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2"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kavyapathak/Documents/Research/Open Science in Surgery Paper/"/>
    </mc:Choice>
  </mc:AlternateContent>
  <xr:revisionPtr revIDLastSave="0" documentId="13_ncr:1_{767A78CB-817B-C043-930D-8EDF8246178A}" xr6:coauthVersionLast="47" xr6:coauthVersionMax="47" xr10:uidLastSave="{00000000-0000-0000-0000-000000000000}"/>
  <bookViews>
    <workbookView xWindow="0" yWindow="740" windowWidth="29400" windowHeight="16740" activeTab="1" xr2:uid="{00000000-000D-0000-FFFF-FFFF00000000}"/>
  </bookViews>
  <sheets>
    <sheet name="README" sheetId="1" r:id="rId1"/>
    <sheet name="Journal Guideline Analysis" sheetId="23" r:id="rId2"/>
    <sheet name="Article Database" sheetId="10" r:id="rId3"/>
    <sheet name="Annals of Surgery" sheetId="2" r:id="rId4"/>
    <sheet name="JAMA Surgery" sheetId="3" r:id="rId5"/>
    <sheet name="JACS" sheetId="4" r:id="rId6"/>
    <sheet name="BJS" sheetId="5" r:id="rId7"/>
    <sheet name="IJS" sheetId="6" r:id="rId8"/>
    <sheet name="Surgery" sheetId="7" r:id="rId9"/>
    <sheet name="WJS" sheetId="8" r:id="rId10"/>
    <sheet name="AJS" sheetId="9" r:id="rId11"/>
  </sheets>
  <definedNames>
    <definedName name="_xlnm._FilterDatabase" localSheetId="10" hidden="1">AJS!$A$1:$G$1140</definedName>
    <definedName name="_xlnm._FilterDatabase" localSheetId="3" hidden="1">'Annals of Surgery'!$A$1:$F$855</definedName>
    <definedName name="_xlnm._FilterDatabase" localSheetId="2" hidden="1">'Article Database'!$A$2:$AM$244</definedName>
    <definedName name="_xlnm._FilterDatabase" localSheetId="6" hidden="1">BJS!$A$1:$G$428</definedName>
    <definedName name="_xlnm._FilterDatabase" localSheetId="7" hidden="1">IJS!$A$1:$F$530</definedName>
    <definedName name="_xlnm._FilterDatabase" localSheetId="5" hidden="1">JACS!$A$1:$G$440</definedName>
    <definedName name="_xlnm._FilterDatabase" localSheetId="4" hidden="1">'JAMA Surgery'!$A$1:$A$487</definedName>
    <definedName name="_xlnm._FilterDatabase" localSheetId="8" hidden="1">Surgery!$A$1:$G$1138</definedName>
    <definedName name="_xlnm._FilterDatabase" localSheetId="9" hidden="1">WJS!$A$1:$G$1275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i4XAKUOvmO4CBJeL6zO9AQt/9Syw=="/>
    </ext>
  </extLst>
</workbook>
</file>

<file path=xl/calcChain.xml><?xml version="1.0" encoding="utf-8"?>
<calcChain xmlns="http://schemas.openxmlformats.org/spreadsheetml/2006/main">
  <c r="H11" i="23" l="1"/>
  <c r="H12" i="23" s="1"/>
  <c r="G11" i="23"/>
  <c r="G12" i="23" s="1"/>
  <c r="F11" i="23"/>
  <c r="F12" i="23" s="1"/>
  <c r="E11" i="23"/>
  <c r="E12" i="23" s="1"/>
  <c r="D11" i="23"/>
  <c r="D12" i="23" s="1"/>
  <c r="C11" i="23"/>
  <c r="C12" i="23" s="1"/>
  <c r="AG92" i="10" l="1"/>
  <c r="AG242" i="10"/>
  <c r="AG241" i="10"/>
  <c r="AG240" i="10"/>
  <c r="AG239" i="10"/>
  <c r="AG238" i="10"/>
  <c r="AG237" i="10"/>
  <c r="AG236" i="10"/>
  <c r="AG235" i="10"/>
  <c r="AG234" i="10"/>
  <c r="AG233" i="10"/>
  <c r="AG232" i="10"/>
  <c r="AG231" i="10"/>
  <c r="AG230" i="10"/>
  <c r="AG229" i="10"/>
  <c r="AG228" i="10"/>
  <c r="AG227" i="10"/>
  <c r="AG226" i="10"/>
  <c r="AG225" i="10"/>
  <c r="AG224" i="10"/>
  <c r="AG223" i="10"/>
  <c r="AG222" i="10"/>
  <c r="AG221" i="10"/>
  <c r="AG220" i="10"/>
  <c r="AG219" i="10"/>
  <c r="AG218" i="10"/>
  <c r="AG217" i="10"/>
  <c r="AG216" i="10"/>
  <c r="AG215" i="10"/>
  <c r="AG214" i="10"/>
  <c r="AG213" i="10"/>
  <c r="AG212" i="10"/>
  <c r="AG211" i="10"/>
  <c r="AG210" i="10"/>
  <c r="AG209" i="10"/>
  <c r="AG208" i="10"/>
  <c r="AG207" i="10"/>
  <c r="AG206" i="10"/>
  <c r="AG205" i="10"/>
  <c r="AG204" i="10"/>
  <c r="AG203" i="10"/>
  <c r="AG202" i="10"/>
  <c r="AG201" i="10"/>
  <c r="AG200" i="10"/>
  <c r="AG199" i="10"/>
  <c r="AG198" i="10"/>
  <c r="AG197" i="10"/>
  <c r="AG196" i="10"/>
  <c r="AG195" i="10"/>
  <c r="AG194" i="10"/>
  <c r="AG193" i="10"/>
  <c r="AG192" i="10"/>
  <c r="AG191" i="10"/>
  <c r="AG190" i="10"/>
  <c r="AG189" i="10"/>
  <c r="AG188" i="10"/>
  <c r="AG187" i="10"/>
  <c r="AG186" i="10"/>
  <c r="AG185" i="10"/>
  <c r="AG184" i="10"/>
  <c r="AG183" i="10"/>
  <c r="AG182" i="10"/>
  <c r="AG181" i="10"/>
  <c r="AG180" i="10"/>
  <c r="AG179" i="10"/>
  <c r="AG178" i="10"/>
  <c r="AG177" i="10"/>
  <c r="AG176" i="10"/>
  <c r="AG175" i="10"/>
  <c r="AG174" i="10"/>
  <c r="AG173" i="10"/>
  <c r="AG172" i="10"/>
  <c r="AG171" i="10"/>
  <c r="AG170" i="10"/>
  <c r="AG169" i="10"/>
  <c r="AG168" i="10"/>
  <c r="AG167" i="10"/>
  <c r="AG166" i="10"/>
  <c r="AG165" i="10"/>
  <c r="AG164" i="10"/>
  <c r="AG163" i="10"/>
  <c r="AG162" i="10"/>
  <c r="AG161" i="10"/>
  <c r="AG160" i="10"/>
  <c r="AG159" i="10"/>
  <c r="AG158" i="10"/>
  <c r="AG157" i="10"/>
  <c r="AG156" i="10"/>
  <c r="AG155" i="10"/>
  <c r="AG154" i="10"/>
  <c r="AG153" i="10"/>
  <c r="AG152" i="10"/>
  <c r="AG151" i="10"/>
  <c r="AG150" i="10"/>
  <c r="AG149" i="10"/>
  <c r="AG148" i="10"/>
  <c r="AG147" i="10"/>
  <c r="AG146" i="10"/>
  <c r="AG145" i="10"/>
  <c r="AG144" i="10"/>
  <c r="AG143" i="10"/>
  <c r="AG142" i="10"/>
  <c r="AG141" i="10"/>
  <c r="AG140" i="10"/>
  <c r="AG139" i="10"/>
  <c r="AG138" i="10"/>
  <c r="AG137" i="10"/>
  <c r="AG136" i="10"/>
  <c r="AG135" i="10"/>
  <c r="AG134" i="10"/>
  <c r="AG133" i="10"/>
  <c r="AG132" i="10"/>
  <c r="AG131" i="10"/>
  <c r="AG130" i="10"/>
  <c r="AG129" i="10"/>
  <c r="AG128" i="10"/>
  <c r="AG127" i="10"/>
  <c r="AG126" i="10"/>
  <c r="AG125" i="10"/>
  <c r="AG124" i="10"/>
  <c r="AG123" i="10"/>
  <c r="AG122" i="10"/>
  <c r="AG121" i="10"/>
  <c r="AG120" i="10"/>
  <c r="AG119" i="10"/>
  <c r="AG118" i="10"/>
  <c r="AG117" i="10"/>
  <c r="AG116" i="10"/>
  <c r="AG115" i="10"/>
  <c r="AG114" i="10"/>
  <c r="AG113" i="10"/>
  <c r="AG112" i="10"/>
  <c r="AG111" i="10"/>
  <c r="AG110" i="10"/>
  <c r="AG109" i="10"/>
  <c r="AG108" i="10"/>
  <c r="AG107" i="10"/>
  <c r="AG106" i="10"/>
  <c r="AG105" i="10"/>
  <c r="AG104" i="10"/>
  <c r="AG103" i="10"/>
  <c r="AG102" i="10"/>
  <c r="AG101" i="10"/>
  <c r="AG100" i="10"/>
  <c r="AG99" i="10"/>
  <c r="AG98" i="10"/>
  <c r="AG97" i="10"/>
  <c r="AG96" i="10"/>
  <c r="AG95" i="10"/>
  <c r="AG94" i="10"/>
  <c r="AG93" i="10"/>
  <c r="AG91" i="10"/>
  <c r="AG90" i="10"/>
  <c r="AG89" i="10"/>
  <c r="AG88" i="10"/>
  <c r="AG87" i="10"/>
  <c r="AG86" i="10"/>
  <c r="AG85" i="10"/>
  <c r="AG84" i="10"/>
  <c r="AG83" i="10"/>
  <c r="AG82" i="10"/>
  <c r="AG81" i="10"/>
  <c r="AG80" i="10"/>
  <c r="AG79" i="10"/>
  <c r="AG78" i="10"/>
  <c r="AG77" i="10"/>
  <c r="AG76" i="10"/>
  <c r="AG75" i="10"/>
  <c r="AG74" i="10"/>
  <c r="AG73" i="10"/>
  <c r="AG72" i="10"/>
  <c r="AG71" i="10"/>
  <c r="AG70" i="10"/>
  <c r="AG69" i="10"/>
  <c r="AG68" i="10"/>
  <c r="AG67" i="10"/>
  <c r="AG66" i="10"/>
  <c r="AG65" i="10"/>
  <c r="AG64" i="10"/>
  <c r="AG63" i="10"/>
  <c r="AG62" i="10"/>
  <c r="AG61" i="10"/>
  <c r="AG60" i="10"/>
  <c r="AG59" i="10"/>
  <c r="AG58" i="10"/>
  <c r="AG57" i="10"/>
  <c r="AG56" i="10"/>
  <c r="AG55" i="10"/>
  <c r="AG54" i="10"/>
  <c r="AG53" i="10"/>
  <c r="AG52" i="10"/>
  <c r="AG51" i="10"/>
  <c r="AG50" i="10"/>
  <c r="AG49" i="10"/>
  <c r="AG48" i="10"/>
  <c r="AG47" i="10"/>
  <c r="AG46" i="10"/>
  <c r="AG45" i="10"/>
  <c r="AG44" i="10"/>
  <c r="AG43" i="10"/>
  <c r="AG42" i="10"/>
  <c r="AG41" i="10"/>
  <c r="AG40" i="10"/>
  <c r="AG39" i="10"/>
  <c r="AG38" i="10"/>
  <c r="AG37" i="10"/>
  <c r="AG36" i="10"/>
  <c r="AG35" i="10"/>
  <c r="AG34" i="10"/>
  <c r="AG33" i="10"/>
  <c r="AG32" i="10"/>
  <c r="AG31" i="10"/>
  <c r="AG30" i="10"/>
  <c r="AG29" i="10"/>
  <c r="AG28" i="10"/>
  <c r="AG27" i="10"/>
  <c r="AG26" i="10"/>
  <c r="AG25" i="10"/>
  <c r="AG24" i="10"/>
  <c r="AG23" i="10"/>
  <c r="AG22" i="10"/>
  <c r="AG21" i="10"/>
  <c r="AG20" i="10"/>
  <c r="AG19" i="10"/>
  <c r="AG18" i="10"/>
  <c r="AG17" i="10"/>
  <c r="AG16" i="10"/>
  <c r="AG15" i="10"/>
  <c r="AG14" i="10"/>
  <c r="AG13" i="10"/>
  <c r="AG12" i="10"/>
  <c r="AG11" i="10"/>
  <c r="AG10" i="10"/>
  <c r="AG9" i="10"/>
  <c r="AG8" i="10"/>
  <c r="AG7" i="10"/>
  <c r="AG6" i="10"/>
  <c r="AG5" i="10"/>
  <c r="AG4" i="10"/>
  <c r="AG3" i="10"/>
  <c r="AE242" i="10" l="1"/>
  <c r="AD242" i="10"/>
  <c r="AC242" i="10"/>
  <c r="AB242" i="10"/>
  <c r="AA242" i="10"/>
  <c r="Z242" i="10"/>
  <c r="AE241" i="10"/>
  <c r="AD241" i="10"/>
  <c r="AC241" i="10"/>
  <c r="AB241" i="10"/>
  <c r="AA241" i="10"/>
  <c r="Z241" i="10"/>
  <c r="AE240" i="10"/>
  <c r="AD240" i="10"/>
  <c r="AC240" i="10"/>
  <c r="AB240" i="10"/>
  <c r="AA240" i="10"/>
  <c r="Z240" i="10"/>
  <c r="AE239" i="10"/>
  <c r="AD239" i="10"/>
  <c r="AC239" i="10"/>
  <c r="AB239" i="10"/>
  <c r="AA239" i="10"/>
  <c r="Z239" i="10"/>
  <c r="AE238" i="10"/>
  <c r="AD238" i="10"/>
  <c r="AC238" i="10"/>
  <c r="AB238" i="10"/>
  <c r="AA238" i="10"/>
  <c r="Z238" i="10"/>
  <c r="AE237" i="10"/>
  <c r="AD237" i="10"/>
  <c r="AC237" i="10"/>
  <c r="AB237" i="10"/>
  <c r="AA237" i="10"/>
  <c r="Z237" i="10"/>
  <c r="AE236" i="10"/>
  <c r="AD236" i="10"/>
  <c r="AC236" i="10"/>
  <c r="AB236" i="10"/>
  <c r="AA236" i="10"/>
  <c r="Z236" i="10"/>
  <c r="AE235" i="10"/>
  <c r="AD235" i="10"/>
  <c r="AC235" i="10"/>
  <c r="AB235" i="10"/>
  <c r="AA235" i="10"/>
  <c r="Z235" i="10"/>
  <c r="AE234" i="10"/>
  <c r="AD234" i="10"/>
  <c r="AC234" i="10"/>
  <c r="AB234" i="10"/>
  <c r="AA234" i="10"/>
  <c r="Z234" i="10"/>
  <c r="AE233" i="10"/>
  <c r="AD233" i="10"/>
  <c r="AC233" i="10"/>
  <c r="AB233" i="10"/>
  <c r="AA233" i="10"/>
  <c r="Z233" i="10"/>
  <c r="AE232" i="10"/>
  <c r="AD232" i="10"/>
  <c r="AC232" i="10"/>
  <c r="AB232" i="10"/>
  <c r="AA232" i="10"/>
  <c r="Z232" i="10"/>
  <c r="AE231" i="10"/>
  <c r="AD231" i="10"/>
  <c r="AC231" i="10"/>
  <c r="AB231" i="10"/>
  <c r="AA231" i="10"/>
  <c r="Z231" i="10"/>
  <c r="AE230" i="10"/>
  <c r="AD230" i="10"/>
  <c r="AC230" i="10"/>
  <c r="AB230" i="10"/>
  <c r="AA230" i="10"/>
  <c r="Z230" i="10"/>
  <c r="AE229" i="10"/>
  <c r="AD229" i="10"/>
  <c r="AC229" i="10"/>
  <c r="AB229" i="10"/>
  <c r="AA229" i="10"/>
  <c r="Z229" i="10"/>
  <c r="AE228" i="10"/>
  <c r="AD228" i="10"/>
  <c r="AC228" i="10"/>
  <c r="AB228" i="10"/>
  <c r="AA228" i="10"/>
  <c r="Z228" i="10"/>
  <c r="AE227" i="10"/>
  <c r="AD227" i="10"/>
  <c r="AC227" i="10"/>
  <c r="AB227" i="10"/>
  <c r="AA227" i="10"/>
  <c r="Z227" i="10"/>
  <c r="AE226" i="10"/>
  <c r="AD226" i="10"/>
  <c r="AC226" i="10"/>
  <c r="AB226" i="10"/>
  <c r="AA226" i="10"/>
  <c r="Z226" i="10"/>
  <c r="AE225" i="10"/>
  <c r="AD225" i="10"/>
  <c r="AC225" i="10"/>
  <c r="AB225" i="10"/>
  <c r="AA225" i="10"/>
  <c r="Z225" i="10"/>
  <c r="AE224" i="10"/>
  <c r="AD224" i="10"/>
  <c r="AC224" i="10"/>
  <c r="AB224" i="10"/>
  <c r="AA224" i="10"/>
  <c r="Z224" i="10"/>
  <c r="AE223" i="10"/>
  <c r="AD223" i="10"/>
  <c r="AC223" i="10"/>
  <c r="AB223" i="10"/>
  <c r="AA223" i="10"/>
  <c r="Z223" i="10"/>
  <c r="AE222" i="10"/>
  <c r="AD222" i="10"/>
  <c r="AC222" i="10"/>
  <c r="AB222" i="10"/>
  <c r="AA222" i="10"/>
  <c r="Z222" i="10"/>
  <c r="AE221" i="10"/>
  <c r="AD221" i="10"/>
  <c r="AC221" i="10"/>
  <c r="AB221" i="10"/>
  <c r="AA221" i="10"/>
  <c r="Z221" i="10"/>
  <c r="AE219" i="10"/>
  <c r="AD219" i="10"/>
  <c r="AC219" i="10"/>
  <c r="AB219" i="10"/>
  <c r="AA219" i="10"/>
  <c r="Z219" i="10"/>
  <c r="AE218" i="10"/>
  <c r="AD218" i="10"/>
  <c r="AC218" i="10"/>
  <c r="AB218" i="10"/>
  <c r="AA218" i="10"/>
  <c r="Z218" i="10"/>
  <c r="AE217" i="10"/>
  <c r="AD217" i="10"/>
  <c r="AC217" i="10"/>
  <c r="AB217" i="10"/>
  <c r="AA217" i="10"/>
  <c r="Z217" i="10"/>
  <c r="AE216" i="10"/>
  <c r="AD216" i="10"/>
  <c r="AC216" i="10"/>
  <c r="AB216" i="10"/>
  <c r="AA216" i="10"/>
  <c r="Z216" i="10"/>
  <c r="AE215" i="10"/>
  <c r="AD215" i="10"/>
  <c r="AC215" i="10"/>
  <c r="AB215" i="10"/>
  <c r="AA215" i="10"/>
  <c r="Z215" i="10"/>
  <c r="AE214" i="10"/>
  <c r="AD214" i="10"/>
  <c r="AC214" i="10"/>
  <c r="AB214" i="10"/>
  <c r="AA214" i="10"/>
  <c r="Z214" i="10"/>
  <c r="AE213" i="10"/>
  <c r="AD213" i="10"/>
  <c r="AC213" i="10"/>
  <c r="AB213" i="10"/>
  <c r="AA213" i="10"/>
  <c r="Z213" i="10"/>
  <c r="AE212" i="10"/>
  <c r="AD212" i="10"/>
  <c r="AC212" i="10"/>
  <c r="AB212" i="10"/>
  <c r="AA212" i="10"/>
  <c r="Z212" i="10"/>
  <c r="AF212" i="10" s="1"/>
  <c r="AE211" i="10"/>
  <c r="AD211" i="10"/>
  <c r="AC211" i="10"/>
  <c r="AB211" i="10"/>
  <c r="AA211" i="10"/>
  <c r="Z211" i="10"/>
  <c r="AE210" i="10"/>
  <c r="AD210" i="10"/>
  <c r="AC210" i="10"/>
  <c r="AB210" i="10"/>
  <c r="AA210" i="10"/>
  <c r="Z210" i="10"/>
  <c r="AE209" i="10"/>
  <c r="AD209" i="10"/>
  <c r="AC209" i="10"/>
  <c r="AB209" i="10"/>
  <c r="AA209" i="10"/>
  <c r="Z209" i="10"/>
  <c r="AE208" i="10"/>
  <c r="AD208" i="10"/>
  <c r="AC208" i="10"/>
  <c r="AB208" i="10"/>
  <c r="AA208" i="10"/>
  <c r="Z208" i="10"/>
  <c r="AE207" i="10"/>
  <c r="AD207" i="10"/>
  <c r="AC207" i="10"/>
  <c r="AB207" i="10"/>
  <c r="AA207" i="10"/>
  <c r="Z207" i="10"/>
  <c r="AE206" i="10"/>
  <c r="AD206" i="10"/>
  <c r="AC206" i="10"/>
  <c r="AB206" i="10"/>
  <c r="AA206" i="10"/>
  <c r="Z206" i="10"/>
  <c r="AE205" i="10"/>
  <c r="AD205" i="10"/>
  <c r="AC205" i="10"/>
  <c r="AB205" i="10"/>
  <c r="AA205" i="10"/>
  <c r="Z205" i="10"/>
  <c r="AE204" i="10"/>
  <c r="AD204" i="10"/>
  <c r="AC204" i="10"/>
  <c r="AB204" i="10"/>
  <c r="AA204" i="10"/>
  <c r="Z204" i="10"/>
  <c r="AE203" i="10"/>
  <c r="AD203" i="10"/>
  <c r="AC203" i="10"/>
  <c r="AB203" i="10"/>
  <c r="AA203" i="10"/>
  <c r="Z203" i="10"/>
  <c r="AE202" i="10"/>
  <c r="AD202" i="10"/>
  <c r="AC202" i="10"/>
  <c r="AB202" i="10"/>
  <c r="AA202" i="10"/>
  <c r="Z202" i="10"/>
  <c r="AE201" i="10"/>
  <c r="AD201" i="10"/>
  <c r="AC201" i="10"/>
  <c r="AB201" i="10"/>
  <c r="AA201" i="10"/>
  <c r="Z201" i="10"/>
  <c r="AE200" i="10"/>
  <c r="AD200" i="10"/>
  <c r="AC200" i="10"/>
  <c r="AB200" i="10"/>
  <c r="AA200" i="10"/>
  <c r="Z200" i="10"/>
  <c r="AE199" i="10"/>
  <c r="AD199" i="10"/>
  <c r="AC199" i="10"/>
  <c r="AB199" i="10"/>
  <c r="AA199" i="10"/>
  <c r="Z199" i="10"/>
  <c r="AE198" i="10"/>
  <c r="AD198" i="10"/>
  <c r="AC198" i="10"/>
  <c r="AB198" i="10"/>
  <c r="AA198" i="10"/>
  <c r="Z198" i="10"/>
  <c r="AE197" i="10"/>
  <c r="AD197" i="10"/>
  <c r="AC197" i="10"/>
  <c r="AB197" i="10"/>
  <c r="AA197" i="10"/>
  <c r="Z197" i="10"/>
  <c r="AE196" i="10"/>
  <c r="AD196" i="10"/>
  <c r="AC196" i="10"/>
  <c r="AB196" i="10"/>
  <c r="AA196" i="10"/>
  <c r="Z196" i="10"/>
  <c r="AF196" i="10" s="1"/>
  <c r="AE195" i="10"/>
  <c r="AD195" i="10"/>
  <c r="AC195" i="10"/>
  <c r="AB195" i="10"/>
  <c r="AA195" i="10"/>
  <c r="Z195" i="10"/>
  <c r="AE194" i="10"/>
  <c r="AD194" i="10"/>
  <c r="AC194" i="10"/>
  <c r="AB194" i="10"/>
  <c r="AA194" i="10"/>
  <c r="Z194" i="10"/>
  <c r="AE193" i="10"/>
  <c r="AD193" i="10"/>
  <c r="AC193" i="10"/>
  <c r="AB193" i="10"/>
  <c r="AA193" i="10"/>
  <c r="Z193" i="10"/>
  <c r="AE192" i="10"/>
  <c r="AD192" i="10"/>
  <c r="AC192" i="10"/>
  <c r="AB192" i="10"/>
  <c r="AA192" i="10"/>
  <c r="Z192" i="10"/>
  <c r="AE191" i="10"/>
  <c r="AD191" i="10"/>
  <c r="AC191" i="10"/>
  <c r="AB191" i="10"/>
  <c r="AA191" i="10"/>
  <c r="Z191" i="10"/>
  <c r="AE189" i="10"/>
  <c r="AD189" i="10"/>
  <c r="AC189" i="10"/>
  <c r="AB189" i="10"/>
  <c r="AA189" i="10"/>
  <c r="Z189" i="10"/>
  <c r="AE188" i="10"/>
  <c r="AD188" i="10"/>
  <c r="AC188" i="10"/>
  <c r="AB188" i="10"/>
  <c r="AA188" i="10"/>
  <c r="Z188" i="10"/>
  <c r="AE187" i="10"/>
  <c r="AD187" i="10"/>
  <c r="AC187" i="10"/>
  <c r="AB187" i="10"/>
  <c r="AA187" i="10"/>
  <c r="Z187" i="10"/>
  <c r="AE186" i="10"/>
  <c r="AD186" i="10"/>
  <c r="AC186" i="10"/>
  <c r="AB186" i="10"/>
  <c r="AA186" i="10"/>
  <c r="Z186" i="10"/>
  <c r="AE185" i="10"/>
  <c r="AD185" i="10"/>
  <c r="AC185" i="10"/>
  <c r="AB185" i="10"/>
  <c r="AA185" i="10"/>
  <c r="Z185" i="10"/>
  <c r="AE184" i="10"/>
  <c r="AD184" i="10"/>
  <c r="AC184" i="10"/>
  <c r="AB184" i="10"/>
  <c r="AA184" i="10"/>
  <c r="Z184" i="10"/>
  <c r="AE183" i="10"/>
  <c r="AD183" i="10"/>
  <c r="AC183" i="10"/>
  <c r="AB183" i="10"/>
  <c r="AA183" i="10"/>
  <c r="Z183" i="10"/>
  <c r="AE181" i="10"/>
  <c r="AD181" i="10"/>
  <c r="AC181" i="10"/>
  <c r="AB181" i="10"/>
  <c r="AA181" i="10"/>
  <c r="Z181" i="10"/>
  <c r="AE180" i="10"/>
  <c r="AD180" i="10"/>
  <c r="AC180" i="10"/>
  <c r="AB180" i="10"/>
  <c r="AF180" i="10" s="1"/>
  <c r="AA180" i="10"/>
  <c r="Z180" i="10"/>
  <c r="AE178" i="10"/>
  <c r="AD178" i="10"/>
  <c r="AC178" i="10"/>
  <c r="AB178" i="10"/>
  <c r="AA178" i="10"/>
  <c r="Z178" i="10"/>
  <c r="AE177" i="10"/>
  <c r="AD177" i="10"/>
  <c r="AC177" i="10"/>
  <c r="AB177" i="10"/>
  <c r="AA177" i="10"/>
  <c r="Z177" i="10"/>
  <c r="AE176" i="10"/>
  <c r="AD176" i="10"/>
  <c r="AC176" i="10"/>
  <c r="AB176" i="10"/>
  <c r="AA176" i="10"/>
  <c r="Z176" i="10"/>
  <c r="AE175" i="10"/>
  <c r="AD175" i="10"/>
  <c r="AC175" i="10"/>
  <c r="AB175" i="10"/>
  <c r="AA175" i="10"/>
  <c r="Z175" i="10"/>
  <c r="AE174" i="10"/>
  <c r="AD174" i="10"/>
  <c r="AC174" i="10"/>
  <c r="AB174" i="10"/>
  <c r="AA174" i="10"/>
  <c r="Z174" i="10"/>
  <c r="AE173" i="10"/>
  <c r="AD173" i="10"/>
  <c r="AC173" i="10"/>
  <c r="AB173" i="10"/>
  <c r="AA173" i="10"/>
  <c r="Z173" i="10"/>
  <c r="AE172" i="10"/>
  <c r="AD172" i="10"/>
  <c r="AC172" i="10"/>
  <c r="AB172" i="10"/>
  <c r="AA172" i="10"/>
  <c r="Z172" i="10"/>
  <c r="AE171" i="10"/>
  <c r="AD171" i="10"/>
  <c r="AC171" i="10"/>
  <c r="AB171" i="10"/>
  <c r="AA171" i="10"/>
  <c r="Z171" i="10"/>
  <c r="AE170" i="10"/>
  <c r="AD170" i="10"/>
  <c r="AC170" i="10"/>
  <c r="AB170" i="10"/>
  <c r="AA170" i="10"/>
  <c r="Z170" i="10"/>
  <c r="AE169" i="10"/>
  <c r="AD169" i="10"/>
  <c r="AC169" i="10"/>
  <c r="AB169" i="10"/>
  <c r="AA169" i="10"/>
  <c r="Z169" i="10"/>
  <c r="AE168" i="10"/>
  <c r="AD168" i="10"/>
  <c r="AC168" i="10"/>
  <c r="AB168" i="10"/>
  <c r="AA168" i="10"/>
  <c r="Z168" i="10"/>
  <c r="AE167" i="10"/>
  <c r="AD167" i="10"/>
  <c r="AC167" i="10"/>
  <c r="AB167" i="10"/>
  <c r="AA167" i="10"/>
  <c r="Z167" i="10"/>
  <c r="AE166" i="10"/>
  <c r="AD166" i="10"/>
  <c r="AC166" i="10"/>
  <c r="AB166" i="10"/>
  <c r="AA166" i="10"/>
  <c r="Z166" i="10"/>
  <c r="AE165" i="10"/>
  <c r="AD165" i="10"/>
  <c r="AC165" i="10"/>
  <c r="AB165" i="10"/>
  <c r="AA165" i="10"/>
  <c r="Z165" i="10"/>
  <c r="AE164" i="10"/>
  <c r="AD164" i="10"/>
  <c r="AC164" i="10"/>
  <c r="AB164" i="10"/>
  <c r="AA164" i="10"/>
  <c r="Z164" i="10"/>
  <c r="AF164" i="10" s="1"/>
  <c r="AE163" i="10"/>
  <c r="AD163" i="10"/>
  <c r="AC163" i="10"/>
  <c r="AB163" i="10"/>
  <c r="AA163" i="10"/>
  <c r="Z163" i="10"/>
  <c r="AE162" i="10"/>
  <c r="AD162" i="10"/>
  <c r="AC162" i="10"/>
  <c r="AB162" i="10"/>
  <c r="AA162" i="10"/>
  <c r="Z162" i="10"/>
  <c r="AE161" i="10"/>
  <c r="AD161" i="10"/>
  <c r="AC161" i="10"/>
  <c r="AB161" i="10"/>
  <c r="AA161" i="10"/>
  <c r="Z161" i="10"/>
  <c r="AE160" i="10"/>
  <c r="AD160" i="10"/>
  <c r="AC160" i="10"/>
  <c r="AB160" i="10"/>
  <c r="AA160" i="10"/>
  <c r="Z160" i="10"/>
  <c r="AE159" i="10"/>
  <c r="AD159" i="10"/>
  <c r="AC159" i="10"/>
  <c r="AB159" i="10"/>
  <c r="AA159" i="10"/>
  <c r="Z159" i="10"/>
  <c r="AE158" i="10"/>
  <c r="AD158" i="10"/>
  <c r="AC158" i="10"/>
  <c r="AB158" i="10"/>
  <c r="AA158" i="10"/>
  <c r="Z158" i="10"/>
  <c r="AE157" i="10"/>
  <c r="AD157" i="10"/>
  <c r="AC157" i="10"/>
  <c r="AB157" i="10"/>
  <c r="AA157" i="10"/>
  <c r="Z157" i="10"/>
  <c r="AE156" i="10"/>
  <c r="AD156" i="10"/>
  <c r="AC156" i="10"/>
  <c r="AB156" i="10"/>
  <c r="AA156" i="10"/>
  <c r="Z156" i="10"/>
  <c r="AE155" i="10"/>
  <c r="AD155" i="10"/>
  <c r="AC155" i="10"/>
  <c r="AB155" i="10"/>
  <c r="AA155" i="10"/>
  <c r="Z155" i="10"/>
  <c r="AE154" i="10"/>
  <c r="AD154" i="10"/>
  <c r="AC154" i="10"/>
  <c r="AB154" i="10"/>
  <c r="AA154" i="10"/>
  <c r="Z154" i="10"/>
  <c r="AE153" i="10"/>
  <c r="AD153" i="10"/>
  <c r="AC153" i="10"/>
  <c r="AB153" i="10"/>
  <c r="AA153" i="10"/>
  <c r="Z153" i="10"/>
  <c r="AE149" i="10"/>
  <c r="AD149" i="10"/>
  <c r="AC149" i="10"/>
  <c r="AB149" i="10"/>
  <c r="AA149" i="10"/>
  <c r="Z149" i="10"/>
  <c r="AE148" i="10"/>
  <c r="AD148" i="10"/>
  <c r="AC148" i="10"/>
  <c r="AB148" i="10"/>
  <c r="AA148" i="10"/>
  <c r="Z148" i="10"/>
  <c r="AF148" i="10" s="1"/>
  <c r="AE143" i="10"/>
  <c r="AD143" i="10"/>
  <c r="AC143" i="10"/>
  <c r="AB143" i="10"/>
  <c r="AA143" i="10"/>
  <c r="Z143" i="10"/>
  <c r="AE142" i="10"/>
  <c r="AD142" i="10"/>
  <c r="AC142" i="10"/>
  <c r="AB142" i="10"/>
  <c r="AA142" i="10"/>
  <c r="Z142" i="10"/>
  <c r="AE141" i="10"/>
  <c r="AD141" i="10"/>
  <c r="AC141" i="10"/>
  <c r="AB141" i="10"/>
  <c r="AA141" i="10"/>
  <c r="Z141" i="10"/>
  <c r="AE133" i="10"/>
  <c r="AD133" i="10"/>
  <c r="AC133" i="10"/>
  <c r="AB133" i="10"/>
  <c r="AA133" i="10"/>
  <c r="AE139" i="10"/>
  <c r="AD139" i="10"/>
  <c r="AC139" i="10"/>
  <c r="AB139" i="10"/>
  <c r="AA139" i="10"/>
  <c r="Z139" i="10"/>
  <c r="AE138" i="10"/>
  <c r="AD138" i="10"/>
  <c r="AC138" i="10"/>
  <c r="AB138" i="10"/>
  <c r="AA138" i="10"/>
  <c r="Z138" i="10"/>
  <c r="AE137" i="10"/>
  <c r="AD137" i="10"/>
  <c r="AC137" i="10"/>
  <c r="AB137" i="10"/>
  <c r="AA137" i="10"/>
  <c r="Z137" i="10"/>
  <c r="AE136" i="10"/>
  <c r="AD136" i="10"/>
  <c r="AC136" i="10"/>
  <c r="AB136" i="10"/>
  <c r="AA136" i="10"/>
  <c r="Z136" i="10"/>
  <c r="AE135" i="10"/>
  <c r="AD135" i="10"/>
  <c r="AC135" i="10"/>
  <c r="AB135" i="10"/>
  <c r="AA135" i="10"/>
  <c r="Z135" i="10"/>
  <c r="AE134" i="10"/>
  <c r="AD134" i="10"/>
  <c r="AC134" i="10"/>
  <c r="AB134" i="10"/>
  <c r="AA134" i="10"/>
  <c r="Z134" i="10"/>
  <c r="Z133" i="10"/>
  <c r="AE131" i="10"/>
  <c r="AD131" i="10"/>
  <c r="AC131" i="10"/>
  <c r="AB131" i="10"/>
  <c r="AA131" i="10"/>
  <c r="Z131" i="10"/>
  <c r="AE130" i="10"/>
  <c r="AD130" i="10"/>
  <c r="AC130" i="10"/>
  <c r="AB130" i="10"/>
  <c r="AA130" i="10"/>
  <c r="Z130" i="10"/>
  <c r="AE129" i="10"/>
  <c r="AD129" i="10"/>
  <c r="AC129" i="10"/>
  <c r="AB129" i="10"/>
  <c r="AA129" i="10"/>
  <c r="Z129" i="10"/>
  <c r="AE128" i="10"/>
  <c r="AD128" i="10"/>
  <c r="AC128" i="10"/>
  <c r="AB128" i="10"/>
  <c r="AA128" i="10"/>
  <c r="Z128" i="10"/>
  <c r="AE127" i="10"/>
  <c r="AD127" i="10"/>
  <c r="AC127" i="10"/>
  <c r="AB127" i="10"/>
  <c r="AA127" i="10"/>
  <c r="Z127" i="10"/>
  <c r="AE126" i="10"/>
  <c r="AD126" i="10"/>
  <c r="AC126" i="10"/>
  <c r="AB126" i="10"/>
  <c r="AA126" i="10"/>
  <c r="Z126" i="10"/>
  <c r="AE125" i="10"/>
  <c r="AD125" i="10"/>
  <c r="AC125" i="10"/>
  <c r="AB125" i="10"/>
  <c r="AA125" i="10"/>
  <c r="Z125" i="10"/>
  <c r="AE124" i="10"/>
  <c r="AD124" i="10"/>
  <c r="AC124" i="10"/>
  <c r="AB124" i="10"/>
  <c r="AA124" i="10"/>
  <c r="Z124" i="10"/>
  <c r="AE123" i="10"/>
  <c r="AD123" i="10"/>
  <c r="AC123" i="10"/>
  <c r="AB123" i="10"/>
  <c r="AA123" i="10"/>
  <c r="Z123" i="10"/>
  <c r="AE122" i="10"/>
  <c r="AD122" i="10"/>
  <c r="AC122" i="10"/>
  <c r="AB122" i="10"/>
  <c r="AA122" i="10"/>
  <c r="Z122" i="10"/>
  <c r="AE121" i="10"/>
  <c r="AD121" i="10"/>
  <c r="AC121" i="10"/>
  <c r="AB121" i="10"/>
  <c r="AA121" i="10"/>
  <c r="Z121" i="10"/>
  <c r="AE120" i="10"/>
  <c r="AD120" i="10"/>
  <c r="AC120" i="10"/>
  <c r="AB120" i="10"/>
  <c r="AA120" i="10"/>
  <c r="Z120" i="10"/>
  <c r="AE118" i="10"/>
  <c r="AD118" i="10"/>
  <c r="AC118" i="10"/>
  <c r="AB118" i="10"/>
  <c r="AA118" i="10"/>
  <c r="Z118" i="10"/>
  <c r="AE116" i="10"/>
  <c r="AD116" i="10"/>
  <c r="AC116" i="10"/>
  <c r="AB116" i="10"/>
  <c r="AA116" i="10"/>
  <c r="Z116" i="10"/>
  <c r="AF116" i="10" s="1"/>
  <c r="AE114" i="10"/>
  <c r="AD114" i="10"/>
  <c r="AC114" i="10"/>
  <c r="AB114" i="10"/>
  <c r="AA114" i="10"/>
  <c r="Z114" i="10"/>
  <c r="AE112" i="10"/>
  <c r="AD112" i="10"/>
  <c r="AC112" i="10"/>
  <c r="AB112" i="10"/>
  <c r="AA112" i="10"/>
  <c r="Z112" i="10"/>
  <c r="AE111" i="10"/>
  <c r="AD111" i="10"/>
  <c r="AC111" i="10"/>
  <c r="AB111" i="10"/>
  <c r="AA111" i="10"/>
  <c r="Z111" i="10"/>
  <c r="AE110" i="10"/>
  <c r="AD110" i="10"/>
  <c r="AC110" i="10"/>
  <c r="AB110" i="10"/>
  <c r="AA110" i="10"/>
  <c r="Z110" i="10"/>
  <c r="AE109" i="10"/>
  <c r="AD109" i="10"/>
  <c r="AC109" i="10"/>
  <c r="AB109" i="10"/>
  <c r="AA109" i="10"/>
  <c r="Z109" i="10"/>
  <c r="AE108" i="10"/>
  <c r="AD108" i="10"/>
  <c r="AC108" i="10"/>
  <c r="AB108" i="10"/>
  <c r="AA108" i="10"/>
  <c r="Z108" i="10"/>
  <c r="AE107" i="10"/>
  <c r="AD107" i="10"/>
  <c r="AC107" i="10"/>
  <c r="AB107" i="10"/>
  <c r="AA107" i="10"/>
  <c r="Z107" i="10"/>
  <c r="AE106" i="10"/>
  <c r="AD106" i="10"/>
  <c r="AC106" i="10"/>
  <c r="AB106" i="10"/>
  <c r="AA106" i="10"/>
  <c r="Z106" i="10"/>
  <c r="AE103" i="10"/>
  <c r="AD103" i="10"/>
  <c r="AC103" i="10"/>
  <c r="AB103" i="10"/>
  <c r="AA103" i="10"/>
  <c r="Z103" i="10"/>
  <c r="AE102" i="10"/>
  <c r="AD102" i="10"/>
  <c r="AC102" i="10"/>
  <c r="AB102" i="10"/>
  <c r="AA102" i="10"/>
  <c r="Z102" i="10"/>
  <c r="AE101" i="10"/>
  <c r="AD101" i="10"/>
  <c r="AC101" i="10"/>
  <c r="AB101" i="10"/>
  <c r="AA101" i="10"/>
  <c r="Z101" i="10"/>
  <c r="AE100" i="10"/>
  <c r="AD100" i="10"/>
  <c r="AC100" i="10"/>
  <c r="AB100" i="10"/>
  <c r="AF100" i="10" s="1"/>
  <c r="AA100" i="10"/>
  <c r="Z100" i="10"/>
  <c r="AE99" i="10"/>
  <c r="AD99" i="10"/>
  <c r="AC99" i="10"/>
  <c r="AB99" i="10"/>
  <c r="AA99" i="10"/>
  <c r="Z99" i="10"/>
  <c r="AE98" i="10"/>
  <c r="AD98" i="10"/>
  <c r="AC98" i="10"/>
  <c r="AB98" i="10"/>
  <c r="AA98" i="10"/>
  <c r="Z98" i="10"/>
  <c r="AE97" i="10"/>
  <c r="AD97" i="10"/>
  <c r="AC97" i="10"/>
  <c r="AB97" i="10"/>
  <c r="AA97" i="10"/>
  <c r="Z97" i="10"/>
  <c r="AE96" i="10"/>
  <c r="AD96" i="10"/>
  <c r="AC96" i="10"/>
  <c r="AB96" i="10"/>
  <c r="AA96" i="10"/>
  <c r="Z96" i="10"/>
  <c r="AE95" i="10"/>
  <c r="AD95" i="10"/>
  <c r="AC95" i="10"/>
  <c r="AB95" i="10"/>
  <c r="AA95" i="10"/>
  <c r="Z95" i="10"/>
  <c r="AE94" i="10"/>
  <c r="AD94" i="10"/>
  <c r="AC94" i="10"/>
  <c r="AB94" i="10"/>
  <c r="AA94" i="10"/>
  <c r="Z94" i="10"/>
  <c r="AE92" i="10"/>
  <c r="AD92" i="10"/>
  <c r="AC92" i="10"/>
  <c r="AB92" i="10"/>
  <c r="AA92" i="10"/>
  <c r="Z92" i="10"/>
  <c r="AE91" i="10"/>
  <c r="AD91" i="10"/>
  <c r="AC91" i="10"/>
  <c r="AB91" i="10"/>
  <c r="AA91" i="10"/>
  <c r="Z91" i="10"/>
  <c r="AE90" i="10"/>
  <c r="AD90" i="10"/>
  <c r="AC90" i="10"/>
  <c r="AB90" i="10"/>
  <c r="AA90" i="10"/>
  <c r="Z90" i="10"/>
  <c r="AE89" i="10"/>
  <c r="AD89" i="10"/>
  <c r="AC89" i="10"/>
  <c r="AB89" i="10"/>
  <c r="AA89" i="10"/>
  <c r="Z89" i="10"/>
  <c r="AE88" i="10"/>
  <c r="AD88" i="10"/>
  <c r="AC88" i="10"/>
  <c r="AB88" i="10"/>
  <c r="AA88" i="10"/>
  <c r="Z88" i="10"/>
  <c r="AE87" i="10"/>
  <c r="AD87" i="10"/>
  <c r="AC87" i="10"/>
  <c r="AB87" i="10"/>
  <c r="AA87" i="10"/>
  <c r="Z87" i="10"/>
  <c r="AE85" i="10"/>
  <c r="AD85" i="10"/>
  <c r="AC85" i="10"/>
  <c r="AB85" i="10"/>
  <c r="AA85" i="10"/>
  <c r="Z85" i="10"/>
  <c r="AE84" i="10"/>
  <c r="AD84" i="10"/>
  <c r="AC84" i="10"/>
  <c r="AB84" i="10"/>
  <c r="AA84" i="10"/>
  <c r="Z84" i="10"/>
  <c r="AF84" i="10" s="1"/>
  <c r="AE83" i="10"/>
  <c r="AD83" i="10"/>
  <c r="AC83" i="10"/>
  <c r="AB83" i="10"/>
  <c r="AA83" i="10"/>
  <c r="Z83" i="10"/>
  <c r="AE82" i="10"/>
  <c r="AD82" i="10"/>
  <c r="AC82" i="10"/>
  <c r="AB82" i="10"/>
  <c r="AA82" i="10"/>
  <c r="Z82" i="10"/>
  <c r="AE81" i="10"/>
  <c r="AD81" i="10"/>
  <c r="AC81" i="10"/>
  <c r="AB81" i="10"/>
  <c r="AA81" i="10"/>
  <c r="Z81" i="10"/>
  <c r="AE80" i="10"/>
  <c r="AD80" i="10"/>
  <c r="AC80" i="10"/>
  <c r="AB80" i="10"/>
  <c r="AA80" i="10"/>
  <c r="Z80" i="10"/>
  <c r="AE79" i="10"/>
  <c r="AD79" i="10"/>
  <c r="AC79" i="10"/>
  <c r="AB79" i="10"/>
  <c r="AA79" i="10"/>
  <c r="Z79" i="10"/>
  <c r="AE78" i="10"/>
  <c r="AD78" i="10"/>
  <c r="AC78" i="10"/>
  <c r="AB78" i="10"/>
  <c r="AA78" i="10"/>
  <c r="Z78" i="10"/>
  <c r="AE77" i="10"/>
  <c r="AD77" i="10"/>
  <c r="AC77" i="10"/>
  <c r="AB77" i="10"/>
  <c r="AA77" i="10"/>
  <c r="Z77" i="10"/>
  <c r="AE76" i="10"/>
  <c r="AD76" i="10"/>
  <c r="AC76" i="10"/>
  <c r="AB76" i="10"/>
  <c r="AA76" i="10"/>
  <c r="Z76" i="10"/>
  <c r="AE75" i="10"/>
  <c r="AD75" i="10"/>
  <c r="AC75" i="10"/>
  <c r="AB75" i="10"/>
  <c r="AA75" i="10"/>
  <c r="Z75" i="10"/>
  <c r="AE74" i="10"/>
  <c r="AD74" i="10"/>
  <c r="AC74" i="10"/>
  <c r="AB74" i="10"/>
  <c r="AA74" i="10"/>
  <c r="Z74" i="10"/>
  <c r="AE70" i="10"/>
  <c r="AD70" i="10"/>
  <c r="AC70" i="10"/>
  <c r="AB70" i="10"/>
  <c r="AA70" i="10"/>
  <c r="Z70" i="10"/>
  <c r="AE69" i="10"/>
  <c r="AD69" i="10"/>
  <c r="AC69" i="10"/>
  <c r="AB69" i="10"/>
  <c r="AA69" i="10"/>
  <c r="Z69" i="10"/>
  <c r="AE68" i="10"/>
  <c r="AD68" i="10"/>
  <c r="AC68" i="10"/>
  <c r="AB68" i="10"/>
  <c r="AA68" i="10"/>
  <c r="Z68" i="10"/>
  <c r="AF68" i="10" s="1"/>
  <c r="AE67" i="10"/>
  <c r="AD67" i="10"/>
  <c r="AC67" i="10"/>
  <c r="AB67" i="10"/>
  <c r="AA67" i="10"/>
  <c r="Z67" i="10"/>
  <c r="AE66" i="10"/>
  <c r="AD66" i="10"/>
  <c r="AC66" i="10"/>
  <c r="AB66" i="10"/>
  <c r="AA66" i="10"/>
  <c r="Z66" i="10"/>
  <c r="AE65" i="10"/>
  <c r="AD65" i="10"/>
  <c r="AC65" i="10"/>
  <c r="AB65" i="10"/>
  <c r="AA65" i="10"/>
  <c r="Z65" i="10"/>
  <c r="AE64" i="10"/>
  <c r="AD64" i="10"/>
  <c r="AC64" i="10"/>
  <c r="AB64" i="10"/>
  <c r="AA64" i="10"/>
  <c r="Z64" i="10"/>
  <c r="AE63" i="10"/>
  <c r="AD63" i="10"/>
  <c r="AC63" i="10"/>
  <c r="AB63" i="10"/>
  <c r="AA63" i="10"/>
  <c r="Z63" i="10"/>
  <c r="AE62" i="10"/>
  <c r="AD62" i="10"/>
  <c r="AC62" i="10"/>
  <c r="AB62" i="10"/>
  <c r="AA62" i="10"/>
  <c r="Z62" i="10"/>
  <c r="AE61" i="10"/>
  <c r="AD61" i="10"/>
  <c r="AC61" i="10"/>
  <c r="AB61" i="10"/>
  <c r="AA61" i="10"/>
  <c r="Z61" i="10"/>
  <c r="AE60" i="10"/>
  <c r="AD60" i="10"/>
  <c r="AC60" i="10"/>
  <c r="AB60" i="10"/>
  <c r="AA60" i="10"/>
  <c r="Z60" i="10"/>
  <c r="AE59" i="10"/>
  <c r="AD59" i="10"/>
  <c r="AC59" i="10"/>
  <c r="AB59" i="10"/>
  <c r="AA59" i="10"/>
  <c r="Z59" i="10"/>
  <c r="AE58" i="10"/>
  <c r="AD58" i="10"/>
  <c r="AC58" i="10"/>
  <c r="AB58" i="10"/>
  <c r="AA58" i="10"/>
  <c r="Z58" i="10"/>
  <c r="AE57" i="10"/>
  <c r="AD57" i="10"/>
  <c r="AC57" i="10"/>
  <c r="AB57" i="10"/>
  <c r="AA57" i="10"/>
  <c r="Z57" i="10"/>
  <c r="AE55" i="10"/>
  <c r="AD55" i="10"/>
  <c r="AC55" i="10"/>
  <c r="AB55" i="10"/>
  <c r="AA55" i="10"/>
  <c r="Z55" i="10"/>
  <c r="AE54" i="10"/>
  <c r="AD54" i="10"/>
  <c r="AC54" i="10"/>
  <c r="AB54" i="10"/>
  <c r="AA54" i="10"/>
  <c r="Z54" i="10"/>
  <c r="AE53" i="10"/>
  <c r="AD53" i="10"/>
  <c r="AC53" i="10"/>
  <c r="AB53" i="10"/>
  <c r="AA53" i="10"/>
  <c r="Z53" i="10"/>
  <c r="AE52" i="10"/>
  <c r="AD52" i="10"/>
  <c r="AC52" i="10"/>
  <c r="AB52" i="10"/>
  <c r="AA52" i="10"/>
  <c r="Z52" i="10"/>
  <c r="AF52" i="10" s="1"/>
  <c r="AE50" i="10"/>
  <c r="AD50" i="10"/>
  <c r="AC50" i="10"/>
  <c r="AB50" i="10"/>
  <c r="AA50" i="10"/>
  <c r="Z50" i="10"/>
  <c r="AE49" i="10"/>
  <c r="AD49" i="10"/>
  <c r="AC49" i="10"/>
  <c r="AB49" i="10"/>
  <c r="AA49" i="10"/>
  <c r="Z49" i="10"/>
  <c r="AE48" i="10"/>
  <c r="AD48" i="10"/>
  <c r="AC48" i="10"/>
  <c r="AB48" i="10"/>
  <c r="AA48" i="10"/>
  <c r="Z48" i="10"/>
  <c r="AE46" i="10"/>
  <c r="AD46" i="10"/>
  <c r="AC46" i="10"/>
  <c r="AB46" i="10"/>
  <c r="AA46" i="10"/>
  <c r="Z46" i="10"/>
  <c r="AE45" i="10"/>
  <c r="AD45" i="10"/>
  <c r="AC45" i="10"/>
  <c r="AB45" i="10"/>
  <c r="AA45" i="10"/>
  <c r="Z45" i="10"/>
  <c r="AE44" i="10"/>
  <c r="AD44" i="10"/>
  <c r="AC44" i="10"/>
  <c r="AB44" i="10"/>
  <c r="AA44" i="10"/>
  <c r="Z44" i="10"/>
  <c r="AE43" i="10"/>
  <c r="AD43" i="10"/>
  <c r="AC43" i="10"/>
  <c r="AB43" i="10"/>
  <c r="AA43" i="10"/>
  <c r="Z43" i="10"/>
  <c r="AE42" i="10"/>
  <c r="AD42" i="10"/>
  <c r="AC42" i="10"/>
  <c r="AB42" i="10"/>
  <c r="AA42" i="10"/>
  <c r="Z42" i="10"/>
  <c r="AE41" i="10"/>
  <c r="AD41" i="10"/>
  <c r="AC41" i="10"/>
  <c r="AB41" i="10"/>
  <c r="AA41" i="10"/>
  <c r="Z41" i="10"/>
  <c r="AE40" i="10"/>
  <c r="AD40" i="10"/>
  <c r="AC40" i="10"/>
  <c r="AB40" i="10"/>
  <c r="AA40" i="10"/>
  <c r="Z40" i="10"/>
  <c r="AE39" i="10"/>
  <c r="AD39" i="10"/>
  <c r="AC39" i="10"/>
  <c r="AB39" i="10"/>
  <c r="AA39" i="10"/>
  <c r="Z39" i="10"/>
  <c r="AE38" i="10"/>
  <c r="AD38" i="10"/>
  <c r="AC38" i="10"/>
  <c r="AB38" i="10"/>
  <c r="AA38" i="10"/>
  <c r="Z38" i="10"/>
  <c r="AE37" i="10"/>
  <c r="AD37" i="10"/>
  <c r="AC37" i="10"/>
  <c r="AB37" i="10"/>
  <c r="AA37" i="10"/>
  <c r="Z37" i="10"/>
  <c r="AE36" i="10"/>
  <c r="AD36" i="10"/>
  <c r="AC36" i="10"/>
  <c r="AB36" i="10"/>
  <c r="AA36" i="10"/>
  <c r="AF36" i="10" s="1"/>
  <c r="Z36" i="10"/>
  <c r="AE33" i="10"/>
  <c r="AD33" i="10"/>
  <c r="AC33" i="10"/>
  <c r="AB33" i="10"/>
  <c r="AA33" i="10"/>
  <c r="Z33" i="10"/>
  <c r="AE32" i="10"/>
  <c r="AD32" i="10"/>
  <c r="AC32" i="10"/>
  <c r="AB32" i="10"/>
  <c r="AA32" i="10"/>
  <c r="Z32" i="10"/>
  <c r="AE30" i="10"/>
  <c r="AD30" i="10"/>
  <c r="AC30" i="10"/>
  <c r="AB30" i="10"/>
  <c r="AA30" i="10"/>
  <c r="Z30" i="10"/>
  <c r="AE29" i="10"/>
  <c r="AD29" i="10"/>
  <c r="AC29" i="10"/>
  <c r="AB29" i="10"/>
  <c r="AA29" i="10"/>
  <c r="Z29" i="10"/>
  <c r="AE25" i="10"/>
  <c r="AD25" i="10"/>
  <c r="AC25" i="10"/>
  <c r="AB25" i="10"/>
  <c r="AA25" i="10"/>
  <c r="Z25" i="10"/>
  <c r="AE23" i="10"/>
  <c r="AD23" i="10"/>
  <c r="AC23" i="10"/>
  <c r="AB23" i="10"/>
  <c r="AA23" i="10"/>
  <c r="Z23" i="10"/>
  <c r="AE21" i="10"/>
  <c r="AD21" i="10"/>
  <c r="AC21" i="10"/>
  <c r="AB21" i="10"/>
  <c r="AA21" i="10"/>
  <c r="Z21" i="10"/>
  <c r="AE20" i="10"/>
  <c r="AD20" i="10"/>
  <c r="AC20" i="10"/>
  <c r="AB20" i="10"/>
  <c r="AA20" i="10"/>
  <c r="Z20" i="10"/>
  <c r="AF20" i="10" s="1"/>
  <c r="AE19" i="10"/>
  <c r="AD19" i="10"/>
  <c r="AC19" i="10"/>
  <c r="AB19" i="10"/>
  <c r="AA19" i="10"/>
  <c r="Z19" i="10"/>
  <c r="AE18" i="10"/>
  <c r="AD18" i="10"/>
  <c r="AC18" i="10"/>
  <c r="AB18" i="10"/>
  <c r="AA18" i="10"/>
  <c r="Z18" i="10"/>
  <c r="AE17" i="10"/>
  <c r="AD17" i="10"/>
  <c r="AC17" i="10"/>
  <c r="AB17" i="10"/>
  <c r="AA17" i="10"/>
  <c r="Z17" i="10"/>
  <c r="AE16" i="10"/>
  <c r="AD16" i="10"/>
  <c r="AC16" i="10"/>
  <c r="AB16" i="10"/>
  <c r="AA16" i="10"/>
  <c r="Z16" i="10"/>
  <c r="AE15" i="10"/>
  <c r="AD15" i="10"/>
  <c r="AC15" i="10"/>
  <c r="AB15" i="10"/>
  <c r="AA15" i="10"/>
  <c r="Z15" i="10"/>
  <c r="AE14" i="10"/>
  <c r="AD14" i="10"/>
  <c r="AC14" i="10"/>
  <c r="AB14" i="10"/>
  <c r="AA14" i="10"/>
  <c r="Z14" i="10"/>
  <c r="AE13" i="10"/>
  <c r="AD13" i="10"/>
  <c r="AC13" i="10"/>
  <c r="AB13" i="10"/>
  <c r="AA13" i="10"/>
  <c r="Z13" i="10"/>
  <c r="AE12" i="10"/>
  <c r="AD12" i="10"/>
  <c r="AC12" i="10"/>
  <c r="AB12" i="10"/>
  <c r="AA12" i="10"/>
  <c r="Z12" i="10"/>
  <c r="AE11" i="10"/>
  <c r="AD11" i="10"/>
  <c r="AC11" i="10"/>
  <c r="AB11" i="10"/>
  <c r="AA11" i="10"/>
  <c r="Z11" i="10"/>
  <c r="AE10" i="10"/>
  <c r="AD10" i="10"/>
  <c r="AC10" i="10"/>
  <c r="AB10" i="10"/>
  <c r="AA10" i="10"/>
  <c r="Z10" i="10"/>
  <c r="AE9" i="10"/>
  <c r="AD9" i="10"/>
  <c r="AC9" i="10"/>
  <c r="AB9" i="10"/>
  <c r="AA9" i="10"/>
  <c r="Z9" i="10"/>
  <c r="AE7" i="10"/>
  <c r="AD7" i="10"/>
  <c r="AC7" i="10"/>
  <c r="AB7" i="10"/>
  <c r="AA7" i="10"/>
  <c r="Z7" i="10"/>
  <c r="AE6" i="10"/>
  <c r="AD6" i="10"/>
  <c r="AC6" i="10"/>
  <c r="AB6" i="10"/>
  <c r="AA6" i="10"/>
  <c r="Z6" i="10"/>
  <c r="AE5" i="10"/>
  <c r="AD5" i="10"/>
  <c r="AC5" i="10"/>
  <c r="AB5" i="10"/>
  <c r="AA5" i="10"/>
  <c r="Z5" i="10"/>
  <c r="AE4" i="10"/>
  <c r="AD4" i="10"/>
  <c r="AC4" i="10"/>
  <c r="AB4" i="10"/>
  <c r="AA4" i="10"/>
  <c r="Z4" i="10"/>
  <c r="AF4" i="10" s="1"/>
  <c r="AE3" i="10"/>
  <c r="AD3" i="10"/>
  <c r="AC3" i="10"/>
  <c r="AB3" i="10"/>
  <c r="AA3" i="10"/>
  <c r="Z3" i="10"/>
  <c r="AE220" i="10"/>
  <c r="AD220" i="10"/>
  <c r="AC220" i="10"/>
  <c r="AB220" i="10"/>
  <c r="AA220" i="10"/>
  <c r="Z220" i="10"/>
  <c r="AE190" i="10"/>
  <c r="AD190" i="10"/>
  <c r="AC190" i="10"/>
  <c r="AB190" i="10"/>
  <c r="AA190" i="10"/>
  <c r="Z190" i="10"/>
  <c r="AE182" i="10"/>
  <c r="AD182" i="10"/>
  <c r="AC182" i="10"/>
  <c r="AB182" i="10"/>
  <c r="AA182" i="10"/>
  <c r="Z182" i="10"/>
  <c r="AE179" i="10"/>
  <c r="AD179" i="10"/>
  <c r="AC179" i="10"/>
  <c r="AB179" i="10"/>
  <c r="AA179" i="10"/>
  <c r="Z179" i="10"/>
  <c r="AE152" i="10"/>
  <c r="AD152" i="10"/>
  <c r="AC152" i="10"/>
  <c r="AB152" i="10"/>
  <c r="AA152" i="10"/>
  <c r="Z152" i="10"/>
  <c r="AE151" i="10"/>
  <c r="AD151" i="10"/>
  <c r="AC151" i="10"/>
  <c r="AB151" i="10"/>
  <c r="AA151" i="10"/>
  <c r="Z151" i="10"/>
  <c r="AE150" i="10"/>
  <c r="AD150" i="10"/>
  <c r="AC150" i="10"/>
  <c r="AB150" i="10"/>
  <c r="AA150" i="10"/>
  <c r="Z150" i="10"/>
  <c r="AE147" i="10"/>
  <c r="AD147" i="10"/>
  <c r="AC147" i="10"/>
  <c r="AB147" i="10"/>
  <c r="AA147" i="10"/>
  <c r="Z147" i="10"/>
  <c r="AE146" i="10"/>
  <c r="AD146" i="10"/>
  <c r="AC146" i="10"/>
  <c r="AB146" i="10"/>
  <c r="AA146" i="10"/>
  <c r="Z146" i="10"/>
  <c r="AE145" i="10"/>
  <c r="AD145" i="10"/>
  <c r="AC145" i="10"/>
  <c r="AB145" i="10"/>
  <c r="AA145" i="10"/>
  <c r="Z145" i="10"/>
  <c r="AE144" i="10"/>
  <c r="AD144" i="10"/>
  <c r="AC144" i="10"/>
  <c r="AB144" i="10"/>
  <c r="AA144" i="10"/>
  <c r="Z144" i="10"/>
  <c r="AE140" i="10"/>
  <c r="AD140" i="10"/>
  <c r="AC140" i="10"/>
  <c r="AB140" i="10"/>
  <c r="AA140" i="10"/>
  <c r="Z140" i="10"/>
  <c r="AE132" i="10"/>
  <c r="AD132" i="10"/>
  <c r="AC132" i="10"/>
  <c r="AB132" i="10"/>
  <c r="AA132" i="10"/>
  <c r="Z132" i="10"/>
  <c r="AE119" i="10"/>
  <c r="AD119" i="10"/>
  <c r="AC119" i="10"/>
  <c r="AB119" i="10"/>
  <c r="AA119" i="10"/>
  <c r="Z119" i="10"/>
  <c r="AE117" i="10"/>
  <c r="AD117" i="10"/>
  <c r="AC117" i="10"/>
  <c r="AB117" i="10"/>
  <c r="AA117" i="10"/>
  <c r="Z117" i="10"/>
  <c r="AE115" i="10"/>
  <c r="AD115" i="10"/>
  <c r="AC115" i="10"/>
  <c r="AB115" i="10"/>
  <c r="AA115" i="10"/>
  <c r="Z115" i="10"/>
  <c r="AE113" i="10"/>
  <c r="AD113" i="10"/>
  <c r="AC113" i="10"/>
  <c r="AB113" i="10"/>
  <c r="AA113" i="10"/>
  <c r="Z113" i="10"/>
  <c r="AE105" i="10"/>
  <c r="AD105" i="10"/>
  <c r="AC105" i="10"/>
  <c r="AB105" i="10"/>
  <c r="AA105" i="10"/>
  <c r="Z105" i="10"/>
  <c r="AE104" i="10"/>
  <c r="AD104" i="10"/>
  <c r="AB104" i="10"/>
  <c r="AA104" i="10"/>
  <c r="Z104" i="10"/>
  <c r="AE93" i="10"/>
  <c r="AD93" i="10"/>
  <c r="AC93" i="10"/>
  <c r="AB93" i="10"/>
  <c r="AA93" i="10"/>
  <c r="Z93" i="10"/>
  <c r="AE86" i="10"/>
  <c r="AD86" i="10"/>
  <c r="AC86" i="10"/>
  <c r="AB86" i="10"/>
  <c r="AA86" i="10"/>
  <c r="Z86" i="10"/>
  <c r="AE73" i="10"/>
  <c r="AD73" i="10"/>
  <c r="AC73" i="10"/>
  <c r="AB73" i="10"/>
  <c r="AA73" i="10"/>
  <c r="Z73" i="10"/>
  <c r="AE72" i="10"/>
  <c r="AD72" i="10"/>
  <c r="AC72" i="10"/>
  <c r="AB72" i="10"/>
  <c r="AA72" i="10"/>
  <c r="Z72" i="10"/>
  <c r="AE71" i="10"/>
  <c r="AD71" i="10"/>
  <c r="AC71" i="10"/>
  <c r="AB71" i="10"/>
  <c r="AA71" i="10"/>
  <c r="Z71" i="10"/>
  <c r="AD56" i="10"/>
  <c r="AC56" i="10"/>
  <c r="AB56" i="10"/>
  <c r="AA56" i="10"/>
  <c r="Z56" i="10"/>
  <c r="AE51" i="10"/>
  <c r="AD51" i="10"/>
  <c r="AC51" i="10"/>
  <c r="AB51" i="10"/>
  <c r="AA51" i="10"/>
  <c r="Z51" i="10"/>
  <c r="AE47" i="10"/>
  <c r="AD47" i="10"/>
  <c r="AC47" i="10"/>
  <c r="AB47" i="10"/>
  <c r="AA47" i="10"/>
  <c r="Z47" i="10"/>
  <c r="AE35" i="10"/>
  <c r="AD35" i="10"/>
  <c r="AC35" i="10"/>
  <c r="AB35" i="10"/>
  <c r="AA35" i="10"/>
  <c r="Z35" i="10"/>
  <c r="AE34" i="10"/>
  <c r="AD34" i="10"/>
  <c r="AC34" i="10"/>
  <c r="AB34" i="10"/>
  <c r="AA34" i="10"/>
  <c r="Z34" i="10"/>
  <c r="AE31" i="10"/>
  <c r="AD31" i="10"/>
  <c r="AC31" i="10"/>
  <c r="AB31" i="10"/>
  <c r="AA31" i="10"/>
  <c r="Z31" i="10"/>
  <c r="AE28" i="10"/>
  <c r="AD28" i="10"/>
  <c r="AC28" i="10"/>
  <c r="AB28" i="10"/>
  <c r="AA28" i="10"/>
  <c r="Z28" i="10"/>
  <c r="AE27" i="10"/>
  <c r="AD27" i="10"/>
  <c r="AC27" i="10"/>
  <c r="AB27" i="10"/>
  <c r="AA27" i="10"/>
  <c r="Z27" i="10"/>
  <c r="AE26" i="10"/>
  <c r="AD26" i="10"/>
  <c r="AC26" i="10"/>
  <c r="AB26" i="10"/>
  <c r="AA26" i="10"/>
  <c r="Z26" i="10"/>
  <c r="AE24" i="10"/>
  <c r="AD24" i="10"/>
  <c r="AC24" i="10"/>
  <c r="AB24" i="10"/>
  <c r="AA24" i="10"/>
  <c r="Z24" i="10"/>
  <c r="AE22" i="10"/>
  <c r="AD22" i="10"/>
  <c r="AC22" i="10"/>
  <c r="AB22" i="10"/>
  <c r="AA22" i="10"/>
  <c r="Z22" i="10"/>
  <c r="AE8" i="10"/>
  <c r="AD8" i="10"/>
  <c r="AC8" i="10"/>
  <c r="AB8" i="10"/>
  <c r="AA8" i="10"/>
  <c r="Z8" i="10"/>
  <c r="AE2" i="10"/>
  <c r="AD2" i="10"/>
  <c r="AC2" i="10"/>
  <c r="AB2" i="10"/>
  <c r="AA2" i="10"/>
  <c r="Z2" i="10"/>
  <c r="N244" i="10"/>
  <c r="F244" i="10"/>
  <c r="Q243" i="10"/>
  <c r="P243" i="10"/>
  <c r="O243" i="10"/>
  <c r="N243" i="10"/>
  <c r="M243" i="10"/>
  <c r="G243" i="10"/>
  <c r="F243" i="10"/>
  <c r="C243" i="10"/>
  <c r="Y242" i="10"/>
  <c r="Y241" i="10"/>
  <c r="Y240" i="10"/>
  <c r="Y239" i="10"/>
  <c r="Y238" i="10"/>
  <c r="Y237" i="10"/>
  <c r="Y236" i="10"/>
  <c r="Y235" i="10"/>
  <c r="Y234" i="10"/>
  <c r="Y233" i="10"/>
  <c r="Y232" i="10"/>
  <c r="Y231" i="10"/>
  <c r="Y230" i="10"/>
  <c r="Y229" i="10"/>
  <c r="Y228" i="10"/>
  <c r="Y227" i="10"/>
  <c r="Y226" i="10"/>
  <c r="Y225" i="10"/>
  <c r="Y224" i="10"/>
  <c r="Y223" i="10"/>
  <c r="Y222" i="10"/>
  <c r="Y221" i="10"/>
  <c r="Y220" i="10"/>
  <c r="Y219" i="10"/>
  <c r="Y218" i="10"/>
  <c r="Y217" i="10"/>
  <c r="Y216" i="10"/>
  <c r="Y215" i="10"/>
  <c r="Y214" i="10"/>
  <c r="Y213" i="10"/>
  <c r="Y212" i="10"/>
  <c r="Y211" i="10"/>
  <c r="Y210" i="10"/>
  <c r="Y209" i="10"/>
  <c r="Y208" i="10"/>
  <c r="Y207" i="10"/>
  <c r="Y206" i="10"/>
  <c r="Y205" i="10"/>
  <c r="Y204" i="10"/>
  <c r="Y203" i="10"/>
  <c r="Y202" i="10"/>
  <c r="Y201" i="10"/>
  <c r="Y200" i="10"/>
  <c r="Y199" i="10"/>
  <c r="Y198" i="10"/>
  <c r="Y197" i="10"/>
  <c r="Y196" i="10"/>
  <c r="Y195" i="10"/>
  <c r="Y194" i="10"/>
  <c r="Y193" i="10"/>
  <c r="Y192" i="10"/>
  <c r="Y191" i="10"/>
  <c r="Y190" i="10"/>
  <c r="Y189" i="10"/>
  <c r="Y188" i="10"/>
  <c r="Y187" i="10"/>
  <c r="Y186" i="10"/>
  <c r="Y185" i="10"/>
  <c r="Y184" i="10"/>
  <c r="Y183" i="10"/>
  <c r="Y182" i="10"/>
  <c r="Y181" i="10"/>
  <c r="Y180" i="10"/>
  <c r="Y179" i="10"/>
  <c r="Y178" i="10"/>
  <c r="Y177" i="10"/>
  <c r="Y176" i="10"/>
  <c r="Y175" i="10"/>
  <c r="Y174" i="10"/>
  <c r="Y173" i="10"/>
  <c r="Y172" i="10"/>
  <c r="Y171" i="10"/>
  <c r="Y170" i="10"/>
  <c r="Y169" i="10"/>
  <c r="Y168" i="10"/>
  <c r="Y167" i="10"/>
  <c r="Y166" i="10"/>
  <c r="Y165" i="10"/>
  <c r="Y164" i="10"/>
  <c r="Y163" i="10"/>
  <c r="Y162" i="10"/>
  <c r="Y161" i="10"/>
  <c r="Y160" i="10"/>
  <c r="Y159" i="10"/>
  <c r="Y158" i="10"/>
  <c r="Y157" i="10"/>
  <c r="Y156" i="10"/>
  <c r="Y155" i="10"/>
  <c r="Y154" i="10"/>
  <c r="Y153" i="10"/>
  <c r="Y152" i="10"/>
  <c r="Y151" i="10"/>
  <c r="Y150" i="10"/>
  <c r="Y149" i="10"/>
  <c r="Y148" i="10"/>
  <c r="Y147" i="10"/>
  <c r="Y146" i="10"/>
  <c r="Y145" i="10"/>
  <c r="Y144" i="10"/>
  <c r="Y143" i="10"/>
  <c r="Y142" i="10"/>
  <c r="Y141" i="10"/>
  <c r="Y140" i="10"/>
  <c r="Y139" i="10"/>
  <c r="Y138" i="10"/>
  <c r="Y137" i="10"/>
  <c r="Y136" i="10"/>
  <c r="Y135" i="10"/>
  <c r="Y134" i="10"/>
  <c r="Y133" i="10"/>
  <c r="Y132" i="10"/>
  <c r="Y131" i="10"/>
  <c r="Y130" i="10"/>
  <c r="Y129" i="10"/>
  <c r="Y128" i="10"/>
  <c r="Y127" i="10"/>
  <c r="Y126" i="10"/>
  <c r="Y125" i="10"/>
  <c r="Y124" i="10"/>
  <c r="Y123" i="10"/>
  <c r="Y122" i="10"/>
  <c r="Y121" i="10"/>
  <c r="Y120" i="10"/>
  <c r="Y119" i="10"/>
  <c r="Y118" i="10"/>
  <c r="Y117" i="10"/>
  <c r="Y116" i="10"/>
  <c r="Y115" i="10"/>
  <c r="Y114" i="10"/>
  <c r="Y113" i="10"/>
  <c r="Y112" i="10"/>
  <c r="Y111" i="10"/>
  <c r="Y110" i="10"/>
  <c r="Y109" i="10"/>
  <c r="Y108" i="10"/>
  <c r="Y107" i="10"/>
  <c r="Y106" i="10"/>
  <c r="Y105" i="10"/>
  <c r="Y104" i="10"/>
  <c r="Y103" i="10"/>
  <c r="Y102" i="10"/>
  <c r="Y101" i="10"/>
  <c r="Y100" i="10"/>
  <c r="Y99" i="10"/>
  <c r="Y98" i="10"/>
  <c r="Y97" i="10"/>
  <c r="Y96" i="10"/>
  <c r="Y95" i="10"/>
  <c r="Y94" i="10"/>
  <c r="Y93" i="10"/>
  <c r="Y92" i="10"/>
  <c r="Y91" i="10"/>
  <c r="Y90" i="10"/>
  <c r="Y89" i="10"/>
  <c r="Y88" i="10"/>
  <c r="Y87" i="10"/>
  <c r="Y86" i="10"/>
  <c r="Y85" i="10"/>
  <c r="Y84" i="10"/>
  <c r="Y83" i="10"/>
  <c r="Y82" i="10"/>
  <c r="Y81" i="10"/>
  <c r="Y80" i="10"/>
  <c r="Y79" i="10"/>
  <c r="Y78" i="10"/>
  <c r="Y77" i="10"/>
  <c r="Y76" i="10"/>
  <c r="Y75" i="10"/>
  <c r="Y74" i="10"/>
  <c r="Y73" i="10"/>
  <c r="Y72" i="10"/>
  <c r="Y71" i="10"/>
  <c r="Y70" i="10"/>
  <c r="Y69" i="10"/>
  <c r="Y68" i="10"/>
  <c r="Y67" i="10"/>
  <c r="Y66" i="10"/>
  <c r="Y65" i="10"/>
  <c r="Y64" i="10"/>
  <c r="Y63" i="10"/>
  <c r="Y62" i="10"/>
  <c r="Y61" i="10"/>
  <c r="Y60" i="10"/>
  <c r="Y59" i="10"/>
  <c r="Y58" i="10"/>
  <c r="Y57" i="10"/>
  <c r="Y56" i="10"/>
  <c r="Y55" i="10"/>
  <c r="Y54" i="10"/>
  <c r="Y53" i="10"/>
  <c r="Y52" i="10"/>
  <c r="Y51" i="10"/>
  <c r="Y50" i="10"/>
  <c r="Y49" i="10"/>
  <c r="Y48" i="10"/>
  <c r="Y47" i="10"/>
  <c r="Y46" i="10"/>
  <c r="Y45" i="10"/>
  <c r="Y44" i="10"/>
  <c r="Y43" i="10"/>
  <c r="Y42" i="10"/>
  <c r="Y41" i="10"/>
  <c r="Y40" i="10"/>
  <c r="Y39" i="10"/>
  <c r="Y38" i="10"/>
  <c r="Y37" i="10"/>
  <c r="Y36" i="10"/>
  <c r="Y35" i="10"/>
  <c r="Y34" i="10"/>
  <c r="Y33" i="10"/>
  <c r="Y32" i="10"/>
  <c r="Y31" i="10"/>
  <c r="Y30" i="10"/>
  <c r="Y29" i="10"/>
  <c r="Y28" i="10"/>
  <c r="Y27" i="10"/>
  <c r="Y26" i="10"/>
  <c r="Y25" i="10"/>
  <c r="Y24" i="10"/>
  <c r="Y23" i="10"/>
  <c r="Y22" i="10"/>
  <c r="Y21" i="10"/>
  <c r="Y20" i="10"/>
  <c r="Y19" i="10"/>
  <c r="Y18" i="10"/>
  <c r="Y17" i="10"/>
  <c r="Y16" i="10"/>
  <c r="Y15" i="10"/>
  <c r="Y14" i="10"/>
  <c r="Y13" i="10"/>
  <c r="Y12" i="10"/>
  <c r="Y11" i="10"/>
  <c r="Y10" i="10"/>
  <c r="Y9" i="10"/>
  <c r="Y8" i="10"/>
  <c r="Y7" i="10"/>
  <c r="Y6" i="10"/>
  <c r="Y5" i="10"/>
  <c r="Y4" i="10"/>
  <c r="Y3" i="10"/>
  <c r="G2" i="9"/>
  <c r="F2" i="9"/>
  <c r="E2" i="9"/>
  <c r="G2" i="8"/>
  <c r="F2" i="8"/>
  <c r="E2" i="8"/>
  <c r="G2" i="7"/>
  <c r="F2" i="7"/>
  <c r="E2" i="7"/>
  <c r="F2" i="6"/>
  <c r="E2" i="6"/>
  <c r="D2" i="6"/>
  <c r="G2" i="5"/>
  <c r="F2" i="5"/>
  <c r="E2" i="5"/>
  <c r="G2" i="4"/>
  <c r="F2" i="4"/>
  <c r="E2" i="4"/>
  <c r="G2" i="3"/>
  <c r="F2" i="3"/>
  <c r="E2" i="3"/>
  <c r="F2" i="2"/>
  <c r="E2" i="2"/>
  <c r="D2" i="2"/>
  <c r="AF8" i="10" l="1"/>
  <c r="AF22" i="10"/>
  <c r="AF24" i="10"/>
  <c r="AF26" i="10"/>
  <c r="AF28" i="10"/>
  <c r="AF47" i="10"/>
  <c r="AF56" i="10"/>
  <c r="AF72" i="10"/>
  <c r="AF104" i="10"/>
  <c r="AF105" i="10"/>
  <c r="AF115" i="10"/>
  <c r="AF119" i="10"/>
  <c r="AF132" i="10"/>
  <c r="AF140" i="10"/>
  <c r="AF144" i="10"/>
  <c r="AF145" i="10"/>
  <c r="AF147" i="10"/>
  <c r="AF151" i="10"/>
  <c r="AF152" i="10"/>
  <c r="AF179" i="10"/>
  <c r="AF5" i="10"/>
  <c r="AF7" i="10"/>
  <c r="AF10" i="10"/>
  <c r="AF14" i="10"/>
  <c r="AF18" i="10"/>
  <c r="AF23" i="10"/>
  <c r="AF29" i="10"/>
  <c r="AF38" i="10"/>
  <c r="AF42" i="10"/>
  <c r="AF46" i="10"/>
  <c r="AF49" i="10"/>
  <c r="AF54" i="10"/>
  <c r="AF57" i="10"/>
  <c r="AF59" i="10"/>
  <c r="AF61" i="10"/>
  <c r="AF63" i="10"/>
  <c r="AF65" i="10"/>
  <c r="AF67" i="10"/>
  <c r="AF69" i="10"/>
  <c r="AF74" i="10"/>
  <c r="AF78" i="10"/>
  <c r="AF82" i="10"/>
  <c r="AF87" i="10"/>
  <c r="AF89" i="10"/>
  <c r="AF91" i="10"/>
  <c r="AF94" i="10"/>
  <c r="AF98" i="10"/>
  <c r="AF102" i="10"/>
  <c r="AF106" i="10"/>
  <c r="AF110" i="10"/>
  <c r="AF122" i="10"/>
  <c r="AF126" i="10"/>
  <c r="AF130" i="10"/>
  <c r="AF133" i="10"/>
  <c r="AF137" i="10"/>
  <c r="AF142" i="10"/>
  <c r="AF155" i="10"/>
  <c r="AF159" i="10"/>
  <c r="AF163" i="10"/>
  <c r="AF167" i="10"/>
  <c r="AF171" i="10"/>
  <c r="AF175" i="10"/>
  <c r="AF183" i="10"/>
  <c r="AF187" i="10"/>
  <c r="AF194" i="10"/>
  <c r="AF198" i="10"/>
  <c r="AF202" i="10"/>
  <c r="AF206" i="10"/>
  <c r="AF210" i="10"/>
  <c r="AF214" i="10"/>
  <c r="AF218" i="10"/>
  <c r="AF223" i="10"/>
  <c r="AF227" i="10"/>
  <c r="AF231" i="10"/>
  <c r="AF235" i="10"/>
  <c r="AF239" i="10"/>
  <c r="AF12" i="10"/>
  <c r="AF16" i="10"/>
  <c r="AF32" i="10"/>
  <c r="AF40" i="10"/>
  <c r="AF44" i="10"/>
  <c r="AF48" i="10"/>
  <c r="AF60" i="10"/>
  <c r="AF64" i="10"/>
  <c r="AF76" i="10"/>
  <c r="AF80" i="10"/>
  <c r="AF88" i="10"/>
  <c r="AF92" i="10"/>
  <c r="AF96" i="10"/>
  <c r="AF108" i="10"/>
  <c r="AF112" i="10"/>
  <c r="AF120" i="10"/>
  <c r="AF124" i="10"/>
  <c r="AF128" i="10"/>
  <c r="AF136" i="10"/>
  <c r="AF138" i="10"/>
  <c r="AF156" i="10"/>
  <c r="AF157" i="10"/>
  <c r="AF160" i="10"/>
  <c r="AF161" i="10"/>
  <c r="AF165" i="10"/>
  <c r="AF168" i="10"/>
  <c r="AF169" i="10"/>
  <c r="AF172" i="10"/>
  <c r="AF173" i="10"/>
  <c r="AF176" i="10"/>
  <c r="AF177" i="10"/>
  <c r="AF184" i="10"/>
  <c r="AF185" i="10"/>
  <c r="AF188" i="10"/>
  <c r="AF189" i="10"/>
  <c r="AF192" i="10"/>
  <c r="AF200" i="10"/>
  <c r="AF204" i="10"/>
  <c r="AF208" i="10"/>
  <c r="AF216" i="10"/>
  <c r="AF221" i="10"/>
  <c r="AF224" i="10"/>
  <c r="AF225" i="10"/>
  <c r="AF228" i="10"/>
  <c r="AF229" i="10"/>
  <c r="AF232" i="10"/>
  <c r="AF236" i="10"/>
  <c r="AF237" i="10"/>
  <c r="AF240" i="10"/>
  <c r="AF241" i="10"/>
  <c r="AF34" i="10"/>
  <c r="AF190" i="10"/>
  <c r="AF220" i="10"/>
  <c r="AF71" i="10"/>
  <c r="AF73" i="10"/>
  <c r="AF93" i="10"/>
  <c r="AF9" i="10"/>
  <c r="AF13" i="10"/>
  <c r="AF17" i="10"/>
  <c r="AF19" i="10"/>
  <c r="AF30" i="10"/>
  <c r="AF37" i="10"/>
  <c r="AF41" i="10"/>
  <c r="AF43" i="10"/>
  <c r="AF50" i="10"/>
  <c r="AF55" i="10"/>
  <c r="AF58" i="10"/>
  <c r="AF62" i="10"/>
  <c r="AF66" i="10"/>
  <c r="AF75" i="10"/>
  <c r="AF79" i="10"/>
  <c r="AF83" i="10"/>
  <c r="AF90" i="10"/>
  <c r="AF97" i="10"/>
  <c r="AF99" i="10"/>
  <c r="AF101" i="10"/>
  <c r="AF103" i="10"/>
  <c r="AF107" i="10"/>
  <c r="AF109" i="10"/>
  <c r="AF111" i="10"/>
  <c r="AF114" i="10"/>
  <c r="AF118" i="10"/>
  <c r="AF121" i="10"/>
  <c r="AF123" i="10"/>
  <c r="AF125" i="10"/>
  <c r="AF127" i="10"/>
  <c r="AF129" i="10"/>
  <c r="AF131" i="10"/>
  <c r="AF141" i="10"/>
  <c r="AF143" i="10"/>
  <c r="AF149" i="10"/>
  <c r="AF154" i="10"/>
  <c r="AF158" i="10"/>
  <c r="AF162" i="10"/>
  <c r="AF166" i="10"/>
  <c r="AF170" i="10"/>
  <c r="AF174" i="10"/>
  <c r="AF178" i="10"/>
  <c r="AF181" i="10"/>
  <c r="AF186" i="10"/>
  <c r="AF191" i="10"/>
  <c r="AF193" i="10"/>
  <c r="AF195" i="10"/>
  <c r="AF197" i="10"/>
  <c r="AF199" i="10"/>
  <c r="AF201" i="10"/>
  <c r="AF203" i="10"/>
  <c r="AF205" i="10"/>
  <c r="AF207" i="10"/>
  <c r="AF209" i="10"/>
  <c r="AF211" i="10"/>
  <c r="AF215" i="10"/>
  <c r="AF217" i="10"/>
  <c r="AF219" i="10"/>
  <c r="AF222" i="10"/>
  <c r="AF226" i="10"/>
  <c r="AF230" i="10"/>
  <c r="AF234" i="10"/>
  <c r="AF238" i="10"/>
  <c r="AF242" i="10"/>
  <c r="AF134" i="10"/>
  <c r="AF153" i="10"/>
  <c r="AF233" i="10"/>
  <c r="AF27" i="10"/>
  <c r="AF31" i="10"/>
  <c r="AF35" i="10"/>
  <c r="AF51" i="10"/>
  <c r="AF113" i="10"/>
  <c r="AF117" i="10"/>
  <c r="AF146" i="10"/>
  <c r="AF150" i="10"/>
  <c r="AF182" i="10"/>
  <c r="AF6" i="10"/>
  <c r="AF11" i="10"/>
  <c r="AF15" i="10"/>
  <c r="AF21" i="10"/>
  <c r="AF25" i="10"/>
  <c r="AF33" i="10"/>
  <c r="AF39" i="10"/>
  <c r="AF45" i="10"/>
  <c r="AF53" i="10"/>
  <c r="AF70" i="10"/>
  <c r="AF77" i="10"/>
  <c r="AF81" i="10"/>
  <c r="AF85" i="10"/>
  <c r="AF95" i="10"/>
  <c r="AF86" i="10"/>
  <c r="AF135" i="10"/>
  <c r="AF139" i="10"/>
  <c r="AF213" i="10"/>
  <c r="AF3" i="10"/>
  <c r="O244" i="10"/>
  <c r="M244" i="10"/>
  <c r="Y243" i="10"/>
  <c r="P244" i="10"/>
  <c r="Q244"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tc={8658C7CD-7F1E-BB44-A565-0C99887A991E}</author>
    <author>tc={87E3BDA3-A8C5-4445-A4C0-381A4AE417E0}</author>
    <author>tc={9F22E7E0-2FAA-D545-B07F-D5CB1D593EE8}</author>
    <author>tc={A4484A6D-39C8-284E-993C-C0E8E9182EC2}</author>
    <author>tc={89E0FDE2-EF5E-4741-8891-365614DFEE7B}</author>
    <author>tc={D319289C-9ED9-8A41-A29C-78C6C04CD583}</author>
    <author>tc={138BAA5C-47A0-6744-9BC4-8A55D3E40C97}</author>
    <author>tc={AFE8C0AE-EF26-2D49-A0AB-D1780B8008CB}</author>
    <author>tc={D62BF174-E356-1743-85B1-403061AAE0E5}</author>
    <author>tc={801641F0-F985-7E4C-83BB-A56AE11E957A}</author>
    <author>tc={4ED4198E-6E9D-1C49-9FB0-2D06C7290A31}</author>
    <author>tc={8CDEE14E-E307-EF40-917E-B3809BD27E79}</author>
    <author>tc={98D49847-C8AD-1B4A-B150-046D46FF7572}</author>
    <author>tc={631B4AFB-0B30-954C-A926-B9D7E0D664CC}</author>
    <author>tc={000907C5-B8E7-EA43-B5EC-66EAD356820B}</author>
    <author>tc={2C90F266-6508-0E4E-8C99-53965FC7FA21}</author>
    <author>tc={7449A0AA-7A06-724D-9C38-8BBE470FADBD}</author>
    <author>tc={E06E6055-8DD5-F847-A6FB-B9CDE1F4C31B}</author>
    <author>tc={E4A16C78-16A1-7A43-96BF-DD39ACD592F7}</author>
    <author>tc={D46336F4-B7F0-1B45-90CE-2DC2843A8CF1}</author>
    <author>tc={FDC224F8-7F26-5C4D-A3EE-E045E57FF238}</author>
    <author>tc={690EE939-3F16-6046-9763-DF5CA809736B}</author>
    <author>tc={DD63EC54-6776-C147-A2E1-4BD358AA950C}</author>
    <author>tc={0218EDA0-1A06-8A49-8C9C-ABBCF9A69ED8}</author>
    <author>tc={BFE6A5A6-A898-C14E-AE8B-B57E9D29C5B2}</author>
  </authors>
  <commentList>
    <comment ref="C1" authorId="0" shapeId="0" xr:uid="{8658C7CD-7F1E-BB44-A565-0C99887A991E}">
      <text>
        <t>[Threaded comment]
Your version of Excel allows you to read this threaded comment; however, any edits to it will get removed if the file is opened in a newer version of Excel. Learn more: https://go.microsoft.com/fwlink/?linkid=870924
Comment:
    Coding this column as 1 = journal allows preprints (doesn't have to encourage it, none of the journals encourage or require preprints)</t>
      </text>
    </comment>
    <comment ref="C2" authorId="1" shapeId="0" xr:uid="{87E3BDA3-A8C5-4445-A4C0-381A4AE417E0}">
      <text>
        <t xml:space="preserve">[Threaded comment]
Your version of Excel allows you to read this threaded comment; however, any edits to it will get removed if the file is opened in a newer version of Excel. Learn more: https://go.microsoft.com/fwlink/?linkid=870924
Comment:
    Please note that preprints can be shared anywhere at any time, in line with Elsevier's sharing policy. Sharing your preprints e.g. on a preprint server will not count as prior publication (see 'Multiple, redundant or concurrent publication' for more information). </t>
      </text>
    </comment>
    <comment ref="E2" authorId="2" shapeId="0" xr:uid="{9F22E7E0-2FAA-D545-B07F-D5CB1D593EE8}">
      <text>
        <t>[Threaded comment]
Your version of Excel allows you to read this threaded comment; however, any edits to it will get removed if the file is opened in a newer version of Excel. Learn more: https://go.microsoft.com/fwlink/?linkid=870924
Comment:
    "To facilitate reproducibility and data reuse, this journal also encourages you to share your software, code, models, algorithms, protocols, methods and other useful materials related to the project." from AJS Guidelines for Authors</t>
      </text>
    </comment>
    <comment ref="E3" authorId="3" shapeId="0" xr:uid="{A4484A6D-39C8-284E-993C-C0E8E9182EC2}">
      <text>
        <t xml:space="preserve">[Threaded comment]
Your version of Excel allows you to read this threaded comment; however, any edits to it will get removed if the file is opened in a newer version of Excel. Learn more: https://go.microsoft.com/fwlink/?linkid=870924
Comment:
    The journal encourages authors, where possible and applicable, to deposit data that support the findings of their research in a public repository. Authors and editors who do not have a preferred repository should consult Springer Nature’s list of repositories and research data policy </t>
      </text>
    </comment>
    <comment ref="G3" authorId="4" shapeId="0" xr:uid="{89E0FDE2-EF5E-4741-8891-365614DFEE7B}">
      <text>
        <t xml:space="preserve">[Threaded comment]
Your version of Excel allows you to read this threaded comment; however, any edits to it will get removed if the file is opened in a newer version of Excel. Learn more: https://go.microsoft.com/fwlink/?linkid=870924
Comment:
    All clinical trials must be registered through a public trials registry that is acceptable to the International Committee of Medical Journals Editors (ICMJE). For information on ICMJE’s statement to register clinical trials, please go to http://www.icmje.org/recommendations/browse/publishing-andeditorial-issues/clinical-trial-registration.html . The trial registration number and agency should be listed on the title page and at the end of the abstract. </t>
      </text>
    </comment>
    <comment ref="H3" authorId="5" shapeId="0" xr:uid="{D319289C-9ED9-8A41-A29C-78C6C04CD583}">
      <text>
        <t xml:space="preserve">[Threaded comment]
Your version of Excel allows you to read this threaded comment; however, any edits to it will get removed if the file is opened in a newer version of Excel. Learn more: https://go.microsoft.com/fwlink/?linkid=870924
Comment:
    Randomized clinical trials should be reported following the CONSORT criteria and provide a completed checklist and flow diagram upon manuscript submission. </t>
      </text>
    </comment>
    <comment ref="F4" authorId="6" shapeId="0" xr:uid="{138BAA5C-47A0-6744-9BC4-8A55D3E40C97}">
      <text>
        <t xml:space="preserve">[Threaded comment]
Your version of Excel allows you to read this threaded comment; however, any edits to it will get removed if the file is opened in a newer version of Excel. Learn more: https://go.microsoft.com/fwlink/?linkid=870924
Comment:
    The World Medical Association's Declaration of Helsinki 2013 states in article 35: 'Every research study involving human subjects must be registered in a publicly accessible database before recruitment of the first subject'. All types of research studies involving human participants should be registered prospectively (but failing that retrospectively) at http://www.researchregistry.com unless the study has already been registered with another registry body. Once registered, you will need to submit your assigned Unique Identifying Number (UIN) from the Research Registry or another registry as a mandatory part of your submission. Retrospective registration with the Research Registry takes less than 5 mins, is free and the record will be publicly accessible. </t>
      </text>
    </comment>
    <comment ref="H4" authorId="7" shapeId="0" xr:uid="{AFE8C0AE-EF26-2D49-A0AB-D1780B8008CB}">
      <text>
        <t>[Threaded comment]
Your version of Excel allows you to read this threaded comment; however, any edits to it will get removed if the file is opened in a newer version of Excel. Learn more: https://go.microsoft.com/fwlink/?linkid=870924
Comment:
    Requires PRISMA, CONSORT, STROCCS</t>
      </text>
    </comment>
    <comment ref="E5" authorId="8" shapeId="0" xr:uid="{D62BF174-E356-1743-85B1-403061AAE0E5}">
      <text>
        <t xml:space="preserve">[Threaded comment]
Your version of Excel allows you to read this threaded comment; however, any edits to it will get removed if the file is opened in a newer version of Excel. Learn more: https://go.microsoft.com/fwlink/?linkid=870924
Comment:
    This journal encourages and enables you to share data that supports your research publication where appropriate, and enables you to interlink the data with your published articles. Research data refers to the results of observations or experimentation that validate research findings. To facilitate reproducibility and data reuse, this journal also encourages you to share your software, code, models, algorithms, protocols, methods and other useful materials related to the project. </t>
      </text>
    </comment>
    <comment ref="F5" authorId="9" shapeId="0" xr:uid="{801641F0-F985-7E4C-83BB-A56AE11E957A}">
      <text>
        <t xml:space="preserve">[Threaded comment]
Your version of Excel allows you to read this threaded comment; however, any edits to it will get removed if the file is opened in a newer version of Excel. Learn more: https://go.microsoft.com/fwlink/?linkid=870924
Comment:
    Guidelines only mention prospective studies as needing to be preregistered, so I marked this as 0. </t>
      </text>
    </comment>
    <comment ref="G5" authorId="10" shapeId="0" xr:uid="{4ED4198E-6E9D-1C49-9FB0-2D06C7290A31}">
      <text>
        <t xml:space="preserve">[Threaded comment]
Your version of Excel allows you to read this threaded comment; however, any edits to it will get removed if the file is opened in a newer version of Excel. Learn more: https://go.microsoft.com/fwlink/?linkid=870924
Comment:
    All human studies that are prospective, whether they are randomized or not, MUST be registered in a national or international registry available to the public before they can be published. A readily available registry is the website clinicaltrials.gov where the study can be registered quickly and easily. </t>
      </text>
    </comment>
    <comment ref="H5" authorId="11" shapeId="0" xr:uid="{8CDEE14E-E307-EF40-917E-B3809BD27E79}">
      <text>
        <t>[Threaded comment]
Your version of Excel allows you to read this threaded comment; however, any edits to it will get removed if the file is opened in a newer version of Excel. Learn more: https://go.microsoft.com/fwlink/?linkid=870924
Comment:
    CONSORT, STROBE, PRISMA required</t>
      </text>
    </comment>
    <comment ref="C6" authorId="12" shapeId="0" xr:uid="{98D49847-C8AD-1B4A-B150-046D46FF7572}">
      <text>
        <t xml:space="preserve">[Threaded comment]
Your version of Excel allows you to read this threaded comment; however, any edits to it will get removed if the file is opened in a newer version of Excel. Learn more: https://go.microsoft.com/fwlink/?linkid=870924
Comment:
    Manuscripts that have been previously posted on a preprint server may be submitted for consideration for publication. When the manuscript is submitted, authors must provide information about the preprint, including a link to it and a description of whether the submitted manuscript has been revised or differs from the preprint. 
I don't see the journal encouraging use of preprints so I recoded this as a 0. </t>
      </text>
    </comment>
    <comment ref="G6" authorId="13" shapeId="0" xr:uid="{631B4AFB-0B30-954C-A926-B9D7E0D664CC}">
      <text>
        <t xml:space="preserve">[Threaded comment]
Your version of Excel allows you to read this threaded comment; however, any edits to it will get removed if the file is opened in a newer version of Excel. Learn more: https://go.microsoft.com/fwlink/?linkid=870924
Comment:
    All clinical trials, regardless of when they were completed, and secondary analyses of original clinical trials must be registered before submission of a manuscript based on the trial. Secondary data analyses of primary (parent) clinical trials should not be registered as separate clinical trials, but instead should reference the trial registration number of the primary trial. Please note: for clinical trials starting patient enrollment after July 2005, trials must have been registered before onset of patient enrollment. For trials that began before July 2005 but that were not registered before September 13, 2005, trials must have been registered before journal submission. Trial registry name, registration identification number, and the URL for the registry should be included at the end of the abstract and also in the space provided on the online manuscript submission form </t>
      </text>
    </comment>
    <comment ref="H6" authorId="14" shapeId="0" xr:uid="{000907C5-B8E7-EA43-B5EC-66EAD356820B}">
      <text>
        <t>[Threaded comment]
Your version of Excel allows you to read this threaded comment; however, any edits to it will get removed if the file is opened in a newer version of Excel. Learn more: https://go.microsoft.com/fwlink/?linkid=870924
Comment:
    Must follow EQUATOR reporting guidelines</t>
      </text>
    </comment>
    <comment ref="G7" authorId="15" shapeId="0" xr:uid="{2C90F266-6508-0E4E-8C99-53965FC7FA21}">
      <text>
        <t>[Threaded comment]
Your version of Excel allows you to read this threaded comment; however, any edits to it will get removed if the file is opened in a newer version of Excel. Learn more: https://go.microsoft.com/fwlink/?linkid=870924
Comment:
    Annals of Surgery requires all clinical trials that prospectively assign human subjects to medical interventions, comparison groups, or control groups for the purpose of examining the potential health effects of such interventions, to be registered in one of several free, publicly accessible, non-profit electronically searchable databases such as the one administered by the National Library of Medicine (NLM), which is located at http://www.clinicaltrials.gov. Trials can be registered retroactively and submitted manuscripts must include the unique registration number in the abstract as evidence of registration. 
Because the journal allows studies to be retroactively registered, I coded this as "encourages preregistration"</t>
      </text>
    </comment>
    <comment ref="H7" authorId="16" shapeId="0" xr:uid="{7449A0AA-7A06-724D-9C38-8BBE470FADBD}">
      <text>
        <t xml:space="preserve">[Threaded comment]
Your version of Excel allows you to read this threaded comment; however, any edits to it will get removed if the file is opened in a newer version of Excel. Learn more: https://go.microsoft.com/fwlink/?linkid=870924
Comment:
    For study types other than Randomized Controlled Trials, the Editors request that you please check the following guidelines prior to submitting your manuscript to ensure that the highest ethical standards for research are maintained.
PRISMA Checklist and Flow Diagram: for Meta-Analyses and Systematic Reviews of Randomized Controlled Trials. http://www.prisma-statement.org
STROBE CHECKLIST: (from the Bulletin of the World Health Organization | November 2007, 85 (11)) for Observational Studies. Link: http://www.strobe-statement.org/Publications.htm
MOOSE Guidelines: (PDF document ref JAMA, April 19, 2000-Vol 283, No. 15) - for Meta-Analyses and Systematic Reviews of Observational Studies. Please see Table 1 for the checklist.
This statement doesn't require guideline use, so coded this a 1. </t>
      </text>
    </comment>
    <comment ref="C8" authorId="17" shapeId="0" xr:uid="{E06E6055-8DD5-F847-A6FB-B9CDE1F4C31B}">
      <text>
        <t xml:space="preserve">[Threaded comment]
Your version of Excel allows you to read this threaded comment; however, any edits to it will get removed if the file is opened in a newer version of Excel. Learn more: https://go.microsoft.com/fwlink/?linkid=870924
Comment:
    Authors should provide information about any preprint postings, including copies of the posted manuscript and a link to it, at the time of submission of the manuscript to this journal. Upon acceptance of the article for publication, each author warrants that he/she will promptly remove any prior versions of this Work (normally a preprint) that may have been posted to an electronic server. 
Preprints allowed but must be removed after journal accepts paper. </t>
      </text>
    </comment>
    <comment ref="F8" authorId="18" shapeId="0" xr:uid="{E4A16C78-16A1-7A43-96BF-DD39ACD592F7}">
      <text>
        <t xml:space="preserve">[Threaded comment]
Your version of Excel allows you to read this threaded comment; however, any edits to it will get removed if the file is opened in a newer version of Excel. Learn more: https://go.microsoft.com/fwlink/?linkid=870924
Comment:
     Purely observational studies (those in which the assignment of the medical intervention is not at the discretion of the investigator) will not require registration. </t>
      </text>
    </comment>
    <comment ref="G8" authorId="19" shapeId="0" xr:uid="{D46336F4-B7F0-1B45-90CE-2DC2843A8CF1}">
      <text>
        <t xml:space="preserve">[Threaded comment]
Your version of Excel allows you to read this threaded comment; however, any edits to it will get removed if the file is opened in a newer version of Excel. Learn more: https://go.microsoft.com/fwlink/?linkid=870924
Comment:
    Registration in a public trials registry is a condition for publication of clinical trials in this journal in accordance with ICMJE recommendations. Trials must register at or before the onset of patient enrolment. The clinical trial registration number should be included at the end of the abstract of the article. </t>
      </text>
    </comment>
    <comment ref="H8" authorId="20" shapeId="0" xr:uid="{FDC224F8-7F26-5C4D-A3EE-E045E57FF238}">
      <text>
        <t xml:space="preserve">[Threaded comment]
Your version of Excel allows you to read this threaded comment; however, any edits to it will get removed if the file is opened in a newer version of Excel. Learn more: https://go.microsoft.com/fwlink/?linkid=870924
Comment:
    Randomized controlled trials should be presented according to the CONSORT guidelines. At manuscript submission, authors must provide the CONSORT checklist accompanied by a flow diagram that illustrates the progress of patients through the trial, including recruitment, enrollment, randomization, withdrawal, and completion, and a detailed description of the randomization procedure. The CONSORT checklist and template flow diagram are available online. 
Only mentions CONSORT and not other types of guidelines (PRISMA, etc), so I coded this a 1. </t>
      </text>
    </comment>
    <comment ref="C9" authorId="21" shapeId="0" xr:uid="{690EE939-3F16-6046-9763-DF5CA809736B}">
      <text>
        <t xml:space="preserve">[Threaded comment]
Your version of Excel allows you to read this threaded comment; however, any edits to it will get removed if the file is opened in a newer version of Excel. Learn more: https://go.microsoft.com/fwlink/?linkid=870924
Comment:
    Authors retain the right to make an Author’s Original Version (preprint) available through various channels, such as ArXiv, bioRxiv, psyArXiv, SocArXiv, engrXiv, etc, and this does not prevent submission to the Journal. Authors may also post the submitted version of their manuscript to non-commercial servers at any time. For further information see our Online Licensing, Copyright and Permissions policies. If accepted, the authors are required to update the status of any preprint, including the published paper’s DOI, as described on our Author Self-Archiving policy page. </t>
      </text>
    </comment>
    <comment ref="E9" authorId="22" shapeId="0" xr:uid="{DD63EC54-6776-C147-A2E1-4BD358AA950C}">
      <text>
        <t xml:space="preserve">[Threaded comment]
Your version of Excel allows you to read this threaded comment; however, any edits to it will get removed if the file is opened in a newer version of Excel. Learn more: https://go.microsoft.com/fwlink/?linkid=870924
Comment:
    The policy of BJS is to publish papers in which authors indicate whether the data, methods used in the analysis, and materials used to conduct the research will be made available to any researcher for the purposes of reproducing the results of replicating the procedure.
Authors should indicate in the acknowledgments section whether they are willing to make their data, analytic methods, and study materials available to other researchers. If an author agrees to make materials available, they should specify where that material will be available.
BJS encourages authors to share the data and other artefacts supporting the results in the paper by archiving it in an appropriate public repository. 
</t>
      </text>
    </comment>
    <comment ref="F9" authorId="23" shapeId="0" xr:uid="{0218EDA0-1A06-8A49-8C9C-ABBCF9A69ED8}">
      <text>
        <t>[Threaded comment]
Your version of Excel allows you to read this threaded comment; however, any edits to it will get removed if the file is opened in a newer version of Excel. Learn more: https://go.microsoft.com/fwlink/?linkid=870924
Comment:
    BJS policy is to publish papers in which authors indicate whether or not the conducted research was preregistered with an analysis plan in an independent, institutional registry (for example, http://clinicaltrials.gov/, http://socialscienceregistry.org/, http://openscienceframework.org/, http://egap.org/design-registration/, http://ridie.3ieimpact.org/). Preregistration of studies involves registering the study design, variables, and treatment conditions. Including an analysis plan involves specification of sequence of analyses or the statistical model that will be reported.
1. Authors should indicate in the acknowledgment section whether they did or did not preregister the research with or without an analysis plan in an independent, institutional registry.
Guidelines do not require so coded this a 1.</t>
      </text>
    </comment>
    <comment ref="H9" authorId="24" shapeId="0" xr:uid="{BFE6A5A6-A898-C14E-AE8B-B57E9D29C5B2}">
      <text>
        <t xml:space="preserve">[Threaded comment]
Your version of Excel allows you to read this threaded comment; however, any edits to it will get removed if the file is opened in a newer version of Excel. Learn more: https://go.microsoft.com/fwlink/?linkid=870924
Comment:
    States that applicable studies must adhere to CONSORT, PRISMA therefore coded this a 2.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tc={ED1D31FE-388D-48D4-A1AD-E31DA695E2DD}</author>
  </authors>
  <commentList>
    <comment ref="Q8" authorId="0" shapeId="0" xr:uid="{00000000-0006-0000-0900-000036000000}">
      <text>
        <r>
          <rPr>
            <sz val="10"/>
            <color rgb="FF000000"/>
            <rFont val="Arial"/>
            <family val="2"/>
            <scheme val="minor"/>
          </rPr>
          <t>Comment:
    Their supplement (link: https://links-lww-com.ezp-prod1.hul.harvard.edu/SLA/B522) does contain the list of included publications, risk of bias ratings, and data on each included publication. Does this count as following open methods? If so would give this a 1.
Jayson Marwaha    (2023-01-29 03:09:38)
1</t>
        </r>
      </text>
    </comment>
    <comment ref="H22" authorId="0" shapeId="0" xr:uid="{00000000-0006-0000-0900-000007000000}">
      <text>
        <r>
          <rPr>
            <sz val="10"/>
            <color rgb="FF000000"/>
            <rFont val="Arial"/>
            <family val="2"/>
            <scheme val="minor"/>
          </rPr>
          <t>Comment:
    Couldn't find a mention of preprint in the manuscript and couldn't find the referenced NJEM acceptance -- not sure if I missed something in the search methodology?
------
ID#AAAAoP9aNI8
Jayson Marwaha    (2023-01-29 03:11:57)
0</t>
        </r>
      </text>
    </comment>
    <comment ref="Q24" authorId="0" shapeId="0" xr:uid="{00000000-0006-0000-0900-00001C000000}">
      <text>
        <r>
          <rPr>
            <sz val="10"/>
            <color rgb="FF000000"/>
            <rFont val="Arial"/>
            <family val="2"/>
            <scheme val="minor"/>
          </rPr>
          <t>Comment:
    The supplemental methods contain a pretty detailed explanation of the matching algorithm they used (link: https://www.ncbi.nlm.nih.gov/pmc/articles/PMC6898745/bin/NIHMS1045919-supplement-SDC.pdf). Should this be a 1 (yes to open methods)?
------
ID#AAAAoP9aNJA
Jayson Marwaha    (2023-01-29 03:12:12)
1</t>
        </r>
      </text>
    </comment>
    <comment ref="M26" authorId="0" shapeId="0" xr:uid="{00000000-0006-0000-0900-00000E000000}">
      <text>
        <r>
          <rPr>
            <sz val="10"/>
            <color rgb="FF000000"/>
            <rFont val="Arial"/>
            <family val="2"/>
            <scheme val="minor"/>
          </rPr>
          <t xml:space="preserve">
Comment:
    Paper doesn't actually say that it follows STROBE guidelines (which I assume are the appropriate ones for a cohort study)?
------
ID#AAAAoP9aNJE
Jayson Marwaha    (2023-01-29 03:12:20)
0</t>
        </r>
      </text>
    </comment>
    <comment ref="M27" authorId="0" shapeId="0" xr:uid="{00000000-0006-0000-0900-00001E000000}">
      <text>
        <r>
          <rPr>
            <sz val="10"/>
            <color rgb="FF000000"/>
            <rFont val="Arial"/>
            <family val="2"/>
            <scheme val="minor"/>
          </rPr>
          <t>Comment:
    Paper doesn't mention specific use of guidelines?
------
ID#AAAAoP9aNJI
Jayson Marwaha    (2023-01-29 03:12:27)
0</t>
        </r>
      </text>
    </comment>
    <comment ref="Q28" authorId="0" shapeId="0" xr:uid="{00000000-0006-0000-0900-00002F000000}">
      <text>
        <r>
          <rPr>
            <sz val="10"/>
            <color rgb="FF000000"/>
            <rFont val="Arial"/>
            <family val="2"/>
            <scheme val="minor"/>
          </rPr>
          <t xml:space="preserve">
Comment:
    Does posting the survey instrument used count as open methods? I assumed so and coded this as a 1.
I didn't see a response to this comment, so I've flagged. </t>
        </r>
      </text>
    </comment>
    <comment ref="O31" authorId="0" shapeId="0" xr:uid="{00000000-0006-0000-0900-00000A000000}">
      <text>
        <r>
          <rPr>
            <sz val="10"/>
            <color rgb="FF000000"/>
            <rFont val="Arial"/>
            <family val="2"/>
            <scheme val="minor"/>
          </rPr>
          <t xml:space="preserve">
Comment:
    Clinicaltrails.gov page for this study states that study was first posted on September 28, 2018 (link here: https://clinicaltrials.gov/ct2/show/NCT03688945) but the randomization period in the paper is stated as starting in Feb 2018. Does this still count as preregistration if it was posted after the randomization period had started?
------
ID#AAAAoP9aNJM
Jayson Marwaha    (2023-01-29 03:13:51)
0</t>
        </r>
      </text>
    </comment>
    <comment ref="O34" authorId="0" shapeId="0" xr:uid="{00000000-0006-0000-0900-000017000000}">
      <text>
        <r>
          <rPr>
            <sz val="10"/>
            <color rgb="FF000000"/>
            <rFont val="Arial"/>
            <family val="2"/>
            <scheme val="minor"/>
          </rPr>
          <t xml:space="preserve">
Comment:
    Ct.gov first posted date is 2017 (link: https://clinicaltrials.gov/ct2/show/NCT03013686?term=periAPPAC&amp;draw=2&amp;rank=1), data collection period per methods is 2013 - 2016. I recoded this as 0.
------
ID#AAAAoP9aNJQ
Jayson Marwaha    (2023-01-29 03:14:20)
0</t>
        </r>
      </text>
    </comment>
    <comment ref="Q34" authorId="0" shapeId="0" xr:uid="{00000000-0006-0000-0900-000016000000}">
      <text>
        <r>
          <rPr>
            <sz val="10"/>
            <color rgb="FF000000"/>
            <rFont val="Arial"/>
            <family val="2"/>
            <scheme val="minor"/>
          </rPr>
          <t xml:space="preserve">
Comment:
    Detailed protocol published but no data published. Does that count as open methods?
------
ID#AAAAoP9aNJU
Jayson Marwaha    (2023-01-29 03:16:07)
1</t>
        </r>
      </text>
    </comment>
    <comment ref="O35" authorId="0" shapeId="0" xr:uid="{00000000-0006-0000-0900-000013000000}">
      <text>
        <r>
          <rPr>
            <sz val="10"/>
            <color rgb="FF000000"/>
            <rFont val="Arial"/>
            <family val="2"/>
            <scheme val="minor"/>
          </rPr>
          <t>Comment:
    First posted date on CT.gov was in 2018 (link: https://clinicaltrials.gov/ct2/show/NCT03659487) but patient enrollment period started in 2001 (per methods). I classified this as a 0.
------
ID#AAAAoP9aNJY
Jayson Marwaha    (2023-01-29 03:16:18)
0</t>
        </r>
      </text>
    </comment>
    <comment ref="Q35" authorId="0" shapeId="0" xr:uid="{00000000-0006-0000-0900-000042000000}">
      <text>
        <r>
          <rPr>
            <sz val="10"/>
            <color rgb="FF000000"/>
            <rFont val="Arial"/>
            <family val="2"/>
            <scheme val="minor"/>
          </rPr>
          <t xml:space="preserve">
Comment:
    Protocol included in supplement but no data posted (do not have permission from IRB to post data)
------
ID#AAAAoP9aNJg
Jayson Marwaha    (2023-01-29 03:17:37)
1</t>
        </r>
      </text>
    </comment>
    <comment ref="O43" authorId="0" shapeId="0" xr:uid="{00000000-0006-0000-0900-00002C000000}">
      <text>
        <r>
          <rPr>
            <sz val="10"/>
            <color rgb="FF000000"/>
            <rFont val="Arial"/>
            <family val="2"/>
            <scheme val="minor"/>
          </rPr>
          <t>======
ID#AAAAoPVr7kM
tc={75C5C749-5B76-4328-B302-9DD2253AAF42}    (2023-01-29 03:07:47)
[Threaded comment]
Your version of Excel allows you to read this threaded comment; however, any edits to it will get removed if the file is opened in a newer version of Excel. Learn more: https://go.microsoft.com/fwlink/?linkid=870924
Comment:
    CT.gov (link: https://clinicaltrials.gov/ct2/show/NCT02892253) first posted date was September 2016, methods state that patients were enrolled starting in September 2016. Classified this as a 1.</t>
        </r>
      </text>
    </comment>
    <comment ref="O47" authorId="0" shapeId="0" xr:uid="{00000000-0006-0000-0900-000032000000}">
      <text>
        <r>
          <rPr>
            <sz val="10"/>
            <color rgb="FF000000"/>
            <rFont val="Arial"/>
            <family val="2"/>
            <scheme val="minor"/>
          </rPr>
          <t xml:space="preserve">
Comment:
    Per CT.gov (link here: https://clinicaltrials.gov/ct2/show/NCT02490111) study first posted in July 2015, but methods say patient enrollment began May 2015. I coded this as a 0.
Jayson Marwaha    (2023-01-29 03:16:26)
0</t>
        </r>
      </text>
    </comment>
    <comment ref="Q47" authorId="0" shapeId="0" xr:uid="{00000000-0006-0000-0900-000009000000}">
      <text>
        <r>
          <rPr>
            <sz val="10"/>
            <color rgb="FF000000"/>
            <rFont val="Arial"/>
            <family val="2"/>
            <scheme val="minor"/>
          </rPr>
          <t>Comment:
    Data not available but study protocol posted in supplement 1.</t>
        </r>
      </text>
    </comment>
    <comment ref="O50" authorId="0" shapeId="0" xr:uid="{00000000-0006-0000-0900-00003F000000}">
      <text>
        <r>
          <rPr>
            <sz val="10"/>
            <color rgb="FF000000"/>
            <rFont val="Arial"/>
            <family val="2"/>
            <scheme val="minor"/>
          </rPr>
          <t>======
ID#AAAAoPVr7iw
tc={88045B15-B9ED-4913-A70B-DC7155974B97}    (2023-01-29 03:07:47)
[Threaded comment]
Your version of Excel allows you to read this threaded comment; however, any edits to it will get removed if the file is opened in a newer version of Excel. Learn more: https://go.microsoft.com/fwlink/?linkid=870924
Comment:
    CT.gov posted in 2013, first patient enrolled in 2014</t>
        </r>
      </text>
    </comment>
    <comment ref="O51" authorId="0" shapeId="0" xr:uid="{00000000-0006-0000-0900-000012000000}">
      <text>
        <r>
          <rPr>
            <sz val="10"/>
            <color rgb="FF000000"/>
            <rFont val="Arial"/>
            <family val="2"/>
            <scheme val="minor"/>
          </rPr>
          <t>Comment:
    This is a retrospective cohort study (observational, not RCT).
------
ID#AAAAoP9aNJk
Jayson Marwaha    (2023-01-29 03:17:54)
0</t>
        </r>
      </text>
    </comment>
    <comment ref="P51" authorId="0" shapeId="0" xr:uid="{00000000-0006-0000-0900-00000D000000}">
      <text>
        <r>
          <rPr>
            <sz val="10"/>
            <color rgb="FF000000"/>
            <rFont val="Arial"/>
            <family val="2"/>
            <scheme val="minor"/>
          </rPr>
          <t xml:space="preserve">
Comment:
    This is an observational retrospective cohort study. First posted date on CT.gov was in 2019, paper was published in 2020, so I called this a 1.
------
ID#AAAAoP9aNJo
Jayson Marwaha    (2023-01-29 03:18:10)
1</t>
        </r>
      </text>
    </comment>
    <comment ref="O55" authorId="0" shapeId="0" xr:uid="{00000000-0006-0000-0900-00003E000000}">
      <text>
        <r>
          <rPr>
            <sz val="10"/>
            <color rgb="FF000000"/>
            <rFont val="Arial"/>
            <family val="2"/>
            <scheme val="minor"/>
          </rPr>
          <t>======
ID#AAAAoPVr7i0
tc={79F936EC-A975-4FB2-935D-77655C7D8A96}    (2023-01-29 03:07:47)
[Threaded comment]
Your version of Excel allows you to read this threaded comment; however, any edits to it will get removed if the file is opened in a newer version of Excel. Learn more: https://go.microsoft.com/fwlink/?linkid=870924
Comment:
    CT.gov listing first posted date was August 2016 and first patient enrolled in methods was August 2016.</t>
        </r>
      </text>
    </comment>
    <comment ref="H56" authorId="0" shapeId="0" xr:uid="{00000000-0006-0000-0900-00002A000000}">
      <text>
        <r>
          <rPr>
            <sz val="10"/>
            <color rgb="FF000000"/>
            <rFont val="Arial"/>
            <family val="2"/>
            <scheme val="minor"/>
          </rPr>
          <t xml:space="preserve">
Comment:
    Cannot find this preprint.
------
ID#AAAAoP9aNJw
Jayson Marwaha    (2023-01-29 03:18:41)
0</t>
        </r>
      </text>
    </comment>
    <comment ref="O56" authorId="0" shapeId="0" xr:uid="{00000000-0006-0000-0900-000029000000}">
      <text>
        <r>
          <rPr>
            <sz val="10"/>
            <color rgb="FF000000"/>
            <rFont val="Arial"/>
            <family val="2"/>
            <scheme val="minor"/>
          </rPr>
          <t>Comment:
    First posted date in CT.gov and start of recruitment in methods both January 2016.
------
ID#AAAAoP9aNJs
Jayson Marwaha    (2023-01-29 03:18:34)
1</t>
        </r>
      </text>
    </comment>
    <comment ref="Q56" authorId="1" shapeId="0" xr:uid="{ED1D31FE-388D-48D4-A1AD-E31DA695E2DD}">
      <text>
        <t xml:space="preserve">[Threaded comment]
Your version of Excel allows you to read this threaded comment; however, any edits to it will get removed if the file is opened in a newer version of Excel. Learn more: https://go.microsoft.com/fwlink/?linkid=870924
Comment:
    Data sharing statement says that data is available on request. </t>
      </text>
    </comment>
    <comment ref="M57" authorId="0" shapeId="0" xr:uid="{00000000-0006-0000-0900-000003000000}">
      <text>
        <r>
          <rPr>
            <sz val="10"/>
            <color rgb="FF000000"/>
            <rFont val="Arial"/>
            <family val="2"/>
            <scheme val="minor"/>
          </rPr>
          <t>======
ID#AAAAoP9aNIk
tc={29BA0B16-D3CA-4433-B165-F5DF41BDBCB6}    (2023-01-29 03:07:47)
[Threaded comment]
Your version of Excel allows you to read this threaded comment; however, any edits to it will get removed if the file is opened in a newer version of Excel. Learn more: https://go.microsoft.com/fwlink/?linkid=870924
Comment:
    Paper uses RECORD (not STROBE, as listed on JAMA instructions for authors). Still coded this as a 1 because a guideline listed on EQUATOR was used.</t>
        </r>
      </text>
    </comment>
    <comment ref="O71" authorId="0" shapeId="0" xr:uid="{00000000-0006-0000-0900-00003D000000}">
      <text>
        <r>
          <rPr>
            <sz val="10"/>
            <color rgb="FF000000"/>
            <rFont val="Arial"/>
            <family val="2"/>
            <scheme val="minor"/>
          </rPr>
          <t>Comment:
    In this randomized, single blind, controlled, multicenter, noninferiority clinical trial, we recruited 172 patients from 3 university hospitals in Shanghai, China, from July 3, 2014 to February 19, 2016. The relevant local clinical research ethics committees approved the study. The trial was registered retrospectively on October 13, 2017 (ChiCTR-INR-17010723)</t>
        </r>
      </text>
    </comment>
    <comment ref="P72" authorId="0" shapeId="0" xr:uid="{00000000-0006-0000-0900-000039000000}">
      <text>
        <r>
          <rPr>
            <sz val="10"/>
            <color rgb="FF000000"/>
            <rFont val="Arial"/>
            <family val="2"/>
            <scheme val="minor"/>
          </rPr>
          <t>Comment:
    Could not find preregistration on Protocols.io. 
Reply:
    Could not find any mention of preregistration in the paper
------
ID#AAAAoP9aNJ4
Jayson Marwaha    (2023-01-29 03:20:42)
0</t>
        </r>
      </text>
    </comment>
    <comment ref="O73" authorId="0" shapeId="0" xr:uid="{00000000-0006-0000-0900-00001F000000}">
      <text>
        <r>
          <rPr>
            <sz val="10"/>
            <color rgb="FF000000"/>
            <rFont val="Arial"/>
            <family val="2"/>
            <scheme val="minor"/>
          </rPr>
          <t>Comment:
    First posted on CT.gov in 2017, but study started recruiting in 2015.
------
ID#AAAAoP9aNJ0
Jayson Marwaha    (2023-01-29 03:20:31)
0</t>
        </r>
      </text>
    </comment>
    <comment ref="Q86" authorId="0" shapeId="0" xr:uid="{00000000-0006-0000-0900-000006000000}">
      <text>
        <r>
          <rPr>
            <sz val="10"/>
            <color rgb="FF000000"/>
            <rFont val="Arial"/>
            <family val="2"/>
            <scheme val="minor"/>
          </rPr>
          <t>Comment:
    Study protocol was previously published in this paper in 2018: https://www.ncbi.nlm.nih.gov/pmc/articles/PMC6109800/
------
ID#AAAAoP9aNJ8
Jayson Marwaha    (2023-01-29 03:20:54)
1</t>
        </r>
      </text>
    </comment>
    <comment ref="B92" authorId="0" shapeId="0" xr:uid="{00000000-0006-0000-0900-000041000000}">
      <text>
        <r>
          <rPr>
            <sz val="10"/>
            <color rgb="FF000000"/>
            <rFont val="Arial"/>
            <family val="2"/>
            <scheme val="minor"/>
          </rPr>
          <t>======
ID#AAAAoPVr7io
    (2023-01-29 03:07:47)
1 Dissertation and 1 pdf at a local repository at Harvard
	-Hao Wei Chen Chen
https://archive.globalfrp.org/evaluation/the-evaluation-exchange/issue-archive/evaluation-methodology/the-retrospective-pretest-an-imperfect-but-useful-tool
	-Hao Wei Chen Chen
https://digitalrepository.unm.edu/educ_ifce_etds/34
	-Hao Wei Chen Chen</t>
        </r>
      </text>
    </comment>
    <comment ref="P93" authorId="0" shapeId="0" xr:uid="{00000000-0006-0000-0900-000022000000}">
      <text>
        <r>
          <rPr>
            <sz val="10"/>
            <color rgb="FF000000"/>
            <rFont val="Arial"/>
            <family val="2"/>
            <scheme val="minor"/>
          </rPr>
          <t xml:space="preserve">
Comment:
    International trial registry says this was retrospectively registered, but it was submitted August 2016 and trial recruitment started in October 2016 so I called this a 1.
------
ID#AAAAoP9aNKA
Jayson Marwaha    (2023-01-29 03:21:12)
1</t>
        </r>
      </text>
    </comment>
    <comment ref="Q93" authorId="0" shapeId="0" xr:uid="{00000000-0006-0000-0900-00000C000000}">
      <text>
        <r>
          <rPr>
            <sz val="10"/>
            <color rgb="FF000000"/>
            <rFont val="Arial"/>
            <family val="2"/>
            <scheme val="minor"/>
          </rPr>
          <t xml:space="preserve">
Comment:
    Study protocol is referenced in the text as Appendix 1, but is not actually linked and is not viewable, so I called this a 0.
------
ID#AAAAoP9aNKE
Jayson Marwaha    (2023-01-29 03:21:25)
0</t>
        </r>
      </text>
    </comment>
    <comment ref="M97" authorId="0" shapeId="0" xr:uid="{00000000-0006-0000-0900-000015000000}">
      <text>
        <r>
          <rPr>
            <sz val="10"/>
            <color rgb="FF000000"/>
            <rFont val="Arial"/>
            <family val="2"/>
            <scheme val="minor"/>
          </rPr>
          <t>======
ID#AAAAoPVr7l4
tc={5667C584-C6FC-446B-8351-1F941699606E}    (2023-01-29 03:07:47)
[Threaded comment]
Your version of Excel allows you to read this threaded comment; however, any edits to it will get removed if the file is opened in a newer version of Excel. Learn more: https://go.microsoft.com/fwlink/?linkid=870924
Comment:
    Uses TRIPOD guideline for a prediction model.</t>
        </r>
      </text>
    </comment>
    <comment ref="O104" authorId="0" shapeId="0" xr:uid="{00000000-0006-0000-0900-000037000000}">
      <text>
        <r>
          <rPr>
            <sz val="10"/>
            <color rgb="FF000000"/>
            <rFont val="Arial"/>
            <family val="2"/>
            <scheme val="minor"/>
          </rPr>
          <t>Comment:
    First posted date on CT.gov was in 2016, first patient enrolled in 2015
------
ID#AAAAoP9aNKI
Jayson Marwaha    (2023-01-29 03:21:33)
1
Why does this count as preregistered if the first posted date on CT.gov is after first patient enrolled?
0</t>
        </r>
      </text>
    </comment>
    <comment ref="Q105" authorId="0" shapeId="0" xr:uid="{00000000-0006-0000-0900-000002000000}">
      <text>
        <r>
          <rPr>
            <sz val="10"/>
            <color rgb="FF000000"/>
            <rFont val="Arial"/>
            <family val="2"/>
            <scheme val="minor"/>
          </rPr>
          <t>Comment:
    Study methods and inclusion criteria posted in supplementary materials. I classified this as a protocol, therefore called it a 1 on open methods
------
ID#AAAAoP9aNKM
Jayson Marwaha    (2023-01-29 03:21:43)
1</t>
        </r>
      </text>
    </comment>
    <comment ref="P108" authorId="0" shapeId="0" xr:uid="{00000000-0006-0000-0900-000038000000}">
      <text>
        <r>
          <rPr>
            <sz val="10"/>
            <color rgb="FF000000"/>
            <rFont val="Arial"/>
            <family val="2"/>
            <scheme val="minor"/>
          </rPr>
          <t>======
ID#AAAAoPVr7jM
tc={1BB23050-281A-4A65-B54F-1D06A0C4B40E}    (2023-01-29 03:07:47)
[Threaded comment]
Your version of Excel allows you to read this threaded comment; however, any edits to it will get removed if the file is opened in a newer version of Excel. Learn more: https://go.microsoft.com/fwlink/?linkid=870924
Comment:
    Cannot find date of study posting on Danish trial registry, but the record number includes 2017 so I assume this is when it was posted. 
Reply:
    DHDB-2017-09-26</t>
        </r>
      </text>
    </comment>
    <comment ref="O113" authorId="0" shapeId="0" xr:uid="{00000000-0006-0000-0900-000001000000}">
      <text>
        <r>
          <rPr>
            <sz val="10"/>
            <color rgb="FF000000"/>
            <rFont val="Arial"/>
            <family val="2"/>
            <scheme val="minor"/>
          </rPr>
          <t>Comment:
    Prospective study, first posted date on CT.gov is after patient enrollment period detailed in methods.
------
ID#AAAAoP9aNKQ
Jayson Marwaha    (2023-01-29 03:21:53)
0</t>
        </r>
      </text>
    </comment>
    <comment ref="O115" authorId="0" shapeId="0" xr:uid="{00000000-0006-0000-0900-00002E000000}">
      <text>
        <r>
          <rPr>
            <sz val="10"/>
            <color rgb="FF000000"/>
            <rFont val="Arial"/>
            <family val="2"/>
            <scheme val="minor"/>
          </rPr>
          <t xml:space="preserve">
Comment:
    Study registered in Australian version of CT.gov which did not have the study ID that was in the paper. Unable to verify this as preregistration.
------
ID#AAAAoP9aNKU
Jayson Marwaha    (2023-01-29 03:22:10)
0</t>
        </r>
      </text>
    </comment>
    <comment ref="M117" authorId="0" shapeId="0" xr:uid="{00000000-0006-0000-0900-00001B000000}">
      <text>
        <r>
          <rPr>
            <sz val="10"/>
            <color rgb="FF000000"/>
            <rFont val="Arial"/>
            <family val="2"/>
            <scheme val="minor"/>
          </rPr>
          <t>Comment:
    Methods state that a CONSORT diagram is included in the original publication. Since it is not included in this publication, I agree with 0 here.
------
ID#AAAAoP9aNKY
Jayson Marwaha    (2023-01-29 03:22:36)
0</t>
        </r>
      </text>
    </comment>
    <comment ref="O117" authorId="0" shapeId="0" xr:uid="{00000000-0006-0000-0900-000034000000}">
      <text>
        <r>
          <rPr>
            <sz val="10"/>
            <color rgb="FF000000"/>
            <rFont val="Arial"/>
            <family val="2"/>
            <scheme val="minor"/>
          </rPr>
          <t>Comment:
    CT.gov first posted date is in 2006, first patient enrolled in 1996.
------
ID#AAAAoP9aNKc
Jayson Marwaha    (2023-01-29 03:22:47)
0</t>
        </r>
      </text>
    </comment>
    <comment ref="M119" authorId="0" shapeId="0" xr:uid="{00000000-0006-0000-0900-000031000000}">
      <text>
        <r>
          <rPr>
            <sz val="10"/>
            <color rgb="FF000000"/>
            <rFont val="Arial"/>
            <family val="2"/>
            <scheme val="minor"/>
          </rPr>
          <t xml:space="preserve">
Comment:
    CONSORT checklist is filled out and included in supplemental materials. This is a 1.
------
ID#AAAAoP9aNKg
Jayson Marwaha    (2023-01-29 03:22:54)
1</t>
        </r>
      </text>
    </comment>
    <comment ref="Q119" authorId="0" shapeId="0" xr:uid="{00000000-0006-0000-0900-000033000000}">
      <text>
        <r>
          <rPr>
            <sz val="10"/>
            <color rgb="FF000000"/>
            <rFont val="Arial"/>
            <family val="2"/>
            <scheme val="minor"/>
          </rPr>
          <t>Comment:
    Supplemental materials contain study protocol.
------
ID#AAAAoP9aNKk
Jayson Marwaha    (2023-01-29 03:23:00)
1</t>
        </r>
      </text>
    </comment>
    <comment ref="O122" authorId="0" shapeId="0" xr:uid="{00000000-0006-0000-0900-000030000000}">
      <text>
        <r>
          <rPr>
            <sz val="10"/>
            <color rgb="FF000000"/>
            <rFont val="Arial"/>
            <family val="2"/>
            <scheme val="minor"/>
          </rPr>
          <t>======
ID#AAAAoPVr7j0
tc={7E6665EA-49FD-427A-BFBE-9607D23447D5}    (2023-01-29 03:07:47)
[Threaded comment]
Your version of Excel allows you to read this threaded comment; however, any edits to it will get removed if the file is opened in a newer version of Excel. Learn more: https://go.microsoft.com/fwlink/?linkid=870924
Comment:
    CT.gov first posted date is before first patient enrolled.</t>
        </r>
      </text>
    </comment>
    <comment ref="P124" authorId="0" shapeId="0" xr:uid="{00000000-0006-0000-0900-000008000000}">
      <text>
        <r>
          <rPr>
            <sz val="10"/>
            <color rgb="FF000000"/>
            <rFont val="Arial"/>
            <family val="2"/>
            <scheme val="minor"/>
          </rPr>
          <t>======
ID#AAAAoP9aNIQ
tc={C582BB9D-7B34-4F2A-BF48-96613CAEED38}    (2023-01-29 03:07:47)
[Threaded comment]
Your version of Excel allows you to read this threaded comment; however, any edits to it will get removed if the file is opened in a newer version of Excel. Learn more: https://go.microsoft.com/fwlink/?linkid=870924
Comment:
    Retrospective study registered in 2018, published in 2019, gave this a 1.</t>
        </r>
      </text>
    </comment>
    <comment ref="P126" authorId="0" shapeId="0" xr:uid="{00000000-0006-0000-0900-000011000000}">
      <text>
        <r>
          <rPr>
            <sz val="10"/>
            <color rgb="FF000000"/>
            <rFont val="Arial"/>
            <family val="2"/>
            <scheme val="minor"/>
          </rPr>
          <t>======
ID#AAAAoPVr7mI
tc={2396B802-CC5E-42BC-A2FC-8110EF95560C}    (2023-01-29 03:07:47)
[Threaded comment]
Your version of Excel allows you to read this threaded comment; however, any edits to it will get removed if the file is opened in a newer version of Excel. Learn more: https://go.microsoft.com/fwlink/?linkid=870924
Comment:
    Registered PROSPERO Feb 2019 link: https://www.crd.york.ac.uk/prospero/display_record.php?RecordID=122978</t>
        </r>
      </text>
    </comment>
    <comment ref="P129" authorId="0" shapeId="0" xr:uid="{00000000-0006-0000-0900-000021000000}">
      <text>
        <r>
          <rPr>
            <sz val="10"/>
            <color rgb="FF000000"/>
            <rFont val="Arial"/>
            <family val="2"/>
            <scheme val="minor"/>
          </rPr>
          <t>======
ID#AAAAoPVr7k4
tc={105AFC2A-7ADF-4584-B251-63041CBD4741}    (2023-01-29 03:07:47)
[Threaded comment]
Your version of Excel allows you to read this threaded comment; however, any edits to it will get removed if the file is opened in a newer version of Excel. Learn more: https://go.microsoft.com/fwlink/?linkid=870924
Comment:
    Paper says registration # is reviewregistry681 but this doesn't link to a record on https://www.researchregistry.com/
Reply:
    Since it was in the paper I still gave this a 1</t>
        </r>
      </text>
    </comment>
    <comment ref="P130" authorId="0" shapeId="0" xr:uid="{00000000-0006-0000-0900-000040000000}">
      <text>
        <r>
          <rPr>
            <sz val="10"/>
            <color rgb="FF000000"/>
            <rFont val="Arial"/>
            <family val="2"/>
            <scheme val="minor"/>
          </rPr>
          <t>======
ID#AAAAoPVr7is
tc={989E01F5-8F9E-4A8A-B62B-DA46AC5D1AF8}    (2023-01-29 03:07:47)
[Threaded comment]
Your version of Excel allows you to read this threaded comment; however, any edits to it will get removed if the file is opened in a newer version of Excel. Learn more: https://go.microsoft.com/fwlink/?linkid=870924
Comment:
    Retrospective study that was registered in 2018 and published in 2019.</t>
        </r>
      </text>
    </comment>
    <comment ref="O131" authorId="0" shapeId="0" xr:uid="{00000000-0006-0000-0900-00001A000000}">
      <text>
        <r>
          <rPr>
            <sz val="10"/>
            <color rgb="FF000000"/>
            <rFont val="Arial"/>
            <family val="2"/>
            <scheme val="minor"/>
          </rPr>
          <t>======
ID#AAAAoPVr7lc
tc={AEA19AC6-FE13-4E35-A1BD-8FBE44C9E4DC}    (2023-01-29 03:07:47)
[Threaded comment]
Your version of Excel allows you to read this threaded comment; however, any edits to it will get removed if the file is opened in a newer version of Excel. Learn more: https://go.microsoft.com/fwlink/?linkid=870924
Comment:
    The trial was registered prior to patient enrollment in the Chinese Clinical Trial Registry (ChiCTR1800017515, Principal investigator: Xuzhong Xu, Date of registration: 2018-08-02).</t>
        </r>
      </text>
    </comment>
    <comment ref="P132" authorId="0" shapeId="0" xr:uid="{00000000-0006-0000-0900-000005000000}">
      <text>
        <r>
          <rPr>
            <sz val="10"/>
            <color rgb="FF000000"/>
            <rFont val="Arial"/>
            <family val="2"/>
            <scheme val="minor"/>
          </rPr>
          <t>Comment:
    Trial is registered (Researchregistry4831) however the paper does not state when surgeons were surveyed (no date range provided), so it's not clear whether it counts as pregistration. I coded this a 0.
Jayson Marwaha    (2023-01-29 03:23:11)
0</t>
        </r>
      </text>
    </comment>
    <comment ref="P133" authorId="0" shapeId="0" xr:uid="{00000000-0006-0000-0900-000020000000}">
      <text>
        <r>
          <rPr>
            <sz val="10"/>
            <color rgb="FF000000"/>
            <rFont val="Arial"/>
            <family val="2"/>
            <scheme val="minor"/>
          </rPr>
          <t>======
ID#AAAAoPVr7k8
tc={351A4E90-83C7-4C8E-9DBD-FED78837D7F5}    (2023-01-29 03:07:47)
[Threaded comment]
Your version of Excel allows you to read this threaded comment; however, any edits to it will get removed if the file is opened in a newer version of Excel. Learn more: https://go.microsoft.com/fwlink/?linkid=870924
Comment:
    UMIN Database registered Nov 2019, patient recruitment started in Nov 2009. Coded this a 1.</t>
        </r>
      </text>
    </comment>
    <comment ref="O140" authorId="0" shapeId="0" xr:uid="{00000000-0006-0000-0900-000018000000}">
      <text>
        <r>
          <rPr>
            <sz val="10"/>
            <color rgb="FF000000"/>
            <rFont val="Arial"/>
            <family val="2"/>
            <scheme val="minor"/>
          </rPr>
          <t>Comment:
    CT.gov first posted date May 2019, (link: https://clinicaltrials.gov/ct2/show/NCT03963180), but methods say first patient recruited in April 2019. I coded this a 0.
------
ID#AAAAoP9aNKs
Jayson Marwaha    (2023-01-29 03:23:18)
0</t>
        </r>
      </text>
    </comment>
    <comment ref="P144" authorId="0" shapeId="0" xr:uid="{00000000-0006-0000-0900-000025000000}">
      <text>
        <r>
          <rPr>
            <sz val="10"/>
            <color rgb="FF000000"/>
            <rFont val="Arial"/>
            <family val="2"/>
            <scheme val="minor"/>
          </rPr>
          <t>Comment:
    Methods state that this is a prospective study. First pt enrolled in 2015, but trial registered in 2019. I coded this a 0.
------
ID#AAAAoP9aNKw
Jayson Marwaha    (2023-01-29 03:23:26)
0</t>
        </r>
      </text>
    </comment>
    <comment ref="O145" authorId="0" shapeId="0" xr:uid="{00000000-0006-0000-0900-000027000000}">
      <text>
        <r>
          <rPr>
            <sz val="10"/>
            <color rgb="FF000000"/>
            <rFont val="Arial"/>
            <family val="2"/>
            <scheme val="minor"/>
          </rPr>
          <t>Comment:
    First pt enrolled in 2015, first posted date on CT.gov in 2019. I coded this a 0.
------
ID#AAAAoP9aNK0
Jayson Marwaha    (2023-01-29 03:23:31)
0</t>
        </r>
      </text>
    </comment>
    <comment ref="O146" authorId="0" shapeId="0" xr:uid="{00000000-0006-0000-0900-000026000000}">
      <text>
        <r>
          <rPr>
            <sz val="10"/>
            <color rgb="FF000000"/>
            <rFont val="Arial"/>
            <family val="2"/>
            <scheme val="minor"/>
          </rPr>
          <t>Comment:
    First posted date is in 2021 but trial started in 2019.
------
ID#AAAAoP9aNK4
Jayson Marwaha    (2023-01-29 03:23:36)
0</t>
        </r>
      </text>
    </comment>
    <comment ref="O147" authorId="0" shapeId="0" xr:uid="{00000000-0006-0000-0900-000024000000}">
      <text>
        <r>
          <rPr>
            <sz val="10"/>
            <color rgb="FF000000"/>
            <rFont val="Arial"/>
            <family val="2"/>
            <scheme val="minor"/>
          </rPr>
          <t xml:space="preserve">
Comment:
    Thai CT registry states that this was registered after enrollment of first participant.
------
ID#AAAAoP9aNK8
Jayson Marwaha    (2023-01-29 03:23:41)
0</t>
        </r>
      </text>
    </comment>
    <comment ref="M149" authorId="0" shapeId="0" xr:uid="{00000000-0006-0000-0900-000035000000}">
      <text>
        <r>
          <rPr>
            <sz val="10"/>
            <color rgb="FF000000"/>
            <rFont val="Arial"/>
            <family val="2"/>
            <scheme val="minor"/>
          </rPr>
          <t>======
ID#AAAAoPVr7jc
tc={38015D20-337F-456E-B002-73F2FF624221}    (2023-01-29 03:07:47)
[Threaded comment]
Your version of Excel allows you to read this threaded comment; however, any edits to it will get removed if the file is opened in a newer version of Excel. Learn more: https://go.microsoft.com/fwlink/?linkid=870924
Comment:
    ARRIVE guidelines used</t>
        </r>
      </text>
    </comment>
    <comment ref="O150" authorId="0" shapeId="0" xr:uid="{00000000-0006-0000-0900-000028000000}">
      <text>
        <r>
          <rPr>
            <sz val="10"/>
            <color rgb="FF000000"/>
            <rFont val="Arial"/>
            <family val="2"/>
            <scheme val="minor"/>
          </rPr>
          <t>Comment:
    First posted date on CT.gov is Dec 2019, first pt enrolled in Oct 2019. I coded 0.
------
ID#AAAAoP9aNLA
Jayson Marwaha    (2023-01-29 03:23:45)
0</t>
        </r>
      </text>
    </comment>
    <comment ref="P151" authorId="0" shapeId="0" xr:uid="{00000000-0006-0000-0900-00001D000000}">
      <text>
        <r>
          <rPr>
            <sz val="10"/>
            <color rgb="FF000000"/>
            <rFont val="Arial"/>
            <family val="2"/>
            <scheme val="minor"/>
          </rPr>
          <t>Comment:
    Patient enrollment date not specified in manuscript so not clear if trial was preregistered.
------
ID#AAAAoP9aNLE
Jayson Marwaha    (2023-01-29 03:23:58)
0</t>
        </r>
      </text>
    </comment>
    <comment ref="P152" authorId="0" shapeId="0" xr:uid="{00000000-0006-0000-0900-00002D000000}">
      <text>
        <r>
          <rPr>
            <sz val="10"/>
            <color rgb="FF000000"/>
            <rFont val="Arial"/>
            <family val="2"/>
            <scheme val="minor"/>
          </rPr>
          <t>Comment:
    Study started in 2019 but registered in 2020.
------
ID#AAAAoP9aNLI
Jayson Marwaha    (2023-01-29 03:24:03)
0</t>
        </r>
      </text>
    </comment>
    <comment ref="H169" authorId="0" shapeId="0" xr:uid="{00000000-0006-0000-0900-00003A000000}">
      <text>
        <r>
          <rPr>
            <sz val="10"/>
            <color rgb="FF000000"/>
            <rFont val="Arial"/>
            <family val="2"/>
            <scheme val="minor"/>
          </rPr>
          <t>======
ID#AAAAoPVr7jA
tc={EDC698FB-9A1E-4B92-9FAA-0E433D6194E1}    (2023-01-29 03:07:47)
[Threaded comment]
Your version of Excel allows you to read this threaded comment; however, any edits to it will get removed if the file is opened in a newer version of Excel. Learn more: https://go.microsoft.com/fwlink/?linkid=870924
Comment:
    Does this count as a pre-print?
Publisher's Disclaimer: This is a PDF file of an unedited manuscript that has been accepted for publication. As a service to our customers we are providing this early version of the manuscript. The manuscript will undergo copyediting, typesetting, and review of the resulting proof before it is published in its final form. Please note that during the production process errors may be discovered which could affect the content, and all legal disclaimers that apply to the journal pertain.</t>
        </r>
      </text>
    </comment>
    <comment ref="P179" authorId="0" shapeId="0" xr:uid="{00000000-0006-0000-0900-000010000000}">
      <text>
        <r>
          <rPr>
            <sz val="10"/>
            <color rgb="FF000000"/>
            <rFont val="Arial"/>
            <family val="2"/>
            <scheme val="minor"/>
          </rPr>
          <t>Comment:
    No mention of registration in the paper. Paper states "All surgical procedures and postoperative follow-up examinations were performed at the university’s Animal House (Registration code ES280050001165)" but this did not correspond to a study record when I searched. I coded this 0.
------
ID#AAAAoP9aNLM
Jayson Marwaha    (2023-01-29 03:24:15)
0</t>
        </r>
      </text>
    </comment>
    <comment ref="Q182" authorId="0" shapeId="0" xr:uid="{00000000-0006-0000-0900-000014000000}">
      <text>
        <r>
          <rPr>
            <sz val="10"/>
            <color rgb="FF000000"/>
            <rFont val="Arial"/>
            <family val="2"/>
            <scheme val="minor"/>
          </rPr>
          <t>Comment:
    The supplemental materials for the systematic review include a list of all included publications and their characteristics. Does this count as open methods? 
Reply:
    Per Jayson: Hm do they make a dataset available with all of the characteristics of each paper included in their cohorts that can be used to redo any of the calculations they did in their systematic review? If not, then I wouldn't count the list of included papers alone as open methods. If they don't do any new calculations, however, maybe I would count it. My opinion only. Up to your discretion.
Based on this, I code this as open methods. The supplement has data from each paper so you could recalculate in theory.
------
ID#AAAAoP9aNLQ
Jayson Marwaha    (2023-01-29 03:24:25)
1</t>
        </r>
      </text>
    </comment>
    <comment ref="O190" authorId="0" shapeId="0" xr:uid="{00000000-0006-0000-0900-00000F000000}">
      <text>
        <r>
          <rPr>
            <sz val="10"/>
            <color rgb="FF000000"/>
            <rFont val="Arial"/>
            <family val="2"/>
            <scheme val="minor"/>
          </rPr>
          <t>Comment:
    CT.gov first posted April 2017 (link: https://clinicaltrials.gov/ct2/show/NCT03098667) but paper methods state first pt enrolled January 2017. I coded this a 0.
------
ID#AAAAoP9aNLU
Jayson Marwaha    (2023-01-29 03:24:30)
0</t>
        </r>
      </text>
    </comment>
    <comment ref="Q220" authorId="0" shapeId="0" xr:uid="{00000000-0006-0000-0900-00002B000000}">
      <text>
        <r>
          <rPr>
            <sz val="10"/>
            <color rgb="FF000000"/>
            <rFont val="Arial"/>
            <family val="2"/>
            <scheme val="minor"/>
          </rPr>
          <t>Comment:
    Data is included at the end of the paper. Link provided here: https://data.mendeley.com/datasets/h9gfg4wx7x/1
------
ID#AAAAoP9aNLY
Jayson Marwaha    (2023-01-29 03:24:38)
1</t>
        </r>
      </text>
    </comment>
    <comment ref="B316" authorId="0" shapeId="0" xr:uid="{00000000-0006-0000-0900-00003C000000}">
      <text>
        <r>
          <rPr>
            <sz val="10"/>
            <color rgb="FF000000"/>
            <rFont val="Arial"/>
            <family val="2"/>
            <scheme val="minor"/>
          </rPr>
          <t>======
ID#AAAAoPVr7i8
    (2023-01-29 03:07:47)
Case report
	-Hao Wei Chen Chen</t>
        </r>
      </text>
    </comment>
    <comment ref="B318" authorId="0" shapeId="0" xr:uid="{00000000-0006-0000-0900-00000B000000}">
      <text>
        <r>
          <rPr>
            <sz val="10"/>
            <color rgb="FF000000"/>
            <rFont val="Arial"/>
            <family val="2"/>
            <scheme val="minor"/>
          </rPr>
          <t>======
ID#AAAAoP9aNIE
    (2023-01-29 03:07:47)
Leading article
	-Hao Wei Chen Chen</t>
        </r>
      </text>
    </comment>
    <comment ref="B319" authorId="0" shapeId="0" xr:uid="{00000000-0006-0000-0900-000019000000}">
      <text>
        <r>
          <rPr>
            <sz val="10"/>
            <color rgb="FF000000"/>
            <rFont val="Arial"/>
            <family val="2"/>
            <scheme val="minor"/>
          </rPr>
          <t>======
ID#AAAAoPVr7lg
    (2023-01-29 03:07:47)
Leading article
	-Hao Wei Chen Chen</t>
        </r>
      </text>
    </comment>
    <comment ref="B320" authorId="0" shapeId="0" xr:uid="{00000000-0006-0000-0900-000004000000}">
      <text>
        <r>
          <rPr>
            <sz val="10"/>
            <color rgb="FF000000"/>
            <rFont val="Arial"/>
            <family val="2"/>
            <scheme val="minor"/>
          </rPr>
          <t>======
ID#AAAAoP9aNIg
    (2023-01-29 03:07:47)
Leading article
	-Hao Wei Chen Chen</t>
        </r>
      </text>
    </comment>
    <comment ref="B321" authorId="0" shapeId="0" xr:uid="{00000000-0006-0000-0900-00003B000000}">
      <text>
        <r>
          <rPr>
            <sz val="10"/>
            <color rgb="FF000000"/>
            <rFont val="Arial"/>
            <family val="2"/>
            <scheme val="minor"/>
          </rPr>
          <t>======
ID#AAAAoPVr7jE
    (2023-01-29 03:07:47)
Leading article
	-Hao Wei Chen Chen</t>
        </r>
      </text>
    </comment>
    <comment ref="B322" authorId="0" shapeId="0" xr:uid="{00000000-0006-0000-0900-000023000000}">
      <text>
        <r>
          <rPr>
            <sz val="10"/>
            <color rgb="FF000000"/>
            <rFont val="Arial"/>
            <family val="2"/>
            <scheme val="minor"/>
          </rPr>
          <t>======
ID#AAAAoPVr7k0
    (2023-01-29 03:07:47)
Leading article
	-Hao Wei Chen Chen</t>
        </r>
      </text>
    </comment>
  </commentList>
  <extLst>
    <ext xmlns:r="http://schemas.openxmlformats.org/officeDocument/2006/relationships" uri="GoogleSheetsCustomDataVersion1">
      <go:sheetsCustomData xmlns:go="http://customooxmlschemas.google.com/" r:id="rId1" roundtripDataSignature="AMtx7miBI7iW/kM4RkSBLwOEPZcZ9yhqt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405" authorId="0" shapeId="0" xr:uid="{00000000-0006-0000-0100-000001000000}">
      <text>
        <r>
          <rPr>
            <sz val="10"/>
            <color rgb="FF000000"/>
            <rFont val="Arial"/>
            <family val="2"/>
            <scheme val="minor"/>
          </rPr>
          <t>======
ID#AAAAoPVr7kE
    (2023-01-29 03:07:47)
Editorial letter
	-Hao Wei Chen Chen</t>
        </r>
      </text>
    </comment>
  </commentList>
  <extLst>
    <ext xmlns:r="http://schemas.openxmlformats.org/officeDocument/2006/relationships" uri="GoogleSheetsCustomDataVersion1">
      <go:sheetsCustomData xmlns:go="http://customooxmlschemas.google.com/" r:id="rId1" roundtripDataSignature="AMtx7miIYbhIO1/oucktcXGRKV165ltKY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118" authorId="0" shapeId="0" xr:uid="{00000000-0006-0000-0400-000003000000}">
      <text>
        <r>
          <rPr>
            <sz val="10"/>
            <color rgb="FF000000"/>
            <rFont val="Arial"/>
            <family val="2"/>
            <scheme val="minor"/>
          </rPr>
          <t>======
ID#AAAAoPVr7lM
    (2023-01-29 03:07:47)
Leading article? Include or exclude?
	-Hao Wei Chen Chen</t>
        </r>
      </text>
    </comment>
    <comment ref="B150" authorId="0" shapeId="0" xr:uid="{00000000-0006-0000-0400-000005000000}">
      <text>
        <r>
          <rPr>
            <sz val="10"/>
            <color rgb="FF000000"/>
            <rFont val="Arial"/>
            <family val="2"/>
            <scheme val="minor"/>
          </rPr>
          <t>======
ID#AAAAoPVr7jg
    (2023-01-29 03:07:47)
Leading article? Include or exclude?
	-Hao Wei Chen Chen</t>
        </r>
      </text>
    </comment>
    <comment ref="B230" authorId="0" shapeId="0" xr:uid="{00000000-0006-0000-0400-000002000000}">
      <text>
        <r>
          <rPr>
            <sz val="10"/>
            <color rgb="FF000000"/>
            <rFont val="Arial"/>
            <family val="2"/>
            <scheme val="minor"/>
          </rPr>
          <t>======
ID#AAAAoPVr7lo
    (2023-01-29 03:07:47)
Leading article, include or exclude?
	-Hao Wei Chen Chen</t>
        </r>
      </text>
    </comment>
    <comment ref="B273" authorId="0" shapeId="0" xr:uid="{00000000-0006-0000-0400-000001000000}">
      <text>
        <r>
          <rPr>
            <sz val="10"/>
            <color rgb="FF000000"/>
            <rFont val="Arial"/>
            <family val="2"/>
            <scheme val="minor"/>
          </rPr>
          <t>======
ID#AAAAoPVr7lw
    (2023-01-29 03:07:47)
Leading article without references
	-Hao Wei Chen Chen</t>
        </r>
      </text>
    </comment>
    <comment ref="B291" authorId="0" shapeId="0" xr:uid="{00000000-0006-0000-0400-000006000000}">
      <text>
        <r>
          <rPr>
            <sz val="10"/>
            <color rgb="FF000000"/>
            <rFont val="Arial"/>
            <family val="2"/>
            <scheme val="minor"/>
          </rPr>
          <t>======
ID#AAAAoPVr7jQ
    (2023-01-29 03:07:47)
Leading article
	-Hao Wei Chen Chen</t>
        </r>
      </text>
    </comment>
    <comment ref="B404" authorId="0" shapeId="0" xr:uid="{00000000-0006-0000-0400-000004000000}">
      <text>
        <r>
          <rPr>
            <sz val="10"/>
            <color rgb="FF000000"/>
            <rFont val="Arial"/>
            <family val="2"/>
            <scheme val="minor"/>
          </rPr>
          <t>======
ID#AAAAoPVr7lE
    (2023-01-29 03:07:47)
Not published
	-Hao Wei Chen Chen</t>
        </r>
      </text>
    </comment>
  </commentList>
  <extLst>
    <ext xmlns:r="http://schemas.openxmlformats.org/officeDocument/2006/relationships" uri="GoogleSheetsCustomDataVersion1">
      <go:sheetsCustomData xmlns:go="http://customooxmlschemas.google.com/" r:id="rId1" roundtripDataSignature="AMtx7miJFudfeOBHTjc1SwZNIJG+6z+pyw=="/>
    </ext>
  </extLst>
</comments>
</file>

<file path=xl/sharedStrings.xml><?xml version="1.0" encoding="utf-8"?>
<sst xmlns="http://schemas.openxmlformats.org/spreadsheetml/2006/main" count="13651" uniqueCount="11828">
  <si>
    <t>journal</t>
  </si>
  <si>
    <t>year</t>
  </si>
  <si>
    <t>JAMA Surgery</t>
  </si>
  <si>
    <t>JACS</t>
  </si>
  <si>
    <t>BJS</t>
  </si>
  <si>
    <t>IJS</t>
  </si>
  <si>
    <t>Surgery</t>
  </si>
  <si>
    <t>WJS</t>
  </si>
  <si>
    <t>AJS</t>
  </si>
  <si>
    <t>Authors</t>
  </si>
  <si>
    <t>Article Title</t>
  </si>
  <si>
    <t>Publication Year</t>
  </si>
  <si>
    <t>random_2019</t>
  </si>
  <si>
    <t>random_2020</t>
  </si>
  <si>
    <t>random_2021</t>
  </si>
  <si>
    <t>de Rooij, T; van Hilst, J; van Santvoort, H; Boerma, D; van den Boezem, P; Daams, F; van Dam, R; Dejong, C; van Duyn, E; Dijkgraaf, M; van Eijck, C; Festen, S; Gerhards, M; Koerkamp, BG; de Hingh, I; Kazemier, G; Klaase, J; de Kleine, R; van Laarhoven, C; Luyer, M; Patijn, G; Steenvoorde, P; Suker, M; Abu Hilal, M; Busch, O; Besselink, M</t>
  </si>
  <si>
    <t>Minimally Invasive Versus Open Distal Pancreatectomy (LEOPARD) A Multicenter Patient-blinded Randomized Controlled Trial</t>
  </si>
  <si>
    <t>van Hilst, J; de Rooij, T; Klompmaker, S; Rawashdeh, M; Aleotti, F; Al-Sarireh, B; Alseidi, A; Ateeb, Z; Balzano, G; Berrevoet, F; Bjornsson, B; Boggi, U; Busch, OR; Butturini, G; Casadei, R; Del Chiaro, M; Chikhladze, S; Cipriani, F; van Dam, R; Damoli, I; van Dieren, S; Dokmak, S; Edwin, B; van Eijck, C; Fabre, JM; Falconi, M; Farges, O; Fernandez-Cruz, L; Forgione, A; Frigerio, I; Fuks, D; Gavazzi, F; Gayet, B; Giardino, A; Koerkamp, BG; Hackert, T; Hassenpflug, M; Kabir, I; Keck, T; Khatkov, I; Kusar, M; Lombardo, C; Marchegiani, G; Marshall, R; Menon, KV; Montorsi, M; Orville, M; de Pastena, M; Pietrabissa, A; Poves, I; Primrose, J; Pugliese, R; Ricci, C; Roberts, K; Rosok, B; Sahakyan, MA; Sanchez-Cabus, S; Sandstrom, P; Scovel, L; Solaini, L; Soonawalla, Z; Souche, FR; Sutcliffe, RP; Tiberio, GA; Tomazic, A; Troisi, R; Wellner, U; White, S; Wittel, UA; Zerbi, A; Bassi, C; Besselink, MG; Abu Hilal, M</t>
  </si>
  <si>
    <t>Minimally Invasive versus Open Distal Pancreatectomy for Ductal Adenocarcinoma (DIPLOMA)</t>
  </si>
  <si>
    <t>Rana, A; Ackah, RL; Webb, GJ; Halazun, KJ; Vierling, JM; Liu, H; Wu, MF; Yoeli, D; Kueht, M; Mindikoglu, AL; Sussman, NL; Galvan, NT; Cotton, RT; O'Mahony, CA; Goss, JA</t>
  </si>
  <si>
    <t>No Gains in Long-term Survival After Liver Transplantation Over the Past Three Decades</t>
  </si>
  <si>
    <t>Coroneos, CJ; Selber, JC; Offodile, AC; Butler, CE; Clemens, MW</t>
  </si>
  <si>
    <t>US FDA Breast Implant Postapproval Studies Long-term Outcomes in 99,993 Patients</t>
  </si>
  <si>
    <t>Fry, BT; Campbell, DA; Englesbe, MJ; Vu, JV</t>
  </si>
  <si>
    <t>Using Patient-reported Outcomes to Enhance Appropriateness in Low-risk Elective General Surgery</t>
  </si>
  <si>
    <t>Pei, KY; Cochran, A</t>
  </si>
  <si>
    <t>Workplace Bullying Among Surgeons-the Perfect Crime</t>
  </si>
  <si>
    <t>Pichoff, AM; Shah, A; Baer, J; Staab, J</t>
  </si>
  <si>
    <t>Successful Development and Implementation of a Surgical Response Team for Emergent Surgical Cases</t>
  </si>
  <si>
    <t>Barth, RJ; Mills, JB; Suriawinata, AA; Putra, J; Tosteson, TD; Axelrod, D; Freeman, R; Whalen, GF; LaFemina, J; Tarczewski, SM; Kinlaw, WB</t>
  </si>
  <si>
    <t>Short-term Preoperative Diet Decreases Bleeding After Partial Hepatectomy Results From a Multi-institutional Randomized Controlled Trial</t>
  </si>
  <si>
    <t>Petersson, J; Koedam, TW; Bonjer, HJ; Andersson, J; Angenete, E; Bock, D; Cuesta, MA; Deijen, CL; Furst, A; Lacy, AM; Rosenberg, J; Haglind, E</t>
  </si>
  <si>
    <t>Bowel Obstruction and Ventral Hernia After Laparoscopic Versus Open Surgery for Rectal Cancer in A Randomized Trial (COLOR II)</t>
  </si>
  <si>
    <t>Symer, MM; Abelson, JS; Yeo, HL</t>
  </si>
  <si>
    <t>Barriers to Regionalized Surgical Care: Public Perspective Survey and Geospatial Analysis</t>
  </si>
  <si>
    <t>Goldenberg, MG; Grantcharov, TP</t>
  </si>
  <si>
    <t>A Novel Method of Setting Performance Standards in Surgery Using Patient Outcomes</t>
  </si>
  <si>
    <t>Steffen, T; Dietrich, D; Schnider, A; Kettelhack, C; Huber, O; Marti, WR; Furrer, M; Gloor, B; Schiesser, M; Thierstein, S; Brauchli, P; Ruhstaller, T</t>
  </si>
  <si>
    <t>Recurrence Patterns and Long-term Results After Induction Chemotherapy, Chemoradiotherapy, and Curative Surgery in Patients With Locally Advanced Esophageal Cancer</t>
  </si>
  <si>
    <t>van Workum, F; Stenstra, MHBC; Berkelmans, GHK; Slaman, AE; Henegouwen, MIV; Gisbertz, SS; van den Wildenberg, FJH; Polat, F; Irino, T; Nilsson, M; Nieuwenhuijzen, GAP; Luyer, MD; Adang, EM; Hannink, G; Rovers, MM; Rosman, C</t>
  </si>
  <si>
    <t>Learning Curve and Associated Morbidity of Minimally Invasive Esophagectomy A Retrospective Multicenter Study</t>
  </si>
  <si>
    <t>Schauer, DP; Feigelson, HS; Koebnick, C; Caan, B; Weinmann, S; Leonard, AC; Powers, JD; Yenumula, PR; Arterburn, DE</t>
  </si>
  <si>
    <t>Bariatric Surgery and the Risk of Cancer in a Large Multisite Cohort</t>
  </si>
  <si>
    <t>Habr-Gama, A; Juliao, GPS; Vailati, BB; Sabbaga, J; Aguilar, PB; Fernandez, LM; Araujo, SEA; Perez, RO</t>
  </si>
  <si>
    <t>Organ Preservation in cT2N0 Rectal Cancer After Neoadjuvant Chemoradiation Therapy The Impact of Radiation Therapy Dose-escalation and Consolidation Chemotherapy</t>
  </si>
  <si>
    <t>Sung, SY; Jang, HS; Kim, SH; Jeong, JU; Jeong, S; Song, JH; Chung, MJ; Cho, HM; Kim, HJ; Kim, JG; Lee, IK; Lee, JH</t>
  </si>
  <si>
    <t>Oncologic Outcome and Morbidity in the Elderly Rectal Cancer Patients After Preoperative Chemoradiotherapy and Total Mesorectal Excision A Multi-institutional and Case-matched Control Study</t>
  </si>
  <si>
    <t>Lang, HK; de Santibanes, E; Schlitt, HJ; Malago, M; van Gulik, T; Machado, MA; Jovine, E; Heinrich, S; Ettorre, GM; Chan, A; Hernandez-Alejandro, R; Campos, RR; Sandstrom, P; Linecker, M; Clavien, PA</t>
  </si>
  <si>
    <t>10th Anniversary of ALPPS-Lessons Learned and quo Vadis</t>
  </si>
  <si>
    <t>Brudvik, KW; Jones, RP; Giuliante, F; Shindoh, J; Passot, G; Chung, MH; Song, J; Li, L; Dagenborg, VJ; Fretland, AA; Rosok, B; De Rose, AM; Ardito, F; Edwin, B; Panettieri, E; Larocca, LM; Yamashita, S; Conrad, C; Aloia, TA; Poston, GJ; Bjornbeth, BA; Vauthey, JN</t>
  </si>
  <si>
    <t>RAS Mutation Clinical Risk Score to Predict Survival After Resection of Colorectal Liver Metastases</t>
  </si>
  <si>
    <t>Sheetz, KH; Kenney, B; Dupree, JM; Campbell, DA; Englesbe, MJ</t>
  </si>
  <si>
    <t>Targeting Value-Driven Quality Improvement for Laparoscopic Cholecystectomy in Michigan</t>
  </si>
  <si>
    <t>Swords, DS; Mulvihill, SJ; Skarda, DE; Finlayson, SRG; Stoddard, GJ; Ott, MJ; Firpo, MA; Scaife, CL</t>
  </si>
  <si>
    <t>Hospital-level Variation in Utilization of Surgery for Clinical Stage I-II Pancreatic Adenocarcinoma</t>
  </si>
  <si>
    <t>Ecker, BL; McMillan, MT; Allegrini, V; Bassi, C; Beane, JD; Beckman, RM; Behrman, SW; Dickson, EJ; Callery, MP; Christein, JD; Drebin, JA; Hollis, RH; House, MG; Jamieson, NB; Javed, AA; Kent, TS; Kluger, MD; Kowalsky, SJ; Maggino, L; Malleo, G; Valero, V; Velu, LKP; Watkins, AA; Wolfgang, CL; Zureikat, AH; Vollmer, CM</t>
  </si>
  <si>
    <t>Risk Factors and Mitigation Strategies for Pancreatic Fistula After Distal Pancreatectomy Analysis of 2026 Resections From the International, Multi-institutional Distal Pancreatectomy Study Group</t>
  </si>
  <si>
    <t>Tadros, AB; Smith, BD; Shen, Y; Lin, H; Krishnamurthy, S; Lucci, A; Barcenas, CH; Hwang, RF; Rauch, G; Santiago, L; Strom, EA; DeSnyder, SM; Yang, WT; Black, DM; Albarracin, CT; Chavez-MacGregor, M; Hunt, KK; Kuerer, HM</t>
  </si>
  <si>
    <t>Ductal Carcinoma In Situ and Margins &lt; 2mm Contemporary Outcomes With Breast Conservation</t>
  </si>
  <si>
    <t>Kuo, EJ; Al-Alusi, MA; Du, L; Shieh, A; Livhits, MJ; Leung, AM; Yeh, MW</t>
  </si>
  <si>
    <t>Surgery for Primary Hyperparathyroidism Adherence to Consensus Guidelines in an Academic Health System</t>
  </si>
  <si>
    <t>Yang, CFJ; Kumar, A; Klapper, JA; Hartwig, MG; Tong, BC; Harpole, DH; Berry, MF; D'Amico, TA</t>
  </si>
  <si>
    <t>A National Analysis of Long-term Survival Following Thoracoscopic Versus Open Lobectomy for Stage I Non-small-cell Lung Cancer</t>
  </si>
  <si>
    <t>Leighton, P; Doe, M; Pathak, S; AlDuwaisan, A; Brooks, M</t>
  </si>
  <si>
    <t>Immediate Impact of Centralization on Abdominal Aortic Aneurysm Repair Outcomes for a Vascular Network in the South West of England A Retrospective Cohort Study</t>
  </si>
  <si>
    <t>Katlic, MR; Coleman, J; Khan, K; Wozniak, SE; Abraham, JH</t>
  </si>
  <si>
    <t>Sinai Abbreviated Geriatric Evaluation Development and Validation of a Practical Test</t>
  </si>
  <si>
    <t>Gardner, AK; Timberlake, MD; Dunkin, BJ</t>
  </si>
  <si>
    <t>Faculty Development for the Operating Room An Examination of the Effectiveness of an Intraoperative Teaching Course for Surgeons</t>
  </si>
  <si>
    <t>Nathan, H; Thumma, JR; Ryan, AM; Dimick, JB</t>
  </si>
  <si>
    <t>Early Impact of Medicare Accountable Care Organizations on Inpatient Surgical Spending</t>
  </si>
  <si>
    <t>Pories, SE; Turner, PL; Greenberg, CC; Babu, MA; Parangi, S</t>
  </si>
  <si>
    <t>Leadership in American Surgery Women are Rising to the Top</t>
  </si>
  <si>
    <t>Halls, MC; Alseidi, A; Berardi, G; Cipriani, F; Van der Poel, M; Davila, D; Ciria, R; Besselink, M; D'Hondt, M; Dagher, I; Alrdrighetti, L; Troisi, RI; Abu Hilal, M</t>
  </si>
  <si>
    <t>A Comparison of the Learning Curves of Laparoscopic Liver Surgeons in Differing Stages of the IDEAL Paradigm of Surgical Innovation Standing on the Shoulders of Pioneers</t>
  </si>
  <si>
    <t>Rogers, WA; Hutchison, K; McNair, A</t>
  </si>
  <si>
    <t>Ethical Issues Across the IDEAL Stages of Surgical Innovation</t>
  </si>
  <si>
    <t>Dilley, JWR; Hughes-Hallett, A; Pratt, PJ; Pucher, PH; Camara, M; Darzi, AW; Mayer, EK</t>
  </si>
  <si>
    <t>Perfect Registration Leads to Imperfect Performance A Randomized Trial of Multimodal Intraoperative Image Guidance</t>
  </si>
  <si>
    <t>Hirono, S; Kawai, M; Okada, KI; Miyazawa, M; Kitahata, Y; Hayami, S; Ueno, M; Yamaue, H</t>
  </si>
  <si>
    <t>Modified Blumgart Mattress Suture Versus Conventional Interrupted Suture in Pancreaticojejunostomy During Pancreaticoduodenectomy Randomized Controlled Trial</t>
  </si>
  <si>
    <t>Cochran, A; Elder, WB; Neumayer, LA</t>
  </si>
  <si>
    <t>Characteristics of Effective Mentorship for Academic Surgeons A Grounded Theory Model</t>
  </si>
  <si>
    <t>Changoor, NR; Udyavar, NR; Morris, MA; Torain, M; Mullen, JT; Kent, TS; Smink, DS; Green, A; Haider, AH</t>
  </si>
  <si>
    <t>Surgeons' Perceptions Toward Providing Care for Diverse Patients The Need for Cultural Dexterity Training</t>
  </si>
  <si>
    <t>Haugen, AS; Waehle, HV; Almeland, SK; Harthug, S; Sevdalis, N; Eide, GE; Nortvedt, MW; Smith, I; Softeland, E</t>
  </si>
  <si>
    <t>Causal Analysis of World Health Organization's Surgical Safety Checklist Implementation Quality and Impact on Care Processes and Patient Outcomes Secondary Analysis From a Large Stepped Wedge Cluster Randomized Controlled Trial in Norway</t>
  </si>
  <si>
    <t>Low, DE; Kuppusamy, MK; Alderson, D; Cecconello, I; Chang, AC; Darling, G; Davies, A; D'Journo, XB; Gisbertz, SS; Griffin, SM; Hardwick, R; Hoelscher, A; Hofstetter, W; Jobe, B; Kitagawa, Y; Law, S; Mariette, C; Maynard, N; Morse, CR; Nafteux, P; Pera, M; Pramesh, CS; Puig, S; Reynolds, JV; Schroeder, W; Smithers, M; Wijnhoven, BPL</t>
  </si>
  <si>
    <t>Benchmarking Complications Associated With Esophagectomy</t>
  </si>
  <si>
    <t>Janik, MR; Rogula, TG; Mustafa, RR; Saleh, AA; Khaitan, L</t>
  </si>
  <si>
    <t>Safety of Revision Sleeve Gastrectomy Compared to Roux-Y Gastric Bypass After Failed Gastric Banding Analysis of the MBSAQIP</t>
  </si>
  <si>
    <t>Sverden, E; Mattsson, F; Lindstrom, D; Sonden, A; Lu, YX; Lagergren, J</t>
  </si>
  <si>
    <t>Transcatheter Arterial Embolization Compared With Surgery for Uncontrolled Peptic Ulcer Bleeding A Population-based Cohort Study</t>
  </si>
  <si>
    <t>Kim, M; Meurette, G; Ragu, R; Wyart, V; Lehur, PA</t>
  </si>
  <si>
    <t>Functional Results and Quality of Life Following Magnetic Anal Sphincter Augmentation in Severely Incontinent Patients</t>
  </si>
  <si>
    <t>Kelly, ME; Glynn, R; Aalbers, AGJ; Alberda, W; Antoniou, A; Austin, KK; Beets, GL; Beynon, J; Bosman, SJ; Brunner, M; Buchler, MW; Burger, JWA; Campain, N; Christensen, HK; Codd, M; Coscia, M; Colquhoun, A; Daniels, I; Davies, RJ; de Wilt, JHW; Deutsch, C; Dietz, D; Eglinton, T; Fearnhead, N; Frizelle, FA; Garcia-Sabrido, JL; George, M; Gentilini, L; Harris, DA; Harji, D; Herriot, AG; Hohenberger, W; Jenkins, JT; Kanemitsu, Y; Loen, CKK; Kim, H; Koh, CE; Kok, N; Kontovounisios, C; Kulu, Y; Law, WL; Laurberg, S; Le, GN; Lydrup, ML; Lynch, AC; Martling, A; Meijerink, J; Merkel, S; McDermott, FD; McGrath, J; Nielsen, MB; Nieuwenhuijzen, GAP; Nordling, MA; Northover, JMA; O'Connell, PR; Patsouras, D; Poggioli, G; Radwan, RW; Rasheed, S; Rasmussen, PC; Rutten, HJT; Sagar, PM; Schizas, A; Shida, D; Smart, N; Solomon, MJ; Stocchi, L; Tekkis, PP; Tsukamoto, S; Turner, W; Tuynman, J; Ulrich, A; van Leeuwenhoek, A; van Ramshorst, GH; Vasquez-Jimenez, W; Verhoef, C; Versteegen, M; Wakeman, C; Warrier, S; Yip, J; Winter, DC</t>
  </si>
  <si>
    <t>Surgical and Survival Outcomes Following Pelvic Exenteration for Locally Advanced Primary Rectal Cancer Results From an International Collaboration</t>
  </si>
  <si>
    <t>Imai, K; Benitez, CC; Allard, MA; Vibert, E; Cunha, AS; Cherqui, D; Castaing, D; Bismuth, H; Baba, H; Adam, R</t>
  </si>
  <si>
    <t>Impact of Surgical Treatment for Recurrence After 2-Stage Hepatectomy for Colorectal Liver Metastases, on Patient Outcome</t>
  </si>
  <si>
    <t>Torzilli, G; Procopio, F; Vigano, L; Costa, G; Fontana, A; Cimino, M; Donadon, M; Del Fabbro, D</t>
  </si>
  <si>
    <t>The Liver Tunnel Intention-to-treat Validation of a New Type of Hepatectomy</t>
  </si>
  <si>
    <t>Maggino, L; Malleo, G; Bassi, C; Allegrini, V; Beane, JD; Beckman, RM; Chen, BF; Dickson, EJ; Drebin, JA; Ecker, BL; Fraker, DL; House, MG; Jamieson, NB; Javed, AA; Kowalsky, SJ; Lee, MK; McMillan, MT; Roses, RE; Salvia, R; Valero, V; Velu, LKP; Wolfgang, CL; Zureikat, AH; Vollmer, CM</t>
  </si>
  <si>
    <t>Identification of an Optimal Cut-off for Drain Fluid Amylase on Postoperative Day 1 for Predicting Clinically Relevant Fistula After Distal Pancreatectomy A Multi-institutional Analysis and External Validation</t>
  </si>
  <si>
    <t>de Rooij, T; van Hilst, J; Topal, B; Bosscha, K; Brinkman, DJ; Gerhards, MF; de Hingh, IH; Karsten, TM; Lips, DJ; Luyer, MD; Marsman, HA; van Rijssen, LB; Steen, MW; Busch, OR; Festen, S; Besselink, MG</t>
  </si>
  <si>
    <t>Outcomes of a Multicenter Training Program in Laparoscopic Pancreatoduodenectomy (LAELAPS-2)</t>
  </si>
  <si>
    <t>Kockerling, F; Bittner, R; Kofler, M; Mayer, F; Adolf, D; Kuthe, A; Weyhe, D</t>
  </si>
  <si>
    <t>Lichtenstein Versus Total Extraperitoneal Patch Plasty Versus Transabdominal Patch Plasty Technique for Primary Unilateral Inguinal Hernia Repair A Registry-based, Propensity Score-matched Comparison of 57,906 Patients</t>
  </si>
  <si>
    <t>Wolf, LL; Ejiofor, JI; Wang, Y; Hunink, MG; Losina, E; Haider, AH; Smink, DS</t>
  </si>
  <si>
    <t>Management of Reducible Ventral Hernias Clinical Outcomes and Cost-effectiveness of Repair at Diagnosis Versus Watchful Waiting</t>
  </si>
  <si>
    <t>Colaco, M; Navarrete, RA; MacDonald, SM; Stitzel, JD; Terlecki, RP</t>
  </si>
  <si>
    <t>Nationwide Procedural Trends for Renal Trauma Management</t>
  </si>
  <si>
    <t>Kinoshita, T; Yamakawa, K; Matsuda, H; Yoshikawa, Y; Wada, D; Hamasaki, T; Ono, K; Nakamori, Y; Fujimi, S</t>
  </si>
  <si>
    <t>The Survival Benefit of a Novel Trauma Workflow that Includes Immediate Whole-body Computed Tomography, Surgery, and Interventional Radiology, All in One Trauma Resuscitation Room A Retrospective Historical Control Study</t>
  </si>
  <si>
    <t>Williams, RG; Swanson, DB; Fryer, JP; Meyerson, SL; Bohnen, JD; Dunnington, GL; Scully, RE; Schuller, MC; George, BC</t>
  </si>
  <si>
    <t>How Many Observations are Needed to Assess a Surgical Trainee's State of Operative Competency?</t>
  </si>
  <si>
    <t>Rogers, AC; Wren, SM; McNamara, DA</t>
  </si>
  <si>
    <t>Gender and Specialty Influences on Personal and Professional Life Among Trainees</t>
  </si>
  <si>
    <t>Chandak, P; Byrne, N; Coleman, A; Karunanithy, N; Carmichael, J; Marks, SD; Stojanovic, J; Kessaris, N; Mamode, N</t>
  </si>
  <si>
    <t>Patient-specific 3D Printing A Novel Technique for Complex Pediatric Renal Transplantation</t>
  </si>
  <si>
    <t>Elsey, EJ; Griffiths, G; West, J; Humes, DJ</t>
  </si>
  <si>
    <t>Changing Autonomy in Operative Experience Through UK General Surgery Training A National Cohort Study</t>
  </si>
  <si>
    <t>Bell, R; Ward, D; Jeffery, J; Toogood, GJ; Lodge, JA; Rao, K; Lotia, S; Hidalgo, E</t>
  </si>
  <si>
    <t>A Randomized Controlled Trial Comparing Epidural Analgesia Versus Continuous Local Anesthetic Infiltration Via Abdominal Wound Catheter in Open Liver Resection</t>
  </si>
  <si>
    <t>Uchino, M; Ikeuchi, H; Bando, T; Chohno, T; Sasaki, H; Horio, Y; Nakajima, K; Takesue, Y</t>
  </si>
  <si>
    <t>Efficacy of Preoperative Oral Antibiotic Prophylaxis for the Prevention of Surgical Site Infections in Patients With Crohn Disease A Randomized Controlled Trial</t>
  </si>
  <si>
    <t>Odensten, C; Strigard, K; Rutegard, J; Dahlberg, M; Stahle, U; Gunnarsson, U; Nasvall, P</t>
  </si>
  <si>
    <t>Use of Prophylactic Mesh When Creating a Colostomy Does Not Prevent Parastomal Hernia A Randomized Controlled Trial-STOMAMESH</t>
  </si>
  <si>
    <t>Clapp, JT; Arriaga, AF; Murthy, S; Raper, SE; Schwartz, JS; Barg, FK; Fleisher, LA</t>
  </si>
  <si>
    <t>Surgical Consultation as Social Process Implications for Shared Decision Making</t>
  </si>
  <si>
    <t>Shubeck, SP; Thumma, JR; Dimick, JB; Nathan, H</t>
  </si>
  <si>
    <t>Hot Spotting as a Strategy to Identify High-Cost Surgical Populations</t>
  </si>
  <si>
    <t>Schoenfeld, AJ; Sturgeon, DJ; Dimick, JB; Bono, CM; Blucher, JA; Barton, LB; Weissman, JS; Haider, AH</t>
  </si>
  <si>
    <t>Disparities in Rates of Surgical Intervention Among Racial and Ethnic Minorities in Medicare Accountable Care Organizations</t>
  </si>
  <si>
    <t>Ponce, BA; Wills, BW; Hudson, PW; Huntley, SR; Starnes, AC; Watson, SL; Rue, LW; Perez, JL; McGwin, G</t>
  </si>
  <si>
    <t>Outcomes With Overlapping Surgery at a Large Academic Medical Center</t>
  </si>
  <si>
    <t>Yagi, T; Baba, Y; Ishimoto, T; Iwatsuki, M; Miyamoto, Y; Yoshida, N; Watanabe, M; Baba, H</t>
  </si>
  <si>
    <t>PD-L1 Expression, Tumor-infiltrating Lymphocytes, and Clinical Outcome in Patients With Surgically Resected Esophageal Cancer</t>
  </si>
  <si>
    <t>Dilworth, MP; Nieto, T; Stockton, JD; Whalley, CM; Tee, L; James, JD; Noble, F; Underwood, TJ; Hallissey, MT; Hejmadi, R; Trudgill, N; Tucker, O; Beggs, AD</t>
  </si>
  <si>
    <t>Whole Genome Methylation Analysis of Nondysplastic Barrett Esophagus that Progresses to Invasive Cancer</t>
  </si>
  <si>
    <t>Berian, JR; Ban, KA; Liu, JB; Ko, CY; Feldman, LS; Thacker, JK</t>
  </si>
  <si>
    <t>Adherence to Enhanced Recovery Protocols in NSQIP and Association With Colectomy Outcomes</t>
  </si>
  <si>
    <t>Rahbari, NN; Carr, PR; Jansen, L; Chang-Claude, J; Weitz, J; Hoffmeister, M; Brenner, H</t>
  </si>
  <si>
    <t>Time of Metastasis and Outcome in Colorectal Cancer</t>
  </si>
  <si>
    <t>Idrees, JJ; Johnston, FM; Canner, JK; Dillhoff, M; Schmidt, C; Haut, ER; Pawlik, TM</t>
  </si>
  <si>
    <t>Cost of Major Complications After Liver Resection in the United States Are High-volume Centers Cost-effective?</t>
  </si>
  <si>
    <t>Jung, DH; Hwang, S; Lee, YJ; Kim, KH; Song, GW; Ahn, CS; Moon, DB; Lee, SG</t>
  </si>
  <si>
    <t>Small Hepatocellular Carcinoma With Low Tumor Marker Expression Benefits More From Anatomical Resection Than Tumors With Aggressive Biology</t>
  </si>
  <si>
    <t>Ghaneh, P; Kleeff, J; Halloran, CM; Raraty, M; Jackson, R; Melling, J; Jones, O; Palmer, DH; Cox, TF; Smith, CJ; O'Reilly, DA; Izbicki, JR; Scarfe, AG; Valle, JW; McDonald, AC; Carter, R; Tebbutt, NC; Goldstein, D; Padbury, R; Shannon, J; Dervenis, C; Glimelius, B; Deakin, M; Anthoney, A; Lerch, MM; Mayerle, J; Olah, A; Rawcliffe, CL; Campbell, F; Strobel, O; Buchler, MW; Neoptolemos, JP</t>
  </si>
  <si>
    <t>The Impact of Positive Resection Margins on Survival and Recurrence Following Resection and Adjuvant Chemotherapy for Pancreatic Ductal Adenocarcinoma</t>
  </si>
  <si>
    <t>Tax, C; Govaert, PHM; Stommel, MWJ; Besselink, MGH; Gooszen, HG; Rovers, MM</t>
  </si>
  <si>
    <t>The Value of Decision Analytical Modeling in Surgical Research An Example of Laparoscopic Versus Open Distal Pancreatectomy</t>
  </si>
  <si>
    <t>Lane, WO; Thomas, SM; Blitzblau, RC; Plichta, JK; Rosenberger, LH; Fayanju, OM; Hyslop, T; Hwang, ES; Greenup, RA</t>
  </si>
  <si>
    <t>Surgical Resection of the Primary Tumor in Women With De Novo Stage IV Breast Cancer Contemporary Practice Patterns and Survival Analysis</t>
  </si>
  <si>
    <t>Almansa, R; Ortega, A; Avila-Alonso, A; Heredia-Rodriguez, M; Martin, S; Benavides, D; Martin-Fernandez, M; Rico, L; Aldecoa, C; Rico, J; de Cenarruzabeitia, IL; de Heredia, JB; Gomez-Sanchez, E; Aragon, M; Andres, C; Calvo, D; Andaluz-Ojeda, D; Liu, P; Blanco-Antona, F; Blanco, L; Gomez-Herreras, JI; Tamayo, E; Bermejo-Martin, JF</t>
  </si>
  <si>
    <t>Quantification of Immune Dysregulation by Next-generation Polymerase Chain Reaction to Improve Sepsis Diagnosis in Surgical Patients</t>
  </si>
  <si>
    <t>Abdullahi, A; Auger, C; Stanojcic, M; Patsouris, D; Parousis, A; Epelman, S; Jeschke, MG</t>
  </si>
  <si>
    <t>Alternatively Activated Macrophages Drive Browning of White Adipose Tissue in Burns</t>
  </si>
  <si>
    <t>Hoshina, K; Ishimaru, S; Sasabuchi, Y; Yasunaga, H; Komori, K; Shigematsu, K; Hirayama, A; Toma, M; Kichikawa, KH; Sato, O; Sadogawa, H; Koyama, N; Nishimura, T; Shimizu, H; Furui, S; Ishimaru, S; Kato, M</t>
  </si>
  <si>
    <t>Outcomes of Endovascular Repair for Abdominal Aortic Aneurysms A Nationwide Survey in Japan</t>
  </si>
  <si>
    <t>Azari, DP; Frasier, LL; Quamme, SRP; Greenberg, CC; Pugh, CM; Greenberg, JA; Radwin, RG</t>
  </si>
  <si>
    <t>Modeling Surgical Technical Skill Using Expert Assessment for Automated Computer Rating</t>
  </si>
  <si>
    <t>Harris, CA; Banerjee, T; Cramer, M; Manz, S; Ward, ST; Dimick, J; Telem, DA</t>
  </si>
  <si>
    <t>Editorial (Spring) Board? Gender Composition in High-impact General Surgery Journals Over 20 Years</t>
  </si>
  <si>
    <t>Fleshman, J; Branda, ME; Sargent, DJ; Boller, AM; George, VV; Abbas, MA; Peters, WR; Maun, DC; Chang, GJ; Herline, A; Fichera, A; Mutch, MG; Wexner, SD; Whiteford, MH; Marks, J; Birnbaum, E; Margolin, DA; Larson, DW; Marcello, PW; Posner, MC; Read, TE; Monson, JRT; Wren, SM; Pisters, PWT; Nelson, H</t>
  </si>
  <si>
    <t>Disease-free Survival and Local Recurrence for Laparoscopic Resection Compared With Open Resection of Stage II to III Rectal Cancer Follow-up Results of the ACOSOG Z6051 Randomized Controlled Trial</t>
  </si>
  <si>
    <t>Stevenson, ARL; Solomon, MJ; Brown, CSB; Lumley, JW; Hewett, P; Clouston, AD; Gebski, VJ; Wilson, K; Hague, W; Simes, J; Stevenson, A; Solomon, M; Hewett, P; Lumley, J; Clouston, A; Wilson, K; Simes, J; Hague, W; Gebski, V; Stitz, R; Coates, A; Gurney, H; Do, V; Marschner, I; Silvester, S; Roff, K; Davies, L; Pike, R; Clark, D; Petersen, D; Chow, C; Stevenson, A; Lumley, J; Meade, B; Taylor, D; White, S; Von Papen, M; Solomon, M; Lee, P; Morgan, M; Evans, J; Clark, JE; Draganic, B; Smith, S; Bell, S; Heriot, S; Warrier, S; Tonkin, D; Karatassas, A; Hayes, J; Hume-Moir, M; Merrie, A; Eglinton, T</t>
  </si>
  <si>
    <t>Disease-free Survival and Local Recurrence After Laparoscopic-assisted Resection or Open Resection for Rectal Cancer The Australasian Laparoscopic Cancer of the Rectum Randomized Clinical Trial</t>
  </si>
  <si>
    <t>Bolkenstein, HE; Consten, ECJ; van der Palen, J; van de Wall, BJM; Broeders, IAMJ; Bemelman, WA; Lange, JE; Boenneester, MA; Draaisma, WA</t>
  </si>
  <si>
    <t>Long-term Outcome of Surgery Versus Conservative Management for Recurrent and Ongoing Complaints After an Episode of Diverticulitis 5-year Follow-up Results of a Multicenter Randomized Controlled Trial (DIRECT-Trial)</t>
  </si>
  <si>
    <t>van der Sluis, PC; van der Horst, S; May, AM; Schippers, C; Brosens, LAA; Joore, HCA; Kroese, CC; Mohammad, NH; Mook, S; Vleggaar, FP; Rinkes, IHMB; Ruurda, JP; van Hillegersberg, R</t>
  </si>
  <si>
    <t>Robot-assisted Minimally Invasive Thoracolaparoscopic Esophagectomy Versus Open Transthoracic Esophagectomy for Resectable Esophageal Cancer A Randomized Controlled Trial</t>
  </si>
  <si>
    <t>Bihorac, A; Ozrazgat-Baslanti, T; Ebadi, A; Motaei, A; Madkour, M; Pardalos, PM; Lipori, G; Hogan, WR; Efron, PA; Moore, F; Moldawer, LL; Wang, DZ; Hobson, CE; Rashidi, P; Li, XL; Momcilovic, P</t>
  </si>
  <si>
    <t>MySurgeryRisk: Development and Validation of a Machine-learning Risk Algorithm for Major Complications and Death After Surgery</t>
  </si>
  <si>
    <t>Xi, M; Yang, YD; Zhang, L; Yang, H; Merrell, KW; Hallemeier, CL; Shen, RK; Haddock, MG; Hofstetter, WL; Maru, DM; Ho, L; Wu, CC; Liu, MZ; Lin, SH</t>
  </si>
  <si>
    <t>Multi-institutional Analysis of Recurrence and Survival After Neoadjuvant Chemoradiotherapy of Esophageal Cancer Impact of Histology on Recurrence Patterns and Outcomes</t>
  </si>
  <si>
    <t>Klinger, AL; Green, H; Monlezun, DJ; Beck, D; Kann, B; Vargas, HD; Whitlow, C; Margolin, D</t>
  </si>
  <si>
    <t>The Role of Bowel Preparation in Colorectal Surgery Results of the 2012-2015 ACS-NSQIP Data</t>
  </si>
  <si>
    <t>Jang, JH; Kim, HC; Huh, JW; Park, YA; Cho, YB; Yun, SH; Lee, WY; Yu, JI; Park, HC; Park, YS; Park, JO</t>
  </si>
  <si>
    <t>Anastomotic Leak Does Not Impact Oncologic Outcomes After Preoperative Chemoradiotherapy and Resection for Rectal Cancer</t>
  </si>
  <si>
    <t>Justiniano, CF; Aquina, CT; Becerra, AZ; Xu, ZM; Boodry, CI; Swanger, AA; Monson, JRT; Fleming, FJ</t>
  </si>
  <si>
    <t>Postoperative Mortality After Nonelective Surgery for Inflammatory Bowel Disease Patients in the Era of Biologics</t>
  </si>
  <si>
    <t>Kaibori, M; Yoshii, K; Yokota, I; Hasegawa, K; Nagashima, F; Kubo, S; Kon, M; Izumi, N; Kadoya, M; Kudo, M; Kumada, T; Sakamoto, M; Nakashima, O; Matsuyama, Y; Takayama, T; Kokudo, N</t>
  </si>
  <si>
    <t>Impact of Advanced Age on Survival in Patients Undergoing Resection of Hepatocellular Carcinoma</t>
  </si>
  <si>
    <t>Penna, M; Hompes, R; Arnold, S; Wynn, G; Austin, R; Warusavitarne, J; Moran, B; Hanna, GB; Mortensen, NJ; Tekkis, PP</t>
  </si>
  <si>
    <t>Incidence and Risk Factors for Anastomotic Failure in 1594 Patients Treated by Transanal Total Mesorectal Excision Results From the International TaTME Registry</t>
  </si>
  <si>
    <t>Jochmans, I; Fieuws, S; Tieken, I; Samuel, U; Pirenne, J</t>
  </si>
  <si>
    <t>The Impact of Hepatectomy Time of the Liver Graft on Post-transplant Outcome A Eurotransplant Cohort Study</t>
  </si>
  <si>
    <t>Beane, JD; House, MG; Ceppa, EP; Dolejs, SC; Pitt, HA</t>
  </si>
  <si>
    <t>Variation in Drain Management After Pancreatoduodenectomy Early Versus Delayed Removal</t>
  </si>
  <si>
    <t>Landoni, L; Marchegiani, G; Pollini, T; Cingarlini, S; D'Onofrio, M; Capelli, P; De Robertis, R; Davi, MV; Amodio, A; Impellizzeri, H; Malpaga, A; Miotto, M; Boninsegna, L; Crepaz, L; Nessi, C; Zingaretti, CC; Paiella, S; Esposito, A; Casetti, L; Malleo, G; Tuveri, M; Butturini, G; Salvia, R; Scarpa, A; Falconi, M; Bassi, C</t>
  </si>
  <si>
    <t>The Evolution of Surgical Strategies for Pancreatic Neuroendocrine Tumors (Pan-NENs) Time-trend and Outcome Analysis From 587 Consecutive Resections at a High-volume Institution</t>
  </si>
  <si>
    <t>Michelakos, T; Pergolini, I; Fernandez-del Castillo, C; Honselmann, KC; Cai, L; Deshpande, V; Wo, JY; Ryan, DP; Allen, JN; Blaszkowsky, LS; Clark, JW; Murphy, JE; Nipp, RD; Parikh, A; Qadan, M; Warshaw, AL; Hong, TS; Lillemoe, KD; Ferrone, CR</t>
  </si>
  <si>
    <t>Predictors of Resectability and Survival in Patients With Borderline and Locally Advanced Pancreatic Cancer who Underwent Neoadjuvant Treatment With FOLFIRINOX</t>
  </si>
  <si>
    <t>Nockel, P; El Lakis, M; Gaitanidis, A; Merkel, R; Patel, D; Nilubol, N; Prodanov, T; Pacak, K; Kebebew, E</t>
  </si>
  <si>
    <t>Preoperative F-18-FDG PET/CT in Pheochromocytomas and Paragangliomas Allows for Precision Surgery</t>
  </si>
  <si>
    <t>Reinpold, W; Schroder, M; Berger, C; Nehls, J; Schroder, A; Hukauf, M; Kockerling, F; Bittner, R</t>
  </si>
  <si>
    <t>Mini- or Less-open Sublay Operation (MILOS): A New Minimally Invasive Technique for the Extraperitoneal Mesh Repair of Incisional Hernias</t>
  </si>
  <si>
    <t>Barki, KG; Das, A; Dixith, S; Das Ghatak, P; Mathew-Steiner, S; Schwab, E; Khanna, S; Wozniak, DJ; Roy, S; Sen, CK</t>
  </si>
  <si>
    <t>Electric Field Based Dressing Disrupts Mixed-Species Bacterial Biofilm Infection and Restores Functional Wound Healing</t>
  </si>
  <si>
    <t>van Mil, ACCM; Pouwels, S; Wilbrink, J; Warle, MC; Thijssen, DHJ</t>
  </si>
  <si>
    <t>Carotid Artery Reactivity Predicts Events in Peripheral Arterial Disease Patients</t>
  </si>
  <si>
    <t>Leung, KM; Kiely, MX; Kimbrell, A; Asban, A; Kelley, R; Bleday, R; Davids, JS; Melnitchouk, N</t>
  </si>
  <si>
    <t>Outcomes of Abdominal Surgery in Patients With Mechanical Ventricular Assist Devices A Multi-institutional Study</t>
  </si>
  <si>
    <t>Epstein, S; Tran, BN; Capone, AC; Ruan, QZ; Fukudome, EY; Ricci, JA; Testa, MA; Dennerlein, JT; Lee, BT; Singhal, D</t>
  </si>
  <si>
    <t>The Current State of Surgical Ergonomics Education in US Surgical Training A Survey Study</t>
  </si>
  <si>
    <t>Yoon, YI; Lee, SG; Moon, DB; Ahn, CS; Hwang, S; Kim, KH; Ha, TY; Song, GW; Jung, DH; Park, GC; Kim, DS; Choo, SJ</t>
  </si>
  <si>
    <t>Surgical Techniques and Long-term Outcomes of Living-donor Liver Transplantation With Inferior Vena Cava Replacement Using Atriocaval Synthetic Interposition Graft for Budd-Chiari Syndrome</t>
  </si>
  <si>
    <t>Gartland, RM; Bloom, JP; Fong, ZV; Deroo, C; Dwyer, K; Quinn, G; Lillemoe, K; Mort, E</t>
  </si>
  <si>
    <t>What Have We Learned From Malpractice Claims Involving the Surgical Management of Benign Biliary Disease?</t>
  </si>
  <si>
    <t>Parc, Y; Ruppert, R; Fuerst, A; Golcher, H; Zutshi, M; Hull, T; Tiret, E; Hemminger, F; Galandiuk, S; Fender, S; Weber, K; Zimmerman, A; Aiello, A; Fazio, V</t>
  </si>
  <si>
    <t>Better Function With a Colonic J-Pouch or a Side-to-end Anastomosis? A Randomized Controlled Trial to Compare the Complications, Functional Outcome, and Quality of Life in Patients With Low Rectal Cancer After a J-Pouch or a Side-to-end Anastomosis</t>
  </si>
  <si>
    <t>Marti, WR; Curti, G; Wehrli, H; Grieder, F; Graf, M; Gloot, B; Zuber, M; Demartines, N; Fasolini, F; Leif, B; Kettelhack, C; Andrieu, C; Bigler, M; Hayoz, S; Ribi, K; Hamel, C</t>
  </si>
  <si>
    <t>Clinical Outcome After Rectal Replacement With Side-to-End, Colon-J-Pouch, or Straight Colorectal Anastomosis Following Total Mesorectal Excision A Swiss Prospective, Randomized, Multicenter Trial (SAKK 40/04)</t>
  </si>
  <si>
    <t>Lohmander, F; Lagergren, J; Roy, PG; Johansson, H; Brandberg, Y; Eriksen, C; Frisell, J</t>
  </si>
  <si>
    <t>Implant Based Breast Reconstruction With Acellular Dermal Matrix Safety Data From an Open-label, Multicenter, Randomized, Controlled Trial in the Setting of Breast Cancer Treatment</t>
  </si>
  <si>
    <t>Chai, YJ; Yu, HW; Song, RY; Kim, SJ; Choi, JY; Lee, KE</t>
  </si>
  <si>
    <t>Lateral Transperitoneal Adrenalectomy Versus Posterior Retroperitoneoscopic Adrenalectomy for Benign Adrenal Gland Disease Randomized Controlled Trial at a Single Tertiary Medical Center</t>
  </si>
  <si>
    <t>Acuna, SA; Chesney, TR; Ramjist, JK; Shah, PS; Kennedy, ED; Baxter, NN</t>
  </si>
  <si>
    <t>Laparoscopic Versus Open Resection for Rectal Cancer A Noninferiority Meta-analysis of Quality of Surgical Resection Outcomes</t>
  </si>
  <si>
    <t>van Boekel, RLM; Warle, MC; Nielen, RGC; Vissers, KCP; van der Sande, R; Bronkhorst, EM; Lerou, JGC; Steegers, MAH</t>
  </si>
  <si>
    <t>Relationship Between Postoperative Pain and Overall 30-Day Complications in a Broad Surgical Population An Observational Study</t>
  </si>
  <si>
    <t>Thanh, NX; Baron, T; Litvinchuk, S</t>
  </si>
  <si>
    <t>An Economic Evaluation of the National Surgical Quality Improvement Program (NSQIP) in Alberta, Canada</t>
  </si>
  <si>
    <t>Borza, T; Oerline, MK; Skolarus, TA; Norton, EC; Dimick, JB; Jacobs, BL; Herrel, LA; Ellimoottil, C; Hollingsworth, JM; Ryan, AM; Miller, DC; Shahinian, VB; Hollenbeck, BK</t>
  </si>
  <si>
    <t>Association Between Hospital Participation in Medicare Shared Savings Program Accountable Care Organizations and Readmission Following Major Surgery</t>
  </si>
  <si>
    <t>Sonohara, F; Gao, F; Iwata, N; Kanda, M; Koike, M; Takahashi, N; Yamada, Y; Kodera, Y; Wang, X; Goel, A</t>
  </si>
  <si>
    <t>Genome-wide Discovery of a Novel Gene-expression Signature for the Identification of Lymph Node Metastasis in Esophageal Squamous Cell Carcinoma</t>
  </si>
  <si>
    <t>Kinoshita, T; Uyama, I; Terashima, M; Noshiro, H; Nagai, E; Obama, K; Tamamori, Y; Nabae, T; Honda, M; Abe, T</t>
  </si>
  <si>
    <t>Long-term Outcomes of Laparoscopic Versus Open Surgery for Clinical Stage II/III Gastric Cancer A Multicenter Cohort Study in Japan (LOC-A Study)</t>
  </si>
  <si>
    <t>Backman, O; Bruze, G; Naslund, I; Ottosson, J; Marsk, R; Neovius, M; Naslund, E</t>
  </si>
  <si>
    <t>Gastric Bypass Surgery Reduces De Novo Cases of Type 2 Diabetes to Population Levels A Nationwide Cohort Study From Sweden</t>
  </si>
  <si>
    <t>Markar, SR; Chin, ST; Romano, A; Wiggins, T; Antonowicz, S; Paraskeva, P; Ziprin, P; Darzi, A; Hanna, GB</t>
  </si>
  <si>
    <t>Breath Volatile Organic Compound Profiling of Colorectal Cancer Using Selected Ion Flow-tube Mass Spectrometry</t>
  </si>
  <si>
    <t>van Praagh, JB; de Goffau, MC; Bakker, IS; van Goor, H; Harmsen, HJM; Olinga, P; Havenga, K</t>
  </si>
  <si>
    <t>Mucus Microbiome of Anastomotic Tissue During Surgery Has Predictive Value for Colorectal Anastomotic Leakage</t>
  </si>
  <si>
    <t>Chun, YS; Passot, G; Yamashita, S; Nusrat, M; Katsonis, P; Loree, JM; Conrad, C; Tzeng, CWD; Xiao, LC; Aloia, TA; Eng, C; Kopetz, SE; Lichtarge, O; Vauthey, JN</t>
  </si>
  <si>
    <t>Deleterious Effect of RAS and Evolutionary High-risk TP53 Double Mutation in Colorectal Liver Metastases</t>
  </si>
  <si>
    <t>Kobayashi, A; Kaido, T; Hamaguchi, Y; Okumura, S; Shirai, H; Yao, S; Kamo, N; Yagi, S; Taura, K; Okajima, H; Uemoto, S</t>
  </si>
  <si>
    <t>Impact of Sarcopenic Obesity on Outcomes in Patients Undergoing Hepatectomy for Hepatocellular Carcinoma</t>
  </si>
  <si>
    <t>Karjula, H; Saarela, A; Ohtonen, P; Ala-Kokko, T; Makela, J; Liisanantti, JH</t>
  </si>
  <si>
    <t>Long-term Outcome and Causes of Death for Working-age Patients Hospitalized Due to Acute Pancreatitis With a Median Follow-up of 10 Years</t>
  </si>
  <si>
    <t>Mungroop, TH; van Rijssen, LB; van Klaveren, D; Smits, FJ; van Woerden, V; Linnemann, RJ; de Pastena, M; Klompmaker, S; Marchegiani, G; Ecker, BL; van Dieren, S; Bonsing, B; Busch, OR; van Dam, RM; Erdmann, J; van Eijck, CH; Gerhards, ME; van Goor, H; van der Harst, E; de Hingh, IH; de Jong, KP; Kazemier, G; Luyer, M; Shamali, A; Barbaro, S; Armstrong, T; Takhar, A; Hamady, Z; Klaase, J; Lips, DJ; Molenaar, IQ; Nieuwenhuijs, VB; Rupert, C; van Santvoort, HC; Scheepers, JJ; van der Schelling, GP; Bassi, C; Vollmer, CM; Steyerberg, EW; Abu Hilal, M; Koerkamp, BG; Besselink, MG</t>
  </si>
  <si>
    <t>Alternative Fistula Risk Score for Pancreatoduodenectomy (a-FRS) Design and International External Validation</t>
  </si>
  <si>
    <t>Shi, S; Hua, J; Liang, C; Meng, QC; Liang, DK; Xu, J; Ni, QX; Yu, XJ</t>
  </si>
  <si>
    <t>Proposed Modification of the 8th Edition of the AJCC Staging System for Pancreatic Ductal Adenocarcinoma</t>
  </si>
  <si>
    <t>Boero, IJ; Paravati, AJ; Hou, JY; Gillespie, EE; Schoenbrunner, A; Unkart, J; Wallace, AM; Einck, JP; Mell, LK; Murphy, JD</t>
  </si>
  <si>
    <t>The Impact of Surgeons on the Likelihood of Mastectomy in Breast Cancer</t>
  </si>
  <si>
    <t>Berlin, NL; Tandon, VJ; Qi, J; Kim, HM; Hamill, JB; Momoh, AO; Pusic, AL; Wilkins, EG</t>
  </si>
  <si>
    <t>Hospital Variations in Clinical Complications and Patient-reported Outcomes at 2 Years After Immediate Breast Reconstruction</t>
  </si>
  <si>
    <t>Lee, SH; Roh, JL; Gong, G; Cho, KJ; Choi, SH; Nam, SY; Kim, SY</t>
  </si>
  <si>
    <t>Risk Factors for Recurrence After Treatment of N1b Papillary Thyroid Carcinoma</t>
  </si>
  <si>
    <t>Collie, A; Simpson, PM; Cameron, PA; Ameratunga, S; Ponsford, J; Lyons, RA; Braaf, S; Nunn, A; Harrison, JE; Gabbe, BJ</t>
  </si>
  <si>
    <t>Patterns and Predictors of Return to Work After Major Trauma A Prospective, Population-based Registry Study</t>
  </si>
  <si>
    <t>Khoshgoo, N; Kholdebarin, R; Pereira-Terra, P; Mahood, TH; Falk, L; Day, CA; Iwasiow, BM; Zhu, FQ; Mulhall, D; Fraser, C; Correia-Pinto, J; Keijzer, R</t>
  </si>
  <si>
    <t>Prenatal microRNA miR-200b Therapy Improves Nitrofen-induced Pulmonary Hypoplasia Associated With Congenital Diaphragmatic Hernia</t>
  </si>
  <si>
    <t>Belza, C; Fitzgerald, K; de Silva, N; Avitzur, Y; Steinberg, K; Courtney-Martin, G; Wales, PW</t>
  </si>
  <si>
    <t>Predicting Intestinal Adaptation in Pediatric Intestinal Failure A Retrospective Cohort Study</t>
  </si>
  <si>
    <t>Gfrerer, L; Hulsen, JH; McLeod, MD; Wright, EJ; Austen, WG</t>
  </si>
  <si>
    <t>Migraine Surgery An All or Nothing Phenomenon? Prospective Evaluation of Surgical Outcomes</t>
  </si>
  <si>
    <t>Le Roy, B; Cauchy, F; Cesaretti, M; Sepulveda, A; Yoh, T; Dokmak, S; Durand, F; Weiss, E; Francoz, C; Dondero, F; Soubrane, O</t>
  </si>
  <si>
    <t>Further to the Right: Piggyback Anastomosis on the Right Hepatic Vein Facilitates the Implantation of Small Liver Grafts (the One-vein Technique)</t>
  </si>
  <si>
    <t>White, GE; Courcoulas, AP; Richardson, GA; Mair, C; King, WC</t>
  </si>
  <si>
    <t>Alcohol Use Thresholds for Identifying Alcohol-related Problems Before and Following Roux-en-Y Gastric Bypass</t>
  </si>
  <si>
    <t>Mari, GM; Crippa, J; Cocozza, E; Berselli, M; Livraghi, L; Carzaniga, P; Valenti, F; Roscio, F; Ferrari, G; Mazzola, M; Magistro, C; Origi, M; Forgione, A; Zuliani, W; Scandroglio, I; Pugliese, R; Costanzi, ATM; Maggioni, D</t>
  </si>
  <si>
    <t>Low Ligation of Inferior Mesenteric Artery in Laparoscopic Anterior Resection for Rectal Cancer Reduces Genitourinary Dysfunction Results From a Randomized Controlled Trial (HIGHLOW Trial)</t>
  </si>
  <si>
    <t>Troisi, RI; Vanlander, A; Giglio, MC; Van Limmen, J; Scudeller, L; Heyse, B; De Baerdemaeker, L; Croo, A; Voet, D; Praet, M; Hoorens, A; Antoniali, G; Codarin, E; Tell, G; Reynaert, H; Colle, I; Sainz-Barriga, M</t>
  </si>
  <si>
    <t>Somatostatin as Inflow Modulator in Liver-transplant Recipients With Severe Portal Hypertension A Randomized Trial</t>
  </si>
  <si>
    <t>Javed, AA; Teinor, J; Wright, M; Ding, D; Burkhart, RA; Hundt, J; Cameron, JL; Makary, MA; He, J; Eckhauser, FE; Wolfgang, CL; Weiss, MJ</t>
  </si>
  <si>
    <t>Negative Pressure Wound Therapy for Surgical-site Infections A Randomized Trial</t>
  </si>
  <si>
    <t>Syn, NL; Wee, I; Shabbir, A; Kim, G; So, JBY</t>
  </si>
  <si>
    <t>Pouch Versus No Pouch Following Total Gastrectomy: Meta-analysis of Randomized and Non-randomized Studies</t>
  </si>
  <si>
    <t>Barr, J; Cherry, KJ; Rich, NM</t>
  </si>
  <si>
    <t>Vascular Surgery in the Pacific Theaters of World War II The Persistence of Ligation Amid Unique Military Medical Conditions</t>
  </si>
  <si>
    <t>Bartkowiak, B; Snyder, AM; Benjamin, A; Schneider, A; Twu, NM; Churpek, MM; Roggin, KK; Edelson, DP</t>
  </si>
  <si>
    <t>Validating the Electronic Cardiac Arrest Risk Triage (eCART) Score for Risk Stratification of Surgical Inpatients in the Postoperative Setting Retrospective Cohort Study</t>
  </si>
  <si>
    <t>Hassen, YAM; Johnston, MJ; Singh, P; Pucher, PH; Darzi, A</t>
  </si>
  <si>
    <t>Key Components of the Safe Surgical Ward International Delphi Consensus Study to Identify Factors for Quality Assessment and Service Improvement</t>
  </si>
  <si>
    <t>Gani, F; Cerullo, M; Ejaz, A; Gupta, PB; Demario, VM; Johnston, FM; Frank, SM; Pawlik, TM</t>
  </si>
  <si>
    <t>Implementation of a Blood Management Program at a Tertiary Care Hospital Effect on Transfusion Practices and Clinical Outcomes Among Patients Undergoing Surgery</t>
  </si>
  <si>
    <t>Chen, XD; Sullivan, AM; Smink, DS; Alseidi, A; Bengtson, JM; Kwakye, G; Dalrymple, AJL</t>
  </si>
  <si>
    <t>Resident Autonomy in the Operating Room How Faculty Assess Real-time Entrustability</t>
  </si>
  <si>
    <t>Moussa, OM; Erridge, S; Chidambaram, S; Ziprin, P; Darzi, A; Purkayastha, S</t>
  </si>
  <si>
    <t>Mortality of the Severely Obese A Population Study</t>
  </si>
  <si>
    <t>Jahansouz, C; Staley, C; Kizy, S; Xu, HL; Hertzel, AV; Coryell, J; Singroy, S; Hamilton, M; DuRand, M; Bernlohr, DA; Sadowsky, MJ; Khoruts, A; Ikramuddin, S</t>
  </si>
  <si>
    <t>Antibiotic-induced Disruption of Intestinal Microbiota Contributes to Failure of Vertical Sleeve Gastrectomy</t>
  </si>
  <si>
    <t>Kiyozumi, Y; Baba, Y; Okadome, K; Yagi, T; Ishimoto, T; Iwatsuki, M; Miyamoto, Y; Yoshida, N; Watanabe, M; Komohara, Y; Baba, H</t>
  </si>
  <si>
    <t>IDO1 Expression Is Associated With Immune Tolerance and Poor Prognosis in Patients With Surgically Resected Esophageal Cancer</t>
  </si>
  <si>
    <t>Aquina, CT; Becerra, AZ; Justiniano, CF; Xu, ZM; Boscoe, FP; Schymura, MJ; Noyes, K; Monson, JRT; Temple, LK; Fleming, FJ</t>
  </si>
  <si>
    <t>Surgeon, Hospital, and Geographic Variation in Minimally Invasive Colectomy</t>
  </si>
  <si>
    <t>Karagkounis, G; Thai, L; Mace, AG; Wiland, H; Pai, RK; Steele, SR; Church, JM; Kalady, MF</t>
  </si>
  <si>
    <t>Prognostic Implications of Pathological Response to Neoadjuvant Chemoradiation in Pathologic Stage III Rectal Cancer</t>
  </si>
  <si>
    <t>Juul, T; Elfeki, H; Christensen, P; Laurberg, S; Emmertsen, KJ; Bager, P</t>
  </si>
  <si>
    <t>Normative Data for the Low Anterior Resection Syndrome Score (LARS Score)</t>
  </si>
  <si>
    <t>Margonis, GA; Buettner, S; Andreatos, N; Wagner, D; Sasaki, K; Barbon, C; Beer, A; Kamphues, C; Loes, IM; He, J; Pawlik, TM; Kaczirek, K; Poultsides, G; Lonning, PE; Cameron, JL; Mischinger, HJ; Aucejo, FN; Kreis, ME; Wolfgang, CL; Weiss, MJ</t>
  </si>
  <si>
    <t>Prognostic Factors Change Over Time After Hepatectomy for Colorectal Liver Metastases A Multi-institutional, International Analysis of 1099 Patients</t>
  </si>
  <si>
    <t>Kowalsky, SJ; Zenati, MS; Steve, J; Esper, SA; Lee, KK; Hogg, ME; Zeh, HJ; Zureikat, AH</t>
  </si>
  <si>
    <t>A Combination of Robotic Approach and ERAS Pathway Optimizes Outcomes and Cost for Pancreatoduodenectomy</t>
  </si>
  <si>
    <t>Maggino, L; Malleo, G; Bassi, C; Allegrini, V; McMillan, MT; Borin, A; Chen, BF; Drebin, JA; Ecker, BL; Fraker, DL; Lee, MK; Paiella, S; Roses, RE; Salvia, R; Vollmer, CM</t>
  </si>
  <si>
    <t>Decoding Grade B Pancreatic Fistula A Clinical and Economical Analysis and Subclassification Proposal</t>
  </si>
  <si>
    <t>Groot, VP; Gemenetzis, G; Blair, AB; Rivero-Soto, RJ; Yu, J; Javed, AA; Burkhart, RA; Rinkes, IHMB; Molenaar, IQ; Cameron, JL; Weiss, MJ; Wolfgang, CL; He, J</t>
  </si>
  <si>
    <t>Defining and Predicting Early Recurrence in 957 Patients With Resected Pancreatic Ductal Adenocarcinoma</t>
  </si>
  <si>
    <t>Fitzal, F; Bjelic-Radisic, V; Knauer, M; Steger, G; Hubalek, M; Balic, M; Singer, C; Bartsch, R; Schrenk, P; Soelkner, L; Greil, R; Gnant, M</t>
  </si>
  <si>
    <t>Impact of Breast Surgery in Primary Metastasized Breast Cancer Outcomes of the Prospective Randomized Phase III ABCSG-28 POSYTIVE Trial</t>
  </si>
  <si>
    <t>O'Donnell, TEX; Li, C; Swerdlow, NJ; Liang, P; Pothof, AB; Patel, VI; Giles, KA; Malas, MB; Schermerhorn, ML</t>
  </si>
  <si>
    <t>The Weekend Effect in AAA Repair</t>
  </si>
  <si>
    <t>Mehaffey, JH; Money, D; Charles, EJ; Schubert, S; Pineros, AF; Bontha, SV; Hawkins, R; Teman, NR; Laubach, VE; Mas, VR; Tribble, CG; Maluf, DG; Sharma, AK; Yang, ZQ; Kron, IL; Roeser, ME</t>
  </si>
  <si>
    <t>Adenosine 2A Receptor Activation Attenuates Ischemia Reperfusion Injury During Extracorporeal Cardiopulmonary Resuscitation</t>
  </si>
  <si>
    <t>Gall, LS; Vulliamy, P; Gillespie, S; Jones, TE; Pierre, RSJ; Breukers, SE; Gaarder, C; Juffermans, NP; Maegele, M; Stensballe, J; Johansson, PI; Davenport, RA; Brohi, K; Kolstadbraaten, KM; Baksaas-Aasen, K; Naess, PA; Ostrowski, SR; Vrangbaek, K; Bergmann, R; Hansen, SK; Rourke, C; Goerlinger, K; Hochleitner, M; Dias, J; Stanworth, SJ; Curry, N; Sturmer, EK; Schafer, N; Driessen, A; Balvers, K; van Dieren, S; Harrison, M; Soyel, H</t>
  </si>
  <si>
    <t>The S100A10 Pathway Mediates an Occult Hyperfibrinolytic Subtype in Trauma Patients</t>
  </si>
  <si>
    <t>Mason, SA; Nathens, AB; Byrne, JP; Diong, C; Fowler, RA; Karanicolas, PJ; Moineddin, R; Jeschke, MG</t>
  </si>
  <si>
    <t>Increased Rate of Long-term Mortality Among Burn Survivors A Population-based Matched Cohort Study</t>
  </si>
  <si>
    <t>Cunningham, EL; McGuinness, B; McAuley, DF; Toombs, J; Mawhinney, T; O'Brien, S; Beverland, D; Schott, JM; Lunn, MP; Zetterberg, H; Passmore, AP</t>
  </si>
  <si>
    <t>CSF Beta-amyloid 1-42 Concentration Predicts Delirium Following Elective Arthroplasty Surgery in an Observational Cohort Study</t>
  </si>
  <si>
    <t>Kaafarani, HMA; Khalifeh, JM; Ramly, EP; Simon, D; Safa, R; Khalil, L; Raad, R; Hoballah, JJ</t>
  </si>
  <si>
    <t>A Nationwide, Systematic, and Comprehensive Assessment of Surgical Capacity in Lebanon Results of the Surgical Capacity in Areas With Refugees (SCAR) Study</t>
  </si>
  <si>
    <t>Kockerling, F; Lorenz, R; Hukauf, M; Grau, H; Jacob, D; Fortelny, R; Koch, A</t>
  </si>
  <si>
    <t>Influencing Factors on the Outcome in Female Groin Hernia Repair A Registry-based Multivariable Analysis of 15,601 Patients</t>
  </si>
  <si>
    <t>Newton, AD; Predina, JD; Shin, MH; Frenzel-Sulyok, LG; Vollmer, CM; Drebin, JA; Singhal, S; Lee, MK</t>
  </si>
  <si>
    <t>Intraoperative Near-infrared Imaging Can Identify Neoplasms and Aid in Real-time Margin Assessment During Pancreatic Resection</t>
  </si>
  <si>
    <t>Newman, EA; Waljee, J; Dimick, JB; Mulholland, MW</t>
  </si>
  <si>
    <t>Eliminating Institutional Barriers to Career Advancement for Diverse Faculty in Academic Surgery</t>
  </si>
  <si>
    <t>Ponten, JEH; Leclercq, WKG; Lettinga, T; Heemskerk, J; Konsten, JLM; Bouvy, ND; Nienhutjs, SW</t>
  </si>
  <si>
    <t>Mesh OR Patch for Hernia on Epigastric and Umbilical Sites (MORPHEUS-Trial) The Complete Two-year Follow-up</t>
  </si>
  <si>
    <t>Murphy, PB; Knowles, S; Chadi, SA; Vogt, K; Brackstone, M; Van Koughnett, JA; Ott, MC</t>
  </si>
  <si>
    <t>Negative Pressure Wound Therapy Use to Decrease Surgical Nosocomial Events in Colorectal Resections (NEPTUNE) A Randomized Controlled Trial</t>
  </si>
  <si>
    <t>Rollins, KE; Javanmard-Emamghissi, H; Acheson, AG; Lobo, DN</t>
  </si>
  <si>
    <t>The Role of Oral Antibiotic Preparation in Elective Colorectal Surgery A Meta-analysis</t>
  </si>
  <si>
    <t>Parise, P; Ferrari, C; Cossu, A; Puccetti, F; Elmore, U; De Pascale, S; Garutti, L; Fumagalli, UR; Di Serio, MS; Rosati, R</t>
  </si>
  <si>
    <t>Enhanced Recovery After Surgery (ERAS) Pathway in Esophagectomy Is a Reasonable Prediction of Hospital Stay Possible?</t>
  </si>
  <si>
    <t>Lagoo, J; Berry, WR; Miller, K; Neal, BJ; Sato, L; Lillemoe, KD; Doherty, GM; Kassen, AR; Chaikof, EL; Gawande, AA; Haynes, AB</t>
  </si>
  <si>
    <t>Multisource Evaluation of Surgeon Behavior Is Associated With Malpractice Claims</t>
  </si>
  <si>
    <t>Ward, ST; Dimick, JB; Zhang, WY; Campbell, DA; Ghaferi, AA</t>
  </si>
  <si>
    <t>Association Between Hospital Staffing Models and Failure to Rescue</t>
  </si>
  <si>
    <t>Archer, S; Pinto, A; Vuik, S; Bicknell, C; Faiz, O; Byrne, B; Johnston, M; Skapinakis, P; Athanasiou, T; Vincent, C; Darzi, A</t>
  </si>
  <si>
    <t>Surgery, Complications, and Quality of Life A Longitudinal Cohort Study Exploring the Role of Psychosocial Factors</t>
  </si>
  <si>
    <t>McIsaac, DI; Wong, CA; Huang, A; Moloo, H; van Walraven, C</t>
  </si>
  <si>
    <t>Derivation and Validation of a Generalizable Preoperative Frailty Index Using Population-based Health Administrative Data</t>
  </si>
  <si>
    <t>Bruzzi, M; Chirica, M; Resche-Rigon, M; Corte, H; Voron, T; Sarfati, E; Zagdanski, AM; Cattan, P</t>
  </si>
  <si>
    <t>Emergency Computed Tomography Predicts Caustic Esophageal Stricture Formation</t>
  </si>
  <si>
    <t>Fecso, AB; Bhatti, JA; Stotland, PK; Quereshy, FA; Grantcharov, TP</t>
  </si>
  <si>
    <t>Technical Performance as a Predictor of Clinical Outcomes in Laparoscopic Gastric Cancer Surgery</t>
  </si>
  <si>
    <t>Kaibori, M; Yoshii, K; Hasegawa, K; Ogawa, A; Kubo, S; Tateishi, R; Izumi, N; Kadoya, M; Kudo, M; Kumada, T; Sakamoto, M; Nakashima, O; Matsuyama, Y; Takayama, T; Kokudo, N; Brunker, M</t>
  </si>
  <si>
    <t>Treatment Optimization for Hepatocellular Carcinoma in Elderly Patients in a Japanese Nationwide Cohort</t>
  </si>
  <si>
    <t>Golse, N; Guglielmo, N; El Metni, A; Frosio, F; Cosse, C; Naili, S; Ichai, P; Ciacio, O; Pittau, G; Allard, MA; Castaing, D; Cunha, ASA; Cherqui, D; Adam, R; Vibert, E</t>
  </si>
  <si>
    <t>Arterial Lactate Concentration at the End of Liver Transplantation Is an Early Predictor of Primary Graft Dysfunction</t>
  </si>
  <si>
    <t>Aziz, MH; Sideras, K; Aziz, NA; Mauff, K; Haen, R; Roos, D; Saida, L; Suker, M; van der Harst, E; Mieog, JS; Bonsing, BA; Klaver, Y; Koerkamp, BG; van Eijck, CH</t>
  </si>
  <si>
    <t>The Systemic-immune-inflammation Index Independently Predicts Survival and Recurrence in Resectable Pancreatic Cancer and its Prognostic Value Depends on Bilirubin Levels A Retrospective Multicenter Cohort Study</t>
  </si>
  <si>
    <t>Seykora, TF; Ecker, BL; McMillan, MT; Maggino, L; Beane, JD; Fong, ZV; Hollis, RH; Jamieson, NB; Javed, AA; Kowalsky, SJ; Kunstman, JW; Malleo, G; Poruk, KE; Soares, K; Valero, V; Velu, LKP; Watkins, AA; Vollmer, CM; Fisher, WE; Callery, MP; Kent, TS; House, MG; Berger, AC; Wolfgang, CL; Fernandez-del Castillo, C; Asbun, HJ; Stauffer, JA; Bloomston, M; Haverick, E; Schmidt, CR; Christein, JD; Ball, CG; Dixon, E; Hughes, SJ; Drebin, JA; Sprys, M; Zureikat, AH; Behrman, SW; Bassi, C; Dickson, EJ; Salem, RR</t>
  </si>
  <si>
    <t>The Beneficial Effects of Minimizing Blood Loss in Pancreatoduodenectomy</t>
  </si>
  <si>
    <t>van Rijssen, LB; Gerritsen, A; Henselmans, I; Sprangers, MA; Jacobs, M; Bassi, C; Busch, OR; Fernandez-Del Castillo, C; Fong, ZV; He, J; Jang, JY; Javed, AA; Kim, SW; Maggino, L; Mitra, A; Ostwal, V; Pellegrini, S; Shrikhande, SV; Wilmink, JW; Wolfgang, CL; van Laarhoven, HW; Besselink, MG</t>
  </si>
  <si>
    <t>Core Set of Patient-reported Outcomes in Pancreatic Cancer (COPRAC) An International Delphi Study Among Patients and Health Care Providers</t>
  </si>
  <si>
    <t>Rault-Petit, B; Do Cao, C; Guyetant, S; Guimbaud, R; Rohmer, V; Julie, C; Baudin, E; Goichot, B; Coriat, R; Tabarin, A; Ramos, J; Goudet, P; Hervieu, V; Scoazec, JY; Walter, T</t>
  </si>
  <si>
    <t>Current Management and Predictive Factors of Lymph Node Metastasis of Appendix Neuroendocrine Tumors A National Study from the French Group of Endocrine Tumors (GTE)</t>
  </si>
  <si>
    <t>Vallance, AE; Keller, DS; Hill, J; Braun, M; Kuiyba, A; van der Meulen, J; Walker, K; Chand, M</t>
  </si>
  <si>
    <t>Role of Emergency Laparoscopic Colectomy for Colorectal Cancer A Population-based Study in England</t>
  </si>
  <si>
    <t>MacTaggart, J; Poulson, W; Seas, A; Deegan, P; Lomneth, C; Desyatova, A; Maleckis, K; Kamenskiy, A</t>
  </si>
  <si>
    <t>Stent Design Affects Femoropopliteal Artery Deformation</t>
  </si>
  <si>
    <t>Gardner, AK; Dunkin, BJ</t>
  </si>
  <si>
    <t>Pursuing Excellence The Power of Selection Science to Provide Meaningful Data and Enhance Efficiency in Selecting Surgical Trainees</t>
  </si>
  <si>
    <t>Hausken, J; Fretland, AA; Edwin, B; Andersen, MH; Dagenborg, VJ; Bjornelv, GMW; Kristiansen, R; Roysland, K; Kvarstein, G; Tonnessen, TI</t>
  </si>
  <si>
    <t>Intravenous Patient-controlled Analgesia Versus Thoracic Epidural Analgesia After Open Liver Surgery A Prospective, Randomized, Controlled, Noninferiority Trial</t>
  </si>
  <si>
    <t>Sanchez-Velazquez, P; Muller, X; Malleo, G; Park, JS; Hwang, HK; Napoli, N; Javed, AA; Inoue, Y; Beghdadi, N; Kalisvaart, M; Vigia, E; Walsh, CD; Lovasik, B; Busquets, J; Scandavini, C; Robin, F; Yoshitomi, H; Mackay, TM; Busch, OR; Hartog, H; Heinrich, S; Gleisner, A; Perinel, J; Passeri, M; Lluis, N; Raptis, DA; Tschuor, C; Oberkofler, CE; DeOliveira, ML; Petrowsky, H; Martinie, J; Asbun, H; Adham, M; Schulick, R; Lang, H; Koerkamp, BG; Besselink, MG; Han, HS; Miyazaki, M; Ferrone, CR; Fernandez-del Castillo, C; Lillemoe, KD; Sulpice, L; Boudjema, K; Del Chiaro, M; Fabregat, J; Kooby, DA; Allen, P; Lavu, H; Yeo, CJ; Barroso, E; Roberts, K; Muiesan, P; Sauvanet, A; Saiura, A; Wolfgang, CL; Cameron, JL; Boggi, U; Yoon, DS; Bassi, C; Puhan, MA; Clavien, PA</t>
  </si>
  <si>
    <t>Benchmarks in Pancreatic Surgery A Novel Tool for Unbiased Outcome Comparisons</t>
  </si>
  <si>
    <t>Havens, JM; Neiman, PU; Campbell, BL; Croce, MA; Spain, DA; Napolitano, LM</t>
  </si>
  <si>
    <t>The Future of Emergency General Surgery</t>
  </si>
  <si>
    <t>Panesar, S; Cagle, Y; Chander, D; Morey, J; Fernandez-Miranda, J; Kliot, M</t>
  </si>
  <si>
    <t>Artificial Intelligence and the Future of Surgical Robotics</t>
  </si>
  <si>
    <t>Mori, M; Schulz, WL; Geirsson, A; Krumholz, HM</t>
  </si>
  <si>
    <t>Tapping Into Underutilized Healthcare Data in Clinical Research</t>
  </si>
  <si>
    <t>Kobayashi, S; Nagano, H; Tomokuni, A; Gotoh, K; Sakai, D; Hatano, E; Seo, S; Terajima, H; Uchida, Y; Ajiki, T; Satake, H; Kamei, K; Tohyama, T; Hirose, T; Ikai, I; Morita, S; Ioka, T</t>
  </si>
  <si>
    <t>A Prospective, Randomized Phase II Study of Adjuvant Gemcitabine Versus S-1 After Major Hepatectomy for Biliary Tract Cancer (KHBO 1208) Kansai Hepato-Biliary Oncology Group</t>
  </si>
  <si>
    <t>Dumanian, GA; Potter, BK; Mioton, LM; Ko, JH; Cheesborough, JE; Souza, JM; Ertl, WJ; Tintle, SM; Nanos, GP; Valerio, IL; Kuiken, TA; Apkarian, AV; Porter, K; Jordan, SW</t>
  </si>
  <si>
    <t>Targeted Muscle Reinnervation Treats Neuroma and Phantom Pain in Major Limb Amputees A Randomized Clinical Trial</t>
  </si>
  <si>
    <t>Adiamah, A; Skorepa, P; Weimann, A; Lobo, DN</t>
  </si>
  <si>
    <t>The Impact of Preoperative Immune Modulating Nutrition on Outcomes in Patients Undergoing Surgery for Gastrointestinal Cancer A Systematic Review and Meta-analysis</t>
  </si>
  <si>
    <t>Ingraham, AM; Ayturk, MD; Kiefe, CI; Santry, HP</t>
  </si>
  <si>
    <t>Adherence to 20 Emergency General Surgery Best Practices Results of a National Survey</t>
  </si>
  <si>
    <t>Chiu, AS; Arnold, BN; Hoag, JR; Herrin, J; Kim, CH; Salazar, MC; Monsalve, AE; Jean, RA; Blasberg, JD; Detterbeck, FC; Gross, CP; Boffa, DJ</t>
  </si>
  <si>
    <t>Quality Versus Quantity The Potential Impact of Public Reporting of Hospital Safety for Complex Cancer Surgery</t>
  </si>
  <si>
    <t>Sheetz, KH; Ryan, AM; Ibrahim, AM; Dimick, JB</t>
  </si>
  <si>
    <t>Association of Hospital Network Participation With Surgical Outcomes and Medicare Expenditures</t>
  </si>
  <si>
    <t>Sturm, EC; Zahnd, WE; Mellinger, JD; Ganai, S</t>
  </si>
  <si>
    <t>Survival Implications of Increased Utilization of Local Excision for cT1N0 Esophageal Cancer</t>
  </si>
  <si>
    <t>Louie, BE; Smith, CD; Smith, CC; Bell, RCW; Gillian, GK; Mandel, JS; Perry, KA; Birkenhagen, WK; Taiganides, PA; Dunst, CM; McCollister, HM; Lipham, JC; Khaitan, LK; Tsuda, ST; Jobe, BA; Kothari, SN; Gould, JC</t>
  </si>
  <si>
    <t>Objective Evidence of Reflux Control After Magnetic Sphincter Augmentation One Year Results From a Post Approval Study</t>
  </si>
  <si>
    <t>Choi, YY; Kim, H; Shin, SJ; Kim, H; Lee, J; Yang, HK; Kim, WH; Kim, YW; Kook, MC; Park, YK; Kim, HH; Lee, HS; Lee, KH; Gu, MJ; Choi, SH; Hong, S; Kim, JW; Hyung, WJ; Noh, SH; Cheong, JH</t>
  </si>
  <si>
    <t>Microsatellite Instability and Programmed Cell Death-Ligand 1 Expression in Stage II/III Gastric Cancer Post Hoc Analysis of the CLASSIC Randomized Controlled study</t>
  </si>
  <si>
    <t>Gignoux, B; Gosgnach, M; Lanz, T; Vulliez, A; Blanchet, MC; Frering, V; Faucheron, JL; Chasserant, P</t>
  </si>
  <si>
    <t>Short-term Outcomes of Ambulatory Colectomy for 157 Consecutive Patients</t>
  </si>
  <si>
    <t>Shogan, BD; Harmsen, WS; Dozois, EJ; Nelson, H; Larson, DW</t>
  </si>
  <si>
    <t>The Practice of Overlapping Colorectal Operations in a Tertiary Care Center Is Safe</t>
  </si>
  <si>
    <t>Konigsrainer, A; Templin, S; Capobianco, I; Konigsrainer, I; Bitzer, M; Zender, L; Sipos, B; Kanz, L; Wagner, S; Nadalin, S</t>
  </si>
  <si>
    <t>Paradigm Shift in the Management of Irresectable Colorectal Liver Metastases</t>
  </si>
  <si>
    <t>Gao, QM; Mulvihill, MS; Scheuermann, U; Davis, RP; Yerxa, J; Yerokun, BA; Hartwig, MG; Sudan, DL; Knechtle, SJ; Barbas, AS</t>
  </si>
  <si>
    <t>Improvement in Liver Transplant Outcomes From Older Donors</t>
  </si>
  <si>
    <t>Gemenetzis, G; Groot, VP; Blair, AB; Laheru, DA; Zheng, L; Narang, AK; Fishman, EK; Hruban, RH; Yu, J; Burkhart, RA; Cameron, JL; Weiss, MJ; Wolfgang, CL; He, J</t>
  </si>
  <si>
    <t>Survival in Locally Advanced Pancreatic Cancer After Neoadjuvant Therapy and Surgical Resection</t>
  </si>
  <si>
    <t>Sternby, H; Bolado, F; Canaval-Zuleta, HJ; Marra-Lopez, C; Hernando-Alonso, AI; del-Val-Antonana, A; Garcia-Rayado, G; Rivera-Irigoin, R; Grau-Garcia, FJ; Oms, L; Millastre-Bocos, J; Pascual-Moreno, I; Martinez-Ares, D; Rodriguez-Oballe, JA; Lopez-Serrano, A; Ruiz-Rebollo, ML; Viejo-Almanzor, A; Gonzalez-de-la-Higuera, B; Orive-Calzada, A; Gomez-Anta, I; Pamies-Guilabert, J; Fernandez-Gutierrez-del-Alamo, F; Iranzo-Gonzalez-Cruz, I; Perez-Munante, ME; Esteba, MD; Pardillos-Tome, A; Zapater, P; de-Madaria, E</t>
  </si>
  <si>
    <t>Determinants of Severity in Acute Pancreatitis</t>
  </si>
  <si>
    <t>Zhang, DF; Su, X; Meng, ZT; Li, HL; Wang, DX; Li, XY; Maze, M; Ma, DQ</t>
  </si>
  <si>
    <t>Impact of Dexmedetomidine on Long-term Outcomes After Noncardiac Surgery in Elderly: 3-Year Follow-up of a Randomized Controlled Trial</t>
  </si>
  <si>
    <t>van den Brock, AJ; Schmidt, MK; van't Veer, LJ; Oldenburg, HSA; Rutgers, EJ; Russell, NS; Smit, VTHBM; Voogd, AC; Koppert, LB; Siesling, S; Jobsen, JJ; Westenend, PJ; van Leeuwen, FE; Tollenaar, RAEM</t>
  </si>
  <si>
    <t>Prognostic Impact of Breast-Conserving Therapy Versus Mastectomy of BRCA1/2 Mutation Carriers Compared With Noncarriers in a Consecutive Series of Young Breast Cancer Patients</t>
  </si>
  <si>
    <t>Russo, AE; Untch, BR; Kris, MG; Chou, JE; Capanu, M; Coit, DG; Chaft, JE; D'Angelica, MI; Brennan, ME; Strong, VE</t>
  </si>
  <si>
    <t>Adrenal Metastasectomy in the Presence and Absence of Extraadrenal Metastatic Disease</t>
  </si>
  <si>
    <t>de Mestral, C; Salata, K; Hussain, MA; Kayssi, A; Al-Omran, M; Roche-Nagle, G</t>
  </si>
  <si>
    <t>Evaluating Quality Metrics and Cost After Discharge</t>
  </si>
  <si>
    <t>Rojas-Munoz, E; Cabrera, ME; Andersen, D; Popescu, V; Marley, S; Mullis, B; Zarzaur, B; Wachs, J</t>
  </si>
  <si>
    <t>Surgical Telementoring Without Encumbrance A Comparative Study of See-through Augmented Reality-based Approaches</t>
  </si>
  <si>
    <t>Macedo, FI; Ryon, E; Maithel, SK; Lee, RM; Kooby, DA; Fields, RC; Hawkins, WG; Williams, G; Maduekwe, U; Kim, HJ; Ahmad, SA; Patel, SH; Abbott, DE; Schwartz, P; Weber, SM; Scoggins, CR; Martin, RCG; Dudeja, V; Franceschi, D; Livingstone, AS; Merchant, NB</t>
  </si>
  <si>
    <t>Survival Outcomes Associated With Clinical and Pathological Response Following Neoadjuvant FOLFIRINOX or Gemcitabine/Nab-Paclitaxel Chemotherapy in Resected Pancreatic Cancer</t>
  </si>
  <si>
    <t>Hashimoto, DA; Rosman, G; Witkowski, ER; Stafford, C; Navarette-Welton, AJ; Rattner, DW; Lillemoe, KD; Rus, DL; Meireles, OR</t>
  </si>
  <si>
    <t>Computer Vision Analysis of Intraoperative Video Automated Recognition of Operative Steps in Laparoscopic Sleeve Gastrectomy</t>
  </si>
  <si>
    <t>Zaidi, MY; Lopez-Aguiar, AG; Switchenko, JM; Lipscomb, J; Andreasi, V; Partelli, S; Gamboa, AC; Lee, RM; Poultsides, GA; Dillhoff, M; Rocha, FG; Idrees, K; Cho, CS; Weber, SM; Fields, RC; Staley, CA; Falconi, M; Maithel, SK</t>
  </si>
  <si>
    <t>A Novel Validated Recurrence Risk Score to Guide a Pragmatic Surveillance Strategy After Resection of Pancreatic Neuroendocrine Tumors An International Study of 1006 Patients</t>
  </si>
  <si>
    <t>Semenkovich, TR; Hudson, JL; Subramanian, M; Mullady, DK; Meyers, BF; Puri, V; Kozower, BD</t>
  </si>
  <si>
    <t>Trends in Treatment of T1N0 Esophageal Cancer</t>
  </si>
  <si>
    <t>Humar, A; Ganesh, S; Jorgensen, D; Tevar, A; Ganoza, A; Molinari, M; Hughes, C</t>
  </si>
  <si>
    <t>Adult Living Donor Versus Deceased Donor Liver Transplant (LDLT Versus DDLT) at a Single Center Time to Change Our Paradigm for Liver Transplant</t>
  </si>
  <si>
    <t>Kaafarani, HMA; Eid, AI; Antonelli, DM; Chang, DC; Elsharkawy, AE; Elahad, JA; Lancaster, EA; Schulz, JT; Melnitchouk, SI; Kastrinakis, WV; Hutter, MM; Masiakos, PT; Colwell, AS; Wright, CD; Lillemoe, KD</t>
  </si>
  <si>
    <t>Description and Impact of a Comprehensive Multispecialty Multidisciplinary Intervention to Decrease Opioid Prescribing in Surgery</t>
  </si>
  <si>
    <t>Heslin, MJ; Singletary, BA; Benos, KC; Lee, LR; Fry, C; Lindeman, B</t>
  </si>
  <si>
    <t>Is Disruptive Behavior Inherent to the Surgeon or the Environment? Analysis of 314 Events at a Single Academic Medical Center</t>
  </si>
  <si>
    <t>Nelson, JA; Allen, RJ; Polanco, T; Shamsunder, M; Patel, AR; McCarthy, CM; Matros, E; Dayan, JH; Disa, JJ; Cordeiro, PG; Mehrara, BJ; Pusic, AL</t>
  </si>
  <si>
    <t>Long-term Patient-reported Outcomes Following Postmastectomy Breast Reconstruction An 8-year Examination of 3268 Patients</t>
  </si>
  <si>
    <t>Newman, LA; Jenkins, B; Chen, YL; Oppong, JK; Adjei, E; Jibril, AS; Hoda, S; Cheng, E; Chitale, D; Bensenhaver, JM; Awuah, B; Bekele, M; Abebe, E; Kyei, I; Aitpillah, F; Adinku, M; Nathanson, SD; Jackson, L; Jiagge, E; Merajver, S; Petersen, LF; Proctor, E; Gyan, KK; Martini, R; Kittles, R; Davis, MB</t>
  </si>
  <si>
    <t>Hereditary Susceptibility for Triple Negative Breast Cancer Associated With Western Sub-Saharan African Ancestry Results From an International Surgical Breast Cancer Collaborative</t>
  </si>
  <si>
    <t>Trepanier, M; Minnella, EM; Paradis, T; Awasthi, R; Kaneva, P; Schwartzman, K; Carli, F; Fried, GM; Feldman, LS; Lee, L</t>
  </si>
  <si>
    <t>Improved Disease-free Survival After Prehabilitation for Colorectal Cancer Surgery</t>
  </si>
  <si>
    <t>Brakenridge, SC; Efron, PA; Cox, MC; Stortz, JA; Hawkins, RB; Ghita, G; Gardner, A; Mohr, AM; Anton, SD; Moldawer, LL; Moore, FA</t>
  </si>
  <si>
    <t>Current Epidemiology of Surgical Sepsis Discordance Between Inpatient Mortality and 1-year Outcomes</t>
  </si>
  <si>
    <t>Funes, DR; Blanco, DG; Gomez, CO; Frieder, JS; Lo Menzo, E; Szomstein, S; White, KP; Rosenthal, RJ</t>
  </si>
  <si>
    <t>Metabolic Surgery Reduces the Risk of Progression From Chronic Kidney Disease to Kidney Failure</t>
  </si>
  <si>
    <t>Mueck, KM; Wei, SY; Pedroza, C; Bernardi, K; Jackson, ML; Liang, MK; Ko, TC; Tyson, JE; Kao, LS</t>
  </si>
  <si>
    <t>Gallstone Pancreatitis Admission Versus Normal Cholecystectomy-a Randomized Trial (Gallstone PANC Trial)</t>
  </si>
  <si>
    <t>Leeper, CM; Strotmeyer, SJ; Neal, MD; Gaines, BA</t>
  </si>
  <si>
    <t>Window of Opportunity to Mitigate Trauma-induced Coagulopathy Fibrinolysis Shutdown not Prevalent Until 1 Hour Post-injury</t>
  </si>
  <si>
    <t>Lisboa, FA; Dente, CJ; Schobel, SA; Khatri, V; Potter, BK; Kirk, AD; Elster, EA</t>
  </si>
  <si>
    <t>Utilizing Precision Medicine to Estimate Timing for Surgical Closure of Traumatic Extremity Wounds</t>
  </si>
  <si>
    <t>Basta, MN; Kozak, GM; Broach, RB; Messa, CA; Rhemtulla, I; DeMatteo, RP; Serletti, JM; Fischer, JP</t>
  </si>
  <si>
    <t>Can We Predict Incisional Hernia? Development of a Surgery-specific Decision-Support Interface</t>
  </si>
  <si>
    <t>Hyer, JM; Ejaz, A; Diaz, A; Tsilimigras, DI; Gani, F; White, S; Pawlik, TM</t>
  </si>
  <si>
    <t>Characterizing and Assessing the Impact of Surgery on Healthcare Spending Among Medicare Enrolled Preoperative Super-utilizers</t>
  </si>
  <si>
    <t>Lee, TC; Kaiser, TE; Alloway, R; Woodle, ES; Edwards, MJ; Shah, SA</t>
  </si>
  <si>
    <t>Telemedicine Based Remote Home Monitoring After Liver Transplantation Results of a Randomized Prospective Trial</t>
  </si>
  <si>
    <t>Ellis, RJ; Hewitt, DB; Hu, YY; Johnson, JK; Merkow, RP; Yang, AD; Pottsiii, JR; Hoyt, DB; Buyske, J; Bilimoria, KY</t>
  </si>
  <si>
    <t>An Empirical National Assessment of the Learning Environment and Factors Associated With Program Culture</t>
  </si>
  <si>
    <t>Joseph, B; Hanna, K; Callcut, RA; Coleman, JJ; Sakran, JV; Neumayer, LA</t>
  </si>
  <si>
    <t>The Hidden Burden of Mental Health Outcomes Following Firearm-related Injures</t>
  </si>
  <si>
    <t>Kougias, P; Sharath, S; Mi, ZB; Biswas, K; Mills, JL</t>
  </si>
  <si>
    <t>Effect of Postoperative Permissive Anemia and Cardiovascular Risk Status on Outcomes After Major General and Vascular Surgery Operative Interventions</t>
  </si>
  <si>
    <t>Morrison, JJ; Madurska, MJ; Romagnoli, A; Ottochian, M; Adnan, S; Teeter, W; Kuebler, T; Hoehn, MR; Brenner, ML; DuBose, JJ; Scalea, TM</t>
  </si>
  <si>
    <t>A Surgical Endovascular Trauma Service Increases Case Volume and Decreases Time to Hemostasis</t>
  </si>
  <si>
    <t>Glauser, G; Osiemo, B; Goodrich, S; McClintock, SD; Vollmer, C; DeMatteo, R; Malhotra, NR</t>
  </si>
  <si>
    <t>Association of Overlapping, Nonconcurrent, Surgery With Patient Outcomes at a Large Academic Medical Center A Coarsened Exact Matching Study</t>
  </si>
  <si>
    <t>Wang, LJ; Locham, S; Dakour-Aridi, H; Lillemoe, KD; Clary, B; Malas, MB</t>
  </si>
  <si>
    <t>Sex Disparity in Outcomes of Ruptured Abdominal Aortic Aneurysm Repair Driven by In-hospital Treatment Delays</t>
  </si>
  <si>
    <t>Mustian, MN; Kumar, V; Stegner, K; Mompoint-Williams, D; Hanaway, M; Deierhoi, MH; Young, C; Orandi, BJ; Anderson, D; MacLennan, PA; Reed, RD; Shelton, BA; Eckhoff, D; Locke, JE</t>
  </si>
  <si>
    <t>Mitigating Racial and Sex Disparities in Access to Living Donor Kidney Transplantation Impact of the Nation's Longest Single-center Kidney Chain</t>
  </si>
  <si>
    <t>Eslami, MH; Dakour-Aridi, H; Avgerinos, ED; Makaroun, MS; Malas, MB</t>
  </si>
  <si>
    <t>Impact of Medicaid Expansion of the Affordable Care on the Outcomes of Lower Extremity Bypass for Patients With Peripheral Artery Disease in the Vascular Quality Initiative Database</t>
  </si>
  <si>
    <t>Abu-Elmagd, KM; Armanyous, SR; Fujiki, M; Parekh, NR; Osman, M; Scalish, M; Newhouse, E; Fouda, Y; Lennon, E; Shatnawei, A; Kirby, D; Steiger, E; Khanna, A; Radhakrishnan, K; Quintini, C; Hashimoto, K; Barnes, J; Costa, G</t>
  </si>
  <si>
    <t>Management of Five Hundred Patients With Gut Failure at a Single Center Surgical Innovation Versus Transplantation With a Novel Predictive Model</t>
  </si>
  <si>
    <t>Jones, EL; Halpern, AL; Carmichael, H; Wikiel, KJ; Jones, TS; Moore, JT; Robinson, TN; Barnett, CC</t>
  </si>
  <si>
    <t>Hepatic Ablation Promotes Colon Cancer Metastases in an Immunocompetent Murine Model</t>
  </si>
  <si>
    <t>Cerullo, M; Sheckter, CC; Canner, JK; Rogers, SO; Offodile, AC</t>
  </si>
  <si>
    <t>Is Bigger Better? The Effect of Hospital Consolidation on Index Hospitalization Costs and Outcomes Among Privately Insured Recipients of Immediate Breast Reconstruction</t>
  </si>
  <si>
    <t>Raoof, M; Haye, S; Ituarte, PHG; Fong, YM</t>
  </si>
  <si>
    <t>Liver Resection Improves Survival in Colorectal Cancer Patients Causal-effects From Population-level Instrumental Variable Analysis</t>
  </si>
  <si>
    <t>Mcgee, MF; Kreutzer, L; Quinn, CM; Yang, A; Shan, Y; Halverson, AL; Love, R; Johnson, JK; Prachand, V; Bilimoria, KY</t>
  </si>
  <si>
    <t>Leveraging a Comprehensive Program to Implement a Colorectal Surgical Site Infection Reduction Bundle in a Statewide Quality Improvement Collaborative</t>
  </si>
  <si>
    <t>Leick, KM; Rodriguez, AB; Melssen, MM; Benamar, M; Lindsay, RS; Eki, R; Du, KP; Parlak, M; Abbas, T; Engelhard, VH; Slingluff, CL</t>
  </si>
  <si>
    <t>The Barrier Molecules Junction Plakoglobin, Filaggrin, and Dystonin Play Roles in Melanoma Growth and Angiogenesis</t>
  </si>
  <si>
    <t>Oberkofler, CE; Hamming, JF; Staiger, RD; Brosi, P; Biondo, S; Farges, O; Legemate, DA; Morino, M; Pinna, AD; Pinto-Marques, H; Reynolds, JV; Campos, RR; Rogiers, X; Soreide, K; Puhan, MA; Clavien, PA; Rinkes, IB</t>
  </si>
  <si>
    <t>Procedural Surgical RCTs in Daily Practice Do Surgeons Adopt Or Is It Just a Waste of Time?</t>
  </si>
  <si>
    <t>Sabater, L; Cugat, E; Serrablo, A; Suarez-Artacho, G; Diez-Valladares, L; Santoyo-Santoyo, J; Martin-Perez, E; Ausania, F; Lopez-Ben, S; Jover-Navalon, JM; Garces-Albir, M; Garcia-Domingo, MI; Serradilla, M; Perez-Aguirre, E; Sanchez-Perez, B; Di Martino, M; Senra-del-Rio, P; Falgueras-Verdaguer, L; Carabias, A; Gomez-Mateo, MC; Ferrandez, A; Dorcaratto, D; Munoz-Forner, E; Fondevila, C; Padillo, J</t>
  </si>
  <si>
    <t>Does the Artery-first Approach Improve the Rate of R0 Resection in Pancreatoduodenectomy? A Multicenter, Randomized, Controlled Trial</t>
  </si>
  <si>
    <t>Lefevre, JH; Mineur, L; Cachanado, M; Denost, Q; Rouanet, P; de Chaisemartin, C; Meunier, B; Mehrdad, J; Cotte, E; Desrame, J; Karoui, M; Benoist, S; Kirzin, S; Berger, A; Panis, Y; Piessen, G; Saudemont, A; Prudhomme, M; Peschaud, F; Dubois, A; Loriau, J; Tuech, JJ; Meurette, G; Lupinacci, R; Goasguen, N; Creavin, B; Simon, T; Parc, Y</t>
  </si>
  <si>
    <t>Does A Longer Waiting Period After Neoadjuvant Radio-chemotherapy Improve the Oncological Prognosis of Rectal Cancer? Three Years' Follow-up Results of the Greccar-6 Randomized Multicenter Trial</t>
  </si>
  <si>
    <t>Maurer, E; Maschuw, K; Reuss, A; Zieren, HU; Zielke, A; Goretzki, P; Simon, D; Dotzenrath, C; Steinmuller, T; Jahne, J; Kemen, M; Coerper, S; Leister, I; Nies, C; Hartel, M; Turler, A; Holzer, K; Agha, A; Knoop, M; Musholt, T; Aminossadati, B; Bartsch, DK</t>
  </si>
  <si>
    <t>Total Versus Near-total Thyroidectomy in Graves Disease Results of the Randomized Controlled Multicenter TONIG-trial</t>
  </si>
  <si>
    <t>Allaix, ME; Degiuli, M; Bonino, MA; Arezzo, A; Mistrangelo, M; Passera, R; Morino, M</t>
  </si>
  <si>
    <t>Intracorporeal or Extracorporeal Ileocolic Anastomosis After Laparoscopic Right Colectomy A Double-blinded Randomized Controlled Trial</t>
  </si>
  <si>
    <t>Tsai, AYC; Mavroveli, S; Miskovic, D; van Oostendorp, S; Adamina, M; Hompes, R; Aigner, F; Spinelli, A; Warusavitarne, J; Knol, J; Albert, M; Nassif, G; Bemelman, W; Boni, L; Ovesen, H; Austin, R; Muratore, A; Seitinger, G; Sietses, C; Lacy, AM; Tuynman, JB; Bonjer, HJ; Hanna, GB</t>
  </si>
  <si>
    <t>Surgical Quality Assurance in COLOR III Standardization and Competency Assessment in a Randomized Controlled Trial</t>
  </si>
  <si>
    <t>El Amrani, M; Lenne, X; Clement, G; Delpero, JR; Theis, D; Pruvot, FR; Bruandet, A; Truant, S</t>
  </si>
  <si>
    <t>Specificity of Procedure Volume and its Association With Postoperative Mortality in Digestive Cancer Surgery A Nationwide Study of 225,752 Patients</t>
  </si>
  <si>
    <t>Muller, X; Schlegel, A; Kron, P; Eshmuminov, D; Wurdinger, M; Meierhofer, D; Clavien, PA; Dutkowski, P</t>
  </si>
  <si>
    <t>Novel Real-time Prediction of Liver Graft Function During Hypothermic Oxygenated Machine Perfusion Before Liver Transplantation</t>
  </si>
  <si>
    <t>Mazzaferro, V; Virdis, M; Sposito, C; Cotsoglou, C; Busset, MDD; Bongini, M; Flores, M; Prinzi, N; Coppa, J</t>
  </si>
  <si>
    <t>Permanent Pancreatic Duct Occlusion With Neoprene-based Glue Injection After Pancreatoduodenectomy at High Risk of Pancreatic Fistula A Prospective Clinical Study</t>
  </si>
  <si>
    <t>Lang, H; Baumgart, J; Heinrich, S; Tripke, V; Passalaqua, M; Maderer, A; Galle, PR; Roth, W; Kloth, M; Moehler, M</t>
  </si>
  <si>
    <t>Extended Molecular Profiling Improves Stratification and Prediction of Survival After Resection of Colorectal Liver Metastases</t>
  </si>
  <si>
    <t>Markar, SR; Vidal-Diez, A; Patel, K; Maynard, W; Tukanova, K; Murray, A; Holt, PJ; Karthikesalingam, A; Hanna, GB</t>
  </si>
  <si>
    <t>Comparison of Surgical Intervention and Mortality for Seven Surgical Emergencies in England and the United States</t>
  </si>
  <si>
    <t>Caiazzo, R; Marciniak, C; Lenne, X; Clement, G; Theis, D; Menegaux, F; Sebag, F; Brunaud, L; Lifante, JC; Mirallie, E; Bruandet, A; Pattou, F</t>
  </si>
  <si>
    <t>Adrenalectomy Risk Score An Original Preoperative Surgical Scoring System to Reduce Mortality and Morbidity After Adrenalectomy</t>
  </si>
  <si>
    <t>Schroder, W; Raptis, DA; Schmidt, HM; Gisbertz, SS; Moons, J; Asti, E; Luyer, MDP; Holscher, AH; Schneider, PM; Henegouwen, MIV; Nafteux, P; Nilsson, M; Rasanen, J; Palazzo, F; Mercer, S; Bonavina, L; Nieuwenhuijzen, GAP; Wijjnhoven, BPL; Pattyn, P; Grimminger, PP; Bruns, CJ; Gutschow, CA</t>
  </si>
  <si>
    <t>Anastomotic Techniques and Associated Morbidity in Total Minimally Invasive Transthoracic Esophagectomy Results From the EsoBenchmark Database</t>
  </si>
  <si>
    <t>Maggiori, L; Brouquet, A; Zerbib, P; Lefevre, JH; Denost, Q; Germain, A; Cotte, E; Beyer-Berjot, L; Munoz-Bongrand, N; Desfourneaux, V; Rahili, A; Duffas, JP; Pautrat, K; Denet, C; Bridoux, V; Meurette, G; Faucheron, JL; Loriau, J; Souche, R; Vicaut, E; Panis, Y; Benoist, S</t>
  </si>
  <si>
    <t>Penetrating Crohn Disease Is Not Associated With a Higher Risk of Recurrence After Surgery A Prospective Nationwide Cohort Conducted by the Getaid Chirurgie Group</t>
  </si>
  <si>
    <t>Raptis, DA; Linecker, M; Kambakamba, P; Tschuor, C; Muller, PC; Hadjittofi, C; Stavrou, GA; Fard-Aghaie, MH; Tun-Abraham, M; Ardiles, V; Malago, M; Robles, R; Oldhafer, KJ; Hernandez-Alejandro, R; de Santibanes, E; Machado, MA; Petrowsky, H; Clavien, PA</t>
  </si>
  <si>
    <t>Defining Benchmark Outcomes for ALPPS</t>
  </si>
  <si>
    <t>Vigano, L; Torzilli, G; Troisi, R; Aldrighetti, L; Ferrero, A; Majno, P; Toso, C; Figueras, J; Cherqui, D; Adam, R; Kokudo, N; Hasegawa, K; Guglielmi, A; Krawczyk, M; Giuliante, F; Abu Hilal, M; Costa-Maia, J; Pinna, AD; Cescon, M; De Santibanes, E; Urbani, L; Pawlik, T; Costa, G; Zugna, D</t>
  </si>
  <si>
    <t>Minor Hepatectomies: Focusing a Blurred Picture Analysis of the Outcome of 4471 Open Resections in Patients Without Cirrhosis</t>
  </si>
  <si>
    <t>Karthaus, EG; Tong, TML; Vahl, A; Hamming, JF; Van den Akker, LH; Van den Akker, PJ; Akkersdijk, GJ; Akkersdijk, GP; Akkersdijk, WL; de Kempenaer, MGV; Arts, CH; Avontuur, JA; Baal, JG; Bakker, OJ; Balm, R; Barendregt, WB; Bender, MH; Bendermacher, BL; Van den Berg, M; Berger, P; Beuk, RJ; Blankensteijn, JD; Bleker, RJ; Bockel, JH; Bodegom, ME; Bogt, KE; Boll, AP; Booster, MH; Van der Burg, BLB; De Borst, GJ; Bos-van Rossum, WT; Bosma, J; Botman, JM; Bouwman, LH; Breek, JC; Brehm, V; Brinckman, MJ; van den Broek, TH; Brom, HL; de Bruijn, MT; de Bruin, JL; Brummel, P; van Brussel, JP; Buijk, SE; Buimer, MG; Burger, DH; Buscher, HC; den Butter, G; Cancrinus, E; Castenmiller, PH; Cazander, G; Coveliers, HM; Cuypers, PH; Daemen, JH; Dawson, I; Derom, AF; Dijkema, AR; Diks, J; Dinkelman, MK; Dirven, M; Dolmans, DE; van Doorn R, C; van Dortmont, LM; van der Eb, MM; Eefting, D; van Eijck, GJ; Elshof, JW; Elsman, BH; van der Elst, A; van Engeland, MI; van Eps, RG; Faber, MJ; de Fijter, WM; Fioole, B; Fritschy, WM; Geelkerken, RH; van Gent, WB; Glade, GJ; Govaert, B; Groenendijk, RP; de Groot, HG; van den Haak, RF; de Haan, EF; Hajer, GF; Hamming, JF; van Hattum, ES; Hazenberg, CE; Joosten, PPHM; Helleman, JN; van der Hem, LG; Hendriks, JM; van Herwaarden, JA; Heyligers, JM; Hinnen, JW; Hissink, RJ; Ho, GH; den Hoed, PT; Hoedt, MT; van Hoek, F; Hoencamp, R; Hoffmann, WH; Hoksbergen, AW; Hollander, EJ; Huisman, LC; Hulsebos, RG; Hunt-Jens, KM; Idu, MM; Jacobs, MJ; van der Jagt, MF; Jansbeken, JR; Janssen, RJ; Jiang, HH; de Jong, SC; Jongkind, V; Kapma, MR; Keller, BP; Jahrome, AK; Kievit, JK; Klemm, PL; Klinkert, P; Knippenberg, B; Koedam, NA; Koelemaij, MJ; Kolkert, JL; Koning, GG; Koning, OH; Krasznai, AG; Krol, RM; Kropman, RH; Kruse, RR; van der Laan, L; van der Laan, MJ; van Laanen, JH; Lardenoye, JH; Lawson, JA; Legemate, DA; Leijdekkers, VJ; Lemson, MS; Lensvelt, MM; Lijkwan, MA; Lind, RC; van der Linden, FT; Lung, PFL; Loos, MJ; Loubert, MC; Mahmoud, DE; Manshanden, CG; Mattens, EC; Meerwaldt, R; Mees, BM; Metz, R; Minnee, RC; de Mol van Otterloo , JC; Moll, FL; van Swijndregt, YCM; Morak, MJ; van de Mortel, RH; Mulder, W; Nagesser, SK; Naves, CC; Nederhoed, JH; Nevenzel-Putters, AM; de Nie, AJ; Nieuwenhuis, DH; Nieuwen-Huizen, J; van Nieuwenhuizen, RC; Nio, D; Oomen, AP; Oranen, BI; Oskam, J; Palamba, HW; Peppelenbosch, AG; van Petersen, AS; Peterson, TF; Petri, BJ; Pierie, ME; Ploeg, AJ; Pol, RA; Ponfoort, ED; Poyck, PP; Prent, A; ten Raa, S; Raymakers, JT; Reichart, M; Reichmann, BL; Reijnen, MM; Rijbroek, A; van Rijn, MJ; de Roo, RA; Rouwet, EV; Rupert, CG; Saleem, BR; van Sambeek, MR; Samyn, MG; van 't Sant, HP; van Schaik, J; van Schaik, PM; Scharn, DM; Scheltinga, MR; Schepers, A; Schlejen, PM; Schlosser, FJ; Schol, FP; Schouten, O; Schreinemacher, MH; Schreve, MA; Schurink, GW; Sikkink, CJ; Siroen, MP; te Slaa, A; Smeets, HJ; Smeets, L; de Smet, AA; de Smit, P; Smit, PC; Smits, TM; Snoeijs, MG; Sondakh, AO; van der Steenhoven, TJ; van Sterkenburg, SM; Stigter, DA; Stigter, H; Strating, RP; Stultiens, GN; Sybrandy, JE; Teijink, JA; Telgenkamp, BJ; Testroote, MJ; The, RM; Thijsse, WJ; Tielliu, IF; van Tongeren, RB; Toorop, RJ; Tordoir, JH; Tournoij, E; Truijers, M; Turkean, K; Nolthenius, RPT; Unlu, C; Vafi, AA; Vahl, AC; Veen, EJ; Veger, HT; Veldman, MG; Verhagen, HJ; Verhoeven, BA; Vermeulen, CF; Vermeulen, EG; Vierhout, BP; Visser, MJ; van der Vliet, JA; Vlijmen-van Kuelen, CJ; Voesten, HG; Voorhoeve, R; Vos, AW; de Vos, B; Vos, GA; Vriens, BH; Vriens, PW; de Vries, AC; de Vries, JP; de Vries, M; van der Waal, C; Waasdorp, EJ; de Vries, WBM; van Walraven, LA; van Wanroij, JL; Warle, MC; van Weel, V; van Well, AM; Welten, GM; Welten, RJ; Wever, JJ; Wiersema, AM; Wikkeling, OR; Willaert, WI; Wille, J; Willems, MC; Willigendael, EM; Wisselink, W; Witte, ME; Wittens, CH; Wolf-de Jonge, IC; Yazar, O; Zeebregts, CJ; van Zeeland, ML</t>
  </si>
  <si>
    <t>Saccular Abdominal Aortic Aneurysms Patient Characteristics, Clinical Presentation, Treatment, and Outcomes in the Netherlands</t>
  </si>
  <si>
    <t>Gero, D; Raptis, DA; Vleeschouwers, W; van Veldhuisen, SL; San Martin, A; Xiao, Y; Galvao, M; Giorgi, M; Benois, M; Espinoza, F; Hollyman, M; Lloyd, A; Hosa, H; Schmidt, H; Garcia-Galocha, JL; van de Vrande, S; Chiappetta, S; Lo Menzo, E; Aboud, CM; Luthy, SG; Orchard, P; Rothe, S; Prager, G; Pournaras, DJ; Cohen, R; Rosenthal, R; Weiner, R; Himpens, J; Torres, A; Higa, K; Welbourn, R; Berry, M; Boza, C; Iannelli, A; Vithiananthan, S; Ramos, A; Olbers, T; Sepulveda, M; Hazebroek, EJ; Dillemans, B; Staiger, RD; Puhan, MA; Peterli, R; Bueter, M</t>
  </si>
  <si>
    <t>Defining Global Benchmarks in Bariatric Surgery A Retrospective Multicenter Analysis of Minimally Invasive Roux-en-Y Gastric Bypass and Sleeve Gastrectomy</t>
  </si>
  <si>
    <t>van der Werf, LR; Wijnhoven, BPL; Fransen, LFC; van Sandick, JW; Nieuwenhuijzen, GAP; Busweiler, LAD; van Hillegersberg, R; Wouters, MWJM; Luyer, MDP; Henegouwen, MIV</t>
  </si>
  <si>
    <t>A National Cohort Study Evaluating the Association Between Short-term Outcomes and Long-term Survival After Esophageal and Gastric Cancer Surgery</t>
  </si>
  <si>
    <t>de Kok, MJ; McGuinness, D; Shiels, PG; de Vries, DK; Nolthenius, JBT; Wijermars, LG; Rabelink, TJ; Verschuren, L; Stevenson, KS; Kingsmore, DB; McBride, M; Ploeg, RJ; Bastiaannet, E; Schaapherder, AF; Lindeman, JH</t>
  </si>
  <si>
    <t>The Neglectable Impact of Delayed Graft Function on Long-term Graft Survival in Kidneys Donated After Circulatory Death Associates With Superior Organ Resilience</t>
  </si>
  <si>
    <t>Roodbeen, SX; de Lacy, FB; van Dieren, S; Penna, M; Ris, F; Moran, B; Tekkis, P; Bemelman, WA; Hompes, R</t>
  </si>
  <si>
    <t>Predictive Factors and Risk Model for Positive Circumferential Resection Margin Rate After Transanal Total Mesorectal Excision in 2653 Patients With Rectal Cancer</t>
  </si>
  <si>
    <t>Fenton, HM; Taylor, JC; Lodge, JPA; Toogood, GJ; Finan, PJ; Young, AL; Morris, EJA</t>
  </si>
  <si>
    <t>Variation in the Use of Resection for Colorectal Cancer Liver Metastases</t>
  </si>
  <si>
    <t>Kelly, ME; Ryan, EJ; Aalbers, AGJ; Abdul, AN; Abraham-Nordling, M; Alberda, W; Antoniou, A; Austin, KK; Baker, R; Bali, M; Baseckas, G; Bednarski, BK; Beets, GL; Berg, PL; Beynon, J; Biondo, S; Bordeianou, L; Bremers, AB; Brunner, M; Buchwald, P; Burger, JWA; Burling, D; Campain, N; Chan, KKL; Chang, GJ; Chew, MH; Chong, PC; Christensen, HK; Codd, M; Colquhoun, AJ; Corr, A; Coscia, M; Coyne, PE; Creavin, B; Damjanovic, L; Daniels, IR; Davies, M; Davies, RJ; de Wilt, JHW; Denost, Q; Deutsch, C; Dietz, D; Domingo, S; Dozois, EJ; Duff, M; Eglinton, T; Evans, MD; Fearnhead, NS; Frizelle, FA; Garcia-Granero, E; Garcia-Sabrido, JL; Gentilini, L; George, ML; Glynn, R; Golda, T; Griffiths, B; Harris, DA; Evans, M; Hagemans, JAW; Harji, DP; Heriot, AG; Hohenberger, W; Holm, T; Humphries, E; Jansson-Palmer, G; Jenkins, JT; Kapur, S; Kanemitsu, Y; Kelley, SR; Keller, DS; Kim, H; Koh, CE; Kok, NFM; Kokelaar, R; Kontovounisios, C; Kroon, H; Kusters, M; Lago, V; Larson, DW; Law, WL; Laurberg, S; Lee, P; Lydrup, ML; Lynch, AC; Mathis, KL; Martling, A; Meijerink, WJHJ; Merkel, S; Mehta, AM; McDermott, FD; McGrath, JS; Mihailo, A; Mirnezami, A; Morton, JR; Mullaney, TG; Nielsen, MB; Nieuwenhuijzen, GAP; Nilsson, PJ; O'Connell, PR; Palmer, G; Patsouras, D; Pellino, G; Poggioli, G; Quinn, M; Quyn, A; Radwan, RW; Rasheed, S; Rasmussen, PC; Rocha, R; Rothbarth, J; Roxburgh, C; Rutten, HJT; Sagar, PM; Sammour, T; Schizas, AMP; Schwarzkopf, E; Scripcariu, V; Shaikh, I; Shida, D; Simpson, A; Smart, NJ; Smith, JJ; Solomon, MJ; Sorensen, MM; Steele, SR; Steffens, D; Stocchi, L; Stylianides, NA; Tekkis, PP; Taylor, C; Tsukamoto, S; Turner, WH; Tuynman, JB; van Ramshorst, GH; van Zoggel, D; Vasquez-Jimenez, W; Verhoef, C; Wakeman, C; Warrier, S; Wasmuth, HH; Weiser, MR; Wheeler, JMD; Wild, J; Yip, J; Winter, DC</t>
  </si>
  <si>
    <t>Pelvic Exenteration for Advanced Nonrectal Pelvic Malignancy PelvExCollaborative</t>
  </si>
  <si>
    <t>van Leeuwen, OB; de Vries, Y; Fujiyoshi, M; Nijsten, MWN; Ubbink, R; Pelgrim, GJ; Werner, MJM; Reyntjens, KMEM; van den Berg, AP; de Boer, MT; de Kleine, RHJ; Lisman, T; de Meijer, VE; Porte, RJ</t>
  </si>
  <si>
    <t>Transplantation of High-risk Donor Livers After Ex Situ Resuscitation and Assessment Using Combined Hypo- and Normothermic Machine Perfusion A Prospective Clinical Trial</t>
  </si>
  <si>
    <t>Weissenbacher, A; Oberhuber, R; Hermann, M; Soleiman, A; Ulmer, H; Mayer, G; Margreiter, C; Maglione, M; Bosmuller, C; Messner, F; Resch, T; Cardini, B; Troppmair, J; Margreiter, R; Ofner, D; Schneeberger, S</t>
  </si>
  <si>
    <t>Live Confocal Tissue Assessment With SYTO16/PI and WGA Staining Visualizes Acute Organ Damage and Predicts Delayed Graft Function in Kidney Transplantation</t>
  </si>
  <si>
    <t>Sandini, M; Paiella, S; Cereda, M; Angrisani, M; Capretti, G; Casciani, F; Famularo, S; Giani, A; Roccamatisi, L; Viviani, E; Caccialanza, R; Montorsi, M; Zerbi, A; Bassi, C; Gianotti, L</t>
  </si>
  <si>
    <t>Perioperative Interstitial Fluid Expansion Predicts Major Morbidity Following Pancreatic Surgery Appraisal by Bioimpedance Vector Analysis</t>
  </si>
  <si>
    <t>Tummers, FHMP; Huizinga, CRH; Stockmann, HBAC; Hamming, JF; Cohen, AF; van der Bogt, KEA; van der Bogt, KEA; van der Steenhoven, TJ; Stockmann, HBAC; Cohen, AF; de Kam, M; van Pampus, MG; van Oordt, C J; Legemate, DA; Toorenvliet, BR; Wever, JJ; Lijkwan, MA</t>
  </si>
  <si>
    <t>Objective Assessment of Fitness to Perform (FTOP) After Surgical Night Shifts in the Netherlands An Observational Study Using the Validated FTOP Self-test in Daily Surgical Practice</t>
  </si>
  <si>
    <t>Claassen, YHM; van Amelsfoort, RM; Hartgrink, HH; Dikken, JL; de Steur, WO; van Sandick, JW; van Grieken, NCT; Cats, A; Boot, H; Trip, AK; Jansen, EPM; Kranenbarg, EMK; Braak, JPBM; Putter, H; Henegouwen, MIV; Verheij, M; van de Velde, CJH</t>
  </si>
  <si>
    <t>Effect of Hospital Volume With Respect to Performing Gastric Cancer Resection on Recurrence and Survival Results From the CRITICS Trial</t>
  </si>
  <si>
    <t>Marcus, RK; Lillemoe, HA; Caudle, AS; Weinberg, JS; Gidley, PW; Skibber, JM; Levenback, CF; Swisher, SG; Aloia, TA</t>
  </si>
  <si>
    <t>Facilitation of Surgical Innovation Is It Possible to Speed the Introduction of New Technology While Simultaneously Improving Patient Safety?</t>
  </si>
  <si>
    <t>Crowe, CS; Massenburg, BB; Morrison, SD; Naghavi, M; Pham, TN; Gibran, NS</t>
  </si>
  <si>
    <t>Trends of Burn Injury in the United States 1990 to 2016</t>
  </si>
  <si>
    <t>D'Souza, N; Babberich, MPMDT; d'Hoore, A; Tiret, E; Xynos, E; Beets-Tan, RGH; Nagtegaal, ID; Blomqvist, L; Holm, T; Glimelius, B; Lacy, A; Cervantes, A; Glynne-Jones, R; West, NP; Perez, RO; Quadros, C; Lee, KY; Madiba, TE; Wexner, SD; Garcia-Aguilar, J; Sahani, D; Moran, B; Tekkis, P; Rutten, HJ; Tanis, PJ; Wiggers, T; Brown, G</t>
  </si>
  <si>
    <t>Definition of the Rectum An International, Expert-based Delphi Consensus</t>
  </si>
  <si>
    <t>Mathis, KL; Nelson, H</t>
  </si>
  <si>
    <t>Defining the Rectum</t>
  </si>
  <si>
    <t>Barmparas, G; Imai, TA; Gewertz, BL</t>
  </si>
  <si>
    <t>The Millennials are Here and They Expect More From Their Surgical Educators!</t>
  </si>
  <si>
    <t>Meredyth, N</t>
  </si>
  <si>
    <t>Cute Little Hands</t>
  </si>
  <si>
    <t>Nassiri, N; Kwan, L; Pearman, E; Veale, JL</t>
  </si>
  <si>
    <t>The Impact of Minorities and Immigrants in Kidney Transplantation</t>
  </si>
  <si>
    <t>Giagio, S; Volpe, G; Pillastrini, P; Gasparre, G; Frizziero, A; Squizzato, F</t>
  </si>
  <si>
    <t>A Preventive Program for Work-related Musculoskeletal Disorders Among Surgeons Outcomes of a Randomized Controlled Clinical Trial</t>
  </si>
  <si>
    <t>Gaddis, A; Dowlati, E; Apel, PJ; Bravo, CJ; Dancea, HC; Hagan, HJ; Mierisch, CM; Metzger, TA; Mierisch, C</t>
  </si>
  <si>
    <t>Effect of Prescription Size on Opioid Use and Patient Satisfaction After Minor Hand Surgery A Randomized Clinical Trial</t>
  </si>
  <si>
    <t>Lee, HJ; Hyung, WJ; Yang, HK; Han, SU; Park, YK; An, JY; Kim, W; Kim, HI; Kim, HH; Ryu, SW; Hur, H; Kong, SH; Cho, GS; Kim, JJ; Park, DJ; Ryu, KW; Kim, YW; Kim, JW; Lee, JH; Kim, MC</t>
  </si>
  <si>
    <t>Short-term Outcomes of a Multicenter Randomized Controlled Trial Comparing Laparoscopic Distal Gastrectomy With D2 Lymphadenectomy to Open Distal Gastrectomy for Locally Advanced Gastric Cancer (KLASS-02-RCT)</t>
  </si>
  <si>
    <t>Dip, F; LoMenzo, E; Sarotto, L; Phillips, E; Todeschini, H; Nahmod, M; Alle, L; Schneider, S; Kaja, L; Boni, L; Ferraina, P; Carus, T; Kokudo, N; Ishizawa, T; Walsh, M; Simpfendorfer, C; Mayank, R; White, K; Rosenthal, RJ</t>
  </si>
  <si>
    <t>Randomized Trial of Near-infrared Incisionless Fluorescent Cholangiography</t>
  </si>
  <si>
    <t>Kougias, P; Tiwari, V; Sharath, SE; Garcia, A; Pathak, A; Chen, M; Ramsey, D; Barshes, NR; Berger, DH</t>
  </si>
  <si>
    <t>A Statistical Model-driven Surgical Case Scheduling System Improves Multiple Measures of Operative Suite Efficiency Findings From a Single-center, Randomized Controlled Trial</t>
  </si>
  <si>
    <t>McIsaac, DI; Wong, CA; Diep, D; van Walraven, C</t>
  </si>
  <si>
    <t>Association of Preoperative Anticholinergic Medication Exposure With Postoperative Healthcare Resource Use and Outcomes A Population-based Cohort Study</t>
  </si>
  <si>
    <t>Sutzko, DC; Boniakowski, AE; Nikolian, VC; Georgoff, PE; Matusko, N; Thompson-Burdine, JA; Stoll, HI; Prabhu, KA; Minter, RM; Sandhu, G</t>
  </si>
  <si>
    <t>Alignment of Personality Is Associated With Increased Intraoperative Entrustment</t>
  </si>
  <si>
    <t>Yu, JJ; Chen, WW; Chen, SD; Jia, PL; Su, GY; Li, YP; Sun, X</t>
  </si>
  <si>
    <t>Design, Conduct, and Analysis of Surgical Randomized Controlled Trials A Cross-sectional Survey</t>
  </si>
  <si>
    <t>Scott, JW; Lin, YH; Ntakiyiruta, G; Mutabazi, Z; Davis, WA; Morris, MA; Smink, DS; Riviello, R; Yule, S</t>
  </si>
  <si>
    <t>Identification of the Critical Nontechnical Skills for Surgeons Needed for High Performance in a Variable-resource Context (NOTSS-VRC)</t>
  </si>
  <si>
    <t>Jacobs, RC; Groth, S; Farjah, F; Wilson, MA; Petersen, LA; Massarweh, NN</t>
  </si>
  <si>
    <t>Potential Impact of Take the Volume Pledge'' on Access and Outcomes for Gastrointestinal Cancer Surgery</t>
  </si>
  <si>
    <t>Makino, T; Yamasaki, M; Tanaka, K; Masuike, Y; Tatsumi, M; Motoori, M; Kimura, Y; Hatazawa, J; Mori, M; Doki, Y</t>
  </si>
  <si>
    <t>Metabolic Tumor Volume Change Predicts Long-term Survival and Histological Response to Preoperative Chemotherapy in Locally Advanced Esophageal Cancer</t>
  </si>
  <si>
    <t>Alvarez, R; Bonham, AJ; Buda, CM; Carlin, AM; Ghaferi, AA; Varban, OA</t>
  </si>
  <si>
    <t>Factors Associated With Long Wait Times for Bariatric Surgery</t>
  </si>
  <si>
    <t>Lee, L; de Lacy, B; Ruiz, MG; Liberman, AS; Albert, MR; Monson, JRT; Lacy, A; Kim, SH; Atallah, SB</t>
  </si>
  <si>
    <t>A Multicenter Matched Comparison of Transanal and Robotic Total Mesorectal Excision for Mid and Low-rectal Adenocarcinoma</t>
  </si>
  <si>
    <t>Owodunni, OP; Hampton, J; Bettick, D; Sateri, S; Magnuson, T; Wick, E; Psoter, KJ; Gearhart, SL</t>
  </si>
  <si>
    <t>High Compliance to an Enhanced Recovery Pathway for Patients &gt;= 65 Years Undergoing Major Small and Large Intestinal Surgery Is Associated With Improved Postoperative Outcomes</t>
  </si>
  <si>
    <t>Bordeianou, L; Cauley, CE; Patel, R; Bleday, R; Mahmood, S; Kennedy, K; Ahmed, KF; Yokoe, D; Hooper, D; Rubin, M; Kunitake, H; Antonelli, D; Swierzewski, K; Devaney, L; Ashley, S; Kenney, P; Goldberg, J; Rangel, E; Koffman, A; Steinberg, J; Akinbami, F; Schnipper, D; Gryska, P; Burr, L; Kastrinakis, W; Sanford, P; McQueen, M; McElroy, K; Amero, B</t>
  </si>
  <si>
    <t>Prospective Creation and Validation of the PREVENTT (Prediction and Enaction of Prevention Treatments Trigger) Scale for Surgical Site Infections (SSIs) in Patients With Diverticulitis</t>
  </si>
  <si>
    <t>Lewis, A; Raoof, M; Ituarte, PHG; Williams, J; Melstrom, L; Li, DN; Lee, B; Singh, G</t>
  </si>
  <si>
    <t>Resection of the Primary Gastrointestinal Neuroendocrine Tumor Improves Survival With or Without Liver Treatment</t>
  </si>
  <si>
    <t>Malleo, G; Maggino, L; Ferrone, CR; Marchegiani, G; Mino-Kenudson, M; Capelli, P; Rusev, B; Lillemoe, KD; Bassi, C; Fernandez-del Castillo, C; Salvia, R</t>
  </si>
  <si>
    <t>Number of Examined Lymph Nodes and Nodal Status Assessment in Distal Pancreatectomy for Body/Tail Ductal Adenocarcinoma</t>
  </si>
  <si>
    <t>Torphy, RJ; Friedman, C; Halpern, A; Chapman, BC; Ahrendt, SS; McCarter, MM; Edil, BH; Schulick, RD; Gleisner, A</t>
  </si>
  <si>
    <t>Comparing Short-term and Oncologic Outcomes of Minimally Invasive Versus Open Pancreaticoduodenectomy Across Low and High Volume Centers</t>
  </si>
  <si>
    <t>Ozmen, T; Lazaro, M; Zhou, Y; Vinyard, A; Avisar, E</t>
  </si>
  <si>
    <t>Evaluation of Simplified Lymphatic Microsurgical Preventing Healing Approach (S-LYMPHA) for the Prevention of Breast Cancer-Related Clinical Lymphedema After Axillary Lymph Node Dissection</t>
  </si>
  <si>
    <t>Hristov, B; Eguchi, T; Bains, S; Dycoco, J; Tan, KS; Isbell, JM; Park, BJ; Jones, DR; Adusumilli, PS</t>
  </si>
  <si>
    <t>Minimally Invasive Lobectomy Is Associated With Lower Noncancer-specific Mortality in Elderly Patients A Propensity Score Matched Competing Risks Analysis</t>
  </si>
  <si>
    <t>Renaud, S; Seitlinger, J; Al Lawati, Y; Guerrera, F; Falcoz, PE; Massard, G; Ferri, L; Spicer, J</t>
  </si>
  <si>
    <t>Anatomical Resections Improve Survival Following Lung Metastasectomy of Colorectal Cancer Harboring KRAS Mutations</t>
  </si>
  <si>
    <t>Baksaas-Aasen, K; Van Dieren, S; Balvers, K; Juffermans, NP; Naess, PA; Rourke, C; Eaglestone, S; Ostrowski, SR; Stensballe, J; Stanworth, S; Maegele, M; Goslings, JC; Johansson, PI; Brohi, K; Gaarder, C; Bergman, R; Campbell, H; Curry, N; Sturmer, EK; Schafer, N; Driessen, A; Orr, A; Gorlinger, K; Flaten, N; Kolstadbraaten, KM</t>
  </si>
  <si>
    <t>Data-driven Development of ROTEM and TEG Algorithms for the Management of Trauma Hemorrhage A Prospective Observational Multicenter Study</t>
  </si>
  <si>
    <t>Afshar, M; Burnham, EL; Joyce, C; Gagnon, R; Dunn, R; Albright, JM; Ramirez, L; Repine, JE; Netzer, G; Kovacs, EJ</t>
  </si>
  <si>
    <t>Injury Characteristics and vonWillebrand Factor for the Prediction of Acute Respiratory Distress Syndrome in Patients With Burn Injury Development and Internal Validation</t>
  </si>
  <si>
    <t>Ashburn, MA; Fleisher, LA</t>
  </si>
  <si>
    <t>Do Gabapentinoids Cause More Harm Than Good?</t>
  </si>
  <si>
    <t>Liu, VX; Eaton, A; Lee, DC; Reyes, VM; Paulson, SS; Campbell, CI; Avins, AL; Parodi, SM</t>
  </si>
  <si>
    <t>Postoperative Opioid Use Before and After Enhanced Recovery After Surgery Program Implementation</t>
  </si>
  <si>
    <t>Ohnuma, T; Krishnamoorthy, V; Ellis, AR; Yan, R; Ray, ND; Hsia, HL; Pyati, S; Stefan, M; Bryan, WE; Pepin, MJ; Lindenauer, PK; Bartz, RR; Raghunathan, K</t>
  </si>
  <si>
    <t>Association 'Between Gabapentinoids on the Day of Colorectal Surgery and Adverse Postoperative Respiratory Outcomes</t>
  </si>
  <si>
    <t>Haglin, JM; Eltorai, AEM; Richter, KR; Jogerst, K; Daniels, AH</t>
  </si>
  <si>
    <t>Medicare Reimbursement for General Surgery Procedures 2000 to 2018</t>
  </si>
  <si>
    <t>Kaye, DR; Luckenbaugh, AN; Oerline, M; Hollenbeck, BK; Herrel, LA; Dimick, JB; Hollingsworth, JM</t>
  </si>
  <si>
    <t>Understanding the Costs Associated With Surgical Care Delivery in the Medicare Population</t>
  </si>
  <si>
    <t>Hall, BL</t>
  </si>
  <si>
    <t>Annals Editorial Toward Understanding Healthcare Value</t>
  </si>
  <si>
    <t>Aloia, TA</t>
  </si>
  <si>
    <t>Should Zero Harm Be Our Goal?</t>
  </si>
  <si>
    <t>Davies, B; Brummett, CM</t>
  </si>
  <si>
    <t>Anchoring to Zero Exposure Opioid-free Minimally Invasive Surgery</t>
  </si>
  <si>
    <t>Rickert, CG; Perez, NP; Westfal, ML; Antonelli, D; Moonsamy, P; Albutt, K; Rosenthal, M; Lillemoe, KD; Tabrizi, MB</t>
  </si>
  <si>
    <t>Understanding Our Own Biases as Surgeons A Departmental Effort</t>
  </si>
  <si>
    <t>Berkelmans, GHK; Fransen, LFC; Dolmans-Zwartjes, ACP; Kouwenhoven, EA; van Det, MJ; Nilsson, M; Nieuwenhuijzen, GAP; Luyer, MDP</t>
  </si>
  <si>
    <t>Direct Oral Feeding Following Minimally Invasive Esophagectomy (NUTRIENT II trial) An International, Multicenter, Open-label Randomized Controlled Trial</t>
  </si>
  <si>
    <t>Hasselmann, J; Bjork, J; Svensson-Bjork, R; Acosta, S</t>
  </si>
  <si>
    <t>Inguinal Vascular Surgical Wound Protection by Incisional Negative Pressure Wound Therapy A Randomized Controlled Trial-INVIPS Trial</t>
  </si>
  <si>
    <t>Kuper, TM; Murphy, PB; Kaur, B; Ott, MC</t>
  </si>
  <si>
    <t>Prophylactic Negative Pressure Wound Therapy for Closed Laparotomy Incisions A Meta-analysis of Randomized Controlled Trials</t>
  </si>
  <si>
    <t>Ali-Mucheru, MN; Seville, MT; Miller, V; Sampathkumar, P; Etzioni, DA</t>
  </si>
  <si>
    <t>Postoperative Surgical Site Infections Understanding the Discordance Between Surveillance Systems</t>
  </si>
  <si>
    <t>Heller, AR; Mees, ST; Lauterwald, B; Reeps, C; Koch, T; Weitz, J</t>
  </si>
  <si>
    <t>Detection of Deteriorating Patients on Surgical Wards Outside the ICU by an Automated MEWS-Based Early Warning System With Paging Functionality</t>
  </si>
  <si>
    <t>Dalsgaard, T; Jensen, MD; Hartwell, D; Mosgaard, BJ; Jorgensen, A; Jensen, BR</t>
  </si>
  <si>
    <t>Robotic Surgery Is Less Physically Demanding Than Laparoscopic Surgery Paired Cross Sectional Study</t>
  </si>
  <si>
    <t>Leeds, IL; Canner, JK; Gani, F; Meyers, PM; Haut, ER; Efron, JE; Johnston, FM</t>
  </si>
  <si>
    <t>Increased Healthcare Utilization for Medical Comorbidities Prior to Surgery Improves Postoperative Outcomes</t>
  </si>
  <si>
    <t>Jung, JJ; Juni, P; Lebovic, G; Grantcharov, T</t>
  </si>
  <si>
    <t>First-year Analysis of the Operating Room Black Box Study</t>
  </si>
  <si>
    <t>van Workum, F; Slaman, AE; Henegouwen, MIV; Gisbertz, SS; Kouwenhoven, EA; van Det, MJ; van den Wildenberg, FJH; Polat, F; Luyer, MDP; Nieuwenhuijzen, GAP; Rosman, C</t>
  </si>
  <si>
    <t>Propensity Score-Matched Analysis Comparing Minimally Invasive Ivor Lewis Versus Minimally Invasive Mckeown Esophagectomy</t>
  </si>
  <si>
    <t>Kanters, AE; Shubeck, SP; Varban, OA; Dimick, JB; Telem, DA</t>
  </si>
  <si>
    <t>Incidence and Efficacy of Stent Placement in Leak Management After Bariatric Surgery An MBSAQIP Analysis</t>
  </si>
  <si>
    <t>Ahl, R; Matthiessen, P; Fang, X; Cao, Y; Sjolin, G; Lindgren, R; Ljungqvist, O; Mohseni, S</t>
  </si>
  <si>
    <t>beta-Blockade in Rectal Cancer Surgery A Simple Measure of Improving Outcomes</t>
  </si>
  <si>
    <t>Gagniere, J; Dupre, A; Gholami, SS; Pezet, D; Boerner, T; Gonen, M; Kingham, TP; Allen, PJ; Balachandran, VP; De Matteo, RP; Drebin, JA; Yaeger, R; Kemeny, NE; Jarnagin, WR; D'Angelica, MI</t>
  </si>
  <si>
    <t>Is Hepatectomy Justified for BRAF Mutant Colorectal Liver Metastases? A Multi-institutional Analysis of 1497 Patients</t>
  </si>
  <si>
    <t>van Roessel, S; Mackay, TM; van Dieren, S; van der Schelling, GP; Nieuwenhutjs, VB; Bosscha, K; van der Harst, E; van Dam, RM; Liem, MSL; Festen, S; Stommel, MWJ; Roos, D; Wit, F; Molenaar, IQ; de Meijer, VE; Kazemier, G; de Hingh, IHJT; van Santvoort, HC; Bonsing, BA; Busch, OR; Koerkamp, BG; Besselink, MG</t>
  </si>
  <si>
    <t>Textbook Outcome Nationwide Analysis of a Novel Quality Measure in Pancreatic Surgery</t>
  </si>
  <si>
    <t>Driedger, M; Zyromski, NJ; Visser, BC; Jester, A; Sutherland, FR; Nakeeb, A; Dixon, E; Dua, MM; House, MG; Worhunsky, DJ; Munene, G; Ball, CG</t>
  </si>
  <si>
    <t>Surgical Transgastric Necrosectomy for Necrotizing Pancreatitis A Single-stage Procedure for Walled-off Pancreatic Necrosis</t>
  </si>
  <si>
    <t>Plichta, JK; Ren, Y; Thomas, SM; Greenup, RA; Fayanju, OM; Rosenberger, LH; Hyslop, T; Hwang, ES</t>
  </si>
  <si>
    <t>Implications for Breast Cancer Restaging Based on the 8th Edition AJCC Staging Manual</t>
  </si>
  <si>
    <t>Young, CJ; MacLennan, PA; Mannon, EC; Reed, RD; Shelton, BA; Hanaway, MJ; Agarwal, G; Gaston, RS; Julian, BA; Kew, CE; Kumar, V; Mannon, RB; Mehta, S; Ong, SC; Towns, GC; Deierhoi, MH; Locke, JE</t>
  </si>
  <si>
    <t>Redefining the Influence of Ethnicity on Simultaneous Kidney and Pancreas Transplantation Outcomes A 15-year Single-center Experience</t>
  </si>
  <si>
    <t>O'Donnell, TFX; Boitano, LT; Deery, SE; Lancaster, RT; Siracuse, JJ; Schermerhorn, ML; Scali, ST; Patel, VI</t>
  </si>
  <si>
    <t>Hospital Volume Matters The Volume-Outcome Relationship in Open Juxtarenal AAA Repair</t>
  </si>
  <si>
    <t>Cameron, DB; Serres, SK; Glass, CC; Milliren, CE; Graham, DA; Anandalwar, S; Thangarajah, H; Goldin, AB; Hall, M; Rangel, SJ</t>
  </si>
  <si>
    <t>Leveraging the Incidence, Burden, and Fiscal Implications of Unplanned Hospital Revisits for the Prioritization of Prevention Efforts in Pediatric Surgery</t>
  </si>
  <si>
    <t>Mege, D; Michelassi, F</t>
  </si>
  <si>
    <t>Michelassi II Strictureplasty for Crohn's Disease A New Side-to-Side Isoperistaltic Strictureplasty With Discontinuous Bowel Loops</t>
  </si>
  <si>
    <t>Saito, Y; Sugimoto, M; Imura, S; Morine, Y; Ikemoto, T; Iwahashi, S; Yamada, S; Shimada, M</t>
  </si>
  <si>
    <t>Intraoperative 3D Hologram Support With Mixed Reality Techniques in Liver Surgery</t>
  </si>
  <si>
    <t>Campos, GM; Khoraki, J; Browning, MG; Pessoa, BM; Mazzini, GS; Wolfe, L</t>
  </si>
  <si>
    <t>Changes in Utilization of Bariatric Surgery in the United States From 1993 to 2016</t>
  </si>
  <si>
    <t>Dueland, S; Syversveen, T; Solheim, JM; Solberg, S; Grut, H; Bjornbeth, BA; Hagness, M; Line, PD</t>
  </si>
  <si>
    <t>Survival Following Liver Transplantation for Patients With Nonresectable Liver-only Colorectal Metastases</t>
  </si>
  <si>
    <t>Prabhu, AS; Poulose, BK; Rosen, MJ</t>
  </si>
  <si>
    <t>Harnessing the Power of Collaboration for Postmarket Surveillance of Hernia Mesh Devices</t>
  </si>
  <si>
    <t>Massarweh, NN; LeMaire, SA; Merkow, RP</t>
  </si>
  <si>
    <t>Preserving an Academic Mission in the Face of Clinical Productivity Targets Where Is the Academic Surgeon's Carrot?</t>
  </si>
  <si>
    <t>Collins, RT; Shin, AY; Hanley, FL</t>
  </si>
  <si>
    <t>Sacrificing the Future for the Sake of the Present</t>
  </si>
  <si>
    <t>Safavi, KC; Ricciardi, R; Heng, M; Eisenhauer, EL; Sheer, D; Thompson, RW; del Carmen, MG</t>
  </si>
  <si>
    <t>A Different Kind of Perioperative Surgical Home Hospital at Home After Surgery</t>
  </si>
  <si>
    <t>Politi, MC; Lee, CN; Philpott-Streiff, SE; Foraker, RE; Olsen, MA; Merrill, C; Tao, Y; Myckatyn, TM</t>
  </si>
  <si>
    <t>A Randomized Controlled Trial Evaluating the BREASTChoice Tool for Personalized Decision Support About Breast Reconstruction After Mastectomy</t>
  </si>
  <si>
    <t>Samura, M; Morikage, N; Otsuka, R; Mizoguchi, T; Takeuchi, Y; Nagase, T; Harada, T; Yamashita, O; Suehiro, K; Hamano, K</t>
  </si>
  <si>
    <t>Endovascular Aneurysm Repair With Inferior Mesenteric Artery Embolization for Preventing Type II Endoleak A Prospective Randomized Controlled Trial</t>
  </si>
  <si>
    <t>McIsaac, DI; Taljaard, M; Bryson, GL; Beaule, PE; Gagne, S; Hamilton, G; Hladkowicz, E; Huang, A; Joanisse, JA; Lavallee, LT; MacDonald, D; Moloo, H; Thavorn, K; van Walraven, C; Yang, H; Forster, AJ</t>
  </si>
  <si>
    <t>Frailty as a Predictor of Death or New Disability After Surgery A Prospective Cohort Study</t>
  </si>
  <si>
    <t>Larach, DB; Waljee, JF; Hu, HM; Lee, JS; Nalliah, R; Englesbe, MJ; Brummett, CM</t>
  </si>
  <si>
    <t>Patterns of Initial Opioid Prescribing to Opioid-Naive Patients</t>
  </si>
  <si>
    <t>Hall, BR; Cannon, A; Atri, P; Wichman, CS; Smith, LM; Kumar, S; Batra, SK; Wang, HM; Ganti, AK; Sasson, AR; Are, C</t>
  </si>
  <si>
    <t>A Comparative Analysis of Survival and Funding Discrepancies in Cancers With High Mortality</t>
  </si>
  <si>
    <t>DiGiacomo, JC; Angus, LDG; Wallace, R; Cardozo-Stolberg, S; Gerber, N; Munnangi, S; Sookraj, K; Skarka, K</t>
  </si>
  <si>
    <t>The Impact of an ICU Bed Ahead Policy on ED Length of Stay and Patient Outcomes</t>
  </si>
  <si>
    <t>Kauppila, JH; Johar, A; Lagergren, P</t>
  </si>
  <si>
    <t>Postoperative Complications and Health-related Quality of Life 10 Years After Esophageal Cancer Surgery</t>
  </si>
  <si>
    <t>Laparoscopy in Crohn Disease Learning Curve and Current Practice</t>
  </si>
  <si>
    <t>McKenna, NP; Bews, KA; Behm, KT; Mathis, KL; Lightner, AL; Habermann, EB</t>
  </si>
  <si>
    <t>Do Patients With Inflammatory Bowel Disease Have a Higher Postoperative Risk of Venous Thromboembolism or Do They Undergo More High-risk Operations?</t>
  </si>
  <si>
    <t>Sippola, S; Virtanen, J; Tammilehto, V; Gronroos, J; Hurme, S; Niiniviita, H; Lietzen, E; Salminen, P</t>
  </si>
  <si>
    <t>The Accuracy of Low-dose Computed Tomography Protocol in Patients With Suspected Acute Appendicitis The OPTICAP Study</t>
  </si>
  <si>
    <t>Hidaka, M; Eguchi, S; Okuda, K; Beppu, T; Shirabe, K; Kondo, K; Takami, Y; Ohta, M; Shiraishi, M; Ueno, S; Nanashima, A; Noritomi, T; Kitahara, K; Fujioka, H</t>
  </si>
  <si>
    <t>Impact of Anatomical Resection for Hepatocellular Carcinoma With Microportal Invasion (vp1) A Multi-institutional Study by the Kyushu Study Group of Liver Surgery</t>
  </si>
  <si>
    <t>Linecker, M; Frick, L; Kron, P; Limani, P; Kambakamba, P; Tschuor, C; Langiewicz, M; Kachaylo, E; Tian, YH; Schneider, MA; Ungethum, U; Calo, N; Foti, M; Dufour, JF; Graf, R; Humar, B; Clavien, PA</t>
  </si>
  <si>
    <t>Exercise Improves Outcomes of Surgery on Fatty Liver in Mice A Novel Effect Mediated by the AMPK Pathway</t>
  </si>
  <si>
    <t>Klompmaker, S; van Hilst, J; Wellner, UF; Busch, OR; Coratti, A; D'Hondt, M; Dokmak, S; Festen, S; Kerem, M; Khatkov, I; Lips, DJ; Lombardo, C; Luyer, M; Manzoni, A; Molenaar, IQ; Rosso, E; Saint-Marc, O; Vansteenkiste, F; Wittel, UA; Bonsing, B; Koerkamp, BG; Abu Hilal, M; Fuks, D; Poves, I; Keck, T; Boggi, U; Besselink, MG</t>
  </si>
  <si>
    <t>Outcomes After Minimally-invasive Versus Open Pancreatoduodenectomy A Pan-European Propensity Score Matched Study</t>
  </si>
  <si>
    <t>Heniford, BT; Ross, SW; Wormer, BA; Walters, AL; Lincourt, AE; Colavita, PD; Kercher, KW; Augenstein, VA</t>
  </si>
  <si>
    <t>Preperitoneal Ventral Hernia Repair A Decade Long Prospective Observational Study With Analysis of 1023 Patient Outcomes</t>
  </si>
  <si>
    <t>Drake, SA; Holcomb, JB; Yang, YJ; Thetford, C; Myers, L; Brock, M; Wolf, DA; Cron, S; Persse, D; McCarthy, J; Kao, LL; Todd, SR; Naik-Mathuria, BJ; Cox, C; Kitagawa, R; Sandberg, G; Wade, CE</t>
  </si>
  <si>
    <t>Establishing a Regional Trauma Preventable/Potentially Preventable Death Rate</t>
  </si>
  <si>
    <t>Orlando, G; Danger, R; Okut, H; Edgar, L; Bussolati, B; Gall, E; Bergman, CR; Tamburrini, R; Gazia, C; Farney, AC; Freedman, BI; McPherson, G; Rogers, J; Stratta, RJ; Brouard, S; Walker, SJ</t>
  </si>
  <si>
    <t>Molecular Pathways Underlying Adaptive Repair of the Injured Kidney Novel Donation After Cardiac Death and Acute Kidney Injury Platforms</t>
  </si>
  <si>
    <t>Salim, SY; Govaerts, M; White, J</t>
  </si>
  <si>
    <t>The Construction of Surgical Trust How Surgeons Judge Residents' Readiness for Operative Independence</t>
  </si>
  <si>
    <t>Bernardi, K; Olavarria, OA; Holihan, JL; Kao, LS; Ko, TC; Roth, JS; Tsuda, S; Vaziri, K; Liang, MK</t>
  </si>
  <si>
    <t>Primary Fascial Closure During Laparoscopic Ventral Hernia Repair Improves Patient Quality of Life A Multicenter, Blinded Randomized Controlled Trial</t>
  </si>
  <si>
    <t>Patel, KN; Yip, L; Lubitz, CC; Grubbs, EG; Miller, BS; Shen, W; Angelos, P; Chen, H; Doherty, GM; Fahey, TJ; Kebebew, E; Livolsi, VA; Perrier, ND; Sipos, JA; Sosa, JA; Steward, D; Tufano, RP; McHenry, CR; Carty, SE</t>
  </si>
  <si>
    <t>Executive Summary of the American Association of Endocrine Surgeons Guidelines for the Definitive Surgical Management of Thyroid Disease in Adults</t>
  </si>
  <si>
    <t>Silber, JH; Rosenbaum, PR; Niknam, BA; Ross, RN; Reiter, JG; Hill, AS; Hochman, LL; Brown, SE; Arriaga, AF; Kelz, RR; Fleisher, LA</t>
  </si>
  <si>
    <t>Comparing Outcomes and Costs of Surgical Patients Treated at Major Teaching and Nonteaching Hospitals A National Matched Analysis</t>
  </si>
  <si>
    <t>Mehaffey, JH; Hawkins, RB; Charles, EJ; Turrentine, FE; Hallowell, PT; Friel, C; Jones, RS; Tracci, MC</t>
  </si>
  <si>
    <t>Socioeconomic Distressed Communities Index Improves Surgical Risk-adjustment</t>
  </si>
  <si>
    <t>Liu, JSB; Pusic, AL; Gibbons, CJ; Opelka, FG; Sage, JS; Thompson, VM; Ko, CY; Hall, BL; Temple, LK</t>
  </si>
  <si>
    <t>Association of Patient-reported Experiences and Surgical Outcomes Among Group Practices Retrospective Cohort Study</t>
  </si>
  <si>
    <t>Lane-Fall, MB; Pascual, JL; Peifer, HG; Di Taranti, LJ; Collard, ML; Jablonski, J; Gutsche, JT; Halpern, SD; Barg, FK; Fleisher, LA; Allen, K; Barry, M; Buddai, S; Chavez, T; Choudhary, M; George, D; Linehan, M; Hernandez, ET; Watts, J</t>
  </si>
  <si>
    <t>A Partially Structured Postoperative Handoff Protocol Improves Communication in 2 Mixed Surgical Intensive Care Units Findings From the Handoffs and Transitions in Critical Care (HATRICC) Prospective Cohort Study</t>
  </si>
  <si>
    <t>Yoshida, N; Kosumi, K; Tokunaga, R; Yoshifumi, B; Nagai, Y; Miyamoto, Y; Iwagami, S; Iwatsuki, M; Hiyoshi, Y; Ishimoto, T; Eto, K; Imamura, Y; Watanabe, M; Baba, H</t>
  </si>
  <si>
    <t>Clinical Importance of Mean Corpuscular Volume as a Prognostic Marker After Esophagectomy for Esophageal Cancer A Retrospective Study</t>
  </si>
  <si>
    <t>Medical and Surgical Complications and Health-related Quality of Life After Esophageal Cancer Surgery</t>
  </si>
  <si>
    <t>Hutch, CR; Trakimas, DR; Roelofs, K; Pressler, J; Sorrell, J; Cota, D; Obici, S; Sandoval, DA</t>
  </si>
  <si>
    <t>Oea Signaling Pathways and the Metabolic Benefits of Vertical Sleeve Gastrectomy</t>
  </si>
  <si>
    <t>Gao, ZD; Wang, C; Cui, YC; Shen, ZL; Jiang, KW; Shen, DH; Wang, Y; Zhan, SY; Guo, P; Yang, XD; Liu, FF; Shen, K; Liang, B; Yin, MJ; Xie, QW; Wang, YL; Wang, S; Ye, YJ</t>
  </si>
  <si>
    <t>Efficacy and Safety of Complete Mesocolic Excision in Patients With Colon Cancer Three-year Results From a Prospective, Nonrandomized, Double-blind, Controlled Trial</t>
  </si>
  <si>
    <t>Brighi, N; La Rosa, S; Rossi, G; Grillo, F; Pusceddu, S; Rinzivillo, M; Spada, F; Tafuto, S; Massironi, S; Faggiano, A; Antonuzzo, L; Santini, D; Sessa, F; Maragliano, R; Gelsomino, F; Albertelli, M; Vernieri, C; Panzuto, F; Fazio, N; De Divitiis, C; Lamberti, G; Colao, A; Delle Fave, G; Campana, D</t>
  </si>
  <si>
    <t>Morphological Factors Related to Nodal Metastases in Neuroendocrine Tumors of the Appendix A Multicentric Retrospective Study</t>
  </si>
  <si>
    <t>Wang, Z; Peng, YF; Hu, JW; Wang, XY; Sun, HC; Sun, J; Shi, YH; Xiao, YS; Ding, ZB; Yang, XR; Tang, M; Tang, ZY; Wang, JP; Lau, WY; Fan, J; Zhou, J</t>
  </si>
  <si>
    <t>Associating Liver Partition and Portal Vein Ligation for Staged Hepatectomy for Unresectable Hepatitis B Virus-related Hepatocellular Carcinoma A Single Center Study of 45 Patients</t>
  </si>
  <si>
    <t>Broering, DC; Berardi, G; El Sheikh, Y; Spagnoli, A; Troisi, RI</t>
  </si>
  <si>
    <t>Learning Curve Under Proctorship of Pure Laparoscopic Living Donor Left Lateral Sectionectomy for Pediatric Transplantation</t>
  </si>
  <si>
    <t>Hugenschmidt, H; Labori, KJ; Brunborg, C; Verbeke, CS; Seeberg, LT; Schirmer, CB; Renolen, A; Borgen, EF; Naume, B; Wiedswang, G</t>
  </si>
  <si>
    <t>Circulating Tumor Cells are an Independent Predictor of Shorter Survival in Patients Undergoing Resection for Pancreatic and Periampullary Adenocarcinoma</t>
  </si>
  <si>
    <t>Shi, S; Liang, C; Xu, J; Meng, QC; Hua, J; Yang, XJ; Ni, QX; Yu, XJ</t>
  </si>
  <si>
    <t>The Strain Ratio as Obtained by Endoscopic Ultrasonography Elastography Correlates With the Stroma Proportion and the Prognosis of Local Pancreatic Cancer</t>
  </si>
  <si>
    <t>Pea, A; Yu, J; Marchionni, L; Noe, M; Luchini, C; Pulvirenti, A; de Wilde, RF; Brosens, LA; Rezaee, N; Javed, A; Chianchiano, P; Gobbo, S; Regi, P; Salvia, R; Bassi, C; He, J; Weiss, MJ; Cameron, JL; Offerhaus, GJA; Hruban, RH; Lawlor, RT; Scarpa, A; Heaphy, CM; Wood, LD; Wolfgang, CL</t>
  </si>
  <si>
    <t>Genetic Analysis of Small Well-differentiated Pancreatic Neuroendocrine Tumors Identifies Subgroups With Differing Risks of Liver Metastases</t>
  </si>
  <si>
    <t>Samiei, S; van Nijnatten, TJA; de Munck, L; Keymeulen, KBMI; Simons, JM; Kooreman, LFS; Siesling, S; Lobbes, MBI; Smidt, ML</t>
  </si>
  <si>
    <t>Correlation Between Pathologic Complete Response in the Breast and Absence of Axillary Lymph Node Metastases After Neoadjuvant Systemic Therapy</t>
  </si>
  <si>
    <t>Wohlgemut, JM; Ramsay, G; Jansen, JO</t>
  </si>
  <si>
    <t>The Changing Face of Emergency General Surgery A 20-year Analysis of Secular Trends in Demographics, Diagnoses, Operations, and Outcomes</t>
  </si>
  <si>
    <t>Andriole, DA; Klingensmith, ME; Fields, RC; Jeffe, DB</t>
  </si>
  <si>
    <t>Is Dedicated Research Time During Surgery Residency Associated With Surgeons' Future Career Paths? A National Study</t>
  </si>
  <si>
    <t>The American Association of Endocrine Surgeons Guidelines for the Definitive Surgical Management of Thyroid Disease in Adults</t>
  </si>
  <si>
    <t>Kelz, RR; Niknam, BA; Sellers, MM; Sharpe, JE; Rosenbaum, PR; Hill, AS; Zhou, H; Hochman, LL; Bilimoria, KY; Itani, K; Romano, PS; Silber, JH</t>
  </si>
  <si>
    <t>Duty Hour Reform and the Outcomes of Patients Treated by New Surgeons</t>
  </si>
  <si>
    <t>Freedman-Weiss, MR; Chiu, AS; Heller, DR; Cutler, AS; Longo, WE; Ahuja, N; Yoo, PS</t>
  </si>
  <si>
    <t>Understanding the Barriers to Reporting Sexual Harassment in Surgical Training</t>
  </si>
  <si>
    <t>DiNorcia, J; Florman, SS; Haydel, B; Tabrizian, P; Ruiz, RM; Klintmalm, GB; Senguttuvan, S; Lee, DD; Taner, CB; Verna, EC; Halazun, KJ; Hoteit, M; Levine, MH; Chapman, WC; Vachharajani, N; Aucejo, F; Nguyen, MH; Melcher, ML; Tevar, AD; Humar, A; Mobley, C; Ghobrial, M; Nydam, TL; Amundsen, B; Markmann, JF; Berumen, J; Hemming, AW; Langnas, AN; Carney, CA; Sudan, DL; Hong, JC; Kim, J; Zimmerman, MA; Rana, A; Kueht, ML; Jones, CM; Fishbein, TM; Markovic, D; Busuttil, RW; Agopian, VG</t>
  </si>
  <si>
    <t>Pathologic Response to Pretransplant Locoregional Therapy is Predictive of Patient Outcome After Liver Transplantation for Hepatocellular Carcinoma Analysis From the US Multicenter HCC Transplant Consortium</t>
  </si>
  <si>
    <t>Beck, N; van Bommel, AC; Eddes, EH; van Leersum, NJ; Tollenaar, RA; Wouters, MW</t>
  </si>
  <si>
    <t>The Dutch Institute for Clinical Auditing Achieving Codman's Dream on a Nationwide Basis</t>
  </si>
  <si>
    <t>Liao, JSM; Navathe, AS</t>
  </si>
  <si>
    <t>Direct Contracting in Medicare Opportunity and Risk for Surgeons</t>
  </si>
  <si>
    <t>Naumann, DN; Marsden, MER; Brandt, ML; Bowley, DM</t>
  </si>
  <si>
    <t>The Bouffant Hat Debate and the Illusion of Quality Improvement</t>
  </si>
  <si>
    <t>Karoui, M; Rullier, A; Piessen, G; Legoux, JL; Barbier, E; De Chaisemartin, C; Lecaille, C; Bouche, O; Ammarguellat, H; Brunetti, F; Prudhomme, M; Regimbeau, JM; Glehen, O; Lievre, A; Portier, G; Hartwig, J; Goujon, G; Romain, B; Lepage, C; Taieb, J</t>
  </si>
  <si>
    <t>Perioperative FOLFOX 4 Versus FOLFOX 4 Plus Cetuximab Versus Immediate Surgery for High-Risk Stage II and III Colon Cancers A Phase II Multicenter Randomized Controlled Trial (PRODIGE 22)</t>
  </si>
  <si>
    <t>Jung, KW; Kang, JW; Kwon, HM; Moon, YJ; Jun, IG; Song, JG; Hwang, GS</t>
  </si>
  <si>
    <t>Effect of Remote Ischemic Preconditioning Conducted in Living Liver Donors on Postoperative Liver Function in Donors and Recipients Following Liver Transplantation A Randomized Clinical Trial</t>
  </si>
  <si>
    <t>Cron, DC; Lee, JS; Dupree, JM; Syrjamaki, JD; Hu, HM; Palazzolo, WC; Englesbe, MJ; Brummett, CM; Waljee, JF</t>
  </si>
  <si>
    <t>Provider Characteristics Associated With Outpatient Opioid Prescribing After Surgery</t>
  </si>
  <si>
    <t>Lowndes, BR; Forsyth, KL; Blocker, RC; Dean, PG; Truty, MJ; Heller, SF; Blackmon, S; Hallbeck, MS; Nelson, H</t>
  </si>
  <si>
    <t>NASA-TLX Assessment of Surgeon Workload Variation Across Specialties</t>
  </si>
  <si>
    <t>Okadome, K; Baba, Y; Yagi, T; Kiyozumi, Y; Ishimoto, T; Iwatsuki, M; Miyamoto, Y; Yoshida, N; Watanabe, M; Baba, H</t>
  </si>
  <si>
    <t>Prognostic Nutritional Index, Tumor-infiltrating Lymphocytes, and Prognosis in Patients with Esophageal Cancer</t>
  </si>
  <si>
    <t>Schwameis, K; Zehetner, J; Green, KM; DeMeester, SR</t>
  </si>
  <si>
    <t>Workload, Recurrence, Quality of Life and Long-term Efficacy of Endoscopic Therapy for High-grade Dysplasia and Intramucosal Esophageal Adenocarcinoma</t>
  </si>
  <si>
    <t>Markar, SR; Arhi, C; Wiggins, T; Vidal-Diez, A; Karthikesalingam, A; Darzi, A; Lagergren, J; Hanna, GB</t>
  </si>
  <si>
    <t>Reintervention After Antireflux Surgery for Gastroesophageal Reflux Disease in England</t>
  </si>
  <si>
    <t>Hasan, S; Renz, P; Wegner, RE; Finley, G; Raj, M; Monga, D; McCormick, J; Kirichenko, A</t>
  </si>
  <si>
    <t>Microsatellite Instability (MSI) as an Independent Predictor of Pathologic Complete Response (PCR) in Locally Advanced Rectal Cancer A National Cancer Database (NCDB) Analysis</t>
  </si>
  <si>
    <t>Cloyd, JM; Mizuno, T; Kawaguchi, Y; Lillemoe, HA; Karagkounis, G; Omichi, K; Chun, YS; Conrad, C; Tzeng, CWD; Odisio, BC; Huang, SY; Hicks, M; Wei, SH; Aloia, TA; Vauthey, JN</t>
  </si>
  <si>
    <t>Comprehensive Complication Index Validates Improved Outcomes Over Time Despite Increased Complexity in 3707 Consecutive Hepatectomies</t>
  </si>
  <si>
    <t>Kudo, A; Akahoshi, K; Ito, S; Akashi, T; Shimada, S; Ogura, T; Ogawa, K; Ono, H; Mitsunori, Y; Ban, DS; Tateishi, U; Tanaka, S; Tanabe, M</t>
  </si>
  <si>
    <t>Downregulated Pancreatic Beta Cell Genes Indicate Poor Prognosis in Patients With Pancreatic Neuroendocrine Neoplasms</t>
  </si>
  <si>
    <t>Tsai, SS; George, B; Wittmann, D; Ritch, PS; Krepline, AN; Aldakkak, M; Barnes, CA; Christians, KK; Dua, K; Griffin, M; Hagen, C; Hall, WA; Erickson, BA; Evans, DB</t>
  </si>
  <si>
    <t>Importance of Normalization of CA19-9 Levels Following Neoadjuvant Therapy in Patients With Localized Pancreatic Cancer</t>
  </si>
  <si>
    <t>Cassidy, MR; Lefkowitz, RA; Long, N; Qin, LX; Kirane, A; Sbaity, E; Hameed, M; Coit, DG; Brennan, MF; Singer, S; Crago, AM</t>
  </si>
  <si>
    <t>Association of MRI T2 Signal Intensity With Desmoid Tumor Progression During Active Observation A Retrospective Cohort Study</t>
  </si>
  <si>
    <t>Hoffmann, H; Walther, D; Bittner, R; Kockerling, F; Adolf, D; Kirchhoff, P</t>
  </si>
  <si>
    <t>Smaller Inguinal Hernias are Independent Risk Factors for Developing Chronic Postoperative Inguinal Pain (CPIP) A Registry-based Multivariable Analysis of 57, 999 Patients</t>
  </si>
  <si>
    <t>White, C; Weinstein, MC; Fingeret, AL; Randolph, GW; Miyauchi, A; Ito, Y; Zhan, T; Ali, A; Gazelle, GS; Lubitz, CC</t>
  </si>
  <si>
    <t>Is Less More? A Microsimulation Model Comparing Cost-effectiveness of the Revised American Thyroid Association's 2015 to 2009 Guidelines for the Management of Patients With Thyroid Nodules and Differentiated Thyroid Cancer</t>
  </si>
  <si>
    <t>Malhotra, NR; Piazza, M; Demoor, R; McClintock, SD; Hamilton, K; Sharma, N; Osiemo, B; Berger, I; Hossain, E; Borovskiy, Y; Maloney, E; Smith, LJ; Grady, MS</t>
  </si>
  <si>
    <t>Impact of Reduced Preincision Antibiotic Infusion Time on Surgical Site Infection Rates A Retrospective Cohort Study</t>
  </si>
  <si>
    <t>Karthaus, EG; Vahl, A; van der Werf, LR; Elsman, BHP; Van Herwaarden, JA; Wouters, MWJM; Hamming, JF</t>
  </si>
  <si>
    <t>Variation in Surgical Treatment of Abdominal Aortic Aneurysms With Small Aortic Diameters in the Netherlands</t>
  </si>
  <si>
    <t>Khorfan, R; Yuce, TK; Love, R; Yang, AD; Chung, J; Hoyt, DB; Lewis, FR; Bilimoria, KY</t>
  </si>
  <si>
    <t>Cumulative Effect of Flexible Duty-hour Policies on Resident Outcomes Long-term Follow-up Results From the FIRST Trial</t>
  </si>
  <si>
    <t>Raymond, SL; Hawkins, RB; Wang, ZK; Mira, JC; Stortz, JA; Han, FF; Lanz, JD; Hennessy, LV; Brumback, BA; Baker, HV; Efron, PA; Brakenridge, SC; Xiao, WZ; Tompkins, RG; Cuschieri, J; Moore, FA; Maier, RV; Moldawer, LL</t>
  </si>
  <si>
    <t>Prospective Validation of a Transcriptomic Metric in Severe Trauma</t>
  </si>
  <si>
    <t>Karimian, N; Kaneva, P; Donatelli, F; Stein, B; Liberman, AS; Charlebois, P; Lee, L; Fiore, JF; Carli, F; Feldman, LS</t>
  </si>
  <si>
    <t>Simple Versus Complex Preoperative Carbohydrate Drink to Preserve Perioperative Insulin Sensitivity in Laparoscopic Colectomy A Randomized Controlled Trial</t>
  </si>
  <si>
    <t>Anderson, KT; Putnam, LR; Bartz-Kurycki, MA; Hamilton, EC; Yafi, M; Pedroza, C; Austin, MT; Kawaguchi, AL; Kao, LSY; Lally, KP; Tsao, K</t>
  </si>
  <si>
    <t>Povidone-iodine Irrigation for Pediatric Perforated Appendicitis May Be Protective A Bayesian Pilot Randomized Controlled Trial</t>
  </si>
  <si>
    <t>Fry, BT; Smith, ME; Thumma, JR; Ghaferi, AA; Dimick, JB</t>
  </si>
  <si>
    <t>Ten-year Trends in Surgical Mortality, Complications, and Failure to Rescue in Medicare Beneficiaries</t>
  </si>
  <si>
    <t>Sheetz, KH; Chhabra, K; Nathan, H; Dimick, JB</t>
  </si>
  <si>
    <t>The Quality of Surgical Care at Hospitals Associated With America's Highest-rated Medical Centers</t>
  </si>
  <si>
    <t>Garas, G; Cingolani, I; Patel, V; Panzarasa, P; Alderson, D; Darzi, A; Athanasiou, T</t>
  </si>
  <si>
    <t>Surgical Innovation in the Era of Global Surgery A Network Analysis</t>
  </si>
  <si>
    <t>Hashimoto, T; Makino, T; Yamasaki, M; Tanaka, K; Miyazaki, Y; Takahashi, T; Kurokawa, Y; Motoori, M; Kimura, Y; Nakajima, K; Morii, E; Mori, M; Doki, Y</t>
  </si>
  <si>
    <t>The Pattern of Residual Tumor After Neoadjuvant Chemotherapy for Locally Advanced Esophageal Cancer and Its Clinical Significance</t>
  </si>
  <si>
    <t>deMeireles, AJ; Carlin, AM; Bonham, AJ; Cassidy, R; Ross, R; Stricklen, A; Finks, J; Ghaferi, AA</t>
  </si>
  <si>
    <t>A Longitudinal Analysis of Variation in Psychological Well-being and Body Image in Patients Before and After Bariatric Surgery</t>
  </si>
  <si>
    <t>Neermark, S; Tolstrup, JS; Becker, PU; Bay-Nielsen, M; Fromholt-Larsen, J; Thygesen, LC; Bisgaard, T</t>
  </si>
  <si>
    <t>Increased Gastrointestinal Surgical Hospital Burden After Laparoscopic Gastric Bypass for Obesity A Nationwide 5-years Follow-up Study</t>
  </si>
  <si>
    <t>Udelsman, BV; Chang, DC; Parina, R; Talamini, MA; Lillemoe, KD; Witkowski, ER</t>
  </si>
  <si>
    <t>Population Level Analysis of Adhesive Small Bowel Obstruction Sustained Advantage of a Laparoscopic Approach</t>
  </si>
  <si>
    <t>Law, KE; Lowndes, BR; Kelley, SR; Blocker, RC; Larson, DW; Hallbeck, MS; Nelson, H</t>
  </si>
  <si>
    <t>NASA-Task Load Index Differentiates Surgical Approach Opportunities for Improvement in Colon and Rectal Surgery</t>
  </si>
  <si>
    <t>Kim, DS; Kim, BW; Hatano, E; Hwang, S; Hasegawa, K; Kudo, A; Ariizumi, S; Kaibori, M; Fukumoto, T; Baba, H; Kim, SH; Kubo, S; Kim, JM; Ahn, KS; Choi, SB; Jeong, CY; Shima, Y; Nagano, H; Yamasaki, O; Yu, HC; Han, DH; Seo, HI; Park, IY; Yang, KS; Yamamoto, M; Wang, HJ</t>
  </si>
  <si>
    <t>Surgical Outcomes of Hepatocellular Carcinoma With Bile Duct Tumor Thrombus A Korea-Japan Multicenter Study</t>
  </si>
  <si>
    <t>Sosa, RA; Rossetti, M; Naini, BV; Groysberg, VM; Kaldas, FM; Busuttil, RW; Chang, YL; Gjertson, DW; Kupiec-Weglinski, JW; Reed, EF</t>
  </si>
  <si>
    <t>Pattern Recognition Receptor-reactivity Screening of Liver Transplant Patients Potential for Personalized and Precise Organ Matching to Reduce Risks of Ischemia-reperfusion Injury</t>
  </si>
  <si>
    <t>Bachellier, P; Addeo, P; Faitot, F; Nappo, G; Dufour, P</t>
  </si>
  <si>
    <t>Pancreatectomy With Arterial Resection for Pancreatic Adenocarcinoma: How Can It Be Done Safely and With Which Outcomes? A Single Institution's Experience With 118 Patients</t>
  </si>
  <si>
    <t>Matsuda, R; Miyasaka, Y; Ohishi, Y; Yamamoto, T; Saeki, K; Mochidome, N; Abe, A; Ozono, K; Shindo, K; Ohtsuka, T; Kikutake, C; Nakamura, M; Oda, Y</t>
  </si>
  <si>
    <t>Concomitant Intraductal Papillary Mucinous Neoplasm in Pancreatic Ductal Adenocarcinoma Is an Independent Predictive Factor for the Occurrence of New Cancer in the Remnant Pancreas</t>
  </si>
  <si>
    <t>Mauch, JT; Enriquez, FA; Shea, JA; Barg, FK; Rhemtulla, IA; Broach, RB; Thrippleton, SL; Fischer, JP</t>
  </si>
  <si>
    <t>The Abdominal Hernia-Q Development, Psychometric Evaluation, and Prospective Testing</t>
  </si>
  <si>
    <t>Carver, D; Kirkpatrick, AW; D'Amours, S; Hameed, SM; Beveridge, J; Ball, CG</t>
  </si>
  <si>
    <t>A Prospective Evaluation of the Utility of a Hybrid Operating Suite for Severely Injured Patients Overstated or Underutilized?</t>
  </si>
  <si>
    <t>Cameron, DB; Anandalwar, SP; Graham, DA; Melvin, P; Serres, SK; Dunlap, JL; Kashtan, M; Hall, M; Saito, JM; Barnhart, DC; Kenney, BD; Rangel, SJ</t>
  </si>
  <si>
    <t>Development and Implications of an Evidence-based and Public Health-relevant Definition of Complicated Appendicitis in Children</t>
  </si>
  <si>
    <t>O'Donnell, TFX; Boitano, LT; Deery, SE; Schermerhorn, ML; Schanzer, A; Beck, AW; Green, RM; Takayama, H; Patel, VI</t>
  </si>
  <si>
    <t>Open Versus Fenestrated Endovascular Repair of Complex Abdominal Aortic Aneurysms</t>
  </si>
  <si>
    <t>Liu, KX; Zhu, CL; Zheng, XM; Wang, TC; Xu, RH; Zhu, ZC; Li, D; Piao, HL; Li, B; Wang, Y; Zhang, SD; Sun, WH</t>
  </si>
  <si>
    <t>A New Aortic Arch Inclusion Technique With Frozen Elephant Trunk for Type A Aortic Dissection</t>
  </si>
  <si>
    <t>Zogg, CK; Thumma, JR; Ryan, AM; Dimick, JB</t>
  </si>
  <si>
    <t>Medicare's Hospital Acquired Condition Reduction Program Disproportionately Affects Minority-serving Hospitals Variation by Race, Socioeconomic Status, and Disproportionate Share Hospital Payment Receipt</t>
  </si>
  <si>
    <t>Loehrer, AP; Tsai, TC</t>
  </si>
  <si>
    <t>Perpetuation of Inequity: Disproportionate Penalties to Minority-serving and Safety-net Hospitals Under Another Medicare Value-based Payment Model</t>
  </si>
  <si>
    <t>Perri, G; Prakash, L; Qiao, W; Varadhachary, GR; Wolff, R; Fogelman, D; Overman, M; Pant, S; Javle, M; Koay, EJ; Herman, J; Kim, M; Ikoma, N; Tzeng, CW; Lee, JE; Katz, MHG</t>
  </si>
  <si>
    <t>Postoperative Chemotherapy Benefits Patients Who Received Preoperative Therapy and Pancreatectomy for Pancreatic Adenocarcinoma</t>
  </si>
  <si>
    <t>Lai, HW; Toesca, A; Sarfati, B; Park, HS; Houvenaeghel, G; Selber, JC; Cheng, FTF; Kuo, WL; Peradze, N; Song, SY; Mok, CW</t>
  </si>
  <si>
    <t>Consensus Statement on Robotic Mastectomy-Expert Panel From International Endoscopic and Robotic Breast Surgery Symposium (IERBS) 2019</t>
  </si>
  <si>
    <t>Mariette, C; Markar, S; Dabakuyo-Yonli, TS; Meunier, B; Pezet, D; Collet, D; D'Journo, XB; Brigand, C; Perniceni, T; Carrere, N; Mabrut, JY; Msika, S; Peschaud, F; Prudhomme, M; Bonnetain, F; Piessen, G</t>
  </si>
  <si>
    <t>Health-related Quality of Life Following Hybrid Minimally Invasive Versus Open Esophagectomy for Patients With Esophageal Cancer, Analysis of a Multicenter, Open-label, Randomized Phase III Controlled Trial The MIRO Trial</t>
  </si>
  <si>
    <t>Patkova, B; Svenningsson, A; Almstrom, M; Eaton, S; Wester, T; Svensson, JF</t>
  </si>
  <si>
    <t>Nonoperative Treatment Versus Appendectomy for Acute Nonperforated Appendicitis in Children Five-year Follow Up of a Randomized Controlled Pilot Trial</t>
  </si>
  <si>
    <t>Chowdhury, AH; Adiamah, A; Kushairi, A; Varadhan, KK; Krznaric, Z; Kulkarni, AD; Neal, KR; Lobo, DN</t>
  </si>
  <si>
    <t>Perioperative Probiotics or Synbiotics in Adults Undergoing Elective Abdominal Surgery A Systematic Review and Meta-analysis of Randomized Controlled Trials</t>
  </si>
  <si>
    <t>Glance, LG; Maddox, KJ; Johnson, K; Nerenz, D; Cella, D; Borah, B; Kunisch, J; Kurlansky, P; Perloff, J; Stoto, M; Walters, R; White, S; Lin, ZQ</t>
  </si>
  <si>
    <t>National Quality Forum Guidelines for Evaluating the Scientific Acceptability of Risk-adjusted Clinical Outcome Measures A Report From the National Quality Forum Scientific Methods Panel</t>
  </si>
  <si>
    <t>Kranz, AM; Mulcahy, A; Ruder, T; Lovejoy, S; Mehrotra, A</t>
  </si>
  <si>
    <t>Patterns of Postoperative Visits Among Medicare Fee-for-service Beneficiaries</t>
  </si>
  <si>
    <t>Smith, ME; Shubeck, SP; Nuliyalu, U; Dimick, JB; Nathan, H</t>
  </si>
  <si>
    <t>Local Referral of High-risk Patients to High-quality Hospitals Surgical Outcomes, Cost Savings, and Travel Burdens</t>
  </si>
  <si>
    <t>Yang, AD; Hewitt, DB; Blay, E; Kreutzer, LJ; Quinn, CM; Cradock, KA; Prachand, V; Bilimoria, KY</t>
  </si>
  <si>
    <t>Multi-institution Evaluation of Adherence to Comprehensive Postoperative VTE Chemoprophylaxis</t>
  </si>
  <si>
    <t>Vu, JV; Cron, DC; Lee, JS; Gunaseelan, V; Lagisetty, P; Wixson, M; Englesbe, MJ; Brummett, CM; Waljee, JF</t>
  </si>
  <si>
    <t>Classifying Preoperative Opioid Use for Surgical Care</t>
  </si>
  <si>
    <t>Nishikawa, K; Fujita, T; Yuda, M; Tanaka, Y; Matsumoto, A; Tanishima, Y; Hanyu, N; Yanaga, K</t>
  </si>
  <si>
    <t>Quantitative Assessment of Blood Flow in the Gastric Conduit With Thermal Imaging for Esophageal Reconstruction</t>
  </si>
  <si>
    <t>van der Werf, LR; Busweiler, LAD; van Sandick, JW; Henegouwen, MIV; Wijnhoven, BPL</t>
  </si>
  <si>
    <t>Reporting National Outcomes After Esophagectomy and Gastrectomy According to the Esophageal Complications Consensus Group (ECCG)</t>
  </si>
  <si>
    <t>Evers, SS; Lewis, AG; Tong, C; Shao, YK; Alvarez, R; Ridelman, E; Grant, B; Seeley, RJ</t>
  </si>
  <si>
    <t>The Unconventional Role for Gastric Volume in the Response to Bariatric Surgery for Both Weight Loss and Glucose Lowering</t>
  </si>
  <si>
    <t>Deery, SE; Cavallaro, PM; McWalters, ST; Reilly, SR; Bonnette, HM; Rattner, DW; Mort, EA; Hooper, DC; del Carmen, MG; Bordeianou, LG</t>
  </si>
  <si>
    <t>Colorectal Surgical Site Infection Prevention Kits Prior to Elective Colectomy Improve Outcomes</t>
  </si>
  <si>
    <t>Merath, K; Chen, QY; Bagante, F; Beal, E; Akgul, O; Dillhoff, M; Cloyd, JM; Pawlik, TM</t>
  </si>
  <si>
    <t>Textbook Outcomes Among Medicare Patients Undergoing Hepatopancreatic Surgery</t>
  </si>
  <si>
    <t>Grat, M; Stypulkowski, J; Morawski, M; Wronka, KM; Wasilewicz, M; Lewandowski, Z; Grat, K; Wojcik, Z; Patkowski, W; Zieniewicz, K</t>
  </si>
  <si>
    <t>Shadows Behind Using Simple Risk Models in Selection of Hepatocellular Carcinoma Patients for Liver Transplantation</t>
  </si>
  <si>
    <t>Haugen, CE; McAdams-DeMarco, M; Holscher, CM; Ying, H; Gurakar, AO; Garonzik-Wang, J; Cameron, AM; Segev, DL; Lai, JC</t>
  </si>
  <si>
    <t>Multicenter Study of Age, Frailty, and Waitlist Mortality Among Liver Transplant Candidates</t>
  </si>
  <si>
    <t>Meijer, LL; Garajova, I; Caparello, C; Le Large, TYS; Frampton, AE; Vasile, E; Funel, N; Kazemier, G; Giovannetti, E</t>
  </si>
  <si>
    <t>Plasma miR-181a-5p Downregulation Predicts Response and Improved Survival After FOLFIRINOX in Pancreatic Ductal Adenocarcinoma</t>
  </si>
  <si>
    <t>Malleo, G; Maggino, L; Ferrone, CR; Marchegiani, G; Warshaw, AL; Lillemoe, KD; Bassi, C; Fernandez-del Castillo, C; Salvia, R</t>
  </si>
  <si>
    <t>Reappraising the Concept of Conditional Survival After Pancreatectomy for Ductal Adenocarcinoma A Bi-institutional Analysis</t>
  </si>
  <si>
    <t>Kuo, JH; Duh, QY; Chen, H; Lai, V; Sorensen, MJ; Chabot, JA; Lee, JA</t>
  </si>
  <si>
    <t>The Evolving Practice Patterns of Academic Endocrine Surgeons A Cross-sectional Analysis of the Faculty Practice Solutions Center Database 2014 to 2017</t>
  </si>
  <si>
    <t>Haider, AH; Herrera-Escobar, JP; Al Rafai, SS; Harlow, AF; Apoj, M; Nehra, D; Kasotakis, G; Brasel, K; Kaafarani, HMA; Velmahos, G; Salim, A</t>
  </si>
  <si>
    <t>Factors Associated With Long-term Outcomes After Injury Results of the Functional Outcomes and Recovery After Trauma Emergencies (FORTE) Multicenter Cohort Study</t>
  </si>
  <si>
    <t>Roy, S; Santra, S; Das, A; Dixith, S; Sinha, M; Ghatak, S; Ghosh, N; Banerjee, P; Khanna, S; Mathew-Steiner, S; Das Ghatak, P; Blackstone, BN; Powell, HM; Bergdall, VK; Wozniak, DJ; Sen, CK</t>
  </si>
  <si>
    <t>Staphylococcus aureus Biofilm Infection Compromises Wound Healing by Causing Deficiencies in Granulation Tissue Collagen</t>
  </si>
  <si>
    <t>Brunt, LM; Deziel, DJ; Telem, DA; Strasberg, SM; Aggarwal, R; Asbun, H; Bonjer, J; McDonald, M; Alseidi, A; Ujiki, M; Riall, TS; Hammill, C; Moulton, CA; Pucher, PH; Parks, RW; Ansari, MT; Connor, S; Dirks, RC; Anderson, B; Altieri, MS; Tsamalaidze, L; Stefanidis, D</t>
  </si>
  <si>
    <t>Safe Cholecystectomy Multi-society Practice Guideline and State of the Art Consensus Conference on Prevention of Bile Duct Injury During Cholecystectomy</t>
  </si>
  <si>
    <t>Berry, C; Khabele, D; Johnson-Mann, C; Henry-Tillman, R; Joseph, KA; Turner, P; Pugh, C; Fayanju, OM; Backhus, L; Sweeting, R; Newman, EA; Oseni, T; Hasson, RM; White, C; Cobb, A; Johnston, FM; Stallion, A; Karpeh, M; Nwariaku, F; Rodriguez, LM; Jordan, AH</t>
  </si>
  <si>
    <t>A Call to Action: Black/African American Women Surgeon Scientists, Where are They?</t>
  </si>
  <si>
    <t>Wirth, KM; Sheka, AC; Kizy, S; Irey, R; Benner, A; Sieger, G; Simon, G; Ma, SS; Lake, J; Aliferis, C; Leslie, D; Marmor, S; Ikramuddin, S</t>
  </si>
  <si>
    <t>Bariatric Surgery is Associated With Decreased Progression of Nonalcoholic Fatty Liver Disease to Cirrhosis A Retrospective Cohort Analysis</t>
  </si>
  <si>
    <t>Yano, M; Sugimura, K; Miyata, H; Motoori, M; Tanaka, K; Omori, T; Ohue, M; Sakon, M</t>
  </si>
  <si>
    <t>Randomized Comparison of Gastric Tube Reconstruction With and Without Duodenal Diversion Plus Roux-en-Y Anastomosis After Esophagectomy</t>
  </si>
  <si>
    <t>Strobel, RM; Leonhardt, M; Krochmann, A; Neumann, K; Speichinger, F; Hartmann, L; Lee, LD; Beyer, K; Daum, S; Kreis, ME; Lauscher, JC</t>
  </si>
  <si>
    <t>Reduction of Postoperative Wound Infections by Antiseptica (RECIPE)? A Randomized Controlled Trial</t>
  </si>
  <si>
    <t>Ahmed, Z; Uwechue, R; Chandak, P; van Dellen, D; Barwell, J; Heap, S; Szabo, L; Hemsley, C; Olsburgh, J; Kessaris, N; Mamode, N</t>
  </si>
  <si>
    <t>Prophylaxis of Wound Infections-antibiotics in Renal Donation (POWAR) A UK Multicentre Double Blind Placebo Controlled Randomised Trial</t>
  </si>
  <si>
    <t>Zwanenburg, PR; Tol, BT; Obdeijn, MC; Lapid, O; Gans, SL; Boermeester, MA</t>
  </si>
  <si>
    <t>Meta-analysis, Meta-regression, and GRADE Assessment of Randomized and Nonrandomized Studies of Incisional Negative Pressure Wound Therapy Versus Control Dressings for the Prevention of Postoperative Wound Complications</t>
  </si>
  <si>
    <t>Becher, RD; Murphy, TE; Gahbauer, EA; Leo-Summers, L; Stabenau, HF; Gill, TM</t>
  </si>
  <si>
    <t>Factors Associated With Functional Recovery Among Older Survivors of Major Surgery</t>
  </si>
  <si>
    <t>Lee, JS; Vu, JV; Edelman, AL; Gunaseelan, V; Brummett, CM; Englesbe, MJ; Waljee, JF</t>
  </si>
  <si>
    <t>Health Care Spending and New Persistent Opioid Use After Surgery</t>
  </si>
  <si>
    <t>Pascal, L; Polazzi, S; Piriou, V; Cotte, E; Wegrzyn, J; Carty, MJ; Chollet, F; Sanchez, S; Lifante, JC; Duclos, A</t>
  </si>
  <si>
    <t>Hospital Length of Stay Reduction Over Time and Patient Readmission for Severe Adverse Events Following Surgery</t>
  </si>
  <si>
    <t>Nobel, TB; Livschitz, J; Eljalby, M; Janjigian, YY; Bains, MS; Adusumilli, PS; Jones, DR; Molena, D</t>
  </si>
  <si>
    <t>Unique Considerations for Females Undergoing Esophagectomy</t>
  </si>
  <si>
    <t>Yoshida, N; Yamamoto, H; Baba, H; Miyata, H; Watanabe, M; Toh, Y; Matsubara, H; Kakeji, Y; Seto, Y</t>
  </si>
  <si>
    <t>Can Minimally Invasive Esophagectomy Replace Open Esophagectomy for Esophageal Cancer? Latest Analysis of 24,233 Esophagectomies From the Japanese National Clinical Database</t>
  </si>
  <si>
    <t>Stenberg, E; Chen, RQ; Hilden, K; Fall, K</t>
  </si>
  <si>
    <t>Pregnancy As a Risk Factor for Small Bowel Obstruction After Laparoscopic Gastric Bypass Surgery</t>
  </si>
  <si>
    <t>Michelassi, F; Mege, D; Rubin, M; Hurst, RD</t>
  </si>
  <si>
    <t>Long-term Results of the Side-to-side Isoperistaltic Strictureplasty in Crohn Disease 25-year Follow-up and Outcomes</t>
  </si>
  <si>
    <t>Sao Juliao, GP; Karagkounis, G; Fernandez, LM; Habr-Gama, A; Vailati, BB; Dattani, M; Kalady, MF; Perez, RO</t>
  </si>
  <si>
    <t>Conditional Survival in Patients With Rectal Cancer and Complete Clinical Response Managed by Watch and Wait After Chemoradiation Recurrence Risk Over Time</t>
  </si>
  <si>
    <t>Fukami, Y; Kaneoka, Y; Maeda, A; Kumada, T; Tanaka, J; Akita, T; Kubo, S; Izumi, N; Kadoya, M; Sakamoto, M; Nakashima, O; Matsuyama, Y; Kokudo, T; Hasegawa, K; Yamashita, T; Kashiwabara, K; Takayama, T; Kokudo, N; Kudo, M</t>
  </si>
  <si>
    <t>Liver Resection for Multiple Hepatocellular Carcinomas A Japanese Nationwide Survey</t>
  </si>
  <si>
    <t>Shimizu, Y; Hijioka, S; Hirono, S; Kin, T; Ohtsuka, T; Kanno, A; Koshita, S; Hanada, K; Kitano, M; Inoue, H; Itoi, T; Ueki, T; Matsuo, K; Yanagisawa, A; Yamaue, H; Sugiyama, M; Okazaki, K</t>
  </si>
  <si>
    <t>New Model for Predicting Malignancy in Patients With Intraductal Papillary Mucinous Neoplasm</t>
  </si>
  <si>
    <t>Newhook, TE; Vreeland, TJ; Dewhurst, WL; Wang, XM; Prakash, L; Feng, C; Bruno, ML; Kim, MP; Aloia, TA; Vauthey, JN; Lee, JE; Katz, MHG; Tzeng, CWD</t>
  </si>
  <si>
    <t>Clinical Factors Associated With Practice Variation in Discharge Opioid Prescriptions After Pancreatectomy</t>
  </si>
  <si>
    <t>Oma, E; Jensen, KK; Bisgaard, T; Jorgensen, LN</t>
  </si>
  <si>
    <t>Association of Primary Ventral Hernia and Pregnancy</t>
  </si>
  <si>
    <t>Kao, AM; Arnold, MR; Otero, J; Huang, LC; Prasad, T; Lincourt, AE; Augenstein, VA</t>
  </si>
  <si>
    <t>Comparison of Outcomes After Partial Versus Complete Mesh Excision</t>
  </si>
  <si>
    <t>Moore, AL; desJardins-Park, HE; Duoto, BA; Mascharak, S; Murphy, MP; Irizarry, DM; Foster, DS; Jones, RE; Barnes, LA; Marshall, CD; Ransom, RC; Wernig, G; Longaker, MT</t>
  </si>
  <si>
    <t>Doxycycline Reduces Scar Thickness and Improves Collagen Architecture</t>
  </si>
  <si>
    <t>Sullivan, ME; Park, YS; Liscum, K; Sachdeva, AK; Blair, PG; Gesbeck, M; Bordage, G</t>
  </si>
  <si>
    <t>The American College of Surgeons Entering Resident Readiness Assessment Program Development and National Pilot Testing Results</t>
  </si>
  <si>
    <t>Aminian, A; Safari, S; Razeghian-Jahromi, A; Ghorbani, M; Delaney, CP</t>
  </si>
  <si>
    <t>COVID-19 Outbreak and Surgical Practice Unexpected Fatality in Perioperative Period</t>
  </si>
  <si>
    <t>Zakrison, TL; Martin, M; Seamon, M; Matthews, J; Joseph, B; Rattan, R; Mendoza, A; Bernard, A; Gelbard, R; Crandall, M; Punch, L; Joseph, D; Bonne, S; Mubang, R; McCunn, M; Rogers, S; Turner, P; Claridge, J; Henry, S; de Moya, M; Tseng, E; Goulet, N; Tung, L; Kiselak, E; Duncan, T; Kaafarani, H; Ferrada, P; Foster, S; Ding, LD; Santos, A; Winfield, RD; Weaver, J; Angelos, P</t>
  </si>
  <si>
    <t>COVID-19, Ethics and Equity-What Is Our Role as Surgeons?</t>
  </si>
  <si>
    <t>Laurent, C; Fernandez, B; Marichez, A; Adam, JP; Papadopoulos, P; Lapuyade, B; Chiche, L</t>
  </si>
  <si>
    <t>Radiological Simultaneous Portohepatic Vein Embolization (RASPE) Before Major Hepatectomy A Better Way to Optimize Liver Hypertrophy Compared to Portal Vein Embolization</t>
  </si>
  <si>
    <t>Luglio, G; Rispo, A; Imperatore, N; Giglio, MC; Amendola, A; Tropeano, FP; Peltrini, R; Castiglione, F; De Palma, GD; Bucci, L</t>
  </si>
  <si>
    <t>Surgical Prevention of Anastomotic Recurrence by Excluding Mesentery in Crohn's Disease: The SuPREMe-CD Study-A Randomized Clinical Trial</t>
  </si>
  <si>
    <t>Jung, JJ; Juni, P; Gee, DW; Zak, Y; Cheverie, J; Yoo, JS; Morton, JM; Grantcharov, T</t>
  </si>
  <si>
    <t>Development and Evaluation of a Novel Instrument to Measure Severity of Intraoperative Events Using Video Data</t>
  </si>
  <si>
    <t>Watson, DI; Thompson, SK; Devitt, PG; Aly, A; Irvine, T; Woods, SD; Gan, SS; Game, PA; Jamieson, GG</t>
  </si>
  <si>
    <t>Five Year Follow-up of a Randomized Controlled Trial of Laparoscopic Repair of Very Large Hiatus Hernia With Sutures Versus Absorbable Versus Nonabsorbable Mesh</t>
  </si>
  <si>
    <t>Mennie, N; Panabokke, G; Chang, A; Tanny, ST; Cheng, W; Pacilli, M; Ferguson, P; Nataraja, RM</t>
  </si>
  <si>
    <t>Are Postoperative Intravenous Antibiotics Indicated After Laparoscopic Appendicectomy for Simple Appendicitis? A Prospective Double-blinded Randomized Controlled Trial</t>
  </si>
  <si>
    <t>Syn, NL; Kabir, T; Koh, YX; Tan, HL; Wang, LZ; Chin, BZ; Wee, I; Teo, JY; Tai, C; Goh, BKP</t>
  </si>
  <si>
    <t>Survival Advantage of Laparoscopic Versus Open Resection For Colorectal Liver Metastases A Meta-analysis of Individual Patient Data From Randomized Trials and Propensity-score Matched Studies</t>
  </si>
  <si>
    <t>Becher, RD; DeWane, MP; Sukumar, N; Stolar, MJ; Gill, TM; Maung, AA; Schuster, KM; Davis, KA</t>
  </si>
  <si>
    <t>Hospital Volume and Operative Mortality for General Surgery Operations Performed Emergently in Adults</t>
  </si>
  <si>
    <t>Lagisetty, P; Bohnert, A; Goesling, J; Hu, HM; Travis, B; Lagisetty, K; Brummett, CM; Englesbe, MJ; Waljee, J</t>
  </si>
  <si>
    <t>Care Coordination for Patients on Chronic Opioid Therapy Following Surgery A Cohort Study</t>
  </si>
  <si>
    <t>Harada, K; Wu, CC; Wang, XM; Kaya, DM; Amlashi, FG; Iwatsuki, M; Murphy, MAB; Maru, DM; Weston, B; Lee, JH; Rogers, JE; Thomas, I; Shanbhag, N; Bhutani, MS; Hofstetter, WL; Nguyen, QN; Ajani, JA</t>
  </si>
  <si>
    <t>Total Lesion Glycolysis Assessment Identifies a Patient Fraction With a High Cure Rate Among Esophageal Adenocarcinoma Patients Treated With Definitive Chemoradiation</t>
  </si>
  <si>
    <t>Seo, N; Han, K; Hyung, WJ; Chung, YE; Park, CH; Kim, JH; Lee, SK; Kim, MJ; Noh, SH; Lim, JS</t>
  </si>
  <si>
    <t>Stratification of Postsurgical Computed Tomography Surveillance Based on the Extragastric Recurrence of Early Gastric Cancer</t>
  </si>
  <si>
    <t>Poelemeijer, YQM; Liem, RSL; Vage, V; Mala, T; Sundbom, M; Ottosson, J; Nienhuijs, SW</t>
  </si>
  <si>
    <t>Gastric Bypass Versus Sleeve Gastrectomy Patient Selection and Short-term Outcome of 47,101 Primary Operations From the Swedish, Norwegian, and Dutch National Quality Registries</t>
  </si>
  <si>
    <t>Simianu, VV; Gaertner, WB; Kuntz, K; Kwaan, MR; Lowry, AC; Madoff, RD; Jensen, CC</t>
  </si>
  <si>
    <t>Cost-effectiveness Evaluation of Laparoscopic Versus Robotic Minimally Invasive Colectomy</t>
  </si>
  <si>
    <t>Okugawa, Y; Toiyama, Y; Yamamoto, A; Shigemori, T; Ide, S; Kitajima, T; Fujikawa, H; Yasuda, H; Hiro, J; Yoshiyama, S; Yokoe, T; Saigusa, S; Tanaka, K; Shirai, Y; Kobayashi, M; Ohi, M; Araki, T; McMillan, DC; Miki, C; Goel, A; Kusunoki, M</t>
  </si>
  <si>
    <t>Lymphocyte-C-reactive Protein Ratio as Promising New Marker for Predicting Surgical and Oncological Outcomes in Colorectal Cancer</t>
  </si>
  <si>
    <t>Gholami, S; Kemeny, NE; Boucher, TM; Gonen, M; Cercek, A; Kingham, TP; Balachandran, V; Allen, P; DeMatteo, R; Drebin, J; Jarnagin, W; D'Angelica, M</t>
  </si>
  <si>
    <t>Adjuvant Hepatic Artery Infusion Chemotherapy is Associated With Improved Survival Regardless of KRAS Mutation Status in Patients With Resected Colorectal Liver Metastases A Retrospective Analysis of 674 Patients</t>
  </si>
  <si>
    <t>Honselmann, KC; Pergolini, I; Fernandez-del Castillo, C; Deshpande, V; Ting, D; Taylor, MS; Bolm, L; Qadan, M; Wellner, U; Sandini, M; Bausch, D; Warshaw, AL; Lillemoe, KD; Keck, T; Ferrone, CR</t>
  </si>
  <si>
    <t>Timing But Not Patterns of Recurrence Is Different Between Node-negative and Node-positive Resected Pancreatic Cancer</t>
  </si>
  <si>
    <t>Dreyer, SB; Pinese, M; Jamieson, NB; Scarlett, CJ; Colvin, EK; Pajic, M; Johns, AL; Humphris, JL; Wu, JM; Cowley, MJ; Chou, A; Nagrial, AM; Chantrill, L; Chin, VT; Jones, MD; Moran-Jones, K; Carter, CR; Dickson, EJ; Samra, JS; Merrett, ND; Gill, AJ; Kench, JG; Duthie, F; Miller, DK; Cooke, S; Aust, D; Knosel, T; Rummele, P; Grutzmann, R; Pilarsky, C; Nguyen, NQ; Musgrove, EA; Bailey, PJ; McKay, CJ; Biankin, AV; Chang, DK</t>
  </si>
  <si>
    <t>Precision Oncology in Surgery Patient Selection for Operable Pancreatic Cancer</t>
  </si>
  <si>
    <t>Satava, RM; Stefanidis, D; Levy, JS; Smith, R; Martin, JR; Monfared, S; Timsina, LR; Darzi, AW; Moglia, A; Brand, TC; Dorin, RP; Dumon, KR; Francone, TD; Georgiou, E; Goh, AC; Marcet, JE; Martino, MA; Sudan, R; Vale, J; Gallagher, AG</t>
  </si>
  <si>
    <t>Proving the Effectiveness of the Fundamentals of Robotic Surgery (FRS) Skills Curriculum A Single-blinded, Multispecialty, Multi-institutional Randomized Control Trial</t>
  </si>
  <si>
    <t>Oba, A; Stoop, TF; Lohr, M; Hackert, T; Zyromski, N; Nealon, WH; Unno, M; Schulick, RD; Al-Musawi, MH; Wu, WM; Zhao, YP; Satoi, S; Wolfgang, CL; Abu Hilal, M; Besselink, MG; Del Chiaro, M</t>
  </si>
  <si>
    <t>Global Survey on Pancreatic Surgery During the COVID-19 Pandemic</t>
  </si>
  <si>
    <t>Osho, AA; Moonsamy, P; Hibbert, KA; Shelton, KT; Trahanas, JM; Attia, RQ; Bloom, JP; Onwugbufor, MT; D'Alessandro, DA; Villavicencio, MA; Sundt, TM; Crowley, JC; Raz, Y; Funamoto, M</t>
  </si>
  <si>
    <t>Veno-venous Extracorporeal Membrane Oxygenation for Respiratory Failure in COVID-19 Patients Early Experience From a Major Academic Medical Center in North America</t>
  </si>
  <si>
    <t>Rubano, JA; Jasinski, PT; Rutigliano, DN; Tassiopoulos, AK; Davis, JE; Beg, T; Poovathoor, S; Bergese, SD; Ahmad, S; Jawa, RS; Vosswinkel, JA; Talamini, MA</t>
  </si>
  <si>
    <t>Tracheobronchial Slough, a Potential Pathology in Endotracheal Tube Obstruction in Patients With Coronavirus Disease 2019 (COVID-19) in the Intensive Care Setting</t>
  </si>
  <si>
    <t>American Surgical Association Statement of Solidarity on Condemning and Eliminating Racism</t>
  </si>
  <si>
    <t>MacConmara, M; Hanish, SI; Hwang, CS; De Gregorio, L; Desai, DM; Feizpour, CA; Tanriover, B; Markmann, JF; Zeh, H; Vagefi, PA</t>
  </si>
  <si>
    <t>Making Every Liver Count Increased Transplant Yield of Donor Livers Through Normothermic Machine Perfusion</t>
  </si>
  <si>
    <t>Nelson, JA; Dabic, S; Mehrara, BJ; Cordeiro, PG; Disa, JJ; Pusic, AL; Matros, E; Dayan, JH; Allen, RJ; Coriddi, M; Polanco, TO; Shamsunder, MG; Wiser, I; Morrow, M; Dogan, A; Cavalli, MR; Encarnacion, E; Lee, ME; McCarthy, CM</t>
  </si>
  <si>
    <t>Breast Implant-associated Anaplastic Large Cell Lymphoma Incidence Determining an Accurate Risk</t>
  </si>
  <si>
    <t>Testa, G; McKenna, GJ; Bayer, J; Wall, A; Fernandez, H; Martinez, E; Gupta, A; Ruiz, R; Onaca, N; Gunby, RT; Gregg, AR; Olausson, M; Koon, EC; Johannesson, L</t>
  </si>
  <si>
    <t>The Evolution of Transplantation From Saving Lives to Fertility Treatment DUETS (Dallas UtErus Transplant Study)</t>
  </si>
  <si>
    <t>Paredes, AZ; Hyer, JM; Diaz, A; Tsilimigras, DI; Pawlik, TM</t>
  </si>
  <si>
    <t>The Impact of Mental Illness on Postoperative Outcomes Among Medicare Beneficiaries A Missed Opportunity to Help Surgical Patients?</t>
  </si>
  <si>
    <t>Seppala, TT; Zimmerman, JW; Sereni, E; Plenker, D; Suri, R; Rozich, N; Blair, A; Thomas, DL; Teinor, J; Javed, A; Patel, H; Cameron, JL; Burns, WR; He, J; Tuveson, DA; Jaffee, EM; Eshleman, J; Szabolcs, A; Ryan, DP; Ting, DVT; Wolfgang, CL; Burkhart, RA</t>
  </si>
  <si>
    <t>Patient-derived Organoid Pharmacotyping is a Clinically Tractable Strategy for Precision Medicine in Pancreatic Cancer</t>
  </si>
  <si>
    <t>Merchant, N</t>
  </si>
  <si>
    <t>Commentary on Patient-derived Organoid Pharmacotyping is a Clinically Tractable Strategy for Precision Medicine in Pancreatic Cancer</t>
  </si>
  <si>
    <t>Arrington, AK; O'Grady, C; Schaefer, K; Khreiss, M; Riall, TS</t>
  </si>
  <si>
    <t>Significance of Lymph Node Resection After Neoadjuvant Therapy in Pancreatic, Gastric, and Rectal Cancers</t>
  </si>
  <si>
    <t>Rios-Diaz, AJ; Oliver, EA; Bevilacqua, LA; Metcalfe, D; Yeo, CRJ; Berghella, V; Palazzo, F</t>
  </si>
  <si>
    <t>Is It Safe to Manage Acute Cholecystitis Nonoperatively During Pregnancy? A Nationwide Analysis of Morbidity According to Management Strategy</t>
  </si>
  <si>
    <t>Evans, MD; Diaz, J; Adamusiak, AM; Pruett, TL; Kirchner, VA; Kandaswamy, R; Humphreville, VR; Leventhal, TM; Grosland, JO; Vock, DM; Matas, AJ; Chinnakotla, S</t>
  </si>
  <si>
    <t>Predictors of Survival After Liver Transplantation in Patients With the Highest Acuity (MELD &gt;= 40)</t>
  </si>
  <si>
    <t>Bulger, EM; May, AK; Robinson, BRH; Evans, DC; Henry, S; Green, JM; Toschlog, E; Sperry, JL; Fagenholz, P; Martin, ND; Dankner, WM; Maislin, G; Wilfret, D; Bernard, AC</t>
  </si>
  <si>
    <t>A Novel Immune Modulator for Patients With Necrotizing Soft Tissue Infections (NSTI) Results of a Multicenter, Phase 3 Randomized Controlled Trial of Reltecimod (AB 103)</t>
  </si>
  <si>
    <t>Ahmad, SA; Duong, M; Sohal, DPS; Gandhi, NS; Beg, MS; Wang-Gillam, A; Wade, JL; Chiorean, EG; Guthrie, KA; Lowy, AM; Philip, PA; Hochster, HS</t>
  </si>
  <si>
    <t>Surgical Outcome Results From SWOG S1505 A Randomized Clinical Trial of mFOLFIRINOX Versus Gemcitabine/Nab-paclitaxel for Perioperative Treatment of Resectable Pancreatic Ductal Adenocarcinoma</t>
  </si>
  <si>
    <t>Sippel, RS; Robbins, SE; Poehls, JL; Pitt, SC; Chen, HR; Leverson, G; Long, KSL; Schneider, DF; Connor, NP</t>
  </si>
  <si>
    <t>A Randomized Controlled Clinical Trial No Clear Benefit to Prophylactic Central Neck Dissection in Patients With Clinically Node Negative Papillary Thyroid Cancer</t>
  </si>
  <si>
    <t>Kesseli, SJ; Samoylova, ML; Moris, D; Connor, AA; Schmitz, R; Shaw, BI; Gloria, JN; Abraham, N; McElroy, LM; Sudan, DL; Knechtle, SJ; Barbas, AS</t>
  </si>
  <si>
    <t>Outcomes in Kidney Transplantation Between Veterans Affairs and Civilian Hospitals Considerations in the Context of the MISSION Act</t>
  </si>
  <si>
    <t>Keshinro, A; Frangos, S; Berman, RS; DiMaggio, C; Klein, MJ; Bukur, M; Welcome, AU; Pachter, HL; Berry, C</t>
  </si>
  <si>
    <t>Underrepresented Minorities in Surgical Residencies Where are They? A Call to Action to Increase the Pipeline</t>
  </si>
  <si>
    <t>Korndorffer, JR; Hawn, MT; Spain, DA; Knowlton, LM; Azagury, DE; Nassar, AK; Lau, JN; Arnow, KD; Trickey, AW; Pugh, CM</t>
  </si>
  <si>
    <t>Situating Artificial Intelligence in Surgery A Focus on Disease Severity</t>
  </si>
  <si>
    <t>Billig, JI; Lan, WC; Chung, KVC; Kuo, CF; Sears, ED</t>
  </si>
  <si>
    <t>The Increasing Financial Burden of Outpatient Elective Surgery for the Privately Insured</t>
  </si>
  <si>
    <t>Asaad, M; Habibullah, NK; Butler, CE</t>
  </si>
  <si>
    <t>The Impact of COVID-19 on Clinical Trials</t>
  </si>
  <si>
    <t>Beane, JD; Dedhia, PH; Ejaz, A; Contreras, CM; Cloyd, JM; Tsung, A; Pawlik, TM</t>
  </si>
  <si>
    <t>Conducting Clinical Trials in the Time of a Pandemic</t>
  </si>
  <si>
    <t>Bonner, SN; Wakam, GK; Kwayke, G; Scott, JW</t>
  </si>
  <si>
    <t>COVID-19 and Racial Disparities Moving Towards Surgical Equity</t>
  </si>
  <si>
    <t>Calinescu, AM; Vidal, I; Grazioli, S; Lacroix, L; Wildhaber, BE</t>
  </si>
  <si>
    <t>Beware of Too Aggressive Approach in Children With Acute Abdomen During COVID-19 Outbreak!</t>
  </si>
  <si>
    <t>Chao, TN; Harbison, SP; Braslow, BM; Hutchinson, CT; Rajasekaran, K; Go, BC; Paul, EA; Lambe, LD; Kearney, JJ; Chalian, AA; Cereda, MF; Martin, ND; Haas, AR; Atkins, JH; Rassekh, CH</t>
  </si>
  <si>
    <t>Outcomes After Tracheostomy in COVID-19 Patients</t>
  </si>
  <si>
    <t>Coccolini, F; Tartaglia, D; Puglisi, A; Giordano, C; Pistello, M; Lodato, M; Chiarugi, M</t>
  </si>
  <si>
    <t>SARS-CoV-2 Is Present in Peritoneal Fluid in COVID-19 Patients</t>
  </si>
  <si>
    <t>Coleman, NL; Argenziano, M; Fischkoff, KN</t>
  </si>
  <si>
    <t>Developing an Algorithm to Guide Resumption of Operative Activity in the COVID-19 Pandemic and Beyond</t>
  </si>
  <si>
    <t>Fields, AC; Vacanti, JC; Rhee, C; Klompas, M; Kanjilal, S; Maldonado, L; Robinson, MK; Nguyen, LL; Pimentel, MPT; Doherty, GM; Bleday, R</t>
  </si>
  <si>
    <t>Restarting Essential Surgery in the Era of COVID-19 A Cautious Data Driven Approach Based on the Literature and Local Data</t>
  </si>
  <si>
    <t>Haut, ER; Leeds, IL; Livingston, DH</t>
  </si>
  <si>
    <t>The Effect on Trauma Care Secondary to the COVID-19 Pandemic Collateral Damage From Diversion of Resources</t>
  </si>
  <si>
    <t>Jarman, MP; Bergmark, RW; Chhabra, K; Scott, JW; Shrime, M; Cooper, Z; Tsai, T</t>
  </si>
  <si>
    <t>The Surgical Health Services Research Agenda for the COVID-19 Pandemic</t>
  </si>
  <si>
    <t>Kamboj, M; Pessin, M; Barber, T</t>
  </si>
  <si>
    <t>Comment on Screening of Asymptomatic Surgical Patients for SARS-CoV-2: The Covid19 Subcommittee of the Operating Room Executive Committee</t>
  </si>
  <si>
    <t>Kandil, E; Attia, AS; Youssef, MR; Hussein, M; Ibraheem, K; Abdelgawad, M; Al-Qurayshi, Z; Duchesne, J</t>
  </si>
  <si>
    <t>African Americans Struggle With the Current COVID-19</t>
  </si>
  <si>
    <t>McKinley, SK; Fong, ZV; Udelsman, B; Rickert, CG</t>
  </si>
  <si>
    <t>Successful Virtual Interviews Perspectives From Recent Surgical Fellowship Applicants and Advice for Both Applicants and Programs</t>
  </si>
  <si>
    <t>Rao, SA; Ravi, MS; Zhao, JW; Sturgeon, C; Bilimoria, KY</t>
  </si>
  <si>
    <t>Social Media Responses to Elective Surgery Cancellations in the Wake of COVID-19</t>
  </si>
  <si>
    <t>Roberts, SE</t>
  </si>
  <si>
    <t>I Can't Breathe - Race, Violence, and COVID-19</t>
  </si>
  <si>
    <t>Safari, S; Keyvani, H; Alamdari, NM; Dehghanian, A; Hashemi, MR; Honar, BN; Aminian, A</t>
  </si>
  <si>
    <t>Abdominal Surgery in Patients With COVID-19 Detection of SARS-CoV-2 in Abdominal and Adipose Tissues</t>
  </si>
  <si>
    <t>Shrikhande, SV; Pai, PS; Bhandare, MS; Bakshi, G; Chaukar, DA; Chaturvedi, P; Goel, M; Gulia, A; Qureshi, SS; Maheshwari, A; Moiyadi, A; Nair, S; Nair, NS; Karimundackal, G; Saklani, AP; Shankhadhar, VK; Parmar, V; Divatia, JV; Pramesh, CS; Puri, A; Badwe, RA</t>
  </si>
  <si>
    <t>Outcomes of Elective Major Cancer Surgery During COVID 19 at Tata Memorial Centre Implications for Cancer Care Policy</t>
  </si>
  <si>
    <t>Sorensen, MJ; Bessen, S; Danford, J; Fleischer, C; Wong, SL</t>
  </si>
  <si>
    <t>Telemedicine for Surgical Consultations - Pandemic Response or Here to Stay? A Report of Public Perceptions</t>
  </si>
  <si>
    <t>Stylianos, S; Mesa-Jonassen, AE; Albanese, CT; Bacha, EA; Stark, N; Guida, SJ; Goffman, D; Saiman, L; Kernie, SG; Lalwani, AK; Cassai, M; Sun, LNS</t>
  </si>
  <si>
    <t>The Perioperative Services Response at a Major Children's Hospital During the Peak of the COVID-19 Pandemic in New York City</t>
  </si>
  <si>
    <t>Ullrich, S; Cheung, M; Namugga, M; Sion, M; Ozgediz, D; Yoo, P</t>
  </si>
  <si>
    <t>Navigating the COVID-19 Pandemic Lessons From Global Surgery</t>
  </si>
  <si>
    <t>Yule, S; Smink, DS</t>
  </si>
  <si>
    <t>Nontechnical Skill Countermeasures for Pandemic Response</t>
  </si>
  <si>
    <t>Zakka, K; Erridge, S; Chidambaram, S; Beatty, JW; Kynoch, M; Kinross, J; Purkayastha, S</t>
  </si>
  <si>
    <t>Electrocautery, Diathermy, and Surgical Energy Devices Are Surgical Teams at Risk During the COVID-19 Pandemic?</t>
  </si>
  <si>
    <t>Blitzer, D; Shea, NJ; Argenziano, M</t>
  </si>
  <si>
    <t>The Crucible of War Innovation in a Pandemic</t>
  </si>
  <si>
    <t>Davis, KA; Kaplan, LJ</t>
  </si>
  <si>
    <t>Out of Darkness</t>
  </si>
  <si>
    <t>Lu, AC; Schmiesing, CA; Mahoney, M; Cianfichi, L; Semple, AK; Watt, D; Fischer, S; Wald, SH</t>
  </si>
  <si>
    <t>COVID-19 Preoperative Assessment and Testing: From Surge to Recovery</t>
  </si>
  <si>
    <t>Stefanova, DI; Limberg, JN; Ullmann, TM; Liu, MY; Thiesmeyer, JW; Beninato, T; Finnerty, BM; Schnoll-Sussman, FH; Katz, PO; Fahey, TJ; Zarnegar, R</t>
  </si>
  <si>
    <t>Quantifying Factors Essential to the Integrity of the Esophagogastric Junction During Antireflux Procedures</t>
  </si>
  <si>
    <t>Mesquita-Neto, JW; Dailey, W; Macedo, FI; Merchant, NB</t>
  </si>
  <si>
    <t>Patterns of National Institutes of Health Grant Funding to Surgical Research and Scholarly Productivity in the United States</t>
  </si>
  <si>
    <t>Hsiang, WR; Wiznia, D; Yousman, L; Najem, M; Mosier-Mills, A; Jin, G; Jain, S; Khunte, A; Davis, KA; Forman, HP; Schuster, KM</t>
  </si>
  <si>
    <t>Urgent Care Centers Delay Emergent Surgical Care Based on Patient Insurance Status in The United States</t>
  </si>
  <si>
    <t>Sakran, JV; Nance, M; Riall, T; Asmar, S; Chehab, M; Joseph, B</t>
  </si>
  <si>
    <t>Pediatric Firearm Injuries and Fatalities: Do Racial Disparities Exist?</t>
  </si>
  <si>
    <t>Perkins, ZB; Yet, B; Sharrock, A; Rickard, R; Marsh, W; Rasmussen, TE; Tai, NRM</t>
  </si>
  <si>
    <t>Predicting the Outcome of Limb Revascularization in Patients With Lower-extremity Arterial Trauma Development and External Validation of a Supervised Machine-learning Algorithm to Support Surgical Decisions</t>
  </si>
  <si>
    <t>Tsilimigras, DI; Mehta, R; Paredes, AZ; Moris, D; Sahara, K; Bagante, F; Ratti, F; Marques, HP; Silva, S; Soubrane, O; Lam, V; Poultsides, GA; Popescu, I; Grigorie, R; Alexandrescu, S; Martel, G; Workneh, A; Guglielmi, A; Hugh, T; Aldrighetti, L; Endo, I; Spolverato, G; Umberto, C; Pawlik, TM</t>
  </si>
  <si>
    <t>Overall Tumor Burden Dictates Outcomes for Patients Undergoing Resection of Multinodular Hepatocellular Carcinoma Beyond the Milan Criteria</t>
  </si>
  <si>
    <t>Phillips, WW; Weiss, KD; Digesu, CS; Gill, RR; Mazzola, E; Tsukada, H; Schumacher, LY; Colson, YL</t>
  </si>
  <si>
    <t>Finding the True'' N0 Cohort Technical Aspects of Near-infrared Sentinel Lymph Node Mapping in Non-small Cell Lung Cancer</t>
  </si>
  <si>
    <t>Leeper, CM; Yazer, MH; Triulzi, DJ; Neal, MD; Gaines, BA</t>
  </si>
  <si>
    <t>Whole Blood is Superior to Component Transfusion for Injured Children A Propensity Matched Analysis</t>
  </si>
  <si>
    <t>Haddad, DN; Mart, MF; Wang, L; Lindsell, CJ; Raman, R; Nordness, MF; Sharp, KW; Pandharipande, PP; Girard, TD; Ely, EW; Patel, MB</t>
  </si>
  <si>
    <t>Socioeconomic Factors and Intensive Care Unit-Related Cognitive Impairment</t>
  </si>
  <si>
    <t>Cahill, LA; Joughin, BA; Kwon, WY; Itagaki, K; Kirk, CH; Shapiro, NI; Otterbein, LE; Yaffe, MB; Lederer, JA; Hauser, CJ</t>
  </si>
  <si>
    <t>Multiplexed Plasma Immune Mediator Signatures Can Differentiate Sepsis From NonInfective SIRS American Surgical Association 2020 Annual Meeting Paper</t>
  </si>
  <si>
    <t>Bartholomew, AJ; Zeymo, A; Chan, KS; Aminpour, N; Mishra, A; DeLeire, T; Shara, N; Al-Refaie, WB</t>
  </si>
  <si>
    <t>Unintended Consequences of Health Care Reform Impact of Changes in Payor Mix on Patient Safety Indicators</t>
  </si>
  <si>
    <t>Carty, SE; Ohori, NP; Hilko, DA; McCoy, KL; French, EK; Manroa, P; Morariu, E; Sridharan, S; Seethala, RR; Yip, L</t>
  </si>
  <si>
    <t>The Clinical Utility of Molecular Testing in the Management of Thyroid Follicular Neoplasms (Bethesda IV Nodules)</t>
  </si>
  <si>
    <t>Bucher, BT; Shi, JL; Ferraro, JP; Skarda, DE; Samore, MH; Hurdle, JF; Gundlapalli, AV; Chapman, WW; Finlayson, SRG</t>
  </si>
  <si>
    <t>Portable Automated Surveillance of Surgical Site Infections Using Natural Language Processing Development and Validation</t>
  </si>
  <si>
    <t>Aminian, A; Zajichek, A; Tu, C; Wolski, KE; Brethauer, SA; Schauer, PR; Kattan, MW; Nissen, SE</t>
  </si>
  <si>
    <t>How Much Weight Loss is Required for Cardiovascular Benefits? Insights From a Metabolic Surgery Matched-cohort Study</t>
  </si>
  <si>
    <t>Modi, HN; Singh, H; Darzi, A; Leff, DR</t>
  </si>
  <si>
    <t>Multitasking and Time Pressure in the Operating Room Impact on Surgeons' Brain Function</t>
  </si>
  <si>
    <t>Franceschi, D; Suarez, MM; Ruiz, JW; Seo, D; Merchant, NB</t>
  </si>
  <si>
    <t>A Novel Interdisciplinary Iterative Approach for Optimizing the Electronic Health Record to Improve Perioperative Efficiency</t>
  </si>
  <si>
    <t>Garatti, A; Castelvecchio, S; Daprati, A; Molfetta, R; Volpe, M; De Vincentiis, C; Parolari, A; Menicanti, L</t>
  </si>
  <si>
    <t>Clinical Course of COVID-19 Infection in Patients Urgently Operated of Cardiac Surgical Procedures</t>
  </si>
  <si>
    <t>Verhagen, MJ; de Vos, MS; Hamming, JF</t>
  </si>
  <si>
    <t>Taking Morbidity and Mortality Conferences to a Next Level The Resilience Engineering Concept</t>
  </si>
  <si>
    <t>Nilsson, K; Klevebro, F; Rouvelas, I; Lindblad, M; Szabo, E; Halldestam, I; Smedh, U; Wallner, B; Johansson, J; Johnsen, G; Aahlin, EK; Johannessen, HO; Hjortland, GO; Bartella, I; Schroder, W; Bruns, C; Nilsson, M</t>
  </si>
  <si>
    <t>Surgical Morbidity and Mortality From the Multicenter Randomized Controlled NeoRes II Trial Standard Versus Prolonged Time to Surgery After Neoadjuvant Chemoradiotherapy for Esophageal Cancer</t>
  </si>
  <si>
    <t>Fink, JM; Hetzenecker, A; Seifert, G; Runkel, M; Laessle, C; Fichtner-Feigl, S; Marjanovic, G</t>
  </si>
  <si>
    <t>Banded Versus Nonbanded Sleeve Gastrectomy A Randomized Controlled Trial With 3 Years of Follow-up</t>
  </si>
  <si>
    <t>Caiazzo, R; Branche, J; Raverdy, V; Czernichow, S; Carette, C; Robert, M; Disse, E; Barthet, M; Cariou, B; Msika, S; Behal, H; Denies, F; Dervaux, B; Duhamel, A; Verkindt, H; Pattou, F</t>
  </si>
  <si>
    <t>Efficacy and Safety of the Duodeno-Jejunal Bypass Liner in Patients With Metabolic Syndrome A Multicenter Randomized Controlled Trial (ENDOMETAB)</t>
  </si>
  <si>
    <t>Arezzo, A; Forcignano, E; Bonino, MA; Balague, C; Targarona, E; Borghi, F; Giraudo, G; Ghezzo, L; Passera, R; Morino, M</t>
  </si>
  <si>
    <t>Long-term Oncologic Results After Stenting as a Bridge to Surgery Versus Emergency Surgery for Malignant Left-sided Colonic Obstruction A Multicenter Randomized Controlled Trial (ESCO Trial)</t>
  </si>
  <si>
    <t>Wahba, R; Datta, R; Busshoff, J; Bruns, T; Hedergott, A; Gietzelt, C; Dieplinger, G; Fuchs, H; Morgenstern, B; Moller, D; Hellmich, M; Bruns, CJ; Stippel, DL</t>
  </si>
  <si>
    <t>3D Versus 4K Display System - Influence of State-of-the-art-Display Technique on Surgical Performance (IDOSP-study) in Minimally Invasive Surgery A Randomized Cross-over Trial</t>
  </si>
  <si>
    <t>Ignatavicius, P; Oberkofler, CE; Chapman, WC; DeMatteo, RP; Clary, BM; D'Angelica, MI; Tanabe, KK; Hong, JC; Aloia, TA; Pawlik, TM; Hernandez-Alejandro, R; Shah, SA; Vauthey, JN; Torzilli, G; Lang, HK; Line, PD; Soubrane, O; Pinto-Marques, H; Robles-Campos, R; Boudjema, K; Lodge, P; Adam, R; Toso, C; Serrablo, A; Aldrighetti, L; DeOliveira, ML; Dutkowski, P; Petrowsky, H; Linecker, M; Reiner, CS; Braun, J; Alikhanov, R; Barauskas, G; Chan, ACY; Dong, JH; Kokudo, N; Yamamoto, M; Kang, KJ; Fong, YM; Rela, M; De Aretxabala, X; De Santibanes, E; Mercado, MA; Andriani, OC; Torres, OJM; Pinna, AD; Clavien, PA</t>
  </si>
  <si>
    <t>Choices of Therapeutic Strategies for Colorectal Liver Metastases Among Expert Liver Surgeons A Throw of the Dice?</t>
  </si>
  <si>
    <t>El Amrani, M; Lenne, X; Clement, G; Turrini, O; Theis, D; Pruvot, FR; Bruandet, A; Truant, S</t>
  </si>
  <si>
    <t>Referring Patients to Expert Centers After Pancreatectomy Is Too Late to Improve Outcome. Inter-hospital Transfer Analysis in Nationwide Study of 19,938 Patients</t>
  </si>
  <si>
    <t>Raptis, DA; Sanchez-Velazquez, P; Machairas, N; Sauvanet, A; de Leon, AR; Oba, A; Koerkamp, BG; Lovasik, B; Chan, C; Yeo, CJ; Bassi, C; Ferrone, CR; Kooby, D; Moskal, D; Tamburrino, D; Yoon, DS; Barroso, E; de Santibanes, E; Kauffmann, EF; Vigia, E; Robin, F; Casciani, F; Burdio, F; Belfiori, G; Malleo, G; Lavu, H; Hartog, H; Hwang, HK; Han, HS; Poves, I; Rosado, ID; Park, JS; Lillemoe, KD; Roberts, KJ; Sulpice, L; Besselink, MG; Abuawwad, M; Del Chiaro, M; de Santibanes, M; Falconi, M; D'Silva, M; Silva, M; Abu Hilal, M; Qadan, M; Sell, NM; Beghdadi, N; Napoli, N; Busch, ORC; Mazza, O; Muiesan, P; Muller, PC; Ravikumar, R; Schulick, R; Powell-Brett, S; Abbas, SH; Mackay, TM; Stoop, TF; Gallagher, TK; Boggi, U; van Eijck, C; Clavien, PA; Conlon, KCP; Fusai, GK</t>
  </si>
  <si>
    <t>Defining Benchmark Outcomes for Pancreatoduodenectomy With Portomesenteric Venous Resection</t>
  </si>
  <si>
    <t>Veld, JV; Amelung, FJ; Borstlap, WAA; van Halsema, EE; Consten, ECJ; Dekker, JWT; Siersema, PD; ter Borg, F; van der Zaag, ES; Fockens, P; Bemelman, WA; de Wilt, JHW; van Hooft, JE; Tanis, PJ</t>
  </si>
  <si>
    <t>Decompressing Stoma as Bridge to Elective Surgery is an Effective Strategy for Left-sided Obstructive Colon Cancer A National, Propensity-score Matched Study</t>
  </si>
  <si>
    <t>Voeten, DM; van der Werf, LR; Wijnhoven, BPL; van Hillegersberg, R; Henegouwen, MIV</t>
  </si>
  <si>
    <t>Failure to Cure in Patients Undergoing Surgery for Esophageal Carcinoma: Hospital of Surgery Influences Prospects for Cure A Nation-wide Cohort Study</t>
  </si>
  <si>
    <t>Muller, X; Mohkam, K; Mueller, M; Schlegel, A; Dondero, F; Sepulveda, A; Savier, E; Scatton, O; Bucur, P; Salame, E; Jeddou, H; Sulpice, L; Pittau, G; Allard, MA; Mabrut, JY; Dutkowski, P; Clavien, PA; Lesurtel, M</t>
  </si>
  <si>
    <t>Hypothermic Oxygenated Perfusion Versus Normothermic Regional Perfusion in Liver Transplantation From Controlled Donation After Circulatory Death First International Comparative Study</t>
  </si>
  <si>
    <t>Mueller, M; Kalisvaart, M; O'Rourke, J; Shetty, S; Parente, A; Muller, X; Isaac, J; Muellhaupt, B; Muiesan, P; Shah, T; Clavien, PA; Schlegel, A; Dutkowski, P</t>
  </si>
  <si>
    <t>Hypothermic Oxygenated Liver Perfusion (HOPE) Prevents Tumor Recurrence in Liver Transplantation From Donation After Circulatory Death</t>
  </si>
  <si>
    <t>Kato, T; Hwang, R; Liou, P; Weiner, J; Griesemer, A; Samstein, B; Halazun, K; Mathur, A; Schwartz, G; Cherqui, D; Emond, J</t>
  </si>
  <si>
    <t>Ex Vivo Resection and Autotransplantation for Conventionally Unresectable Tumors - An 11-year Single Center Experience</t>
  </si>
  <si>
    <t>Bulder, RMA; Talvitie, M; Bastiaannet, E; Hamming, JF; Hultgren, R; Lindeman, JHN</t>
  </si>
  <si>
    <t>Long-term Prognosis After Elective Abdominal Aortic Aneurysm Repair is Poor in Women and Men The Challenges Remain</t>
  </si>
  <si>
    <t>Wong, IYH; Lam, KO; Zhang, RQ; Chan, WWL; Wong, CLY; Chan, FSY; Kwong, DLW; Law, SYK</t>
  </si>
  <si>
    <t>Neoadjuvant Chemoradiotherapy Using Cisplatin and 5-Fluorouracil (PF) Versus Carboplatin and Paclitaxel (CROSS Regimen) for Esophageal Squamous Cell Carcinoma (ESCC) A Propensity Score-matched Study</t>
  </si>
  <si>
    <t>Krenzien, F; Schoning, W; Brunnbauer, P; Benzing, C; Ollinger, R; Biebl, M; Bahra, M; Raschzok, N; Cherqui, D; Geller, D; Han, HS; Wakabayashi, G; Schmelzle, M; Pratschke, J</t>
  </si>
  <si>
    <t>The ILLS Laparoscopic Liver Surgery Fellow Skills Curriculum</t>
  </si>
  <si>
    <t>Petrowsky, H; Linecker, M; Raptis, DA; Kuemmerli, C; Fritsch, R; Kirimker, OE; Balci, D; Ratti, F; Aldrighetti, L; Voskanyan, S; Tomassini, F; Troisi, RI; Bednarsch, J; Lurje, G; Fard-Aghaie, MH; Reese, T; Oldhafer, KJ; Ghamarnejad, O; Mehrabi, A; Abraham, MET; Truant, S; Pruvot, FR; Hoti, E; Kambakamba, P; Capobianco, I; Nadalin, S; Fernandes, ESM; Kron, P; Lodge, P; Olthof, PB; van Gulik, T; Castro-Benitez, C; Adam, R; Machado, MA; Teutsch, M; Li, J; Scherer, MN; Schlitt, HJ; Ardiles, V; de Santibanes, E; Brusadin, R; Lopez-Lopez, V; Robles-Campos, R; Malago, M; Hernandez-Alejandro, R; Clavien, PA</t>
  </si>
  <si>
    <t>First Long-term Oncologic Results of the ALPPS Procedure in a Large Cohort of Patients With Colorectal Liver Metastases</t>
  </si>
  <si>
    <t>Donatini, G; Marciniak, C; Lenne, X; Clement, G; Bruandet, A; Sebag, F; Mirallie, E; Mathonnet, M; Brunaud, L; Lifante, JC; Tresallet, C; Menegaux, F; Theis, D; Pattou, F; Caiazzo, R</t>
  </si>
  <si>
    <t>Risk Factors of Redo Surgery After Unilateral Focused Parathyroidectomy Conclusions From a Comprehensive Nationwide Database of 13,247 Interventions Over 6 Years</t>
  </si>
  <si>
    <t>Baiocchi, GL; Giacopuzzi, S; Reim, D; Piessen, G; da Costa, PM; Reynolds, JV; Meyer, HJ; Morgagni, P; Gockel, I; Santos, LL; Jensen, LS; Murphy, T; D'Ugo, D; Rosati, R; Romario, UF; Degiuli, M; Kielan, W; Monig, S; Kolodziejczyk, P; Polkowski, W; Pera, M; Schneider, PM; Wijnhoven, B; de Steur, WO; Gisbertz, SS; Hartgrink, H; van Sandick, JW; Botticini, M; Holscher, AH; Allum, W; De Manzoni, G</t>
  </si>
  <si>
    <t>Incidence and Grading of Complications After Gastrectomy for Cancer Using the GASTRODATA Registry A European Retrospective Observational Study</t>
  </si>
  <si>
    <t>Donlon, NE; Elliott, JA; Donohoe, CL; Murphy, CF; Nugent, T; Moran, B; King, S; Ravi, N; Reynolds, JV</t>
  </si>
  <si>
    <t>Adverse Biology in Adenocarcinoma of the Esophagus and Esophagogastric Junction Impacts Survival and Response to Neoadjuvant Therapy Independent of Anatomic Subtype</t>
  </si>
  <si>
    <t>Gelli, M; Sebagh, M; Porcher, R; Romanelli, E; Vibert, E; Cunha, AS; Castaing, D; Rosmorduc, O; Samuel, D; Adam, R; Cherqui, D</t>
  </si>
  <si>
    <t>Liver Resection for Early Hepatocellular Carcinoma Preoperative Predictors of Non Transplantable Recurrence and Implications for Treatment Allocation</t>
  </si>
  <si>
    <t>Vigano, L; Torzilli, G; Aldrighetti, L; Ferrero, A; Troisi, R; Figueras, J; Cherqui, D; Adam, R; Kokudo, N; Hasegawa, K; Guglielmi, A; Majno, P; Toso, C; Krawczyk, M; Abu Hilal, M; Pinna, AD; Cescon, M; Giuliante, F; De Santibanes, E; Costa-Maia, J; Pawlik, T; Urbani, L; Zugna, D</t>
  </si>
  <si>
    <t>Stratification ofMajorHepatectomies According to Their Outcome Analysis of 2212 Consecutive Open Resections in Patients Without Cirrhosis</t>
  </si>
  <si>
    <t>Staiger, RD; Gerns, E; Subira, MC; Domenghino, A; Puhan, MA; Clavien, PA</t>
  </si>
  <si>
    <t>Can Early Postoperative Complications Predict High Morbidity and Decrease Failure to Rescue Following Major Abdominal Surgery?</t>
  </si>
  <si>
    <t>Ardito, F; Famularo, S; Aldrighetti, L; Grazi, GL; DallaValle, R; Maestri, M; Jovine, E; Ruzzenente, A; Baiocchi, GL; Ercolani, G; Griseri, G; Frena, A; Zanus, G; Zimmitti, G; Antonucci, A; Crespi, M; Memeo, R; Romano, F; Giuliante, F</t>
  </si>
  <si>
    <t>The Impact of Hospital Volume on Failure to Rescue After Liver Resection for Hepatocellular Carcinoma Analysis From the HE.RCOLES Italian Registry</t>
  </si>
  <si>
    <t>Noiret, B; Clement, G; Lenne, X; Bruandet, A; Glehen, O; Voron, T; Piessen, G; Eveno, C</t>
  </si>
  <si>
    <t>Centralization and Oncologic Training Reduce Postoperative Morbidity and Failure-to-rescue Rates After Cytoreductive Surgery and Hyperthermic Intraperitoneal Chemotherapy for Peritoneal Surface Malignancies Study on a 10-year National French Practice</t>
  </si>
  <si>
    <t>Schnitzbauer, AA; Filmann, N; Adam, RP; Bachellier, P; Bechstein, WO; Becker, T; Bhoori, S; Bilbao, I; Brockmann, J; Burra, P; Chazoullieres, O; Cillo, U; Colledan, M; Duvoux, C; Ganten, TM; Gugenheim, J; Heise, M; van Hoek, B; Jamieson, N; de Jong, KP; Klein, CG; Klempnauer, J; Kneteman, N; Lerut, J; Makisalo, H; Mazzaferro, V; Mirza, DF; Nadalin, S; Neuhaus, P; Pageaux, GP; Pinna, AD; Pirenne, J; Pratschke, J; Powel, J; Rentsch, M; Rizell, M; Rossi, G; Rostaing, L; Roy, AP; Scholz, T; Settmacher, U; Soliman, T; Strasser, S; Soderdahl, G; Troisi, RI; Turrion, VS; Schlitt, HJ; Geissler, EK</t>
  </si>
  <si>
    <t>mTOR Inhibition Is Most Beneficial After Liver Transplantation for Hepatocellular Carcinoma in Patients With Active Tumors</t>
  </si>
  <si>
    <t>Wuster, C; Shi, HY; Kuhlbrey, CM; Biesel, EA; Hopt, UT; Fichtner-Feigl, S; Wittel, UA</t>
  </si>
  <si>
    <t>Pancreatic Inflammation and Proenzyme Activation Are Associated With Clinically Relevant Postoperative Pancreatic Fistulas After Pancreas Resection</t>
  </si>
  <si>
    <t>Berlth, F; Kim, WH; Choi, JH; Park, SH; Kong, SH; Lee, HJ; Yang, HK</t>
  </si>
  <si>
    <t>Prognostic Impact of Frozen Section Investigation and Extent of Proximal Safety Margin in Gastric Cancer Resection</t>
  </si>
  <si>
    <t>Kaafarani, HMA; Han, K; El Moheb, M; Kongkaewpaisan, N; Jia, ZY; El Hechi, MW; van Wijck, S; Breen, K; Eid, A; Rodriguez, G; Kongwibulwut, M; Nordestgaard, AT; Sakran, JV; Ezzeddine, H; Joseph, B; Hamidi, M; Ortega, C; Flores, SL; Gutierrez-Sougarret, BJ; Qin, HL; Yang, J; Gao, RY; Wang, ZG; Gao, ZG; Prichayudh, S; Durmaz, S; van der Wilden, G; Santin, S; Ribeiro, MAF; Noppakunsomboom, N; Alami, R; El-Jamal, L; Naamani, D; Velmahos, G; Lillemoe, KD</t>
  </si>
  <si>
    <t>Opioids After Surgery in the United States Versus the Rest of the World The International Patterns of Opioid Prescribing (iPOP) Multicenter Study</t>
  </si>
  <si>
    <t>Dokmak, S; Cauchy, F; Sepulveda, A; Choinier, PM; Dondero, F; Aussilhou, B; Hego, C; Chopinet, S; Infantes, P; Weiss, E; Francoz, C; Sauvanet, A; Paugam-Burtz, C; Durand, F; Soubrane, O</t>
  </si>
  <si>
    <t>Laparoscopic Liver Transplantation Dream or Reality? The First Step With Laparoscopic Explant Hepatectomy</t>
  </si>
  <si>
    <t>Butler, PD; Pugh, CM; Meer, E; Lett, LA; Tilahun, ED; Sanfey, HA; Berry, C; Stain, SC; DeMatteo, RP; Vickers, SM; Britt, LD; Martin, CA</t>
  </si>
  <si>
    <t>Benchmarking Accomplishments of Leaders in American Surgery and Justification for Enhancing Diversity and Inclusion</t>
  </si>
  <si>
    <t>Tseng, ES; Zakrison, TL; Williams, B; Bernard, AC; Martin, MJ; Zebib, L; Soklaridis, S; Kaafarani, HM; Zarzaur, BL; Crandall, M; Seamon, MJ; Winfield, RD; Bruns, B</t>
  </si>
  <si>
    <t>Perceptions of Equity and Inclusion in Acute Care Surgery From the #EAST4ALL Survey</t>
  </si>
  <si>
    <t>Valbuena, V; Howard, R; Bonner, S; Dimick, J</t>
  </si>
  <si>
    <t>Let Us Not Be Silent</t>
  </si>
  <si>
    <t>Binkley, CE; Kemp, DS</t>
  </si>
  <si>
    <t>Ethical Centralization of High-risk Surgery Requires Racial and Economic Justice</t>
  </si>
  <si>
    <t>Puylaert, CAJ; Scheijmans, JCG; Borgstein, ABJ; Andeweg, CS; Bartels-Rutten, A; Beets, GL; Henegouwen, MIV; Braak, SJ; Couvreur, R; Daams, F; van Es, HW; Franken, LC; Grotenhuis, BA; Hendriks, ER; de Hingh, IHJT; Hoeijmakers, F; ten Holder, JT; Huisman, PM; Kazemier, G; van Kesteren, F; van Kesteren, J; Keywani, K; Kuiper, SZ; Lange, MDJ; Lobatto, ME; du Mee, AWF; Poeze, M; van Praag, EM; van Rossen, J; van Santvoort, HC; Sedee, WJA; Seelen, LWF; Sharabiany, S; Sosef, NL; Quanjel, MJR; Veltman, J; Verhagen, T; van de Vlasakker, VCJ; Weeder, PD; van Werven, JR; Wesdorp, NJ; van Dieren, S; Han, AX; Russell, CA; de Jong, MD; Bossuyt, PMM; van Ufford, JMEQ; Prokop, MW; Gisbertz, SS; Prins, JM; Besselink, MG; Boermeester, MA; Gietema, HA; Stoker, J</t>
  </si>
  <si>
    <t>Yield of Screening for COVID-19 in Asymptomatic Patients Before Elective or Emergency Surgery Using Chest CT and RT-PCR (SCOUT) Multicenter Study</t>
  </si>
  <si>
    <t>Mayne, NR; Lin, BK; Darling, AJ; Raman, V; Patel, DC; Liou, DZ; D'Amico, TA; Yang, CFJ</t>
  </si>
  <si>
    <t>Stereotactic Body Radiotherapy Versus Delayed Surgery for Early-stage Non-small-cell Lung Cancer</t>
  </si>
  <si>
    <t>Sounderajah, V; Markar, S; Darzi, A</t>
  </si>
  <si>
    <t>Defining Domains of Survivorship</t>
  </si>
  <si>
    <t>Gogalniceanu, P; Kessaris, N; Karydis, N; Calder, F; Mamode, N</t>
  </si>
  <si>
    <t>Responding to Unexpected Crises - The Role of Surgical Leadership</t>
  </si>
  <si>
    <t>Dossett, LA; Waljee, JF; Dimick, JB</t>
  </si>
  <si>
    <t>Ensuring Equal Access to Mentorship and Sponsorship for Surgeons Through Structured Team-based Mentoring</t>
  </si>
  <si>
    <t>Brandstrup, B; Beier-Holgersen, R; Iversen, LH; Starup, CB; Wentzel, LN; Lindorff-Larsen, K; Petersen, TC; Tonnesen, H</t>
  </si>
  <si>
    <t>The Influence of Perioperative Fluid Therapy on N-terminal-pro-brain Natriuretic Peptide and the Association With Heart and Lung Complications in Patients Undergoing Colorectal Surgery Secondary Results of a Clinical Randomized Assessor-blinded Multicenter Trial</t>
  </si>
  <si>
    <t>Huttner, FJ; Bruckner, T; Hackbusch, M; Weitz, J; Bork, U; Kotschenreuther, P; Heupel, O; Kummel, S; Schlitt, HJ; Mattulat, M; Pinter, L; Seiler, CM; Gutt, CN; Nottberg, HS; Pohl, A; Ghanem, F; Meyer, T; Imdahl, A; Neudecker, J; Muller, VA; Gehrig, T; Reineke, M; von Frankenberg, M; Schumacher, G; Hennes, R; Mihaljevic, AL; Rossion, I; Klose, C; Kieser, M; Buchler, MW; Diener, MK; Knebel, P</t>
  </si>
  <si>
    <t>Primary Open Versus Closed Implantation Strategy for Totally Implantable Venous Access Ports The Multicentre Randomized Controlled PORTAS-3 Trial (DRKS 00004900)</t>
  </si>
  <si>
    <t>Fu, VX; Oomens, P; Klimek, M; Verhofstad, MHJ; Jeekel, J</t>
  </si>
  <si>
    <t>The Effect of Perioperative Music on Medication Requirement and Hospital Length of Stay A Meta-analysis</t>
  </si>
  <si>
    <t>Arya, S; Varley, P; Youk, A; Borrebach, JD; Perez, S; Massarweh, NN; Johanning, JM; Hall, DE</t>
  </si>
  <si>
    <t>Recalibration and External Validation of the Risk Analysis Index A Surgical Frailty Assessment Tool</t>
  </si>
  <si>
    <t>Etzioni, DA; Lessow, C; Bordeianou, LG; Kunitake, H; Deery, SE; Carchman, E; Papageorge, CM; Fuhrman, G; Seiler, RL; Ogilvie, J; Habermann, EB; Chang, YHH; Money, SR</t>
  </si>
  <si>
    <t>Concordance Between Registry and Administrative Data in the Determination of Comorbidity A Multi-institutional Study</t>
  </si>
  <si>
    <t>Yee, A; Padovano, WM; Fox, IK; Hill, EJR; Rowe, AG; Brunt, LM; Moore, AM; Snyder-Warwick, AK; Kahn, LC; Wood, MD; Coert, JH; Mackinnon, SE</t>
  </si>
  <si>
    <t>Video-based Learning in Surgery Establishing Surgeon Engagement and Utilization of Variable-duration Videos</t>
  </si>
  <si>
    <t>Jones, AT; Kopp, JP; Malangoni, MA</t>
  </si>
  <si>
    <t>Recertification Exam Performance in General Surgery is Associated With Subsequent Loss of License Actions</t>
  </si>
  <si>
    <t>Kosumi, K; Baba, Y; Okadome, K; Yagi, T; Kiyozumi, Y; Yoshida, N; Watanabe, M; Baba, H</t>
  </si>
  <si>
    <t>Tumor Long-interspersed Nucleotide Element-1 Methylation Level and Immune Response to Esophageal Cancer</t>
  </si>
  <si>
    <t>Yuda, M; Yamashita, K; Okamura, A; Hayami, M; Fukudome, I; Toihata, T; Imamura, Y; Mine, S; Ishizuka, N; Watanabe, M</t>
  </si>
  <si>
    <t>Influence of Preoperative Oropharyngeal Microflora on the Occurrence of Postoperative Pneumonia and Survival in Patients Undergoing Esophagectomy for Esophageal Cancer</t>
  </si>
  <si>
    <t>King, WC; Belle, SH; Hinerman, AS; Mitchell, JE; Steffen, KJ; Courcoulas, AP</t>
  </si>
  <si>
    <t>Patient Behaviors and Characteristics Related to Weight Regain After Roux-en-Y Gastric Bypass A Multicenter Prospective Cohort Study</t>
  </si>
  <si>
    <t>Feigelson, HS; Caan, B; Weinmann, S; Leonard, AC; Powers, JD; Yenumula, PR; Arterburn, DE; Koebnick, C; Altaye, M; Schauer, DP</t>
  </si>
  <si>
    <t>Bariatric Surgery is Associated With Reduced Risk of Breast Cancer in Both Premenopausal and Postmenopausal Women</t>
  </si>
  <si>
    <t>Deng, XB; Liu, P; Jiang, D; Wei, MT; Wang, X; Yang, XY; Zhang, YC; Wu, B; Liu, YJ; Qiu, M; Zhuang, H; Zhou, ZG; Li, YF; Xu, F; Wang, ZQ</t>
  </si>
  <si>
    <t>Neoadjuvant Radiotherapy Versus Surgery Alone for Stage II/III Mid-low Rectal Cancer With or Without High-risk Factors A Prospective Multicenter Stratified Randomized Trial</t>
  </si>
  <si>
    <t>Hundscheid, IHR; Schellekens, DHSM; Grootjans, J; Derikx, JPM; Buurman, WA; Dejong, CHC; Lenaerts, K</t>
  </si>
  <si>
    <t>Females Are More Resistant to Ischemia-Reperfusion-induced Intestinal Injury Than Males A Human Study</t>
  </si>
  <si>
    <t>Yamashita, S; Chun, YS; Kopetz, SE; Maru, D; Conrad, C; Aloia, TA; Vauthey, JN</t>
  </si>
  <si>
    <t>APC and PIK3CA Mutational Cooperativity Predicts Pathologic Response and Survival in Patients Undergoing Resection for Colorectal Liver Metastases</t>
  </si>
  <si>
    <t>Moekotte, AL; Lof, S; Van Roessel, S; Fontana, M; Dreyer, S; Shablak, A; Casciani, F; Mavroeidis, VK; Robinson, S; Khalil, K; Gradinariu, G; Mowbray, N; Al-Sarireh, B; Fusai, GK; Roberts, K; White, S; Soonawalla, Z; Jamieson, NB; Salvia, R; Besselink, MG; Abu Hilal, M</t>
  </si>
  <si>
    <t>Histopathologic Predictors of Survival and Recurrence in Resected Ampullary Adenocarcinoma International Multicenter Cohort Study</t>
  </si>
  <si>
    <t>Vinault, S; Mariet, AS; Le Bras, M; Mirallie, E; Cardot-Bauters, C; Pattou, F; Ruszniewski, P; Sauvanet, A; Chanson, P; Baudin, E; Elias, D; Menegaux, F; Gaujoux, S; Borson-Chazot, F; Lifante, JC; Caron, P; Carrere, N; Tabarin, A; Laurent, C; Klein, M; Brunaud, L; Niccoli, P; Sebag, F; Cadiot, G; Kianmanesh, R; Luu, M; Binquet, C; Goudet, P</t>
  </si>
  <si>
    <t>Metastatic Potential and Survival of Duodenal and Pancreatic Tumors in Multiple Endocrine Neoplasia Type 1 A GTE and AFCE Cohort Study (Groupe d'etude des Tumeurs Endocrines and Association Francophone de Chirurgie Endocrinienne)</t>
  </si>
  <si>
    <t>Swords, DS; Mulvihill, SJ; Brooke, BS; Stoddard, GJ; Firpo, MA; Scaife, CL</t>
  </si>
  <si>
    <t>County-level Variation in Use of Surgery and Cancer-specific Survival for Stage I-II Pancreatic Adenocarcinoma</t>
  </si>
  <si>
    <t>Seykora, TF; Liu, JB; Maggino, L; Pitt, HA; Vollmer, CM</t>
  </si>
  <si>
    <t>Drain Management Following Distal Pancreatectomy Characterization of Contemporary Practice and Impact of Early Removal</t>
  </si>
  <si>
    <t>Del Chiaro, M; Beckman, R; Ateeb, Z; Orsini, N; Rezaee, N; Manos, L; Valente, R; Yuan, CH; Ding, D; Margonis, GA; Yin, LD; Cameron, JL; Makary, MA; Burkhart, RA; Weiss, MJ; He, J; Arnelo, U; Yu, J; Wolfgang, CL</t>
  </si>
  <si>
    <t>Main Duct Dilatation Is the Best Predictor of High-grade Dysplasia or Invasion in Intraductal Papillary Mucinous Neoplasms of the Pancreas</t>
  </si>
  <si>
    <t>Burrello, J; Burrello, A; Stowasser, M; Nishikawa, T; Quinkler, M; Prejbisz, A; Lenders, JWM; Satoh, F; Mulatero, P; Reincke, M; Williams, TA</t>
  </si>
  <si>
    <t>The Primary Aldosteronism Surgical Outcome Score for the Prediction of Clinical Outcomes After Adrenalectomy for Unilateral Primary Aldosteronism</t>
  </si>
  <si>
    <t>Chiew, CJ; Liu, N; Wong, TH; Sim, YE; Abdullah, HR</t>
  </si>
  <si>
    <t>Utilizing Machine Learning Methods for Preoperative Prediction of Postsurgical Mortality and Intensive Care Unit Admission</t>
  </si>
  <si>
    <t>Henriksen, HH; McGarrity, S; Siguroardottir, RS; Nemkov, T; D'Alessandro, A; Palsson, BO; Stensballe, J; Wade, CE; Rolfsson, O; Johansson, PI</t>
  </si>
  <si>
    <t>Metabolic Systems Analysis of Shock-Induced Endotheliopathy (SHINE) in Trauma A New Research Paradigm</t>
  </si>
  <si>
    <t>Sonderman, KA; Wolf, LL; Madenci, AL; Kwon, NK; Armstrong, LB; Wanis, KN; Taylor, K; Uribe-Leitz, T; Koehlmoos, TP; Ricca, RL; Weil, BR; Weldon, CB; Haider, AH; Rice-Townsend, SE</t>
  </si>
  <si>
    <t>Opioid Prescription Patterns for Children Following Laparoscopic Appendectomy</t>
  </si>
  <si>
    <t>Jung, JJ; Yule, S; Boet, S; Szasz, P; Schulthess, P; Grantcharov, T</t>
  </si>
  <si>
    <t>Nontechnical Skill Assessment of the Collective Surgical Team Using the Non-Technical Skills for Surgeons (NOTSS) System</t>
  </si>
  <si>
    <t>Kolodzey, L; Trbovich, P; Kashfi, A; Grantcharov, TP</t>
  </si>
  <si>
    <t>System Factors Affecting Intraoperative Risk and Resilience Applying a Novel Integrated Approach to Study Surgical Performance and Patient Safety</t>
  </si>
  <si>
    <t>Boffa, DJ; Judson, BL; Billingsley, KG; Del Rossi, E; Hindinger, K; Walters, S; Ermer, T; Ratner, E; Mitchell, MR; Laurans, MS; Johnson, DC; Yoo, PS; Morton, JM; Zurich, HB; Davis, K; Ahuja, N</t>
  </si>
  <si>
    <t>Results of COVID-minimal Surgical Pathway During Surge-phase of COVID-19 Pandemic</t>
  </si>
  <si>
    <t>Brown, AM; Ardila-Gatas, J; Yuan, V; Devas, N; Docimo, S; Spaniolas, K; Pryor, AD</t>
  </si>
  <si>
    <t>The Impact of Telemedicine Adoption on a Multidisciplinary Bariatric Surgery Practice During the COVID-19 Pandemic</t>
  </si>
  <si>
    <t>Cauley, CE; Smith, R; Lillemoe, KD; Doherty, GM; Levin, LS; Wexner, SD; Sonnay, Y; Brindle, M</t>
  </si>
  <si>
    <t>Critical Considerations for Reopening Scheduled Surgical Care in the Setting of the COVID-19 Pandemic A Framework for Implementation</t>
  </si>
  <si>
    <t>Cobianchi, L; Dal Mas, F; Peloso, A; Pugliese, L; Massaro, M; Bagnoli, C; Angelos, P</t>
  </si>
  <si>
    <t>Planning the Full Recovery Phase An Antifragile Perspective on Surgery After COVID-19</t>
  </si>
  <si>
    <t>Doussot, A; Ciceron, F; Cerutti, E; du Mont, LS; Thines, L; Capellier, G; Pretalli, JB; Evrard, P; Vettoretti, L; Garbuio, P; Brunel, AS; Pili-Floury, S; Lakkis, Z</t>
  </si>
  <si>
    <t>Prone Positioning for Severe Acute Respiratory Distress Syndrome in COVID-19 Patients by a Dedicated Team A Safe and Pragmatic Reallocation of Medical and Surgical Work Force in Response to the Outbreak</t>
  </si>
  <si>
    <t>Fazendin, J; Lindeman, B; Chen, H</t>
  </si>
  <si>
    <t>Parathyroidectomy for Mild Hyperparathyroidism in the Octogenarian Is Age Really Just a Number?</t>
  </si>
  <si>
    <t>Klair, T; Halff, G; Fritze, D; Thomas, E; Abrahamian, G; Speeg, K; Cigarroa, F</t>
  </si>
  <si>
    <t>Liver Paired Exchange Using Compatible Pairs - US Single Center Experience</t>
  </si>
  <si>
    <t>Liu, YL; Ren, J; Yuan, JP; Zhang, ZJ; Guo, WY; Guan, Y; Moeckel, G; Ahuja, N; Fu, T</t>
  </si>
  <si>
    <t>Postoperative Onset and Detection of SARS-CoV-2 in Surgically Resected Specimens From Gastrointestinal Cancer Patients With Pre/Asymptomatic COVID-19</t>
  </si>
  <si>
    <t>Clinical characteristics of 2019 novel coronavirus infection in China | medRxiv</t>
  </si>
  <si>
    <t>Lu, AC; Burgart, AM</t>
  </si>
  <si>
    <t>Elective Surgery and COVID-19 A Framework for the Untested Patient</t>
  </si>
  <si>
    <t>Sacks, CA; Dougan, M; McCoy, TH; Zheng, A; Buonomo, G; North, CM; Metlay, JP; Walensky, RP</t>
  </si>
  <si>
    <t>The Association Between Symptoms and COVID-19 Test Results Among Healthcare Workers</t>
  </si>
  <si>
    <t>Schulick, AC; Moore, HB; Schulick, RD; Del Chiaro, M</t>
  </si>
  <si>
    <t>Thrombelastography as a Prognostic Tool in Adenocarcinoma of the Pancreas</t>
  </si>
  <si>
    <t>Sulkowski, JP</t>
  </si>
  <si>
    <t>Reducing Moral Distress in the Setting of a Public Health Crisis</t>
  </si>
  <si>
    <t>Poulson, MR; Beaulieu-Jones, BR; Kenzik, KM; Dechert, TA; Ko, NY; Sachs, TE; Cassidy, MR</t>
  </si>
  <si>
    <t>Residential Racial Segregation and Disparities in Breast Cancer Presentation, Treatment, and Survival</t>
  </si>
  <si>
    <t>Childers, CP; Maggard-Gibbons, M</t>
  </si>
  <si>
    <t>Inaccuracies in Postoperative Inpatient Stays Assumed in the Valuation of Surgical RVUs</t>
  </si>
  <si>
    <t>Aggarwal, A; Rosen, CB; Nehemiah, A; Maina, I; Kelz, RR; Aarons, CB; Roberts, SE</t>
  </si>
  <si>
    <t>Is There Color or Sex Behind the Mask and Sterile Blue? Examining Sex and Racial Demographics Within Academic Surgery</t>
  </si>
  <si>
    <t>Knisely, A; Zhou, ZN; Wu, J; Huang, YM; Holcomb, K; Melamed, A; Advincula, AP; Lalwani, A; Khoury-Collado, F; Tergas, AI; St Clair, CM; Hou, JY; Hershman, DL; D'Alton, ME; Huang, YYC; Wright, JD</t>
  </si>
  <si>
    <t>Perioperative Morbidity and Mortality of Patients With COVID-19 Who Undergo Urgent and Emergent Surgical Procedures</t>
  </si>
  <si>
    <t>Axiotakis, LG; Youngerman, BE; Casals, RK; Cooke, TS; Winston, GM; Chang, CL; Boyett, DM; Lalwani, AK; McKhann, GM</t>
  </si>
  <si>
    <t>Risk of Acquiring Perioperative COVID-19 During the Initial Pandemic Peak: A Retrospective Cohort Study</t>
  </si>
  <si>
    <t>Boudjema, K; Locher, C; Sabbagh, C; Ortega-Deballon, P; Heyd, B; Bachellier, P; Metairie, S; Paye, F; Bourlier, P; Adam, R; Merdrignac, A; Tual, C; Le Pabic, E; Sulpice, L; Meunier, B; Regimbeau, JM; Bellissant, E</t>
  </si>
  <si>
    <t>Simultaneous Versus Delayed Resection for Initially Resectable Synchronous Colorectal Cancer Liver Metastases A Prospective, Open-label, Randomized, Controlled Trial</t>
  </si>
  <si>
    <t>Miserez, M; Lefering, R; Famiglietti, F; Mathes, T; Seidel, D; Sauerland, S; Korolija, D; Heiss, M; Weber, G; Agresta, F; Steup, WH; Smietanski, M; Ribeiro, R; Cuccurullo, D; Catena, F; Rudroff, C; Rosanelli, G; Schon, F; Smet, B; Wenger, F; Saad, S; Naver, L; Neugebauer, E</t>
  </si>
  <si>
    <t>Synthetic Versus Biological Mesh in Laparoscopic and Open Ventral Hernia Repair (LAPSIS) Results of a Multinational, Randomized, Controlled, and Double-blind Trial</t>
  </si>
  <si>
    <t>Heyns, M; Knight, P; Steve, AK; Yeung, JSK</t>
  </si>
  <si>
    <t>A Single Preoperative Dose of Tranexamic Acid Reduces Perioperative Blood Loss A Meta-analysis</t>
  </si>
  <si>
    <t>Rajesh, A; Asaad, M</t>
  </si>
  <si>
    <t>Alternative Strategies for Evaluating General Surgery Residency Applicants and an Interview Limit for MATCH 2021 An Impending Necessity</t>
  </si>
  <si>
    <t>Llamas, RD; Vega, AH; Fragua, RLA; Marcano, AJL; Velasco, AAM; Candelas, DDA; Gil, JMG; Angel, JMR</t>
  </si>
  <si>
    <t>The Cost of Postoperative Complications and Economic Validation of the Comprehensive Complication Index Prospective Study</t>
  </si>
  <si>
    <t>Diaz, A; Schoenbrunner, A; Pawlik, TM</t>
  </si>
  <si>
    <t>Trends in the Geospatial Distribution of Inpatient Adult Surgical Services across the United States</t>
  </si>
  <si>
    <t>Cavnar, MJ; Seier, K; Curtin, C; Balachandran, VP; Coit, DG; Yoon, SS; Crago, AM; Strong, VE; Tap, WD; Gonen, M; Antonescu, CR; Brennan, MF; Singer, S; DeMatteo, RP</t>
  </si>
  <si>
    <t>Outcome of 1000 Patients With Gastrointestinal Stromal Tumor (GIST) Treated by Surgery in the Pre- and Post-imatinib Eras</t>
  </si>
  <si>
    <t>Horkoff, MJ; Ahmed, Z; Xu, Y; Sutherland, FR; Dixon, E; Ball, CG; Bathe, OF</t>
  </si>
  <si>
    <t>Adverse Outcomes After Bile Spillage in Incidental Gallbladder Cancers A Population-based Study</t>
  </si>
  <si>
    <t>Wang, M; Peng, B; Liu, JH; Yin, XM; Tan, ZJ; Liu, R; Hong, DF; Zhao, WX; Wu, HS; Chen, RF; Li, DW; Huang, HG; Miao, Y; Liu, YH; Liang, TB; Wang, W; Cai, YQ; Xing, ZQ; Cheng, W; Zhong, XS; Zhao, ZM; Zhang, JG; Yang, ZY; Li, GL; Shao, Y; Lin, GR; Jiang, KR; Wu, PF; Jia, BX; Ma, T; Jiang, CY; Peng, SY; Qin, RY</t>
  </si>
  <si>
    <t>Practice Patterns and Perioperative Outcomes of Laparoscopic Pancreaticoduodenectomy in China A Retrospective Multicenter Analysis of 1029 Patients</t>
  </si>
  <si>
    <t>Klaiber, U; Schnaidt, ES; Hinz, U; Gaida, MM; Heger, U; Hank, T; Strobel, O; Neoptolemos, JP; Mihaljevic, AL; Buchler, MW; Hackert, T</t>
  </si>
  <si>
    <t>Prognostic Factors of Survival After Neoadjuvant Treatment and Resection for Initially Unresectable Pancreatic Cancer</t>
  </si>
  <si>
    <t>Attaar, A; Luketich, JD; Schuchert, MJ; Winger, DG; Sarkaria, IS; Nason, KS</t>
  </si>
  <si>
    <t>Prolonged Air Leak After Pulmonary Resection Increases Risk of Noncardiac Complications, Readmission, and Delayed Hospital Discharge A Propensity Score-adjusted Analysis</t>
  </si>
  <si>
    <t>Hu, MS; Maan, ZN; Leavitt, T; Hong, WX; Rennert, RC; Marshall, CD; Borrelli, MR; Zhu, TN; Esquivel, M; Zimmermann, A; McArdle, A; Chung, MT; Foster, DS; Jones, RE; Gurtner, GC; Giaccia, AJ; Lorenz, HP; Weissman, IL; Longaker, MT</t>
  </si>
  <si>
    <t>Wounds Inhibit Tumor Growth In Vivo</t>
  </si>
  <si>
    <t>Pradarelli, JC; Delisle, M; Briggs, A; Smink, DS; Yule, S</t>
  </si>
  <si>
    <t>Identifying Naturalistic Coaching Behavior Among Practicing Surgeons in the Operating Room</t>
  </si>
  <si>
    <t>Fazendin, JM; Lindeman, B; Chen, H</t>
  </si>
  <si>
    <t>Parathyroidectomy for Osteoporosis More Complex Than We Thought?</t>
  </si>
  <si>
    <t>Huber, T; Huettl, F; Tripke, V; Baumgart, J; Lang, HK</t>
  </si>
  <si>
    <t>Experiences With Three-dimensional Printing in Complex Liver Surgery</t>
  </si>
  <si>
    <t>Robles-Campos, R; Brusadin, R; Lopez-Lopez, V; Lopez-Conesa, A; Navarro-Barrios, A; Gomez-Valles, P; Caballero-Illanes, A; Cayuela-Fuentes, V; Parrilla-Paricio, P</t>
  </si>
  <si>
    <t>A New Surgical Technique Variant of Partial ALPPS (Tourniquet Partial-ALPPS)</t>
  </si>
  <si>
    <t>Gleason, F; Chu, DI; Kennedy, GD; Kenzik, KM</t>
  </si>
  <si>
    <t>Early Elective Surgery After Colon Cancer Diagnosis has Higher Risk of Readmission and Death</t>
  </si>
  <si>
    <t>Stein, SL</t>
  </si>
  <si>
    <t>Measure Twice, Cut Once</t>
  </si>
  <si>
    <t>Chen, YW; Westfal, ML; Chang, DC; Kelleher, CM</t>
  </si>
  <si>
    <t>Underemployment of Female Surgeons?</t>
  </si>
  <si>
    <t>Cho, DY; Kneib, CJ; Shakir, A; Burns, JR; Lane, M; Massie, JP; Crowe, CS; Sobol, DL; Morrison, SD; Sousa, JD; Sabin, J</t>
  </si>
  <si>
    <t>Underrepresentation of Racial Minorities in Breast Surgery Literature A Call for Increased Diversity and Inclusion</t>
  </si>
  <si>
    <t>Soreide, K; Yaqub, S; Hallet, J; Kvaloy, JT; Kleppe, TS</t>
  </si>
  <si>
    <t>A Risk Model of Admitting Patients With Silent SARS-CoV-2 Infection to Surgery and Development of Severe Postoperative Outcomes and Death Projections Over 24 Months for 5 Geographical Regions</t>
  </si>
  <si>
    <t>Lee, YS; Kim, JH; Kim, HJ; Lee, SC; Kang, BM; Kim, CW; Lim, SW; Lee, SH; Kim, JG</t>
  </si>
  <si>
    <t>Short-term Outcomes of Single-port Versus Multiport Laparoscopic Surgery for Colon Cancer The SIMPLE Multicenter Randomized Clinical Trial</t>
  </si>
  <si>
    <t>Arita, J; Sakamaki, K; Saiura, A; Konishi, M; Sakamoto, Y; Hashimoto, M; Sano, T; Uesaka, K; Kokudo, N; Yamanaka, T; Shimada, K</t>
  </si>
  <si>
    <t>Drain Placement After Uncomplicated Hepatic Resection Increases Severe Postoperative Complication Rate A Japanese Multi-institutional Randomized Controlled Trial (ND-trial)</t>
  </si>
  <si>
    <t>Bootun, R; Belramman, A; Bolton-Saghdaoui, L; Lane, TRA; Riga, C; Davies, AH</t>
  </si>
  <si>
    <t>Randomized Controlled Trial of Compression After Endovenous Thermal Ablation of Varicose Veins (COMETA Trial)</t>
  </si>
  <si>
    <t>Cambridge, WA; Fairfield, C; Powell, JJ; Harrison, EM; Soreide, K; Wigmore, SJ; Guest, RV</t>
  </si>
  <si>
    <t>Meta-analysis and Meta-regression of Survival After Liver Transplantation for Unresectable Perihilar Cholangiocarcinoma</t>
  </si>
  <si>
    <t>Ricci, C; Pagano, N; Ingaldi, C; Frazzoni, L; Migliori, M; Alberici, L; Minni, F; Casadei, R</t>
  </si>
  <si>
    <t>Treatment for Infected Pancreatic Necrosis Should be Delayed, Possibly Avoiding an Open Surgical Approach A Systematic Review and Network Meta-analysis</t>
  </si>
  <si>
    <t>Khan, TA; Loftus, TJ; Filiberto, AC; Ozrazgat-Baslanti, T; Ruppert, MM; Bandyopadhyay, S; Laiakis, EC; Arnaoutakis, DJ; Bihorac, A</t>
  </si>
  <si>
    <t>Metabolomic Profiling for Diagnosis and Prognostication in Surgery: A Scoping Review</t>
  </si>
  <si>
    <t>Herr, HM; Clites, TR; Srinivasan, S; Talbot, SG; Dumanian, GA; Cederna, PS; Carty, MJ</t>
  </si>
  <si>
    <t>Reinventing Extremity Amputation in the Era of Functional Limb Restoration</t>
  </si>
  <si>
    <t>Kelz, RR; Sellers, MM; Niknam, BA; Sharpe, JE; Rosenbaum, PR; Hill, AS; Zhou, H; Hochman, LL; Bilimoria, KY; Itani, K; Romano, PS; Silber, JH</t>
  </si>
  <si>
    <t>A National Comparison of Operative Outcomes of New and Experienced Surgeons</t>
  </si>
  <si>
    <t>Baca, Q; Marti, F; Poblete, B; Gaudilliere, B; Aghaeepour, N; Angst, MS</t>
  </si>
  <si>
    <t>Predicting Acute Pain After Surgery A Multivariate Analysis</t>
  </si>
  <si>
    <t>Konczalla, L; Ghadban, T; Effenberger, KE; Wostemeier, A; Riethdorf, S; Uzunoglu, FG; Izbicki, JR; Pantel, K; Bockhorn, M; Reeh, M</t>
  </si>
  <si>
    <t>Prospective Comparison of the Prognostic Relevance of Circulating Tumor Cells in Blood and Disseminated Tumor Cells in Bone Marrow of a Single Patient's Cohort With Esophageal Cancer</t>
  </si>
  <si>
    <t>Gormsen, J; Burcharth, J; Gogenur, I; Helgstrand, F</t>
  </si>
  <si>
    <t>Prevalence and Risk Factors for Chronic Abdominal Pain After Roux-en-Y Gastric Bypass Surgery A Cohort Study</t>
  </si>
  <si>
    <t>Han, SU; Hur, H; Lee, HJ; Cho, GS; Kim, MC; Park, YK; Kim, W; Hyung, WJ</t>
  </si>
  <si>
    <t>Surgeon Quality Control and Standardization of D2 Lymphadenectomy for Gastric Cancer A Prospective Multicenter Observational Study (KLASS-02-QC)</t>
  </si>
  <si>
    <t>Sogawa, H; Costa, G; Armanyous, S; Bond, GJ; Cruz, RJ; Humar, A; Mazariegos, G; Abu-Elmagd, KM</t>
  </si>
  <si>
    <t>Twenty Years of Gut Transplantation for Chronic Intestinal Pseudo-obstruction Technical Innovation, Long-term Outcome, Quality of Life, and Disease Recurrence</t>
  </si>
  <si>
    <t>Mungroop, TH; Klompmaker, S; Wellner, UF; Steyerberg, EW; Coratti, A; D'Hondt, M; de Pastena, M; Dokmak, S; Khatov, I; Saint-Marc, O; Wittel, U; Abu Hilal, M; Fuks, D; Poves, I; Keck, T; Boggi, U; Besselink, MG</t>
  </si>
  <si>
    <t>Updated Alternative Fistula Risk Score (ua-FRS) to Include Minimally Invasive Pancreatoduodenectomy Pan-European Validation</t>
  </si>
  <si>
    <t>Truty, MJ; Kendrick, ML; Nagorney, DM; Smoot, RL; Cleary, SP; Graham, RP; Goenka, AH; Hallemeier, CL; Haddock, MG; Harmsen, WS; Mahipal, A; McWilliams, RR; Halfdanarson, TR; Grothey, AF</t>
  </si>
  <si>
    <t>Factors Predicting Response, Perioperative Outcomes, and Survival Following Total Neoadjuvant Therapy for Borderline/Locally Advanced Pancreatic Cancer</t>
  </si>
  <si>
    <t>Kuo, CF; Kotsis, SV; Wang, L; Chen, JS; Chung, KC</t>
  </si>
  <si>
    <t>A Nationwide Population-based Study From Taiwan Assessing the Influence of Preventable Hospitalization Rate on Mortality After Oncologic Surgery</t>
  </si>
  <si>
    <t>Guyette, FX; Sperry, JL; Peitzman, AB; Billiar, TR; Daley, BJ; Miller, RS; Harbrecht, BG; Claridge, JA; Putnam, T; Duane, TM; Phelan, HA; Brown, JB</t>
  </si>
  <si>
    <t>Prehospital Blood Product and Crystalloid Resuscitation in the Severely Injured Patient A Secondary Analysis of the Prehospital Air Medical Plasma Trial</t>
  </si>
  <si>
    <t>Melkemichel, M; Bringman, SAW; Widhe, BOO</t>
  </si>
  <si>
    <t>Long-term Comparison of Recurrence Rates Between Different Lightweight and Heavyweight Meshes in Open Anterior Mesh Inguinal Hernia Repair A Nationwide Population-based Register Study</t>
  </si>
  <si>
    <t>Mol, FMU; Maatman, RC; De Joode, LEGH; Van Eerten, P; Scheltinga, MR; Roumen, R</t>
  </si>
  <si>
    <t>Characteristics of 1116 Consecutive Patients Diagnosed With Anterior Cutaneous Nerve Entrapment Syndrome (ACNES)</t>
  </si>
  <si>
    <t>Yap, A; Cheung, M; Muzira, A; Healy, J; Kakembo, N; Kisa, P; Cunningham, D; Youngson, G; Sekabira, J; Yaesoubi, R; Ozgediz, D</t>
  </si>
  <si>
    <t>Best Buy in Public Health or Luxury Expense? The Cost-effectiveness of a Pediatric Operating Room in Uganda From the Societal Perspective</t>
  </si>
  <si>
    <t>Stein, SL; Bliggenstorfer, JT; Ofshteyn, A; Henry, MC; Turner, P; Bass, B; Hollands, C; Steinhagen, E; Crandall, M</t>
  </si>
  <si>
    <t>Intimate Partner Violence Among Surgeons: We are Not Immune</t>
  </si>
  <si>
    <t>Long, SM; Chern, A; Feit, NZ; Chung, S; Ramaswamy, AT; Li, C; Cooley, V; Hill, S; Rajwani, K; Villena-Vargas, J; Scheneck, E; Stiles, B; Tassler, AB</t>
  </si>
  <si>
    <t>Percutaneous and Open Tracheostomy in Patients with COVID-19 Comparison and Outcomes of an Institutional Series in New York City</t>
  </si>
  <si>
    <t>Fisher, JC; Tomita, SS; Ginsburg, HB; Gordon, A; Walker, D; Kuenzler, KA</t>
  </si>
  <si>
    <t>Increase in Pediatric Perforated Appendicitis in the New York City Metropolitan Region at the Epicenter of the COVID-19 Outbreak</t>
  </si>
  <si>
    <t>Hussein, M; Toraih, E; Elshazli, R; Fawzy, M; Houghton, A; Tatum, D; Killackey, M; Kandil, E; Duchesne, J</t>
  </si>
  <si>
    <t>Meta-analysis on Serial Intervals and Reproductive Rates for SARS-CoV-2</t>
  </si>
  <si>
    <t>Lebares, CC; Coaston, TN; Delucchi, KL; Guvva, EV; Shen, WT; Staffaroni, AM; Kramer, JH; Epel, ES; Hecht, FM; Ascher, NL; Harris, HW; Cole, SW</t>
  </si>
  <si>
    <t>Enhanced Stress Resilience Training in Surgeons Iterative Adaptation and Biopsychosocial Effects in 2 Small Randomized Trials</t>
  </si>
  <si>
    <t>Jayne, DG; Scholefield, J; Tolan, D; Gray, R; Senapati, A; Hulme, CT; Sutton, AJ; Handley, K; Hewitt, CA; Kaur, M; Magill, L</t>
  </si>
  <si>
    <t>A Multicenter Randomized Controlled Trial Comparing Safety, Efficacy, and Cost-effectiveness of the Surgisis Anal Fistula Plug Versus Surgeon's Preference for Transsphincteric Fistula-in-Ano The FIAT Trial</t>
  </si>
  <si>
    <t>Hasselgren, K; Rosok, BI; Larsen, PN; Sparrelid, E; Lindell, G; Schultz, NA; Bjornbeth, BA; Isaksson, B; Larsson, AL; Rizell, M; Bjornsson, B; Sandstrom, P</t>
  </si>
  <si>
    <t>ALPPS Improves Survival Compared With TSH in Patients Affected of CRLM Survival Analysis From the Randomized Controlled Trial LIGRO</t>
  </si>
  <si>
    <t>Zhang, XL; Zhang, XW; Lan, RF; Chen, Z; Wang, L; Xu, W; Xu, B</t>
  </si>
  <si>
    <t>Long-term and Temporal Outcomes of Transcatheter Versus Surgical Aortic-valve Replacement in Severe Aortic Stenosis A Meta-analysis</t>
  </si>
  <si>
    <t>Muaddi, H; El Hafid, M; Choi, WJ; Lillie, E; de Mestral, C; Nathens, A; Stukel, TA; Karanicolas, PJ</t>
  </si>
  <si>
    <t>Clinical Outcomes of Robotic Surgery Compared to Conventional Surgical Approaches (Laparoscopic or Open) A Systematic Overview of Reviews</t>
  </si>
  <si>
    <t>Lindquist, KM; Vitous, CA; Dossett, LA; Jagsi, R; Telem, DA</t>
  </si>
  <si>
    <t>Women Surgeons' Perspectives on System-level Strategies to Address Interpersonal Workplace Conflict</t>
  </si>
  <si>
    <t>Wilson, JE; Shinall, MC; Leath, TC; Wang, L; Harrell, FE; Wilson, LD; Nordness, MF; Rakhit, S; de Riesthal, MR; Duff, MC; Pandharipande, PP; Patel, MB</t>
  </si>
  <si>
    <t>Worse Than Death: Survey of Public Perceptions of Disability Outcomes After Hypothetical Traumatic Brain Injury</t>
  </si>
  <si>
    <t>Larach, DB; Sahara, MJ; As-Sanie, S; Moser, SE; Urquhart, AG; Lin, JL; Hassett, AL; Wakeford, JA; Clauw, DJ; Waljee, JF; Brummett, CM</t>
  </si>
  <si>
    <t>Patient Factors Associated With Opioid Consumption in the Month Following Major Surgery</t>
  </si>
  <si>
    <t>Antunez, AG; Saari, A; Miller, J; Dossett, LA</t>
  </si>
  <si>
    <t>Patient Preferences in Cases of Inter-system Medical Error Discovery (IMED)</t>
  </si>
  <si>
    <t>Wen, J; Wang, G; Xie, XA; Lin, GR; Yang, H; Luo, KJ; Liu, QW; Ling, YH; Xie, XY; Lin, P; Chen, YP; Zhang, HZ; Rong, TH; Fu, JH</t>
  </si>
  <si>
    <t>Prognostic Value of a Four-miRNA Signature in Patients With Lymph Node Positive Locoregional Esophageal Squamous Cell Carcinoma Undergoing Complete Surgical Resection</t>
  </si>
  <si>
    <t>Jomrich, G; Paireder, M; Kristo, I; Baierl, A; Ilhan-Mutlu, A; Preusser, M; Asari, R; Schoppmann, SF</t>
  </si>
  <si>
    <t>High Systemic Immune-Inflammation Index is an Adverse Prognostic Factor for Patients With Gastroesophageal Adenocarcinoma</t>
  </si>
  <si>
    <t>Spaniolas, K; Yang, J; Zhu, CC; Maria, A; Bates, AT; Docimo, S; Talamini, M; Pryor, AD</t>
  </si>
  <si>
    <t>Conversion of Adjustable Gastric Banding to Stapling Bariatric Procedures Single- or Two-stage Approach</t>
  </si>
  <si>
    <t>Yeh, DD; Eid, AI; Young, KA; Wild, J; Kaafarani, HMA; Ray-Zack, M; Kana'an, T; Lawless, R; Cralley, AL; Crandall, M</t>
  </si>
  <si>
    <t>Multicenter Study of the Treatment of Appendicitis in America Acute, Perforated, and Gangrenous (MUSTANG), an EAST Multicenter Study</t>
  </si>
  <si>
    <t>Beelen, EMJ; van der Woude, CJ; Pierik, MJ; Hoentjen, F; de Boer, NK; Oldenburg, B; van der Meulen, AE; Ponsioen, CIJ; Dijkstra, G; Bruggink, AH; Erler, NS; Schouten, WR; de Vries, AC</t>
  </si>
  <si>
    <t>Decreasing Trends in Intestinal Resection and Re-Resection in Crohn's Disease A Nationwide Cohort Study</t>
  </si>
  <si>
    <t>Lee, S; Kang, TW; Song, KD; Lee, MW; Rhim, H; Lim, HK; Kim, SY; Sinn, DH; Kim, JM; Kim, K; Ha, SY</t>
  </si>
  <si>
    <t>Effect of Microvascular Invasion Risk on Early Recurrence of Hepatocellular Carcinoma After Surgery and Radiofrequency Ablation</t>
  </si>
  <si>
    <t>Shinohara, K; Ebata, T; Shimoyama, Y; Mizuno, T; Yokoyama, Y; Yamaguchi, J; Onoe, S; Watanabe, N; Nagino, M</t>
  </si>
  <si>
    <t>A Study on Radial Margin Status in Resected Perihilar Cholangiocarcinoma</t>
  </si>
  <si>
    <t>Rangelova, E; Wefer, A; Persson, S; Valente, R; Tanaka, K; Orsini, N; Segersvard, R; Arnelo, U; Del Chiaro, M</t>
  </si>
  <si>
    <t>Surgery Improves Survival After Neoadjuvant Therapy for Borderline and Locally Advanced Pancreatic Cancer A Single Institution Experience</t>
  </si>
  <si>
    <t>Kamarajah, SK; Sonnenday, CJ; Cho, CS; Frankel, TL; Bednar, F; Lawrence, TS; Nathan, H</t>
  </si>
  <si>
    <t>Association of Adjuvant Radiotherapy With Survival After Margin-negative Resection of Pancreatic Ductal Adenocarcinoma A Propensity-matched National Cancer Database (NCDB) Analysis</t>
  </si>
  <si>
    <t>Yang, CFJ; Kumar, A; Deng, JZ; Raman, V; Lui, NS; D'Amico, TA; Berry, MF</t>
  </si>
  <si>
    <t>A National Analysis of Short-term Outcomes and Long-term Survival Following Thoracoscopic Versus Open Lobectomy for Clinical Stage II Non-Small-Cell Lung Cancer</t>
  </si>
  <si>
    <t>Coughran, AJ; Merrell, SB; Pineda, C; Sceats, LA; Yang, GP; Morris, AM</t>
  </si>
  <si>
    <t>Local and Visiting Physician Perspectives on Short Term Surgical Missions in Guatemala A Qualitative Study</t>
  </si>
  <si>
    <t>Kim, NE; Moseley, JM; O'Neal, P; Whang, E; Itani, KMF; Kristo, G</t>
  </si>
  <si>
    <t>Retired Surgeons as Mentors for Surgical Training Graduates Entering Practice An Underutilized Resource</t>
  </si>
  <si>
    <t>Dream, S; Chen, H; Lindeman, B</t>
  </si>
  <si>
    <t>Tertiary Hyperparathyroidism Why the Delay?</t>
  </si>
  <si>
    <t>Mavroudis, CL; Landau, S; Brooks, E; Bergmark, R; Berlin, NL; Blumenthal, B; Cooper, Z; Hwang, EK; Lancaster, E; Waljee, J; Wick, E; Yeo, H; Wirtalla, C; Kelz, RR</t>
  </si>
  <si>
    <t>Exploring the Experience of the Surgical Workforce During the Covid-19 Pandemic</t>
  </si>
  <si>
    <t>Souza, JM; Wade, SM; Harrington, CJ; Potter, BK</t>
  </si>
  <si>
    <t>Functional Limb Restoration Through Amputation: Minimizing Pain and Optimizing Function With the Use of Advanced Amputation Techniques</t>
  </si>
  <si>
    <t>Srinivasan, SS; Herr, HM; Clites, TR; Gutierrez-Arango, S; Teng, A; Beltran, L; Song, H; Israel, E; Carty, MJ</t>
  </si>
  <si>
    <t>Agonist-antagonist Myoneural Interfaces in Above-knee Amputation Preserve Distal Joint Function and Perception</t>
  </si>
  <si>
    <t>Stewart, JH; Butler, PD; Tseng, JF; Kennard, AC; Mellinger, JD; Buyske, J</t>
  </si>
  <si>
    <t>Acknowledgment, Reflection, and Action The American Board of Surgery Leans into Antiracism</t>
  </si>
  <si>
    <t>The Relationship Between Surgeon Gender and Stress During the Covid-19 Pandemic</t>
  </si>
  <si>
    <t>Benson, RA; Nandhra, S</t>
  </si>
  <si>
    <t>Outcomes of Vascular and Endovascular Interventions Performed During the Coronavirus Disease 2019 (COVID-19) Pandemic The Vascular and Endovascular Research Network (VERN) COVID-19 Vascular Service (COVER) Tier 2 Study</t>
  </si>
  <si>
    <t>Pellegrini, CA; Debas, HT; Brennan, MF</t>
  </si>
  <si>
    <t>The Gift of Being a Surgeon: Three Perspectives</t>
  </si>
  <si>
    <t>Marinez, AC; Bock, D; Erestam, S; Engstrom, A; Kalebo, P; Nielsen, YW; Rosenberg, J; Haglind, E; Angenete, E</t>
  </si>
  <si>
    <t>Methods of Colostomy Construction: No Effect on Parastomal Hernia Rate Results from Stoma-const-A Randomized Controlled Trial</t>
  </si>
  <si>
    <t>Harris, HW; Primus, F; Young, C; Carter, JT; Lin, M; Mukhtar, RA; Yeh, B; Allen, IE; Freise, C; Kim, E; Sbitany, H; Young, DM; Hansen, S</t>
  </si>
  <si>
    <t>Preventing Recurrence in Clean and Contaminated Hernias Using Biologic Versus Synthetic Mesh in Ventral Hernia Repair The PRICE Randomized Clinical Trial</t>
  </si>
  <si>
    <t>Parmar, KL; Law, J; Carter, B; Hewitt, J; Boyle, JM; Casey, P; Maitra, I; Farrell, IS; Pearce, L; Moug, SJ</t>
  </si>
  <si>
    <t>Frailty in Older Patients Undergoing Emergency Laparotomy Results From the UK Observational Emergency Laparotomy and Frailty (ELF) Study</t>
  </si>
  <si>
    <t>Dowzicky, PM; Shah, AA; Barg, FK; Eriksen, WT; McHugh, MD; Kelz, RR</t>
  </si>
  <si>
    <t>An Assessment of Patient, Caregiver, and Clinician Perspectives on the Post-discharge Phase of Care</t>
  </si>
  <si>
    <t>Challine, A; Rives-Lange, C; Danoussou, D; Katsahian, S; Boudaoud, AA; Gaujoux, S; Dousset, B; Carette, C; Lazzati, A; Czernichow, S</t>
  </si>
  <si>
    <t>Impact of Oral Immunonutrition on Postoperative Morbidity in Digestive Oncologic Surgery A Nation-wide Cohort Study</t>
  </si>
  <si>
    <t>Fong, TG; Chan, NY; Dillon, ST; Zhou, WX; Tripp, B; Ngo, LH; Otu, HH; Inouye, SK; Vasunilashorn, SM; Cooper, Z; Xie, ZC; Marcantonio, ER; Libermann, TA</t>
  </si>
  <si>
    <t>Identification of Plasma Proteome Signatures Associated With Surgery Using SOMAscan</t>
  </si>
  <si>
    <t>Young, JC; Dasgupta, N; Chidgey, BA; Funk, MJ</t>
  </si>
  <si>
    <t>Postsurgical Opioid Prescriptions and Risk of Long-term Use An Observational Cohort Study Across the United States</t>
  </si>
  <si>
    <t>Harada, K; Hwang, H; Wang, XM; Abdelhakeem, A; Iwatsuki, M; Murphy, MAB; Maru, DM; Weston, B; Lee, JH; Rogers, JE; Thomas, I; Shanbhag, N; Zhao, MN; Bhutani, MS; Nguyen, QN; Swisher, SG; Ikoma, N; Badgwell, BD; Hofstetter, WL; Ajani, JA</t>
  </si>
  <si>
    <t>Frequency and Implications of Paratracheal Lymph Node Metastases in Resectable Esophageal or Gastroesophageal Junction Adenocarcinoma</t>
  </si>
  <si>
    <t>Li, RA; Liu, LY; Arterburn, D; Coleman, KJ; Courcoulas, AP; Fisher, D; Haneuse, S; Johnson, E; Theis, MK; Yoon, TK; Fisher, H; Fraser, JR; Herrinton, LJ</t>
  </si>
  <si>
    <t>Five-year Longitudinal Cohort Study of Reinterventions After Sleeve Gastrectomy and Roux-en-Y Gastric Bypass</t>
  </si>
  <si>
    <t>Varban, OA; Thumma, JR; Finks, JF; Carlin, AM; Ghaferi, AA; Dimick, JB</t>
  </si>
  <si>
    <t>Evaluating the Effect of Surgical Skill on Outcomes for Laparoscopic Sleeve Gastrectomy A Video-based Study</t>
  </si>
  <si>
    <t>Liska, D; Novello, M; Cengiz, BT; Holubar, SD; Aiello, A; Gorgun, E; Steele, SR; Delaney, CP</t>
  </si>
  <si>
    <t>Enhanced Recovery Pathway Benefits Patients Undergoing Nonelective Colorectal Surgery</t>
  </si>
  <si>
    <t>Curtis, NJ; Dennison, G; Brown, CSB; Hewett, PJ; Hanna, GB; Stevenson, ARL; Francis, NK</t>
  </si>
  <si>
    <t>Clinical Evaluation of Intraoperative Near Misses in Laparoscopic Rectal Cancer Surgery</t>
  </si>
  <si>
    <t>Berardi, G; Igarashi, K; Li, CJ; Ozaki, T; Mishima, K; Nakajima, K; Honda, M; Wakabayashi, G</t>
  </si>
  <si>
    <t>Parenchymal Sparing Anatomical Liver Resections With Full Laparoscopic Approach Description of Technique and Short-term Results</t>
  </si>
  <si>
    <t>Yoh, T; Seo, S; Taura, K; Iguchi, K; Ogiso, S; Fukumitsu, K; Ishii, T; Kaido, T; Uemoto, S</t>
  </si>
  <si>
    <t>Surgery for Recurrent Hepatocellular Carcinoma Achieving Long-term Survival</t>
  </si>
  <si>
    <t>Bachmann, K; Melling, N; Groteluschen, R; Fleischauer, A; Reeh, M; Ghadban, T; Bockhorn, M; Izbicki, JR</t>
  </si>
  <si>
    <t>Morphologic Factors Predict Pain Relief Following Pancreatic Head Resection in Chronic Pancreatitis Description of the Chronic Pancreatitis Pain Relief (CPPR) Score</t>
  </si>
  <si>
    <t>Perri, G; Prakash, L; Wang, HM; Bhosale, P; Varadhachary, GR; Wolff, R; Fogelman, D; Overman, M; Pant, S; Javle, M; Koay, E; Herman, J; Kim, M; Ikoma, N; Tzeng, CW; Lee, JE; Katz, MHG</t>
  </si>
  <si>
    <t>Radiographic and Serologic Predictors of Pathologic Major Response to Preoperative Therapy for Pancreatic Cancer</t>
  </si>
  <si>
    <t>Thompson, JF; Haydu, LE; Uren, RF; Andtbacka, RH; Zager, JS; Beitsch, PD; Agnese, DM; Mozzillo, N; Testori, A; Bowles, TL; Hoekstra, HJ; Kelley, MC; Sussman, J; Schneebaum, S; Smithers, BM; McKinnon, G; Hsueh, E; Jacobs, L; Schultz, E; Reintgen, D; Kane, JM; Friedman, EB; Wang, HJ; Van Kreuningen, L; Schiller, V; Elashoff, DA; Elashoff, R; Cochran, AJ; Stern, S; Faries, MB</t>
  </si>
  <si>
    <t>Preoperative Ultrasound Assessment of Regional Lymph Nodes in Melanoma Patients Does not Provide Reliable Nodal Staging Results From a Large Multicenter Trial</t>
  </si>
  <si>
    <t>Anandalwar, SP; Graham, DA; Kashtan, MA; Hills-Dunlap, JL; Rangel, SJ</t>
  </si>
  <si>
    <t>Influence of Oral Antibiotics Following Discharge on Organ Space Infections in Children With Complicated Appendicitis</t>
  </si>
  <si>
    <t>Bozzani, A; Arici, V; Tavazzi, G; Mojoli, F; Bruno, R; Sterpetti, AV; Ragni, F</t>
  </si>
  <si>
    <t>Acute Thrombosis of Lower Limbs Arteries in the Acute Phase and After Recovery From COVID19</t>
  </si>
  <si>
    <t>Casciani, F; Trudeau, MT; Vollmer, CM</t>
  </si>
  <si>
    <t>Of Fistula and Football</t>
  </si>
  <si>
    <t>Chawla, KS; Jayaram, A; McClain, CD</t>
  </si>
  <si>
    <t>The Missing Chapter: The Education of Surgery and Anesthesiology Trainees as Civic Advocates</t>
  </si>
  <si>
    <t>Enumah, ZO; Kernodle, AB</t>
  </si>
  <si>
    <t>Act Justly and Approach Humbly Minority Trainees' Perspective on Learning to Study Race in the Surgical Sciences</t>
  </si>
  <si>
    <t>Ewbank, C; Stewart, B; Bruns, B; Deckelbaum, D; Gologorsky, R; Groen, R; Gupta, S; Hadley, M; Harris, MJ; Godfrey, R; Jackson, J; Leppaniemi, A; Malone, DL; Newton, C; Traynor, MD; Wong, EG; Kushner, AL</t>
  </si>
  <si>
    <t>Introduction of the Surgical Providers Assessment and Response to Climate Change (SPARC2) Tool One Small Step Toward Reducing the Carbon Footprint of Surgical Care</t>
  </si>
  <si>
    <t>Gerall, CD; Duron, VP; Griggs, CL; Kabagambe, SK; Maddocks, AB; DeFazio, JR</t>
  </si>
  <si>
    <t>Multisystem Inflammatory Syndrome in Children Mimicking Surgical Pathologies What Surgeons Need to Know about MIS-C</t>
  </si>
  <si>
    <t>Hsia, KTL</t>
  </si>
  <si>
    <t>The Day the Computers Went Down</t>
  </si>
  <si>
    <t>Khorfan, R; Kreutzer, L; Love, R; Schlick, CJR; Chia, M; Bilimoria, KY; Yang, AD</t>
  </si>
  <si>
    <t>Association Between Missed Doses of Chemoprophylaxis and VTE Incidence in a Statewide Colectomy Cohort</t>
  </si>
  <si>
    <t>Kim, Y; Chen, TC</t>
  </si>
  <si>
    <t>Smoking and Nicotine Effects on Surgery Is Nicotine Replacement Therapy (NRT) a Safe Option?</t>
  </si>
  <si>
    <t>Knechtle, SJ; Niedfeldt, D; Sudan, D; Jackson, A; Jamieson, I; Hartwig, M; Milano, C</t>
  </si>
  <si>
    <t>Another Step Toward Becoming a Transplant Community</t>
  </si>
  <si>
    <t>Miyawaki, A; Tomio, J; Nakamura, M; Ninomiya, H; Kobayashi, Y</t>
  </si>
  <si>
    <t>Changes in Surgeries and Therapeutic Procedures During the COVID-19 Outbreak A Longitudinal Study of Acute Care Hospitals in Japan</t>
  </si>
  <si>
    <t>Rose, L; Mattingly, AS; Morris, AM; Trickey, AW; Ding, Q; Wren, SM</t>
  </si>
  <si>
    <t>Surgical Procedures in Veterans Affairs Hospitals During the COVID-19 Pandemic</t>
  </si>
  <si>
    <t>Zhang, Y; Xie, P; Yang, C; Wang, Y; Liu, XC; Yang, HJ; Liu, J; Zhou, G; Lau, WY; Deng, SP</t>
  </si>
  <si>
    <t>The Value of Hepatic Vein Stent Placement as a Bridge Therapy on Treating Hepatic Alveolar Echinococcosis Presenting With Budd-Chiari Syndrome</t>
  </si>
  <si>
    <t>Crown, A; Berry, C; Khabele, D; Fayanju, OM; Cobb, A; Backhus, L; Smith, RN; Sweeting, R; Hasson, RM; Johnson-Mann, C; Oseni, T; Newman, EA; Turner, P; Karpeh, M; Pugh, C; Jordan, AH; Henry-Tillman, R; Joseph, KA</t>
  </si>
  <si>
    <t>The Role of Race and Gender in the Career Experiences of Black/African American Academic Surgeons A Survey of the Society of Black Academic Surgeons and a Call to Action</t>
  </si>
  <si>
    <t>Gill, TM; Han, L; Gahbauer, EA; Leo-Summers, L; Murphy, TE; Becher, RD</t>
  </si>
  <si>
    <t>Functional Effects of Intervening Illnesses and Injuries After Hospitalization for Major Surgery in Community-living Older Persons</t>
  </si>
  <si>
    <t>Bose, SK; Dasani, S; Roberts, SE; Wirtalla, C; DeMatteo, RP; Doherty, GM; Kelz, RR</t>
  </si>
  <si>
    <t>The Cost of Quarantine Projecting the Financial Impact of Canceled Elective Surgery on the Nation's Hospitals</t>
  </si>
  <si>
    <t>Mayne, NR; Elser, HC; Darling, AJ; Raman, V; Liou, DZ; Colson, YL; D'Amico, TA; Yang, CFJ</t>
  </si>
  <si>
    <t>Estimating the Impact of Extended Delay to Surgery for Stage I Non-small-cell Lung Cancer on Survival</t>
  </si>
  <si>
    <t>Lu, J; Zheng, CH; Xu, BB; Xie, JW; Wang, JB; Lin, JX; Chen, QY; Cao, LL; Lin, M; Tu, RH; Huang, ZN; Lin, JL; Zheng, HL; Huang, CM; Li, P</t>
  </si>
  <si>
    <t>Assessment of Robotic Versus Laparoscopic Distal Gastrectomy for Gastric Cancer A Randomized Controlled Trial</t>
  </si>
  <si>
    <t>Balvardi, S; Pecorelli, N; Castelino, T; Niculiseanu, P; Alhashemi, M; Liberman, AS; Charlebois, P; Stein, B; Carli, F; Mayo, NE; Feldman, LS; Fiore, JF</t>
  </si>
  <si>
    <t>Impact of Facilitation of Early Mobilization on Postoperative Pulmonary Outcomes After Colorectal Surgery A Randomized Controlled Trial</t>
  </si>
  <si>
    <t>Dupont, E; Tsangaris, T; Garcia-Cantu, C; Howard-McNatt, M; Chiba, A; Berger, AC; Levine, EA; Gass, JS; Gallagher, K; Lum, SS; Martinez, RD; Willis, AI; Pandya, SV; Brown, EA; Fenton, A; Mendiola, A; Murray, M; Solomon, NL; Senthil, M; Ollila, DW; Edmonson, D; Lazar, M; Namm, JP; Li, FY; Butler, M; McGowan, NE; Herrera, ME; Avitan, YP; Yoder, B; Walters, LL; McPartland, T; Chagpar, AB</t>
  </si>
  <si>
    <t>Resection of Cavity Shave Margins in Stage 0-III Breast Cancer Patients Undergoing Breast Conserving Surgery A Prospective Multicenter Randomized Controlled Trial</t>
  </si>
  <si>
    <t>Bakker, WJ; Aufenacker, TJ; Boschman, JS; Burgmans, JPJ</t>
  </si>
  <si>
    <t>Heavyweight Mesh Is Superior to Lightweight Mesh in Laparo-endoscopic Inguinal Hernia Repair A Meta-analysis and Trial Sequential Analysis of Randomized Controlled Trials</t>
  </si>
  <si>
    <t>Friedlander, DF; Krimphove, MJ; Cole, AP; Marchese, M; Lipsitz, SR; Weissman, JS; Schoenfeld, AJ; Ortega, G; Trinh, QD</t>
  </si>
  <si>
    <t>Where Is the Value in Ambulatory Versus Inpatient Surgery?</t>
  </si>
  <si>
    <t>Petrosyan, Y; Thavorn, K; Maclure, M; Smith, G; McIsaac, DI; Schramm, D; Moloo, H; Preston, R; Forster, AJ</t>
  </si>
  <si>
    <t>Long-term Health Outcomes and Health System Costs Associated With Surgical Site Infections A Retrospective Cohort Study</t>
  </si>
  <si>
    <t>Markar, SR; Vidal-Diez, A; Holt, PJ; Karthikesalingam, A; Hanna, GB</t>
  </si>
  <si>
    <t>An International Comparison of the Management of Gastrointestinal Surgical Emergencies in Octogenarians-England Versus United States A National Population-based Cohort Study</t>
  </si>
  <si>
    <t>Xie, SH; Santoni, G; Malberg, K; Lagergren, P; Lagergren, J</t>
  </si>
  <si>
    <t>Prediction Model of Long-term Survival After Esophageal Cancer Surgery</t>
  </si>
  <si>
    <t>Lewis, KH; Arterburn, DE; Zhang, F; Callaway, K; Wallace, J; Fernandez, A; Ross-Degnan, D; Wharam, JF</t>
  </si>
  <si>
    <t>Comparative Effectiveness of Vertical Sleeve Gastrectomy Versus Roux-en-Y Gastric Bypass for Diabetes Treatment A Claims-based Cohort Study</t>
  </si>
  <si>
    <t>Kim, MS; Kim, WJ; Hyung, WJ; Kim, HI; Han, SU; Kim, YW; Ryu, KW; Park, S</t>
  </si>
  <si>
    <t>Comprehensive Learning Curve of Robotic Surgery Discovery From a Multicenter Prospective Trial of Robotic Gastrectomy</t>
  </si>
  <si>
    <t>Chan, A; Zhang, WY; Chok, K; Dai, J; Ji, R; Kwan, C; Man, N; Poon, R; Lo, CM</t>
  </si>
  <si>
    <t>ALPPS Versus Portal Vein Embolization for Hepatitis-related Hepatocellular Carcinoma A Changing Paradigm in Modulation of Future Liver Remnant Before Major Hepatectomy</t>
  </si>
  <si>
    <t>Zureikat, AH; Beane, JD; Zenati, MS; Al Abbas, AI; Boone, BA; Moser, AJ; Bartlett, DL; Hogg, ME; Zeh, HJ</t>
  </si>
  <si>
    <t>500 Minimally Invasive Robotic Pancreatoduodenectomies One Decade of Optimizing Performance</t>
  </si>
  <si>
    <t>Maggino, L; Schmidt, A; Kading, A; Westermark, S; Ceppa, EP; Falconi, M; Javed, AA; Landoni, L; Pergolini, I; Perinel, J; Vollmer, CM; Sund, M; Gaujoux, S</t>
  </si>
  <si>
    <t>Reappraisal of a 2-Cm Cut-off Size for the Management of Cystic Pancreatic Neuroendocrine Neoplasms A Multicenter International Study</t>
  </si>
  <si>
    <t>Brown, KGM; Solomon, MJ; Lau, YC; Steffens, D; Austin, KKS; Lee, PJ</t>
  </si>
  <si>
    <t>Sciatic and Femoral Nerve Resection During Extended Radical Surgery for Advanced Pelvic Tumours Long-term Survival, Functional, and Quality-of-life Outcomes</t>
  </si>
  <si>
    <t>Rho, J; Lee, JW; Quan, YH; Choi, BH; Shin, BK; Han, KN; Kim, BM; Choi, YH; Yong, HS; Kim, HK</t>
  </si>
  <si>
    <t>Fluorescent and Iodized Emulsion for Preoperative Localization of Pulmonary Nodules</t>
  </si>
  <si>
    <t>Verscheure, D; Haulon, S; Tsilimparis, N; Resch, T; Wanhainen, A; Mani, K; Dias, N; Sobocinski, J; Eagleton, M; Ferreira, M; Schurink, GW; Modarai, B; Abisi, S; Kasprzak, P; Adam, D; Cheng, S; Maurel, B; Jakimowicz, T; Watkins, AC; Sonesson, B; Claridge, M; Fabre, D; Kolbel, T</t>
  </si>
  <si>
    <t>Endovascular Treatment of Post Type A Chronic Aortic Arch Dissection With a Branched Endograft Early Results From a Retrospective International Multicenter Study</t>
  </si>
  <si>
    <t>Bourne, DA; Bliley, J; James, I; Donnenberg, AD; Donnenberg, VS; Branstetter, BF; Haas, GL; Radomsky, E; Meyer, EM; Pfeifer, ME; Brown, SA; Marra, KG; Coleman, S; Rubin, JP</t>
  </si>
  <si>
    <t>Changing the Paradigm of Craniofacial Reconstruction A Prospective Clinical Trial of Autologous Fat Transfer for Craniofacial Deformities</t>
  </si>
  <si>
    <t>Sordi, R; Chiazza, F; Collotta, D; Migliaretti, G; Colas, RA; Vulliamy, P; Brohi, K; Dalli, J; Collino, M; Thiemermann, C</t>
  </si>
  <si>
    <t>Resolvin D1 Attenuates the Organ Injury Associated With Experimental Hemorrhagic Shock</t>
  </si>
  <si>
    <t>Chung, SK; Asban, A; Hur, J; Iyer, P; Chen, H</t>
  </si>
  <si>
    <t>Hyperthyroidism Symptoms, Management, and Outcomes in Children and Adults Seeking Definitive Surgical Treatment</t>
  </si>
  <si>
    <t>Kattapuram, TM; Patel, TY; Solberg, AO</t>
  </si>
  <si>
    <t>Gender Parity Does Not Equal Gender Equity: Continued Sexism in Medical Literature</t>
  </si>
  <si>
    <t>Kondo, A; Watanabe, Y; Ishida, M; Suzuki, Y; Hirano, S</t>
  </si>
  <si>
    <t>Particle Size Distributions in Surgical Smoke Generated by Advanced Energy Devices A Meaningful Perspective From an Experimental Study in the Time of COVID-19</t>
  </si>
  <si>
    <t>Niforatos, JD; Zheutlin, AR; Putman, MS; Weaver, M; Chaitoff, A</t>
  </si>
  <si>
    <t>Trends in Published Clinical Trial Phases Among Surgical Specialties, 2007-2017</t>
  </si>
  <si>
    <t>Nwariaku, F</t>
  </si>
  <si>
    <t>Semper Prorsus: Anti-racism and American Surgery</t>
  </si>
  <si>
    <t>Sakran, JV</t>
  </si>
  <si>
    <t>The Feeling of Consequence: One Trauma Surgeon, the US Senate, and the SAVE Act</t>
  </si>
  <si>
    <t>Skjold-Odegaard, B; Soreide, K</t>
  </si>
  <si>
    <t>Competency-based Surgical Training and Entrusted Professional Activities - Perfect Match or a Procrustean Bed?</t>
  </si>
  <si>
    <t>Smith, BK; Sheahan, MG; Sgroi, M; Weis, T; Singh, N; Rigberg, D; Coleman, DM; Lee, JT; Shames, ML; Mitchell, EL</t>
  </si>
  <si>
    <t>Addressing Contemporary Management of Vascular Trauma Optimization of Patient Care Through Collaboration</t>
  </si>
  <si>
    <t>Sutherland, M; Sen-Crowe, B; McKenney, M; Elkbuli, A</t>
  </si>
  <si>
    <t>Promoting Diversity and Inclusion in Surgical Societies: Representation Matters</t>
  </si>
  <si>
    <t>Poulson, M; Cornell, E; Madiedo, A; Kenzik, K; Allee, L; Dechert, T; Hall, J</t>
  </si>
  <si>
    <t>The Impact of Racial Residential Segregation on Colorectal Cancer Outcomes and Treatment</t>
  </si>
  <si>
    <t>Greenberg, CC; Byrnes, ME; Engler, TA; Quamme, SPR; Thumma, JR; Dimick, JB</t>
  </si>
  <si>
    <t>Association of a Statewide Surgical Coaching Program With Clinical Outcomes and Surgeon Perceptions</t>
  </si>
  <si>
    <t>Lewit, RA; Black, CM; Camp, L; Brott, N; Cottrell, JM; Herman, T; Holden, KW; Matthews, L; Schneider, E; Goldstein, AM; Matthews, JB; Emamaullee, J; Gosain, A</t>
  </si>
  <si>
    <t>Association of Surgeon Representation on NIH Study Sections With Receipt of Funding by Surgeon-scientists</t>
  </si>
  <si>
    <t>Watanabe, J; Ishibe, A; Suwa, H; Ota, M; Fujii, S; Kubota, K; Kunisaki, C; Endo, I</t>
  </si>
  <si>
    <t>Long-term Outcomes of a Randomized Controlled Trial of Single-incision Versus Multi-port Laparoscopic Colectomy for Colon Cancer</t>
  </si>
  <si>
    <t>Zhu, DX; Xia, JG; Gu, Y; Lin, JJ; Ding, KF; Zhou, B; Liang, F; Liu, TS; Qin, CZ; Wei, Y; Ren, L; Zhong, YS; Wang, JH; Yan, ZP; Cheng, JM; Chen, JW; Chang, WJ; Zhan, SK; Ding, YB; Huo, HZ; Liu, FL; Sun, JH; Qin, XY; Xu, JM</t>
  </si>
  <si>
    <t>Preoperative Hepatic and Regional Arterial Chemotherapy in Patients Who Underwent Curative Colorectal Cancer Resection A Prospective, Multi-center, Randomized Controlled Trial</t>
  </si>
  <si>
    <t>Dhanani, NH; Olavarria, OA; Holihan, JL; Shah, SIK; Wilson, TD; Loor, MM; Ko, TC; Kao, LS; Liang, MK</t>
  </si>
  <si>
    <t>Robotic Versus Laparoscopic Ventral Hernia Repair One-year Results From a Prospective, Multicenter, Blinded Randomized Controlled Trial</t>
  </si>
  <si>
    <t>Bueno-Lledo, J; Franco-Bernal, A; Garcia-Voz-Mediano, MT; Torregrosa-Gallud, A; Bonafe, S</t>
  </si>
  <si>
    <t>Prophylactic Single-use Negative Pressure Dressing in Closed Surgical Wounds After Incisional Hernia Repair A Randomized, Controlled Trial</t>
  </si>
  <si>
    <t>Timbergen, MJM; Colombo, C; Renckens, M; Kim, HS; van Rosmalen, J; Salas, S; Mullen, JT; Colombo, P; Nishida, Y; Wiemer, EAC; Verhoef, C; Sleijfer, S; Gronchi, A; Grunhagen, DJ</t>
  </si>
  <si>
    <t>The Prognostic Role of beta-Catenin Mutations in Desmoid-type Fibromatosis Undergoing Resection Only A Meta-analysis of Individual Patient Data</t>
  </si>
  <si>
    <t>Olufajo, OA; Williams, M; Ahuja, G; Okereke, NK; Zeineddin, A; Hughes, K; Cooper, Z; Cornwell, EE</t>
  </si>
  <si>
    <t>Patterns and Trends of Gun Violence Against Women in the United States</t>
  </si>
  <si>
    <t>Larsen, AMG; Pories, S; Parangi, S; Robertson, FC</t>
  </si>
  <si>
    <t>Barriers to Pursuing a Career in Surgery An Institutional Survey of Harvard Medical School Students</t>
  </si>
  <si>
    <t>Berkowitz, R; Vu, J; Brummett, C; Waljee, J; Englesbe, M; Howard, R</t>
  </si>
  <si>
    <t>The Impact of Complications and Pain on Patient Satisfaction</t>
  </si>
  <si>
    <t>Campagna, RAJ; Cirera, A; Holmstrom, AL; Triggs, JR; Teitelbaum, EN; Carlson, DA; Pandolfino, JE; Hungness, ES</t>
  </si>
  <si>
    <t>Outcomes of 100 Patients More Than 4 Years After POEM for Achalasia</t>
  </si>
  <si>
    <t>Urakawa, S; Makino, T; Yamasaki, M; Tanaka, K; Miyazaki, Y; Takahashi, T; Kurokawa, Y; Motoori, M; Kimura, Y; Nakajima, K; Mori, M; Doki, Y</t>
  </si>
  <si>
    <t>Lymph Node Response to Neoadjuvant Chemotherapy as an Independent Prognostic Factor in Metastatic Esophageal Cancer</t>
  </si>
  <si>
    <t>Chhabra, KR; Fan, ZH; Chao, GCF; Dimick, JB; Telem, DA</t>
  </si>
  <si>
    <t>The Role of Commercial Health Insurance Characteristics in Bariatric Surgery Utilization</t>
  </si>
  <si>
    <t>Thornblade, LW; Simianu, VV; Davidson, GH; Flum, DR</t>
  </si>
  <si>
    <t>Elective Surgery for Diverticulitis and the Risk of Recurrence and Ostomy</t>
  </si>
  <si>
    <t>Margonis, GA; Amini, N; Buettner, S; Kim, Y; Wang, J; Andreatos, N; Wagner, D; Sasaki, K; Beer, A; Kamphues, C; Morioka, D; Loes, IM; Imai, K; He, J; Pawlik, TM; Kaczirek, K; Poultsides, G; Lonning, PE; Burkhart, R; Endo, I; Baba, H; Mischinger, HJ; Aucejo, FN; Kreis, ME; Wolfgang, CL; Weiss, MJ</t>
  </si>
  <si>
    <t>The Prognostic Impact of Primary Tumor Site Differs According to the KRAS Mutational Status A Study By the International Genetic Consortium for Colorectal Liver Metastasis</t>
  </si>
  <si>
    <t>Reames, BN; Blair, AB; Krell, RW; Groot, VP; Gemenetzis, G; Padussis, JC; Thayer, SP; Falconi, M; Wolfgang, CL; Weiss, MJ; Are, C; He, J</t>
  </si>
  <si>
    <t>Management of Locally Advanced Pancreatic Cancer Results of an International Survey of Current Practice</t>
  </si>
  <si>
    <t>Willms, AG; Schaaf, S; Zimmermann, N; Schwab, R; Gusgen, C; Vilz, TO; Kalff, JC; von Websky, MW</t>
  </si>
  <si>
    <t>The Significance of Visceral Protection in Preventing Enteroatmospheric Fistulae During Open Abdomen Treatment in Patients With Secondary Peritonitis A Propensity Score-matched Case-control Analysis</t>
  </si>
  <si>
    <t>Bartlett, EK; Curtin, CE; Seier, K; Qin, LX; Hameed, M; Yoon, SS; Crago, AM; Brennan, MF; Singer, S</t>
  </si>
  <si>
    <t>Histologic Subtype Defines the Risk and Kinetics of Recurrence and Death for Primary Extremity/Truncal Liposarcoma</t>
  </si>
  <si>
    <t>Liu, XD; Wong, CKH; Chan, WWL; Tang, EHM; Woo, YC; Lam, CLK; Lang, BHH</t>
  </si>
  <si>
    <t>Outcomes of Graves' Disease Patients Following Antithyroid Drugs, Radioactive Iodine, or Thyroidectomy as the First-line Treatment</t>
  </si>
  <si>
    <t>Allin, BSR; Opondo, C; Kurinczuk, JJ; Baird, R; Puligandla, P; Skarsgard, E; Knight, M</t>
  </si>
  <si>
    <t>Management of Gastroschisis Results From the NETS2G Study, a Joint British, Irish, and Canadian Prospective Cohort Study of 1268 Infants</t>
  </si>
  <si>
    <t>Cole, E; Weaver, A; Gall, L; West, A; Nevin, D; Tallach, R; O'Neill, B; Lahiri, S; Allard, S; Tai, N; Davenport, R; Green, L; Brohi, K</t>
  </si>
  <si>
    <t>A Decade of Damage Control Resuscitation New Transfusion Practice, New Survivors, New Directions</t>
  </si>
  <si>
    <t>Charles, EJ; Mehaffey, JH; Hawkins, RB; Burks, SG; McMurry, TL; Yarboro, LT; Kern, JA; Ailawadi, G; Kron, IL; Stukenborg, GJ; Kozower, BD</t>
  </si>
  <si>
    <t>Meaningful Patient-centered Outcomes 1 Year Following Cardiac Surgery</t>
  </si>
  <si>
    <t>Kelly, RJ; Ansari, AM; Miyashita, T; Zahurak, M; Lay, F; Ahmed, AK; Born, LJ; Pezhouh, MK; Salimian, KJ; Ng, C; Matsangos, AE; Stricker-Krongrad, AH; Mukaisho, KI; Marti, GP; Chung, CEH; Canto, MI; Rudek, MA; Meltzer, SJ; Harmon, JW</t>
  </si>
  <si>
    <t>Targeting the Hedgehog Pathway Using Itraconazole to Prevent Progression of Barrett's Esophagus to Invasive Esophageal Adenocarcinoma</t>
  </si>
  <si>
    <t>Kemp, MT; Williams, AM; Brown, CS; Liesman, DR; Sharma, SB; Wakam, GK; Biesterveld, BE; Wilson, JK; Cohen, MS; Alam, HB</t>
  </si>
  <si>
    <t>Practical Guidance for Early Identification of Barriers in Surgical Telehealth Clinics</t>
  </si>
  <si>
    <t>Lee, CN; Merrill, AL; Peters, E</t>
  </si>
  <si>
    <t>The Role of Emotion in Cancer Surgery Decisions Applying Concepts From Decision Psychology</t>
  </si>
  <si>
    <t>Mohamed, AH; Leung, C; Wallace, T; Smith, G; Carradice, D; Chetter, I</t>
  </si>
  <si>
    <t>A Randomized Controlled Trial of Endovenous Laser Ablation Versus Mechanochemical Ablation With ClariVein in the Management of Superficial Venous Incompetence (LAMA Trial)</t>
  </si>
  <si>
    <t>Rojas, KE; Teshome, M; Tevis, SE</t>
  </si>
  <si>
    <t>Unforeseen Collateral Damage of COVID-19 With the Virtualization of Fellowship Interviews</t>
  </si>
  <si>
    <t>Roth, S; Bose, P; Alhamdani, MSS; Mustafa, SA; Tjaden, C; Zamzow, K; Hinz, U; Michalski, CW; Neoptolemos, JP; Hoheisel, JD; Buchler, MW; Hackert, T</t>
  </si>
  <si>
    <t>Noninvasive Discrimination of Low and High-risk Pancreatic Intraductal Papillary Mucinous Neoplasms</t>
  </si>
  <si>
    <t>Sandhu, G; Thompson-Burdine, J; Dombrowski, J; Sutzko, DC; Nikolian, VC; Boniakowski, A; Georgoff, PE; Matusko, N; Prabhu, K; Minter, RM</t>
  </si>
  <si>
    <t>OpTrust An Effective Educational Bundle for Enhancing Faculty-resident Intraoperative Entrustment</t>
  </si>
  <si>
    <t>Semenkovich, TR; Yan, Y; Subramanian, M; Meyers, BF; Kozower, BD; Nava, R; Patterson, GA; Kreisel, D; Puri, V</t>
  </si>
  <si>
    <t>A Clinical Nomogram for Predicting Node-positive Disease in Esophageal Cancer</t>
  </si>
  <si>
    <t>Takayama, T; Midorikawa, Y; Higaki, T; Nakayama, H; Moriguchi, M; Aramaki, O; Yamazaki, S; Aoki, M; Kogure, K; Makuuchi, M</t>
  </si>
  <si>
    <t>Algorithm for Resecting Hepatocellular Carcinoma in the Caudate Lobe</t>
  </si>
  <si>
    <t>Ventura-Aguiar, P; Ferrer, J; Paredes, D; Rodriguez-Villar, C; Ruiz, A; Fuster, J; Fondevila, C; Garcia-Valdecasas, JC; Esmatjes, E; Adalia, R; Oppenheimer, F; Campistol, JM; Diekmann, F; Ricart, MJ</t>
  </si>
  <si>
    <t>Outcomes From Brain Death Donors With Previous Cardiac Arrest Accepted for Pancreas Transplantation A Single-center Retrospective Analysis</t>
  </si>
  <si>
    <t>Wagner, R; Montalva, L; Zani, A; Keijzer, R</t>
  </si>
  <si>
    <t>Formal Research Training - An Essential Aspect for Surgical Residency?</t>
  </si>
  <si>
    <t>Nagino, M; DeMatteo, R; Lang, HK; Cherqui, D; Malago, M; Kawakatsu, S; DeOliveira, ML; Adam, R; Aldrighetti, L; Boudjema, K; Chapman, W; Clary, B; de Santibanes, E; Dong, JH; Ebata, T; Endo, I; Geller, D; Guglielmi, A; Kato, T; Lee, SG; Lodge, P; Nadalin, S; Pinna, A; Polak, W; Soubrane, O; Clavien, PA</t>
  </si>
  <si>
    <t>Proposal of a New Comprehensive Notation for Hepatectomy The New World'' Terminology</t>
  </si>
  <si>
    <t>Ellis, RJ; Nicolas, JD; Cheung, E; Zhang, L; Ma, MX; Turner, P; Nussbaum, MS; Are, C; Smink, DS; Etkin, C; Bilimoria, KY; Hu, YY</t>
  </si>
  <si>
    <t>Comprehensive Characterization of the General Surgery Residency Learning Environment and the Association With Resident Burnout</t>
  </si>
  <si>
    <t>Khorfan, R; Hu, YY; Agarwal, G; Eng, J; Riall, T; Choi, J; Are, C; Shanafelt, T; Bilimoria, KY; Cheung, EO</t>
  </si>
  <si>
    <t>The Role of Personal Accomplishment in General Surgery Resident Well-being</t>
  </si>
  <si>
    <t>Litvak, E; Keshavjee, S; Gewertz, BL; Fineberg, HV</t>
  </si>
  <si>
    <t>How Hospitals Can Save Lives and Themselves Lessons on Patient Flow From the COVID-19 Pandemic</t>
  </si>
  <si>
    <t>Nguyen, NT; Sullivan, B; Sagebin, F; Hohmann, SF; Amin, A; Nahmias, J</t>
  </si>
  <si>
    <t>Analysis of COVID-19 Patients With Acute Respiratory Distress Syndrome Managed With Extracorporeal Membrane Oxygenation at US Academic Centers</t>
  </si>
  <si>
    <t>Tran, LD; Rose, L; Urech, T; Dalton, A; Wu, SQ; Vashi, AA</t>
  </si>
  <si>
    <t>Short-term Effects of Canceled Elective Procedures Due to COVID-19 Evidence From the Veterans Affairs Healthcare System</t>
  </si>
  <si>
    <t>Asbun, HJ; Abu Hilal, M; Kunzler, F; Asbun, D; Bonjer, J; Conlon, K; Demartines, N; Feldman, LS; Morales-Conde, S; Pietrabissa, A; Pryor, AD; Schlachta, CM; Sylla, P; Targarona, EM; Agra, Y; Besselink, MG; Callery, M; Cleary, SP; De la Cruz, L; Eckert, P; Evans, C; Han, HS; Jones, DB; Gan, TJ; Koch, D; Lillemoe, KD; Lomanto, D; Marks, J; Matthews, B; Mellinger, J; Melvin, WS; Moreno-Paquentin, E; Navarrete, C; Pawlik, TM; Pessaux, P; Ricciardi, W; Schwaitzberg, S; Shah, P; Szokol, J; Talamini, M; Torres, R; Triboldi, A; Udomsawaengsup, S; Valsecchi, F; Vauthey, JN; Wallace, M; Wexner, SD; Zinner, M; Francis, N</t>
  </si>
  <si>
    <t>International Delphi Expert Consensus on Safe Return to Surgical and Endoscopic Practice From the Coronavirus Global Surgical Collaborative</t>
  </si>
  <si>
    <t>Di Buono, G; Buscemi, S; Cocorullo, G; Sorce, V; Amato, G; Bonventre, G; Maienza, E; Galia, M; Gulotta, L; Romano, G; Agrusa, A</t>
  </si>
  <si>
    <t>Feasibility and Safety of Laparoscopic Complete Mesocolic Excision (CME) for Right-sided Colon Cancer Short-term Outcomes. A Randomized Clinical Study</t>
  </si>
  <si>
    <t>Lobastov, K; Sautina, E; Alencheva, E; Bargandzhiya, A; Schastlivtsev, I; Barinov, V; Laberko, L; Rodoman, G; Boyarintsev, V</t>
  </si>
  <si>
    <t>Intermittent Pneumatic Compression in Addition to Standard Prophylaxis of Postoperative Venous Thromboembolism in Extremely High-risk Patients (IPC SUPER): A Randomized Controlled Trial</t>
  </si>
  <si>
    <t>Lambert, JE; Hayes, LD; Keegan, TJ; Subar, DA; Gaffney, CJ</t>
  </si>
  <si>
    <t>The Impact of Prehabilitation on Patient Outcomes in Hepatobiliary, Colorectal, and Upper Gastrointestinal Cancer Surgery A PRISMA-Accordant Meta-analysis</t>
  </si>
  <si>
    <t>Schlottmann, F; Laxague, F; Angeramo, CA; Sadava, EE; Herbella, FAM; Patti, MG</t>
  </si>
  <si>
    <t>Outcomes of Laparoscopic Redo Fundoplication in Patients With Failed Antireflux Surgery A Systematic Review and Meta-analysis</t>
  </si>
  <si>
    <t>Childers, CP; Ettner, SL; Hays, RD; Kominski, G; Maggard-Gibbons, M; Alban, RF</t>
  </si>
  <si>
    <t>Variation in Intraoperative and Postoperative Utilization for 3 Common General Surgery Procedures</t>
  </si>
  <si>
    <t>Adams-McGavin, RC; Jung, JJ; van Dalen, ASHM; Grantcharov, TP; Schijven, MP</t>
  </si>
  <si>
    <t>System Factors Affecting Patient Safety in the OR An Analysis of Safety Threats and Resiliency</t>
  </si>
  <si>
    <t>Kurokawa, Y; Takeuchi, H; Doki, Y; Mine, S; Terashima, M; Yasuda, T; Yoshida, K; Daiko, H; Sakuramoto, S; Yoshikawa, T; Kunisaki, C; Seto, Y; Tamura, S; Shimokawa, T; Sano, T; Kitagawa, Y</t>
  </si>
  <si>
    <t>Mapping of Lymph Node Metastasis From Esophagogastric Junction Tumors A Prospective Nationwide Multicenter Study</t>
  </si>
  <si>
    <t>Shin, HJ; Son, SY; Wang, B; Roh, CK; Hur, H; Han, SU</t>
  </si>
  <si>
    <t>Long-term Comparison of Robotic and Laparoscopic Gastrectomy for Gastric Cancer</t>
  </si>
  <si>
    <t>Cavallaro, P; Fearnhead, N; Bissett, I; Brar, M; Cataldo, T; Clarke, R; Denoya, P; Elder, AL; Gecse, K; Hendren, S; Holubar, S; Jeganathan, N; Myrelid, P; Norton, BA; Wexner, S; Wilson, L; Zaghiyan, K; Bordeianou, L</t>
  </si>
  <si>
    <t>Patients Undergoing Ileoanal Pouch Surgery Experience a Constellation of Symptoms and Consequences Representing a Unique Syndrome A Report From the Patient-Reported Outcomes After Pouch Surgery (PROPS) Delphi Consensus Study</t>
  </si>
  <si>
    <t>Udelsman, B; Lee, K; Qadan, M; Lillemoe, KD; Chang, D; Lindvall, C; Cooper, Z</t>
  </si>
  <si>
    <t>Management of Pneumoperitoneum Role and Limits of Nonoperative Treatment</t>
  </si>
  <si>
    <t>Day, RW; Chang, YH; Stucky, CC; Gray, R; Pockaj, B; Wasif, N</t>
  </si>
  <si>
    <t>A Predictive Model for Nodal Metastases in Patients With Appendiceal Cancers</t>
  </si>
  <si>
    <t>Blair, AB; Yin, LD; Pu, N; Yu, J; Groot, VP; Rozich, NS; Javed, AA; Zheng, L; Cameron, JL; Burkhart, RA; Weiss, MJ; Wolfgang, CL; He, J</t>
  </si>
  <si>
    <t>Recurrence in Patients Achieving Pathological Complete Response After Neoadjuvant Treatment for Advanced Pancreatic Cancer</t>
  </si>
  <si>
    <t>Byun, HK; Chang, JS; Im, SH; Kirova, YM; Arsene-Henry, A; Choi, SH; Cho, YU; Park, HS; Kim, JY; Suh, CO; Keum, KC; Sohn, JH; Kim, GM; Lee, IJ; Kim, JW; Kim, YB</t>
  </si>
  <si>
    <t>Risk of Lymphedema Following Contemporary Treatment for Breast Cancer An Analysis of 7617 Consecutive Patients From a Multidisciplinary Perspective</t>
  </si>
  <si>
    <t>Columbo, JA; Martinez-Camblor, P; O'Malley, AJ; Suckow, BD; Hoel, AW; Stone, DH; Schanzer, A; Schermerhorn, ML; Sedrakyan, A; Goodney, PP</t>
  </si>
  <si>
    <t>Long-term Reintervention After Endovascular Abdominal Aortic Aneurysm Repair</t>
  </si>
  <si>
    <t>Dao, DT; Burgos, CM; Harting, MT; Lally, KP; Lally, PA; Nguyen, HAT; Wilson, JM; Buchmiller, TL</t>
  </si>
  <si>
    <t>Surgical Repair of Congenital Diaphragmatic Hernia After Extracorporeal Membrane Oxygenation Cannulation Early Repair Improves Survival</t>
  </si>
  <si>
    <t>Deshauer, S; McQueen, S; Mobilio, MH; Mutabdzic, D; Moulton, CAE</t>
  </si>
  <si>
    <t>Mental Skills in Surgery Lessons Learned From Virtuosos, Olympians, and Navy Seals</t>
  </si>
  <si>
    <t>Bogner, A; Reissfelder, C; Striebel, F; Mehrabi, A; Ghamarnejad, O; Rahbari, M; Weitz, J; Rahbari, NN</t>
  </si>
  <si>
    <t>Intraoperative Increase of Portal Venous Pressure is an Immediate Predictor of Posthepatectomy Liver Failure After Major Hepatectomy A Prospective Study</t>
  </si>
  <si>
    <t>Brown, LM; Thibault, DP; Kosinski, AS; Cooke, DT; Onaitis, MW; Gaissert, HA; Romano, PS</t>
  </si>
  <si>
    <t>Readmission After Lobectomy for Lung Cancer Not All Complications Contribute Equally</t>
  </si>
  <si>
    <t>Eliason, JL; Myers, DD; Ghosh, A; Morrison, JJ; Mathues, AR; Durham, L; Dunivant, V; Gonzalez, AA; Rasmussen, TE</t>
  </si>
  <si>
    <t>Resuscitative Endovascular Balloon Occlusion of the Aorta (REBOA) Zone I Balloon Occlusion Time Affects Spinal Cord Injury in the Nonhuman Primate Model</t>
  </si>
  <si>
    <t>Kaemmerer, D; Twrznik, M; Kulkarni, HR; Horsch, D; Sehner, S; Baum, RP; Hommann, M</t>
  </si>
  <si>
    <t>Prior Resection of the Primary Tumor Prolongs Survival After Peptide Receptor Radionuclide Therapy of Advanced Neuroendocrine Neoplasms</t>
  </si>
  <si>
    <t>Klompmaker, S; van der Vliet, WJ; Thoolen, SJ; Ore, AS; Verkoulen, K; Solis-Velasco, M; Canacari, EG; Kruskal, JB; Khwaja, KO; Tseng, JF; Callery, MP; Kent, TS; Moser, AJ</t>
  </si>
  <si>
    <t>Procedure-specific Training for Robot-assisted Distal Pancreatectomy</t>
  </si>
  <si>
    <t>Lederhuber, H; Hansske, B; Dahlstrand, U</t>
  </si>
  <si>
    <t>Impact of Trainee Participation on Inguinal Hernia Repair Outcome A Study Based on the Swedish Hernia Register</t>
  </si>
  <si>
    <t>Malczewska, A; Frampton, AE; Prado, MM; Ameri, S; Dabrowska, AF; Zagorac, S; Clift, AK; Kos-Kudla, B; Faiz, O; Stebbing, J; Castellano, L; Frilling, A</t>
  </si>
  <si>
    <t>Circulating MicroRNAs in Small-bowel Neuroendocrine Tumors A Potential Tool for Diagnosis and Assessment of Effectiveness of Surgical Resection</t>
  </si>
  <si>
    <t>Mascagni, P; Alapatt, D; Urade, T; Vardazaryan, A; Mutter, D; Marescaux, J; Costamagna, G; Dallemagne, B; Padoy, N</t>
  </si>
  <si>
    <t>A Computer Vision Platform to Automatically Locate Critical Events in Surgical Videos Documenting Safety in Laparoscopic Cholecystectomy</t>
  </si>
  <si>
    <t>Mizuno, S; Kato, H; Yamaue, H; Fujii, T; Satoi, S; Saiura, A; Murakami, Y; Sho, M; Yamamoto, M; Isaji, S</t>
  </si>
  <si>
    <t>Left-sided Portal Hypertension After Pancreaticoduodenectomy With Resection of the Portal Vein/Superior Mesenteric Vein Confluence in Patients With Pancreatic Cancer A Project Study by the Japanese Society of Hepato-Biliary-Pancreatic Surgery</t>
  </si>
  <si>
    <t>Teo, ZHT; Tey, BLJ; Foo, CW; Wong, WY; Low, JK</t>
  </si>
  <si>
    <t>Intraoperative Celiac Plexus Block With Preperitoneal Infusion Reduces Opioid Usage in Major Hepato-pancreato-biliary Surgery A Pilot Study</t>
  </si>
  <si>
    <t>Zhang, XF; Xue, F; Dong, DH; Lopez-Aguiar, AG; Poultsides, G; Makris, E; Rocha, F; Kanji, Z; Weber, S; Fisher, A; Fields, R; Krasnick, BA; Idrees, K; Smith, PM; Cho, C; Beems, M; Lv, Y; Maithel, SK; Pawlik, TM</t>
  </si>
  <si>
    <t>New Nodal Staging for Primary Pancreatic Neuroendocrine Tumors A Multi-institutional and National Data Analysis</t>
  </si>
  <si>
    <t>Regenbogen, SE; Cain-Nielsen, AH; Syrjamaki, JD; Norton, EC</t>
  </si>
  <si>
    <t>Clinical and Economic Outcomes of Enhanced Recovery Dissemination in Michigan Hospitals</t>
  </si>
  <si>
    <t>Lee, LC; Feldman, LS</t>
  </si>
  <si>
    <t>Implementation of Enhanced Recovery Pathways in the Real World Change is Hard</t>
  </si>
  <si>
    <t>Scantling, D; Orji, W; Hatchimonji, J; Kaufman, E; Holena, D</t>
  </si>
  <si>
    <t>Firearm Violence, Access to Care, and Gentrification A Moving Target for American Trauma Systems</t>
  </si>
  <si>
    <t>Kendrick, DE; Chen, XL; Jones, AT; Clark, M; Fan, ZH; Bandeh-Ahmadi, H; Wnuk, G; Kopp, JP; Moreno, BI; Scott, JW; Sandhu, G; Buyske, J; Dimick, JB; George, BC</t>
  </si>
  <si>
    <t>Is Initial Board Certification Associated With Better Early Career Surgical Outcomes?</t>
  </si>
  <si>
    <t>Mahmood, K; Cheng, GZ; Van Nostrand, K; Shojaee, S; Wayne, MT; Abbott, M; Nettlow, D; Parish, A; Green, CL; Safi, J; Brenner, MJ; De Cardenas, J</t>
  </si>
  <si>
    <t>Tracheostomy for COVID-19 Respiratory Failure Multidisciplinary, Multicenter Data on Timing, Technique, and Outcomes</t>
  </si>
  <si>
    <t>O'Leary, DP; Walsh, SM; Bolger, J; Baban, C; Humphreys, H; O'Grady, S; Hegarty, A; Lee, AM; Sheehan, M; Alderson, J; Dunne, R; Morrin, MM; Lee, MJ; Power, C; McNamara, D; McCawley, N; Robb, W; Burke, J; Sorensen, J; Hill, AD</t>
  </si>
  <si>
    <t>A Randomized Clinical Trial Evaluating the Efficacy and Quality of Life of Antibiotic-only Treatment of Acute Uncomplicated Appendicitis Results of the COMMA Trial</t>
  </si>
  <si>
    <t>Kemeny, NE; Chou, JNF; Capanu, M; Chatila, WK; Shi, HY; Sanchez-Vega, F; Kingham, TP; Connell, LC; Jarnagin, WR; D'Angelica, MI</t>
  </si>
  <si>
    <t>A Randomized Phase II Trial of Adjuvant Hepatic Arterial Infusion and Systemic Therapy With or Without Panitumumab After Hepatic Resection of KRAS Wild-type Colorectal Cancer</t>
  </si>
  <si>
    <t>Ramirez-Maldonado, E; Gordo, SL; Pueyo, EM; Sanchez-Garcia, A; Mayol, S; Gonzalez, S; Elvira, J; Memba, R; Fondevila, C; Jorba, R</t>
  </si>
  <si>
    <t>Immediate Oral Refeeding in Patients With Mild and Moderate Acute Pancreatitis A Multicenter, Randomized Controlled Trial (PADI trial)</t>
  </si>
  <si>
    <t>Lone, Z; Hussein, AA; Khan, H; Steele, M; Jing, Z; Attwood, K; Lin-Hill, J; Davidson, R; Guru, KA</t>
  </si>
  <si>
    <t>Art Heals: Randomized Controlled Study Investigating the Effect of a Dedicated In-house Art Gallery on the Recovery of Patients After Major Oncologic Surgery</t>
  </si>
  <si>
    <t>Hamed, H; Ali, M; Elmahdy, Y</t>
  </si>
  <si>
    <t>Types, Safety, and Efficacy of Limb Distalization for Inadequate Weight Loss After Roux-en-Y Gastric Bypass A Systematic Review and Meta-analysis With a Call for Standardized Terminology</t>
  </si>
  <si>
    <t>Mazzone, E; Puliatti, S; Amato, M; Bunting, B; Rocco, B; Montorsi, F; Mottrie, A; Gallagher, AG</t>
  </si>
  <si>
    <t>A Systematic Review and Meta-analysis on the Impact of Proficiency-based Progression Simulation Training on Performance Outcomes</t>
  </si>
  <si>
    <t>Loor, MM; Shah, PJ; Olavarria, OA; Dhanani, N; Franz, MG; Trautner, BW; Liang, MKK</t>
  </si>
  <si>
    <t>Postoperative Work and Activity Restrictions After Abdominal Surgery A Systematic Review</t>
  </si>
  <si>
    <t>Bonne, SL; Violano, P; Duncan, TK; Pappas, PA; Baltazar, GA; Dultz, LA; Schroeder, ME; Capella, J; Hirsh, M; Conrad-Schnetz, K; Rattan, R; Como, JJ; Jewell, S; Crandall, ML</t>
  </si>
  <si>
    <t>Prevention of Firearm Violence Through Specific Types of Community-based Programming An Eastern Association for the Surgery of Trauma Evidence-based Review</t>
  </si>
  <si>
    <t>Stewart, CL; Raoof, M; Lingeman, R; Malkas, L; Flores, V; Caldwell, K; Fong, Y; Melstrom, K</t>
  </si>
  <si>
    <t>A Quantitative Analysis of Surgical Smoke Exposure as an Occupational Hazard</t>
  </si>
  <si>
    <t>Fong, ZV; Hashimoto, DA; Jin, G; Haynes, AB; Perez, N; Qadan, M; Ferrone, CR; Fernandez-del Castillo, C; Warshaw, AL; Lillemoe, KD; Traeger, LN; Chang, DC</t>
  </si>
  <si>
    <t>Simulated Volume-Based Regionalization of Complex Procedures Impact on Spatial Access to Care</t>
  </si>
  <si>
    <t>Byrnes, ME; Engler, TA; Greenberg, CC; Fry, BT; Dombrowski, J; Dimick, JB</t>
  </si>
  <si>
    <t>Coaching as a Mechanism to Challenge Surgical Professional Identities</t>
  </si>
  <si>
    <t>Sakamoto, T; Fujiogi, M; Matsui, H; Fushimi, K; Yasunaga, H</t>
  </si>
  <si>
    <t>Comparing Perioperative Mortality and Morbidity of Minimally Invasive Esophagectomy Versus Open Esophagectomy for Esophageal Cancer A Nationwide Retrospective Analysis</t>
  </si>
  <si>
    <t>Lugaresi, M; Mattioli, B; Daddi, N; Bassi, F; Pilotti, V; Ferruzzi, L; Mattioli, S</t>
  </si>
  <si>
    <t>True Short Esophagus in Gastroesophageal Reflux Disease Old Controversies With New Perspectives</t>
  </si>
  <si>
    <t>Konttinen, H; Sjoholm, K; Jacobson, P; Svensson, PA; Carlsson, LMS; Peltonen, M</t>
  </si>
  <si>
    <t>Prediction of Suicide and Nonfatal Self-harm After Bariatric Surgery: A Risk Score Based on Sociodemographic Factors, Lifestyle Behavior, and Mental Health A Nonrandomized Controlled Trial</t>
  </si>
  <si>
    <t>Kline, BP; Weaver, T; Brinton, DL; Harris, L; Yochum, GS; Berg, AS; Koltun, WA</t>
  </si>
  <si>
    <t>Clinical and Genetic Factors Impact Time to Surgical Recurrence After Ileocolectomy for Crohn's Disease</t>
  </si>
  <si>
    <t>Smith, SA; Ronksley, PE; Tan, Z; Dixon, E; Hemmelgarn, BR; Buie, WD; Pannu, N; James, MT</t>
  </si>
  <si>
    <t>New Ileostomy Formation and Subsequent Community-onset Acute and Chronic Kidney Disease A Population-based Cohort Study</t>
  </si>
  <si>
    <t>Roodbeen, SX; Spinelli, A; Bemelman, WA; Di Candido, F; Cardepont, M; Denost, Q; D'Hoore, A; Houben, B; Knol, JJ; Martin-Perez, B; Rullier, E; Sands, D; Setton, I; Van de Steen, K; Tanis, PJ; Wexner, SD; Hompes, R; Wolthuis, AM</t>
  </si>
  <si>
    <t>Local Recurrence After Transanal Total Mesorectal Excision for Rectal Cancer A Multicenter Cohort Study</t>
  </si>
  <si>
    <t>Mytton, J; Daliya, P; Singh, P; Parsons, SL; Lobo, DN; Lilford, R; Vohra, RS</t>
  </si>
  <si>
    <t>Outcomes Following an Index Emergency Admission With Cholecystitis A National Cohort Study</t>
  </si>
  <si>
    <t>Hong, SK; Choe, S; Yi, NJ; Shin, A; Choe, EK; Yoon, KC; Lee, KW; Suh, KS</t>
  </si>
  <si>
    <t>Long-term Survival of 10,116 Korean Live Liver Donors</t>
  </si>
  <si>
    <t>Blankenstein, SA; Rohaan, MW; Klop, WMC; van der Hiel, B; van de Wiel, BA; Lahaye, MJ; Adriaansz, S; Sikorska, K; van Tinteren, H; Sari, A; Grijpink-Ongering, LG; van Houdt, WJ; Wouters, MWJM; Blank, CU; Wilgenhof, S; van Thienen, JV; van Akkooi, ACJ; Haanen, JBAG</t>
  </si>
  <si>
    <t>Neoadjuvant Cytoreductive Treatment With BRAF/MEK Inhibition of Prior Unresectable Regionally Advanced Melanoma to Allow Complete Surgical Resection, REDUCTOR A Prospective, Single-arm, Open-label Phase II Trial</t>
  </si>
  <si>
    <t>Santosa, KB; Qi, J; Kim, HM; Hamill, JB; Pusic, AL; Chun, YS; Wilkins, EG; Kozlow, JH</t>
  </si>
  <si>
    <t>Comparing Nipple-sparing Mastectomy to Secondary Nipple Reconstruction A Multi-institutional Study</t>
  </si>
  <si>
    <t>Hewitt, DB; Ellis, RJ; Chung, JW; Cheung, EO; Moskowitz, JT; Huang, RP; Merkow, RP; Yang, AD; Hu, YY; Cohen, ME; Ko, CY; Hoyt, DB; Bilimoria, KY</t>
  </si>
  <si>
    <t>Association of Surgical Resident Wellness With Medical Errors and Patient Outcomes</t>
  </si>
  <si>
    <t>Dias, RD; Zenati, MA; Conboy, HM; Clarke, LA; Osterweil, LJ; Avrunin, GS; Yule, SJ</t>
  </si>
  <si>
    <t>Dissecting Cardiac Surgery A Video-based Recall Protocol to Elucidate Team Cognitive Processes in the Operating Room</t>
  </si>
  <si>
    <t>Ellis, D</t>
  </si>
  <si>
    <t>Bound Together: Allyship in the Art of Medicine</t>
  </si>
  <si>
    <t>Gaulton, TG; Wunsch, H; Gaskins, LJ; Leonard, CE; Hennessy, S; Ashburn, M; Brensinger, C; Newcomb, C; Wijeysundera, D; Bateman, BT; Bethell, J; Neuman, MD</t>
  </si>
  <si>
    <t>Preoperative Sedative-hypnotic Medication Use and Adverse Postoperative Outcomes</t>
  </si>
  <si>
    <t>Gunnarsson, K; Wanhainen, A; Bjorck, M; Djavani-Gidlund, K; Mani, K</t>
  </si>
  <si>
    <t>Nationwide Study of Ruptured Abdominal Aortic Aneurysms During Twenty Years (1994-2013)</t>
  </si>
  <si>
    <t>Karakas, C; Francis, AM; Ha, MJ; Wingate, HF; Meena, RA; Yi, M; Rasaputra, KS; Barrera, AMG; Arun, B; Do, KA; Sahin, A; Keyomarsi, K; Hunt, KK</t>
  </si>
  <si>
    <t>Cytoplasmic Cyclin E Expression Predicts for Response to Neoadjuvant Chemotherapy in Breast Cancer</t>
  </si>
  <si>
    <t>Mao, R; Li, K; Cai, JQ; Luo, S; Turner, M; Blazer, D; Zhao, H</t>
  </si>
  <si>
    <t>Adjuvant Chemotherapy Versus Observation Following Resection for Patients With Nonmetastatic Poorly Differentiated Colorectal Neuroendocrine Carcinomas</t>
  </si>
  <si>
    <t>Poynter, LR; Allan, CS; Mahfouz, YRA; Garrett, WV</t>
  </si>
  <si>
    <t>Re-emerging Historical Clinical Signs The Psychological and Physical Bystander Victims of COVID-19</t>
  </si>
  <si>
    <t>Ruffolo, LI; Jackson, KM; Juviler, P; Kaur, R; Chennell, T; Glover, DM; Linehan, DC; Moalem, J</t>
  </si>
  <si>
    <t>Narcotic Free Cervical Endocrine Surgery A Shift in Paradigm</t>
  </si>
  <si>
    <t>Saltsman, JA; Danzer, E; Hammond, WJ; Rhee, D; Berhe, S; Monteagudo, J; Price, AP; Heaton, TE; Jones, DR; LaQuaglia, MP</t>
  </si>
  <si>
    <t>Survival and Scoliosis Following Resection of Chest Wall Tumors in Children and Adolescents A Single-center Retrospective Analysis</t>
  </si>
  <si>
    <t>Sylla, P; Knol, JJ; D'Andrea, AP; Perez, RO; Atallah, SB; Penna, M; Hompes, R; Wolthuis, A; Rouanet, P; Fingerhut, A</t>
  </si>
  <si>
    <t>Urethral Injury and Other Urologic Injuries During Transanal Total Mesorectal Excision An International Collaborative Study</t>
  </si>
  <si>
    <t>Wetzel, M; Hockenberry, JM; Raval, MV</t>
  </si>
  <si>
    <t>Opioid Fills in Children Undergoing Surgery From 2011 to 2014 A Retrospective Analysis of Relationships Among Age, Initial Days Supplied, and Refills</t>
  </si>
  <si>
    <t>Zhang, BQ; Lee, GC; Qadan, M; Fong, ZV; Mino-Kenudson, M; Desphande, V; Malleo, G; Maggino, L; Marchegiani, G; Salvia, R; Scarpa, A; Luchini, C; De Gregorio, L; Ferrone, CR; Warshaw, AL; Lillemoe, KD; Bassi, C; Fernandez-del Castillo, C</t>
  </si>
  <si>
    <t>Revision of Pancreatic Neck Margins Based on Intraoperative Frozen Section Analysis Is Associated With Improved Survival in Patients Undergoing Pancreatectomy for Ductal Adenocarcinoma</t>
  </si>
  <si>
    <t>Publication Date</t>
  </si>
  <si>
    <t>Birenbaum, A; Hajage, D; Roche, S; Ntouba, A; Eurin, M; Cuvillon, P; Rohn, A; Compere, V; Benhamou, D; Biais, M; Menut, R; Benachi, S; Lenfant, F; Riou, B; Raux, M; Langeron, O; Solis, A; Beloucif, S; Geerearts, T; Varin, L; Lorne, E; Dupont, H; Paugam-Burtz, C; Lagha, L; Stecken, L; Carrie, C; Bertran, S; Simon, S; Garrigue, D; Tavernier, B; Garel, P; Moriceau, J; Lafourcade, A; Hajage, D; Hajji, M; Slimi, MO; Palmyre, J; Tubach, F; Duguet, A; Landais, P; Vigue, B</t>
  </si>
  <si>
    <t>Effect of Cricoid Pressure Compared With a Sham Procedure in the Rapid Sequence Induction of Anesthesia The IRIS Randomized Clinical Trial</t>
  </si>
  <si>
    <t>JAN</t>
  </si>
  <si>
    <t>Parikh, PP; Parikh, P; Mamer, L; McCarthy, MC; Sakran, JV</t>
  </si>
  <si>
    <t>Association of System-Level Factors With Secondary Overtriage in Trauma Patients</t>
  </si>
  <si>
    <t>LeeVan, E; Matsuoka, L; Cao, S; Groshen, S; Alexopoulos, S</t>
  </si>
  <si>
    <t>Biliary-Enteric Drainage vs Primary Liver Transplant as Initial Treatment for Children With Biliary Atresia</t>
  </si>
  <si>
    <t>Witt, RG; Zobel, M; Padilla, B; Lee, H; MacKenzie, TC; Vu, L</t>
  </si>
  <si>
    <t>Evaluation of Clinical Outcomes of Sutureless vs Sutured Closure Techniques in Gastroschisis Repair</t>
  </si>
  <si>
    <t>El Lakis, M; Gianakou, A; Nockel, P; Wiseman, D; Tirosh, A; Quezado, MA; Patel, D; Nilubol, N; Pacak, K; Sadowski, SM; Kebebew, E</t>
  </si>
  <si>
    <t>Radioguided Surgery With Gallium 68 Dotatate for Patients With Neuroendocrine Tumors</t>
  </si>
  <si>
    <t>Stijns, RCH; de Graaf, EJR; Punt, CJA; Nagtegaal, ID; Nuyttens, JJME; van Meerten, E; Tanis, PJ; de Hingh, IHJT; van der Schelling, GP; Acherman, Y; Leijtens, JWA; Bremers, AJA; Beets, GL; Hoff, C; Verhoef, C; Marijnen, CAM; de Wilt, JHW; Bokkerink, GMJ; Cats, A; Doornebosch, PG; Dwarkasing, RS; Rutten, H; ten Tije, AJ; Tromp, MS; Schoon, E; Verseveld, M; Buijsen, J</t>
  </si>
  <si>
    <t>Long-term Oncological and Functional Outcomes of Chemoradiotherapy Followed by Organ-Sparing Transanal Endoscopic Microsurgery for Distal Rectal Cancer The CARTS Study</t>
  </si>
  <si>
    <t>Krastev, T; van Turnhout, A; Vriens, E; Smits, L; van der Hulst, R</t>
  </si>
  <si>
    <t>Long-term Follow-up of Autologous Fat Transfer vs Conventional Breast Reconstruction and Association With Cancer Relapse in Patients With Breast Cancer</t>
  </si>
  <si>
    <t>Hood, BR; Cowen, ME; Zheng, HYT; Hughes, RE; Singal, B; Hallstrom, BR</t>
  </si>
  <si>
    <t>Association of Aspirin With Prevention of Venous Thromboembolism in Patients After Total Knee Arthroplasty Compared With Other Anticoagulants A Noninferiority Analysis</t>
  </si>
  <si>
    <t>Howard, R; Fry, B; Gunaseelan, V; Lee, J; Waljee, J; Brummett, C; Campbell, D; Seese, E; Englesbe, M; Vu, J</t>
  </si>
  <si>
    <t>Association of Opioid Prescribing With Opioid Consumption After Surgery in Michigan</t>
  </si>
  <si>
    <t>Rozier, MD; Ghaferi, AA; Rose, A; Simon, NJ; Birkmeyer, N; Prosser, LA</t>
  </si>
  <si>
    <t>Patient Preferences for Bariatric Surgery: Findings From a Survey Using Discrete Choice Experiment Methodology</t>
  </si>
  <si>
    <t>Kohler, A; Lavanchy, JL; Lenoir, U; Kurmann, A; Candinas, D; Beldi, G</t>
  </si>
  <si>
    <t>Effectiveness of Prophylactic Intraperitoneal Mesh Implantation for Prevention of Incisional Hernia in Patients Undergoing Open Abdominal Surgery A Randomized Clinical Trial</t>
  </si>
  <si>
    <t>FEB</t>
  </si>
  <si>
    <t>Broman, KK; Gaskill, CE; Faqih, A; Feng, M; Phillips, SE; Lober, WB; Pierce, RA; Holzman, MD; Evans, HL; Poulose, BK</t>
  </si>
  <si>
    <t>Evaluation of Wound Photography for Remote Postoperative Assessment of Surgical Site Infections</t>
  </si>
  <si>
    <t>McAuliffe, JC; Tang, LH; Kamrani, K; Olino, K; Klimstra, DS; Brennan, MF; Coit, DG</t>
  </si>
  <si>
    <t>Prevalence of False-Negative Results of Intraoperative Consultation on Surgical Margins During Resection of Gastric and Gastroesophageal Adenocarcinoma</t>
  </si>
  <si>
    <t>Zaidi, MY; Lopez-Aguiar, AG; Dillhoff, M; Beal, E; Poultsides, G; Makris, E; Rocha, F; Crown, A; Idrees, K; Smith, PM; Nathan, H; Beems, M; Abbott, D; Barrett, JR; Fields, RC; Davidson, J; Cardona, K; Maithel, SK</t>
  </si>
  <si>
    <t>Prognostic Role of Lymph Node Positivity and Number of Lymph Nodes Needed for Accurately Staging Small-Bowel Neuroendocrine Tumors</t>
  </si>
  <si>
    <t>Sceats, LA; Trickey, AW; Morris, AM; Kin, C; Staudenmayer, KL</t>
  </si>
  <si>
    <t>Nonoperative Management of Uncomplicated Appendicitis Among Privately Insured Patients</t>
  </si>
  <si>
    <t>https://gking.harvard.edu/files/gking/files/psnot.pdf</t>
  </si>
  <si>
    <t>https://www.cambridge.org/core/journals/political-analysis/article/abs/why-propensity-scores-should-not-be-used-for-matching/94DDE7ED8E2A796B693096EB714BE68B</t>
  </si>
  <si>
    <t>Kwon, IG; Son, T; Kim, HI; Hyung, WJ</t>
  </si>
  <si>
    <t>Fluorescent Lymphography-Guided Lymphadenectomy During Robotic Radical Gastrectomy for Gastric Cancer</t>
  </si>
  <si>
    <t>Bravata, DM; Coffing, JM; Kansagara, D; Myers, J; Murphy, L; Homoya, BJ; Perkins, AJ; Snow, K; Quin, JA; Zhang, Y; Myers, LJ</t>
  </si>
  <si>
    <t>Association Between Antithrombotic Medication Use After Bioprosthetic Aortic Valve Replacement and Outcomes in the Veterans Health Administration System</t>
  </si>
  <si>
    <t>Castillo, RC; Huang, YJ; Scharfstein, D; Frey, K; Bosse, MJ; Pollak, AN; Vallier, HA; Archer, KR; Hymes, RA; Newcomb, AB; MacKenzie, EJ; Wegener, S; Hsu, JR; Karunakar, MA; Seymour, RB; Sims, SH; Flores, E; Churchill, C; Hak, DJ; Henderson, CE; Mir, HR; Chan, DS; Shah, AR; Steverson, B; Westberg, J; Gary, JL; Achor, TS; Choo, A; Munz, JW; Porrey, M; Hendrickson, S; Breslin, MA; McKinley, TO; Gaski, GE; Kempton, LB; Sorkin, AT; Virkus, WW; Hill, LC; Jones, CB; Sietsema, DL; O'Toole, RV; Ordonio, K; Howe, AL; Zerhusen, TJ; Obremskey, W; Boyce, RH; Jahangir, AA; Molina, CS; Sethi, MK; Vanston, SW; Carroll, EA; Drye, DY; Holden, MB; Collins, SC; Wysocki, E</t>
  </si>
  <si>
    <t>Association Between 6-Week Postdischarge Risk Classification and 12-Month Outcomes After Orthopedic Trauma</t>
  </si>
  <si>
    <t>Mallinen, J; Rautio, T; Gronroos, J; Rantanen, T; Nordstrom, P; Savolainen, H; Ohtonen, P; Hurme, S; Salminen, P</t>
  </si>
  <si>
    <t>Risk of Appendiceal Neoplasm in Periappendicular Abscess in Patients Treated With Interval Appendectomy vs Follow-up With Magnetic Resonance Imaging 1-Year Outcomes of the Peri-Appendicitis Acuta Randomized Clinical Trial</t>
  </si>
  <si>
    <t>MAR</t>
  </si>
  <si>
    <t>Xu, XF; Xing, H; Han, J; Li, ZL; Lau, WY; Zhou, YH; Gu, WM; Wang, H; Chen, TH; Zeng, YY; Li, C; Wu, MC; Shen, F; Yang, T</t>
  </si>
  <si>
    <t>Risk Factors, Patterns, and Outcomes of Late Recurrence After Liver Resection for Hepatocellular Carcinoma A Multicenter Study From China</t>
  </si>
  <si>
    <t>Resio, BJ; Jean, R; Chiu, AS; Pei, KY</t>
  </si>
  <si>
    <t>Association of Timing of Colostomy Reversal With Outcomes Following Hartmann Procedure for Diverticulitis</t>
  </si>
  <si>
    <t>Kim, JH; Li, SF; Khandwala, Y; Chung, KJ; Park, HK; Chung, BI</t>
  </si>
  <si>
    <t>Association of Prevalence of Benign Pathologic Findings After Partial Nephrectomy With Preoperative Imaging Patterns in the United States From 2007 to 2014</t>
  </si>
  <si>
    <t>Dewan, KC; Dewan, KS; Idrees, JJ; Navale, SM; Rosinski, BF; Svensson, LG; Gillinov, AM; Johnston, DR; Bakaeen, F; Soltesz, EG</t>
  </si>
  <si>
    <t>Trends and Outcomes of Cardiovascular Surgery in Patients With Opioid Use Disorders</t>
  </si>
  <si>
    <t>Salazar, JG; O'Brien, W; Strymish, JM; Itani, K; Branch-Elliman, W; Gupta, K</t>
  </si>
  <si>
    <t>Association of Screening and Treatment for Preoperative Asymptomatic Bacteriuria With Postoperative Outcomes Among US Veterans</t>
  </si>
  <si>
    <t>Chen, DX; Chen, G; Jiang, W; Fu, MT; Liu, WJ; Sui, J; Xu, SY; Liu, ZYZ; Zheng, XL; Chi, LJ; Lin, DJ; Li, K; Chen, WS; Zuo, N; Lu, JP; Chen, JX; Li, GX; Zhuo, SM; Yan, J</t>
  </si>
  <si>
    <t>Association of the Collagen Signature in the Tumor Microenvironment With Lymph Node Metastasis in Early Gastric Cancer</t>
  </si>
  <si>
    <t>Eaglehouse, YL; Georg, MW; Shriver, CD; Zhu, KM</t>
  </si>
  <si>
    <t>Racial Differences in Time to Breast Cancer Surgery and Overall Survival in the US Military Health System</t>
  </si>
  <si>
    <t>Byrne, JP; Mann, NC; Dai, MT; Mason, SA; Karanicolas, P; Rizoli, S; Nathens, AB</t>
  </si>
  <si>
    <t>Association Between Emergency Medical Service Response Time and Motor Vehicle Crash Mortality in the United States</t>
  </si>
  <si>
    <t>APR</t>
  </si>
  <si>
    <t>Zhang, L; Wang, L; Kadeer, X; Li, ZY; Sun, XW; Sun, WY; She, YL; Xie, D; Li, M; Zou, LL; Rocco, G; Yang, P; Chen, C; Liu, CC; Petersen, RH; Ng, CSH; Parrish, S; Zhang, YS; Giordano, R; di Tommaso, L</t>
  </si>
  <si>
    <t>Accuracy of a 3-Dimensionally Printed Navigational Template for Localizing Small Pulmonary Nodules A Noninferiority Randomized Clinical Trial</t>
  </si>
  <si>
    <t>Tessler, RA; Arbabi, S; Bulger, EM; Mills, B; Rivara, FP</t>
  </si>
  <si>
    <t>Trends in Firearm Injury and Motor Vehicle Crash Case Fatality by Age Group, 2003-2013</t>
  </si>
  <si>
    <t>Bucher, BT; Ferraro, JP; Finlayson, SRG; Chapman, WW; Gundlapalli, AV</t>
  </si>
  <si>
    <t>Use of Computerized Provider Order Entry Events for Postoperative Complication Surveillance</t>
  </si>
  <si>
    <t>Hjorth, S; Naslund, I; Andersson-Assarsson, JC; Svensson, PA; Jacobson, P; Peltonen, M; Carlsson, LMS</t>
  </si>
  <si>
    <t>Reoperations After Bariatric Surgery in 26 Years of Follow-up of the Swedish Obese Subjects Study</t>
  </si>
  <si>
    <t>Austin, CA; O'Gorman, T; Stern, E; Emmett, D; Sturmer, T; Carson, S; Busby-Whitehead, J</t>
  </si>
  <si>
    <t>Association Between Postoperative Delirium and Long-term Cognitive Function After Major Nonemergent Surgery</t>
  </si>
  <si>
    <t>Keyhani, S; Madden, E; Cheng, EM; Bravata, DM; Halm, E; Austin, PC; Ghasemiesfe, M; Abraham, AS; Zhang, AJ; Johanning, JM</t>
  </si>
  <si>
    <t>Risk Prediction Tools to Improve Patient Selection for Carotid Endarterectomy Among Patients With Asymptomatic Carotid Stenosis</t>
  </si>
  <si>
    <t>Harbaugh, CM; Lee, JS; Chua, KP; Kenney, B; Iwashyna, TJ; Englesbe, MJ; Brummett, CM; Bohnert, AS; Waljee, JF</t>
  </si>
  <si>
    <t>Association Between Long-term Opioid Use in Family Members and Persistent Opioid Use After Surgery Among Adolescents and Young Adults</t>
  </si>
  <si>
    <t>Vorselaars, WMCM; Nell, S; Postma, EL; Zarnegar, R; Drake, T; Duh, QY; Talutis, SD; McAneny, DB; McManus, C; Lee, JA; Grant, SB; Grogan, RH; Arenas, MAR; Perrier, ND; Peipert, BJ; Mongelli, MN; Castelino, T; Mitmaker, EJ; Parente, DN; Pasternak, JD; Engelsman, AF; Sywak, M; D'Amato, G; Raffaelli, M; Schuermans, V; Bouvy, ND; Eker, HH; Bonjer, J; Morel, NMV; van Dijkum, EJMN; Vrielink, OM; Kruijff, S; Spiering, W; Rinkes, IHMB; Valk, GD; Vriens, MR</t>
  </si>
  <si>
    <t>Clinical Outcomes After Unilateral Adrenalectomy for Primary Aldosteronism</t>
  </si>
  <si>
    <t>van de Graaf, FW; Lange, MM; Spakman, JI; van Grevenstein, WMU; Lips, D; de Graaf, EJR; Menon, AG; Lange, JF</t>
  </si>
  <si>
    <t>Comparison of Systematic Video Documentation With Narrative Operative Report in Colorectal Cancer Surgery</t>
  </si>
  <si>
    <t>MAY</t>
  </si>
  <si>
    <t>Talutis, SD; Chen, Q; Wang, N; Rosen, AK</t>
  </si>
  <si>
    <t>Comparison of Risk-Standardized Readmission Rates of Surgical Patients at Safety-Net and Non-Safety-Net Hospitals Using Agency for Healthcare Research and Quality and American Hospital Association Data</t>
  </si>
  <si>
    <t>Zogg, CK; Scott, JW; Metcalfe, D; Gluck, AR; Curfman, GD; Davis, KA; Dimick, JB; Haider, AH</t>
  </si>
  <si>
    <t>Association of Medicaid Expansion With Access to Rehabilitative Care in Adult Trauma Patients</t>
  </si>
  <si>
    <t>Behman, R; Nathens, AB; Mason, S; Byrne, JP; Hong, NL; Pechlivanoglou, P; Karanicolas, P</t>
  </si>
  <si>
    <t>Association of Surgical Intervention for Adhesive Small-Bowel Obstruction With the Risk of Recurrence</t>
  </si>
  <si>
    <t>van Rein, EAJ; van der Sluijs, R; Voskens, FJ; Lansink, KW; Houwert, RM; Lichtveld, RA; de Jongh, MA; Dijkgraaf, MGW; Champion, HR; Beeres, FJP; Leenen, LPH; van Heijl, M</t>
  </si>
  <si>
    <t>Development and Validation of a Prediction Model for Prehospital Triage of Trauma Patients</t>
  </si>
  <si>
    <t>Kaldas, FM; Korayem, IM; Russell, TA; Agopian, VG; Aziz, A; DiNorcia, J; Farmer, DG; Yersiz, H; Hiatt, JR; Busuttil, R</t>
  </si>
  <si>
    <t>Assessment of Anastomotic Biliary Complications in Adult Patients Undergoing High-Acuity Liver Transplant</t>
  </si>
  <si>
    <t>Haugen, CE; Holscher, CM; Luo, X; Bowring, MG; Orandi, BJ; Thomas, AG; Garonzik-Wang, J; Massie, AB; Philosophe, B; McAdams-DeMarco, M; Segev, DL</t>
  </si>
  <si>
    <t>Assessment of Trends in Transplantation of Liver Grafts From Older Donors and Outcomes in Recipients of Liver Grafts From Older Donors, 2003-2016</t>
  </si>
  <si>
    <t>Aggarwal, G; Peden, CJ; Mohammed, MA; Pullyblank, A; Williams, B; Stephens, T; Kellett, S; Kirkby-Bott, J; Quiney, N; Satisha, M; Protopapas, M; Raju, P; Stacey, B; Lucas, N; Keshkamat, A; Nastro, P; Scala, A; Huddart, S; Hemmings, V; Rust, F; Gardner, M; Cook, E; Moore, J; Snazelle, M; Natarajan, N; Teare, J; Burton, S; Brady, C; Fish, A; Baker, E; Nafde, N; Parrington, S; Mackenzie, MJ; Moult, D; Engleback, M; Ramlugun, G; Baker, A; Aal, YA; O'Carroll, J; Reynolds, L; Campbell, L; Paul, M; Stoddart, R; Pateman, J; Clarke, J; Hare, S; Kukreja, N; Usmar, H; Bennett, L; Walker, L; Ryan, S; Leong, M; Williams, S; Sidhu, J; Hills, K; Skinner, F; Bolton, T; Vondras, P; Edwards, R; Bentley, M; Ashford, SH; O'Neill, JA; Trickett, J; Redmond, C; Ellis, N; Wooley, R; Cooper, PJF; Kuttler, A; Aravind, B; Akhtar, M; Whibley, S; Talbot, Y; Mercer, S; Carter, N; Tucker, V; Stubbs, B; McLachlan, J; Kirkby-Bott, J; Mani, D; Welsh, F; Venkatasubramaniam, A; Lai, CW; Dodd, P; Titley, G; Hewertson, E; Willett, E; Parker, SJ; Rice, M; Watters, M; Alexander, R; Randles, R; Braga, A; Davies, F; Pryle, B; Vipond, M; Syme, P; Sanders, S; Wilkerson, P; Williams, H; Lym, J; Kynaston, J; Old, O; Copp, M; Bhalla, Z; Pullyblank, A; Jenkins, K; Thomas, M; Dawkins, M; Venton, K; Gardener, T; Croom, I; Srivastava, S; Deogan, V; Motuel, L; Wensley, S; Jones, N; Flaherty, D; Elias, M; Gallegos, N; Chandratreya, N; Jordan, L; Collins, K; Cook, T</t>
  </si>
  <si>
    <t>Evaluation of the Collaborative Use of an Evidence-Based Care Bundle in Emergency Laparotomy</t>
  </si>
  <si>
    <t>Wood, MH; Carlin, AM; Ghaferi, AA; Varban, OA; Hawasli, A; Bonham, AJ; Birkmeyer, NJ; Finks, JF</t>
  </si>
  <si>
    <t>Association of Race With Bariatric Surgery Outcomes</t>
  </si>
  <si>
    <t>Hakanson, BS; Lundell, L; Bylund, A; Thorell, A</t>
  </si>
  <si>
    <t>Comparison of Laparoscopic 270 degrees Posterior Partial Fundoplication vs Total Fundoplication for the Treatment of Gastroesophageal Reflux Disease A Randomized Clinical Trial</t>
  </si>
  <si>
    <t>JUN</t>
  </si>
  <si>
    <t>Steffen, KJ; King, WC; White, GE; Subak, LL; Mitchell, JE; Courcoulas, AP; Flum, DR; Strain, G; Sarwer, DB; Kolotkin, RL; Pories, W; Huang, AJ</t>
  </si>
  <si>
    <t>Changes in Sexual Functioning in Women and Men in the 5 Years After Bariatric Surgery</t>
  </si>
  <si>
    <t>Joseph, B; Zeeshan, M; Sakran, JV; Hamidi, M; Kulvatunyou, N; Khan, M; O'Keeffe, T; Rhee, P</t>
  </si>
  <si>
    <t>Nationwide Analysis of Resuscitative Endovascular Balloon Occlusion of the Aorta in Civilian Trauma</t>
  </si>
  <si>
    <t>Sheetz, KH; Ibrahim, AM; Nathan, H; Dimick, JB</t>
  </si>
  <si>
    <t>Variation in Surgical Outcomes Across Networks of the Highest-Rated US Hospitals</t>
  </si>
  <si>
    <t>Antunez, AG; Kanters, AE; Regenbogen, SE</t>
  </si>
  <si>
    <t>Evaluation of Access to Hospitals Most Ready to Achieve National Accreditation for Rectal Cancer Treatment</t>
  </si>
  <si>
    <t>Maiga, AW; Deppen, SA; Denton, J; Matheny, ME; Gillaspie, EA; Nesbitt, JC; Grogan, EL</t>
  </si>
  <si>
    <t>Uptake of Video-Assisted Thoracoscopic Lung Resections Within the Veterans Affairs for Known or Suspected Lung Cancer</t>
  </si>
  <si>
    <t>Jorgensen, SL; Mogensen, O; Wu, CS; Lund, K; Iachina, M; Korsholm, M; Jensen, PT</t>
  </si>
  <si>
    <t>Nationwide Introduction of Minimally Invasive Robotic Surgery for Early-Stage Endometrial Cancer and Its Association With Severe Complications</t>
  </si>
  <si>
    <t>Dimitrakopoulos, C; Vrugt, B; Flury, R; Schraml, P; Knippschild, U; Wild, P; Hoerstrup, S; Henne-Bruns, D; Wuerl, P; Graf, R; Breitenstein, S; Bond, G; Beerenwinkel, N; Grochola, LF</t>
  </si>
  <si>
    <t>Identification and Validation of a Biomarker Signature in Patients With Resectable Pancreatic Cancer via Genome-Wide Screening for Functional Genetic Variants</t>
  </si>
  <si>
    <t>Merath, K; Chen, QY; Bagante, F; Alexandrescu, S; Marques, HP; Aldrighetti, L; Maithel, SK; Pulitano, C; Weiss, MJ; Bauer, TW; Shen, F; Poultsides, GA; Soubrane, O; Martel, G; Koerkamp, BG; Guglielmi, A; Itaru, E; Cloyd, JM; Pawlik, TM</t>
  </si>
  <si>
    <t>A Multi-institutional International Analysis of Textbook Outcomes Among Patients Undergoing Curative-Intent Resection of Intrahepatic Cholangiocarcinoma</t>
  </si>
  <si>
    <t>Eltorai, AEM; Baird, GL; Eltorai, AS; Healey, TT; Agarwal, S; Ventetuolo, CE; Martin, TJ; Chen, J; Kazemi, L; Keable, CA; Diaz, E; Pangborn, J; Fox, J; Connors, K; Sellke, FW; Elias, JA; Daniels, AH</t>
  </si>
  <si>
    <t>Effect of an Incentive Spirometer Patient Reminder After Coronary Artery Bypass Grafting A Randomized Clinical Trial</t>
  </si>
  <si>
    <t>JUL</t>
  </si>
  <si>
    <t>Branch-Elliman, W; O'Brien, W; Strymish, J; Itani, K; Wyatt, C; Gupta, K</t>
  </si>
  <si>
    <t>Association of Duration and Type of Surgical Prophylaxis With Antimicrobial-Associated Adverse Events</t>
  </si>
  <si>
    <t>Howard, JT; Kotwal, RS; Stern, CA; Janak, JC; Mazuchowski, EL; Butler, FK; Stockinger, ZT; Holcomb, BR; Bono, RC; Smith, DJ</t>
  </si>
  <si>
    <t>Use of Combat Casualty Care Data to Assess the US Military Trauma System During the Afghanistan and Iraq Conflicts, 2001-2017</t>
  </si>
  <si>
    <t>Guo, J; Xu, AM; Sun, XW; Zhao, XH; Xia, YB; Rao, HM; Zhang, YM; Zhang, RP; Chen, L; Zhang, T; Li, G; Xu, HT; Xu, DZ</t>
  </si>
  <si>
    <t>Combined Surgery and Extensive Intraoperative Peritoneal Lavage vs Surgery Alone for Treatment of Locally Advanced Gastric Cancer The SEIPLUS Randomized Clinical Trial</t>
  </si>
  <si>
    <t>Kulkarni, S; Ladin, K; Haakinson, D; Greene, E; Li, LH; Deng, YH</t>
  </si>
  <si>
    <t>Association of Racial Disparities With Access to Kidney Transplant After the Implementation of the New Kidney Allocation System</t>
  </si>
  <si>
    <t>Sarvepalli, S; Garber, A; Rothberg, MB; Mankaney, G; McMichael, J; Morris-Stiff, G; Vargo, JJ; Rizk, MK; Burke, CA</t>
  </si>
  <si>
    <t>Association of Adenoma and Proximal Sessile Serrated Polyp Detection Rates With Endoscopist Characteristics</t>
  </si>
  <si>
    <t>Chung, KC; Yoon, AP; Malay, S; Shauver, MJ; Wang, L; Kaur, S; Shauver, M; Zhong, L; Sommers, K; Hume, K; Sawada, H; Hsu, CC; Tai-Jung, T; Yang, G; Zhang, Z; Giladi, A; Fleming, I; Sabapathy, SR; Kumaran, MS; Ishiko, T; Nishizuka, T; Kawamura, K; Sebastin, S; Yong, J; Jain, S; Colvell, K; Lacey, M; Hillard, C; Fowler, J; Neumeister, M; Lovel, B; Spiess, A; Grybowski, D; Kao, D; Arif, H; Michelotti, B; Costa, B; Drolet, B; Bueno, RA; Spear, M; Moore, A; Bettlach, CR; Linkugel, A; Dalton, J; Woo, SH; Kim, YW</t>
  </si>
  <si>
    <t>Patient-Reported and Functional Outcomes After Revision Amputation and Replantation of Digit Amputations: The FRANCHISE Multicenter International Retrospective Cohort Study</t>
  </si>
  <si>
    <t>Spaite, DW; Bobrow, BJ; Keim, SM; Barnhart, B; Chikani, V; Gaither, JB; Sherrill, D; Denninghoff, KR; Mullins, T; Adelson, PD; Rice, AD; Viscusi, C; Hu, C</t>
  </si>
  <si>
    <t>Association of Statewide Implementation of the Prehospital Traumatic Brain Injury Treatment Guidelines With Patient Survival Following Traumatic Brain Injury The Excellence in Prehospital Injury Care (EPIC) Study</t>
  </si>
  <si>
    <t>Wei, SY; Guo, CL; He, JT; Tan, QY; Mei, JD; Yang, ZY; Liu, CW; Pu, Q; Ma, L; Yuan, Y; Lin, F; Zhu, YK; Liao, H; Wang, WP; Liu, Z; Li, Q; Jiang, B; Li, C; Xia, L; Zhao, KJ; Gan, FY; Cheng, JH; Wu, Z; Wang, Y; Lin, YD; Kou, YL; Che, GW; Chen, LQ; Li, J; Liu, LX</t>
  </si>
  <si>
    <t>Effect of Vein-First vs Artery-First Surgical Technique on Circulating Tumor Cells and Survival in Patients With Non-Small Cell Lung Cancer A Randomized Clinical Trial and Registry-Based Propensity Score Matching Analysis</t>
  </si>
  <si>
    <t>Lyu, HG; Davids, JS; Scully, RE; Melnitchouk, N</t>
  </si>
  <si>
    <t>Association of Domestic Responsibilities With Career Satisfaction for Physician Mothers in Procedural vs Nonprocedural Fields</t>
  </si>
  <si>
    <t>AUG</t>
  </si>
  <si>
    <t>Pannucci, CJ; Fleming, KI; Bertolaccini, CB; Prazak, AM; Huang, LC; Pickron, TB</t>
  </si>
  <si>
    <t>Assessment of Anti-Factor Xa Levels of Patients Undergoing Colorectal Surgery Given Once-Daily Enoxaparin Prophylaxis: A Clinical Study Examining Enoxaparin Pharmacokinetics</t>
  </si>
  <si>
    <t>Ecker, BL; Vollmer, CM; Behrman, SW; Allegrini, V; Aversa, J; Ball, CG; Barrows, CE; Berger, AC; Cagigas, MN; Christein, JD; Dixon, E; Fisher, WE; Freedman-Weiss, M; Guzman-Pruneda, F; Hollis, RH; House, MG; Kent, TS; Kowalsky, SJ; Malleo, G; Salem, RR; Salvia, R; Schmidt, CR; Seykora, TF; Zheng, R; Zureikat, AH; Dickson, PV</t>
  </si>
  <si>
    <t>Role of Adjuvant Multimodality Therapy After Curative-Intent Resection of Ampullary Carcinoma</t>
  </si>
  <si>
    <t>Tanabe, C; Reed, MJ; Pham, TN; Penn, K; Bentov, I; Kaplan, SJ</t>
  </si>
  <si>
    <t>Association of Brain Atrophy and Masseter Sarcopenia With 1-Year Mortality in Older Trauma Patients</t>
  </si>
  <si>
    <t>Ripolles-Melchor, J; Ramirez-Rodriguez, JM; Casans-Frances, R; Aldecoa, C; Abad-Motos, A; Logrono-Egea, M; Garcia-Erce, JA; Camps-Cervantes, A; Ferrando-Ortola, C; de la Rica, AS; Cuellar-Martinez, A; Marmana-Mezquita, S; Abad-Gurumeta, A; Calvo-Vecino, JM</t>
  </si>
  <si>
    <t>Association Between Use of Enhanced Recovery After Surgery Protocol and Postoperative Complications in Colorectal Surgery: The Postoperative Outcomes Within Enhanced Recovery After Surgery Protocol (POWER) Study</t>
  </si>
  <si>
    <t>Elshafei, M; Binder, J; Baecker, J; Brunner, M; Uder, M; Weber, GF; Grutzmann, R; Krautz, C</t>
  </si>
  <si>
    <t>Comparison of Cinematic Rendering and Computed Tomography for Speed and Comprehension of Surgical Anatomy</t>
  </si>
  <si>
    <t>Yu, EW; Kim, SC; Sturgeon, DJ; Lindeman, KG; Weissman, JS</t>
  </si>
  <si>
    <t>Fracture Risk After Roux-en-Y Gastric Bypass vs Adjustable Gastric Banding Among Medicare Beneficiaries</t>
  </si>
  <si>
    <t>Sigurdsson, MI; Helgadottir, S; Long, TE; Helgason, D; Waldron, NH; Palsson, R; Indridason, OS; Gudmundsdottir, IJ; Gudbjartsson, T; Sigurdsson, GH</t>
  </si>
  <si>
    <t>Association Between Preoperative Opioid and Benzodiazepine Prescription Patterns and Mortality After Noncardiac Surgery</t>
  </si>
  <si>
    <t>Williams, SB; Shan, Y; Ray-Zack, MD; Hudgins, HK; Jazzar, U; Tyler, DS; Freedland, SJ; Swanson, TA; Baillargeon, JG; Hu, JC; Kaul, S; Kamat, AM; Gore, JL; Mehta, HB</t>
  </si>
  <si>
    <t>Comparison of Costs of Radical Cystectomy vs Trimodal Therapy for Patients With Localized Muscle-Invasive Bladder Cancer</t>
  </si>
  <si>
    <t>Armer, JM; Ballman, KV; McCall, L; Ostby, PL; Zagar, E; Kuerer, HM; Hunt, KK; Boughey, JC</t>
  </si>
  <si>
    <t>Factors Associated With Lymphedema in Women With Node-Positive Breast Cancer Treated With Neoadjuvant Chemotherapy and Axillary Dissection</t>
  </si>
  <si>
    <t>SEP</t>
  </si>
  <si>
    <t>Elkhoury, FF; Felker, ER; Kwan, L; Sisk, AE; Delfin, M; Natarajan, S; Marks, LS</t>
  </si>
  <si>
    <t>Comparison of Targeted vs Systematic Prostate Biopsy in Men Who Are Biopsy Naive: The Prospective Assessment of Image Registration in the Diagnosis of Prostate Cancer (PAIREDCAP) Study</t>
  </si>
  <si>
    <t>Brown, CH; Neufeld, KJ; Tian, J; Probert, J; LaFlam, A; Max, L; Hori, D; Nomura, Y; Mandal, K; Brady, K; Hogue, CW; Shah, A; Zehr, K; Cameron, D; Conte, J; Bienvenu, OJ; Gottesman, R; Yamaguchi, A; Kraut, M</t>
  </si>
  <si>
    <t>Effect of Targeting Mean Arterial Pressure During Cardiopulmonary Bypass by Monitoring Cerebral Autoregulation on Postsurgical Delirium Among Older Patients: A Nested Randomized Clinical Trial</t>
  </si>
  <si>
    <t>Cooper, WO; Spain, DA; Guillamondegui, O; Kelz, RR; Domenico, HJ; Hopkins, J; Sullivan, P; Moore, IN; Pichert, JW; Catron, TF; Webb, LE; Dmochowski, RR; Hickson, GB</t>
  </si>
  <si>
    <t>Association of Coworker Reports About Unprofessional Behavior by Surgeons With Surgical Complications in Their Patients</t>
  </si>
  <si>
    <t>Richmond, TS; Wiebe, DJ; Reilly, PM; Rich, J; Shults, J; Kassam-Adams, N</t>
  </si>
  <si>
    <t>Contributors to Postinjury Mental Health in Urban Black Men With Serious Injuries</t>
  </si>
  <si>
    <t>Hicks, CW; Wang, PQ; Kernodle, A; Lum, YW; Black, JH; Makary, MA</t>
  </si>
  <si>
    <t>Assessment of Use of Arteriovenous Graft vs Arteriovenous Fistula for First-time Permanent Hemodialysis Access</t>
  </si>
  <si>
    <t>Beard, JH; Ohene-Yeboah, M; Tabiri, S; Amoako, JKA; Abantanga, FA; Sims, CA; Nordin, P; Wladis, A; Harris, HW; Lofgren, J</t>
  </si>
  <si>
    <t>Outcomes After Inguinal Hernia Repair With Mesh Performed by Medical Doctors and Surgeons in Ghana</t>
  </si>
  <si>
    <t>Gambhir, S; Daly, S; Grigorian, A; Sujtha-Bhaskar, S; Inaba, CS; Hinojosa, MW; Smith, BR; Nguyen, NT</t>
  </si>
  <si>
    <t>Association of US News &amp; World Report Top Ranking for Gastroenterology and Gastrointestinal Operation With Patient Outcomes in Abdominal Procedures</t>
  </si>
  <si>
    <t>Newgard, CD; Caughey, A; McConnell, KJ; Lin, A; Eckstrom, E; Griffiths, D; Malveau, S; Bulger, E</t>
  </si>
  <si>
    <t>Comparison of Injured Older Adults Included in vs Excluded From Trauma Registries With 1-Year Follow-up</t>
  </si>
  <si>
    <t>Ogura, A; Konishi, T; Beets, GL; Cunningham, C; Garcia-Aguilar, J; Iversen, H; Toda, S; Lee, IK; Lee, HX; Uehara, K; Lee, P; Putter, H; van de Velde, CJH; Rutten, HJT; Tuynman, JB; Kusters, M; Hompes, R; Akiyoshi, T; Schaap, D; Nieuwenhuijzen, GA; Iversen, H; Martling, A; van der Valk, MJM; Meershoek-Klein-Kranenbarg, E; Garcia-Aguilar, J; Blazic, IM; Gollub, MJ; Aiba, T; Aalbers, AGJ; van der Sande, ME; Beets-Tan, RH; Maas, M; Jozwiak, K; Cunningham, C; Betts, M; Moore, J; Thomas, M; Sammour, T; Wells, T; Solomon, MJ; Brown, KG; Won, DD; Kim, MK; Oh, SN; Choi, MH; Kuroyanagi, H; Hanaoka, Y; Tomizawa, K</t>
  </si>
  <si>
    <t>Lateral Nodal Features on Restaging Magnetic Resonance Imaging Associated With Lateral Local Recurrence in Low Rectal Cancer After Neoadjuvant Chemoradiotherapy or Radiotherapy</t>
  </si>
  <si>
    <t>Bateni, SB; Gingrich, AA; Hoch, JS; Canter, RJ; Bold, RJ</t>
  </si>
  <si>
    <t>Defining Value for Pancreatic Surgery in Early-Stage Pancreatic Cancer</t>
  </si>
  <si>
    <t>OCT</t>
  </si>
  <si>
    <t>Modi, HN; Singh, H; Fiorentino, F; Orihuela-Espina, F; Athanasiou, T; Yang, GZ; Darzi, A; Leff, DR</t>
  </si>
  <si>
    <t>Association of Residents' Neural Signatures With Stress Resilience During Surgery</t>
  </si>
  <si>
    <t>Juo, YY; Sanaiha, Y; Jabaji, Z; Benharash, P</t>
  </si>
  <si>
    <t>Trends in Diverting Loop Ileostomy vs Total Abdominal Colectomy as Surgical Management for Clostridium difficile Colitis</t>
  </si>
  <si>
    <t>Lerman, BJ; Popat, RA; Assimes, TL; Heidenreich, PA; Wren, SM</t>
  </si>
  <si>
    <t>Association Between Heart Failure and Postoperative Mortality Among Patients Undergoing Ambulatory Noncardiac Surgery</t>
  </si>
  <si>
    <t>Childers, CP; Dworsky, JQ; Russell, MM; Maggard-Gibbons, M</t>
  </si>
  <si>
    <t>Association of Work Measures and Specialty With Assigned Work Relative Value Units Among Surgeons</t>
  </si>
  <si>
    <t>McCarty, JC; Hashmi, ZG; Herrera-Escobar, JP; de Jager, E; Chaudhary, MA; Lipsitz, SR; Jarman, M; Caterson, EJ; Goralnick, E</t>
  </si>
  <si>
    <t>Effectiveness of the American College of Surgeons Bleeding Control Basic Training Among Laypeople Applying Different Tourniquet Types: A Randomized Clinical Trial</t>
  </si>
  <si>
    <t>Maggino, L; Malleo, G; Marchegiani, G; Viviani, E; Nessi, C; Ciprani, D; Esposito, A; Landoni, L; Casetti, L; Tuveri, M; Paiella, S; Casciani, F; Sereni, E; Binco, A; Bonamini, D; Secchettin, E; Auriemma, A; Merz, V; Simionato, F; Zecchetto, C; D'Onofrio, M; Melisi, D; Bassi, C; Salvia, R</t>
  </si>
  <si>
    <t>Outcomes of Primary Chemotherapy for Borderline Resectable and Locally Advanced Pancreatic Ductal Adenocarcinoma</t>
  </si>
  <si>
    <t>Hank, T; Sandini, M; Ferrone, CR; Rodrigues, C; Weniger, M; Qadan, M; Warshaw, AL; Lillemoe, KD; Fernandez-del Castillo, C</t>
  </si>
  <si>
    <t>Association Between Pancreatic Fistula and Long-term Survival in the Era of Neoadjuvant Chemotherapy</t>
  </si>
  <si>
    <t>Altieri, MS; Salles, A; Bevilacqua, LA; Brunt, LM; Mellinger, JD; Gooch, JC; Pryor, AD</t>
  </si>
  <si>
    <t>Perceptions of Surgery Residents About Parental Leave During Training</t>
  </si>
  <si>
    <t>Sims, CA; Holena, D; Kim, P; Pascual, J; Smith, B; Martin, N; Seamon, M; Shiroff, A; Raza, S; Kaplan, L; Grill, E; Zimmerman, N; Mason, C; Abella, B; Reilly, P</t>
  </si>
  <si>
    <t>Effect of Low-Dose Supplementation of Arginine Vasopressin on Need for Blood Product Transfusions in Patients With Trauma and Hemorrhagic Shock: A Randomized Clinical Trial</t>
  </si>
  <si>
    <t>NOV</t>
  </si>
  <si>
    <t>Sheetz, KH; Chhabra, KR; Smith, ME; Dimick, JB; Nathan, H</t>
  </si>
  <si>
    <t>Association of Discretionary Hospital Volume Standards for High-risk Cancer Surgery With Patient Outcomes and Access, 2005-2016</t>
  </si>
  <si>
    <t>Hyer, JM; Ejaz, A; Tsilimigras, DI; Paredes, AZ; Mehta, R; Pawlik, TM</t>
  </si>
  <si>
    <t>Novel Machine Learning Approach to Identify Preoperative Risk Factors Associated With Super-Utilization of Medicare Expenditure Following Surgery</t>
  </si>
  <si>
    <t>Gray, K; Neville, A; Kaji, AH; Wolfe, M; Calhoun, K; Amersi, F; Donahue, T; Arnell, T; Jarman, B; Inaba, K; Melcher, M; Morris, JB; Smith, B; Reeves, M; Gauvin, J; Salcedo, ES; Sidwell, R; Murayama, K; Damewood, R; Poola, VP; Dent, D; de Virgilio, C</t>
  </si>
  <si>
    <t>Career Goals, Salary Expectations, and Salary Negotiation Among Male and Female General Surgery Residents</t>
  </si>
  <si>
    <t>Wu, ZY; Kim, HJ; Lee, JW; Chung, IY; Kim, JS; Lee, SB; Son, BH; Eom, JS; Kim, SB; Gong, GY; Kim, HH; Ahn, SH; Ko, B</t>
  </si>
  <si>
    <t>Breast Cancer Recurrence in the Nipple-Areola Complex After Nipple-Sparing Mastectomy With Immediate Breast Reconstruction for Invasive Breast Cancer</t>
  </si>
  <si>
    <t>Jones, RP; Psarelli, EE; Jackson, R; Ghaneh, P; Halloran, CM; Palmer, DH; Campbell, F; Valle, JW; Faluyi, O; O'Reilly, DA; Cunningham, D; Wadsley, J; Darby, S; Meyer, T; Gillmore, R; Anthoney, A; Lind, P; Glimelius, B; Falk, S; Izbicki, JR; Middleton, GW; Cummins, S; Ross, PJ; Wasan, H; McDonald, A; Crosby, T; Ting, Y; Patel, K; Sherriff, D; Soomal, R; Borg, D; Sothi, S; Hammel, P; Lerch, MM; Mayerle, J; Tjaden, C; Strobel, O; Hackert, T; Buchler, MW; Neoptolemos, JP; Hill, M; Corrie, P; Hickish, T; Napier, M; Slater, S; Valle, J; Shablak, A; Cunnell, M; Guimbaud, R; Roques, T; Iveson, T; Jamil, A; Robinson, A; Garcia-Alonso, A; Chang, D; Tsang, D; Wadd, N; Wall, L; Nielsen, NH; Lerch, M; Mehta, A; Sivaramalingam, M; Fyfe, D; Osborne, R; Blesing, C; Bulusu, VR; Rathbone, E; Seitz, JF; Beaumont, E; Dernedde, U; McAdam, K; Dimopoulos, P; Cominos, M; Askill, C; Piwowar, A; Bachet, JB; Sumpter, K; Raouf, S; Nicoll, J; Rees, C; Dhinakaran, K; Haux, J; Bengrine-Lefevre, L; Terrebonne, E; Shankland, C; Palmer, C; Medley, L; Toy, E; Kaur, J; Gupta, K; Cheeseman, S; Patterson, D; Candish, C; Thompson, J; Coxon, F; Connolly, C; McPhail, N; Williams, R; Flygare, P; Elmlund, M; Artru, P; Millat, B</t>
  </si>
  <si>
    <t>Patterns of Recurrence After Resection of Pancreatic Ductal Adenocarcinoma: A Secondary Analysis of the ESPAC-4 Randomized Adjuvant Chemotherapy Trial</t>
  </si>
  <si>
    <t>Louie, CE; Kelly, JL; Barth, RJ</t>
  </si>
  <si>
    <t>Association of Decreased Postsurgical Opioid Prescribing With Patients' Satisfaction With Surgeons</t>
  </si>
  <si>
    <t>Siu, JM; McCarty, JC; Gadkaree, S; Caterson, EJ; Randolph, G; Witterick, IJ; Eskander, A; Bergmark, RW</t>
  </si>
  <si>
    <t>Association of Vessel-Sealant Devices vs Conventional Hemostasis With Postoperative Neck Hematoma After Thyroid Operations</t>
  </si>
  <si>
    <t>Tung, S; Davis, LE; Hallet, J; Mavros, MN; Mahar, AL; Bubis, LD; Hammad, A; Zhao, H; Earle, CC; Barbera, L; Coburn, NG; Siqqidui, M; Li, Q; Elmi, M; Shin, E; Hsieh, E; Goyert, N</t>
  </si>
  <si>
    <t>Population-Level Symptom Assessment Following Pancreaticoduodenectomy for Adenocarcinoma</t>
  </si>
  <si>
    <t>Mohan, D; Wallace, DJ; Kerti, SJ; Angus, DC; Rosengart, MR; Barnato, AE; Yealy, DM; Fischhoff, B; Chang, CC; Kahn, JM</t>
  </si>
  <si>
    <t>Association of Practitioner Interfacility Triage Performance With Outcomes for Severely Injured Patients With Fee-for-Service Medicare Insurance</t>
  </si>
  <si>
    <t>DEC</t>
  </si>
  <si>
    <t>Smith, VA; Arterburn, DE; Berkowitz, TSZ; Olsen, MK; Livingston, EH; Yancy, WS; Weidenbacher, HJ; Maciejewski, ML</t>
  </si>
  <si>
    <t>Association Between Bariatric Surgery and Long-term Health Care Expenditures Among Veterans With Severe Obesity</t>
  </si>
  <si>
    <t>Li, ZY; Shan, F; Ying, XJ; Zhang, Y; E, JY; Wang, YK; Ren, H; Su, XQ; Ji, JF</t>
  </si>
  <si>
    <t>Assessment of Laparoscopic Distal Gastrectomy After Neoadjuvant Chemotherapy for Locally Advanced Gastric Cancer A Randomized Clinical Trial</t>
  </si>
  <si>
    <t>Haugen, CE; McAdams-DeMarco, M; Verna, EC; Rahimi, RS; Kappus, MR; Dunn, MA; Volk, ML; Gurakar, A; Duarte-Rojo, A; Ganger, DR; O'Leary, JG; Ladner, D; Garonzik-Wang, J; Segev, DL; Lai, JC</t>
  </si>
  <si>
    <t>Association Between Liver Transplant Wait-list Mortality and Frailty Based on Body Mass Index</t>
  </si>
  <si>
    <t>McClellan, JM; Mansukhani, N; Moe, D; Derickson, M; Chiu, S; Kibbe, MR; Martin, MJ</t>
  </si>
  <si>
    <t>Courtesy Authorship in Academic Surgery Publications</t>
  </si>
  <si>
    <t>Gauss, T; Ageron, FX; Devaud, ML; Debaty, G; Travers, S; Garrigue, D; Raux, M; Harrois, A; Bouzat, P; Abback, P; Attias, A; Ausset, S; Boutonnet, M; Cook, F; Dhonneur, G; Duranteau, J; Hamada, S; Langeron, O; Paugam-Burtz, C; Pirracchio, R; Riou, B; de St Maurice, G; Vigue, B; Albasini, F; Champly, F; Chapiteau, L; Haller, E; Hoareau, C; Levrat, A; Rancurel, E; Savary, D; Thouret, JM; Useglio, P; Vallenet, C; Venchiarutti, D; Chollet-Xemard, C; Michelland, L; Reuter, PG; Ricard-Hibon, A; Richard, O; Sapir, D; Vivien, B; Bobbia, X; Jouffroy, R; Lanot, P; Roger, C; Lamblin, A; Bouhours, G; Pasquier, P; Prunet, B; Perbet, S; Pottecher, J</t>
  </si>
  <si>
    <t>Association of Prehospital Time to In-Hospital Trauma Mortality in a Physician-Staffed Emergency Medicine System</t>
  </si>
  <si>
    <t>Caron, A; Depas, N; Chazard, E; Yelnik, C; Jeanpierre, E; Paris, C; Beuscart, JB; Ficheur, G</t>
  </si>
  <si>
    <t>Risk of Pulmonary Embolism More Than 6 Weeks After Surgery Among Cancer-Free Middle-aged Patients</t>
  </si>
  <si>
    <t>Dossa, F; Simpson, AN; Sutradhar, R; Urbach, DR; Tomlinson, G; Detsky, AS; Baxter, NN</t>
  </si>
  <si>
    <t>Sex-Based Disparities in the Hourly Earnings of Surgeons in the Fee-for-Service System in Ontario, Canada</t>
  </si>
  <si>
    <t>Divithotawela, C; Cypel, M; Martinu, T; Singer, LG; Binnie, M; Chow, CW; Chaparro, C; Waddell, TK; de Perrot, M; Pierre, A; Yasufuku, K; Yeung, JC; Donahoe, L; Keshavjee, S; Tikkanen, JM</t>
  </si>
  <si>
    <t>Long-term Outcomes of Lung Transplant With Ex Vivo Lung Perfusion</t>
  </si>
  <si>
    <t>Schwarze, ML; Buffington, A; Tucholka, JL; Hanlon, B; Rathouz, PJ; Marka, N; Taylor, LJ; Zimmermann, CJ; Kata, A; Baggett, ND; Fox, DA; Schmick, AE; Berlin, A; Glass, NE; Mosenthal, AC; Finlayson, E; Cooper, Z; Brasel, KJ</t>
  </si>
  <si>
    <t>Effectiveness of a Question Prompt List Intervention for Older Patients Considering Major Surgery A Multisite Randomized Clinical Trial</t>
  </si>
  <si>
    <t>Stapleton, EJ; Frane, N; Lentz, JM; Armellino, D; Kohn, N; Linton, R; Bitterman, AD</t>
  </si>
  <si>
    <t>Association of Disposable Perioperative Jackets With Surgical Site Infections in a Large Multicenter Health Care Organization</t>
  </si>
  <si>
    <t>Yeo, HL; Dolan, PT; Mao, JL; Sosa, JA</t>
  </si>
  <si>
    <t>Association of Demographic and Program Factors With American Board of Surgery Qualifying and Certifying Examinations Pass Rates</t>
  </si>
  <si>
    <t>Graff-Baker, AN; Bridges, LT; Chen, QL; Faries, MB; Said, M</t>
  </si>
  <si>
    <t>Parathyroidectomy for Patients With Primary Hyperparathyroidism and Associations With Hypertension</t>
  </si>
  <si>
    <t>Sheetz, KH; Norton, EC; Dimick, JB; Regenbogen, SE</t>
  </si>
  <si>
    <t>Perioperative Outcomes and Trends in the Use of Robotic Colectomy for Medicare Beneficiaries From 2010 Through 2016</t>
  </si>
  <si>
    <t>Vella, MA; Warshauer, A; Tortorello, G; Fernandez-Moure, J; Giacolone, J; Chen, BF; Cabulong, A; Chreiman, K; Sims, C; Schwab, CW; Reilly, PM; Lane-Fall, M; Seamon, MJ</t>
  </si>
  <si>
    <t>Long-term Functional, Psychological, Emotional, and Social Outcomes in Survivors of Firearm Injuries</t>
  </si>
  <si>
    <t>O'Brien, WJ; Gupta, K; Itani, KMF</t>
  </si>
  <si>
    <t>Association of Postoperative Infection With Risk of Long-term Infection and Mortality</t>
  </si>
  <si>
    <t>Koers, L; van Haperen, M; Meijer, CGF; van Wandelen, SBE; Waller, E; Dongelmans, D; Boermeester, MA; Hermanides, J; Preckel, B</t>
  </si>
  <si>
    <t>Effect of Cognitive Aids on Adherence to Best Practice in the Treatment of Deteriorating Surgical Patients A Randomized Clinical Trial in a Simulation Setting</t>
  </si>
  <si>
    <t>Shinall, MC; Arya, S; Youk, A; Varley, P; Shah, R; Massarweh, NN; Shireman, PK; Johanning, JM; Brown, AJ; Christie, NA; Crist, L; Curtin, CM; Drolet, BC; Dhupar, R; Griffin, J; Ibinson, JW; Johnson, JT; Kinney, S; LaGrange, C; Langerman, A; Loyd, GE; Mady, LJ; Mott, MP; Patri, M; Siebler, JC; Stimson, CJ; Thorell, WE; Vincent, SA; Hall, DE</t>
  </si>
  <si>
    <t>Association of Preoperative Patient Frailty and Operative Stress With Postoperative Mortality</t>
  </si>
  <si>
    <t>Benmiloud, F; Godiris-Petit, G; Gras, R; Gillot, JC; Turrin, N; Penaranda, G; Noullet, S; Chereau, N; Gaudart, J; Chiche, L; Rebaudet, S</t>
  </si>
  <si>
    <t>Association of Autofluorescence-Based Detection of the Parathyroid Glands During Total Thyroidectomy With Postoperative Hypocalcemia Risk Results of the PARAFLUO Multicenter Randomized Clinical Trial</t>
  </si>
  <si>
    <t>Wren, SM; Wild, HB; Gurney, J; Amirtharajah, M; Brown, ZW; Bulger, EM; Burkle, FM; Elster, EA; Forrester, JD; Garber, K; Gosselin, RA; Groen, RS; Hsin, G; Joshipura, M; Kushner, AL; Norton, I; Osmers, I; Pagano, H; Razek, T; Saenz-Terrazas, JM; Schussler, L; Stewart, BT; Traboulsi, A; Trelles, M; Troke, J; VanFosson, CA; Wise, PH</t>
  </si>
  <si>
    <t>A Consensus Framework for the Humanitarian Surgical Response to Armed Conflict in 21st Century Warfare</t>
  </si>
  <si>
    <t>Panda, N; Solsky, I; Huang, EJ; Lipsitz, S; Pradarelli, JC; Delisle, M; Cusack, JC; Gadd, MA; Lubitz, CC; Mullen, JT; Qadan, M; Smith, BL; Specht, M; Stephen, AE; Tanabe, KK; Gawande, AA; Onnela, JP; Haynes, AB</t>
  </si>
  <si>
    <t>Using Smartphones to Capture Novel Recovery Metrics After Cancer Surgery</t>
  </si>
  <si>
    <t>Beaulieu, RJ; Sutzko, DC; Albright, J; Jeruzal, E; Osborne, NH; Henke, PK</t>
  </si>
  <si>
    <t>Association of High Mortality With Postoperative Myocardial Infarction After Major Vascular Surgery Despite Use of Evidence-Based Therapies</t>
  </si>
  <si>
    <t>Yefimova, M; Aslakson, RA; Yang, LY; Garcia, A; Boothroyd, D; Gale, RC; Giannitrapani, K; Morris, AM; Johanning, JM; Shreve, S; Wachterman, MW; Lorenz, KA</t>
  </si>
  <si>
    <t>Palliative Care and End-of-Life Outcomes Following High-risk Surgery</t>
  </si>
  <si>
    <t>Heller, DR; Nicolson, NG; Ahuja, N; Khan, S; Kunstman, JW</t>
  </si>
  <si>
    <t>Association of Treatment Inequity and Ancestry With Pancreatic Ductal Adenocarcinoma Survival</t>
  </si>
  <si>
    <t>Pusateri, AE; Moore, EE; Moore, HB; Le, TD; Guyette, FX; Chapman, MP; Sauaia, A; Ghasabyan, A; Chandler, J; McVaney, K; Brown, JB; Daley, BJ; Miller, RS; Harbrecht, BG; Claridge, JA; Phelan, HA; Witham, WR; Putnam, AT; Sperry, JL</t>
  </si>
  <si>
    <t>Association of Prehospital Plasma Transfusion With Survival in Trauma Patients With Hemorrhagic Shock When Transport Times Are Longer Than 20 Minutes A Post Hoc Analysis of the PAMPer and COMBAT Clinical Trials</t>
  </si>
  <si>
    <t>Courcoulas, A; Coley, RY; Clark, JM; McBride, CL; Cirelli, E; McTigue, K; Arterburn, D; Coleman, KJ; Wellman, R; Anau, J; Toh, S; Janning, CD; Cook, AJ; Williams, N; Sturtevant, JL; Horgan, C; Tavakkoli, A</t>
  </si>
  <si>
    <t>Interventions and Operations 5 Years After Bariatric Surgery in a Cohort From the US National Patient-Centered Clinical Research Network Bariatric Study</t>
  </si>
  <si>
    <t>Veld, JV; Amelung, FJ; Borstlap, WAA; van Halsema, EE; Consten, ECJ; Siersema, PD; ter Borg, F; van der Zaag, ES; de Wilt, JHW; Fockens, P; Bemelman, WA; van Hooft, JE; Tanis, PJ</t>
  </si>
  <si>
    <t>Comparison of Decompressing Stoma vs Stent as a Bridge to Surgery for Left-Sided Obstructive Colon Cancer</t>
  </si>
  <si>
    <t>Lee, KC; Sturgeon, D; Lipsitz, S; Weissman, JS; Mitchell, S; Cooper, Z</t>
  </si>
  <si>
    <t>Mortality and Health Care Utilization Among Medicare Patients Undergoing Emergency General Surgery vs Those With Acute Medical Conditions</t>
  </si>
  <si>
    <t>Stengel, D; Mutze, S; Guthoff, C; Weigeldt, M; von Kottwitz, K; Runge, D; Razny, F; Lucke, A; Muller, D; Ekkernkamp, A; Kahl, T</t>
  </si>
  <si>
    <t>Association of Low-Dose Whole-Body Computed Tomography With Missed Injury Diagnoses and Radiation Exposure in Patients With Blunt Multiple Trauma</t>
  </si>
  <si>
    <t>Carli, F; Bousquet-Dion, G; Awasthi, R; Elsherbini, N; Liberman, S; Boutros, M; Stein, B; Charlebois, P; Ghitulescu, G; Morin, N; Jagoe, T; Scheede-Bergdahl, C; Minnella, EM; Fiore, JF</t>
  </si>
  <si>
    <t>Effect of Multimodal Prehabilitation vs Postoperative Rehabilitation on 30-Day Postoperative Complications for Frail Patients Undergoing Resection of Colorectal Cancer A Randomized Clinical Trial</t>
  </si>
  <si>
    <t>Golshan, M; Loibl, S; Wong, SM; Houber, JB; O'Shaughnessy, J; Rugo, HS; Wolmark, N; McKee, MD; Maag, D; Sullivan, DM; Metzger-Filho, O; Von Minckwitz, G; Geyer, CE; Sikov, WM; Untch, M</t>
  </si>
  <si>
    <t>Breast Conservation After Neoadjuvant Chemotherapy for Triple-Negative Breast Cancer Surgical Results From the BrighTNess Randomized Clinical Trial</t>
  </si>
  <si>
    <t>Massie, AB; Holscher, CM; Henderson, ML; Fahmy, LM; Thomas, AG; Al Ammary, F; Getsin, SN; Snyder, JJ; Lentine, KL; Garg, AX; Segev, DL</t>
  </si>
  <si>
    <t>Association of Early Postdonation Renal Function With Subsequent Risk of End-stage Renal Disease in Living Kidney Donors</t>
  </si>
  <si>
    <t>Sippola, S; Haijanen, J; Viinikainen, L; Gronroos, J; Paajanen, H; Rautio, T; Nordstrom, P; Aarnio, M; Rantanen, T; Hurme, S; Mecklin, JP; Sand, J; Jartti, A; Salminen, P</t>
  </si>
  <si>
    <t>Quality of Life and Patient Satisfaction at 7-Year Follow-up of Antibiotic Therapy vs Appendectomy for Uncomplicated Acute Appendicitis A Secondary Analysis of a Randomized Clinical Trial</t>
  </si>
  <si>
    <t>Tarvainen, T; Siren, J; Kokkola, A; Sallinen, V</t>
  </si>
  <si>
    <t>Effect of Hydrocortisone vs Pasireotide on Pancreatic Surgery Complications in Patients With High Risk of Pancreatic Fistula A Randomized Clinical Trial</t>
  </si>
  <si>
    <t>Chen, QY; Xie, JW; Zhong, Q; Wang, JB; Lin, JX; Lu, J; Cao, LL; Lin, M; Tu, RH; Huang, ZN; Lin, JL; Zheng, HL; Li, P; Zheng, CH; Huang, CM</t>
  </si>
  <si>
    <t>Safety and Efficacy of Indocyanine Green Tracer-Guided Lymph Node Dissection During Laparoscopic Radical Gastrectomy in Patients With Gastric Cancer A Randomized Clinical Trial</t>
  </si>
  <si>
    <t>Andrianello, S; Marchegiani, G; Malleo, G; Masini, G; Balduzzi, A; Paiella, S; Esposito, A; Landoni, L; Casetti, L; Tuveri, M; Salvia, R; Bassi, C</t>
  </si>
  <si>
    <t>Pancreaticojejunostomy With Externalized Stent vs Pancreaticogastrostomy With Externalized Stent for Patients With High-Risk Pancreatic Anastomosis A Single-Center, Phase 3, Randomized Clinical Trial</t>
  </si>
  <si>
    <t>Wills, BW; Smith, WR; Arguello, AM; McGwin, G; Ghanem, ES; Ponce, BA</t>
  </si>
  <si>
    <t>Association of Surgical Jacket and Bouffant Use With Surgical Site Infection Risk</t>
  </si>
  <si>
    <t>Golz, RA; Flum, DR; Sanchez, SE; Liu, XH; Donovan, C; Drake, FT</t>
  </si>
  <si>
    <t>Geographic Association Between Incidence of Acute Appendicitis and Socioeconomic Status</t>
  </si>
  <si>
    <t>Khadaroo, RG; Warkentin, LM; Wagg, AS; Padwal, RS; Clement, F; Wang, XM; Buie, WD; Holroyd-Leduc, J</t>
  </si>
  <si>
    <t>Clinical Effectiveness of the Elder-Friendly Approaches to the Surgical Environment Initiative in Emergency General Surgery</t>
  </si>
  <si>
    <t>Ripolles-Melchor, J; Abad-Motos, A; Diez-Remesal, Y; Aseguinolaza-Pagola, M; Padin-Barreiro, L; Sanchez-Martin, R; Logrono-Egea, M; Catala-Bauset, JC; Garcia-Orallo, S; Bisbe, E; Martin, N; Suarez-De-La-Rica, A; Cuellar-Martinez, AB; Gil-Trujillo, S; Estupinan-Jimenez, JC; Villanova-Baraza, M; Gil-Lapetra, C; Perez-Sanchez, P; Rodriguez-Garcia, N; Farre-Tebar, C; Martinez-Garcia, A; Arauzo-Perez, P; Garcia-Perez, C; Abad-Gurumeta, A; Minambres-Villar, MA; Sanchez-Campos, A; Jimenez-Lopez, I; Tena-Guerrero, JM; Marin-Pena, O; Sanchez-Merchante, M; Vicente-Gutierrez, U; Cassinello-Ogea, MC; Ferrando-Ortola, C; Berges-Gutierrez, H; Fernanz-Anton, J; Gomez-Rios, MA; Bordonaba-Bosque, D; Ramirez-Rodriguez, JM; Garcia-Erce, JA; Aldecoa, C</t>
  </si>
  <si>
    <t>Association Between Use of Enhanced Recovery After Surgery Protocol and Postoperative Complications in Total Hip and Knee Arthroplasty in the Postoperative Outcomes Within Enhanced Recovery After Surgery Protocol in Elective Total Hip and Knee Arthroplasty Study (POWER2)</t>
  </si>
  <si>
    <t>Prabhu, AS; Carbonell, A; Hope, W; Warren, J; Higgins, R; Jacob, B; Blatnik, J; Haskins, I; Alkhatib, H; Tastaldi, L; Fafaj, A; Tu, C; Rosen, MJ</t>
  </si>
  <si>
    <t>Robotic Inguinal vs Transabdominal Laparoscopic Inguinal Hernia Repair: The RIVAL Randomized Clinical Trial</t>
  </si>
  <si>
    <t>Shi, YS; Jin, JB; Qiu, WH; Weng, YC; Wang, J; Zhao, SL; Huo, Z; Qin, K; Wang, Y; Chen, H; Deng, XX; Peng, CH; Shen, BY</t>
  </si>
  <si>
    <t>Short-term Outcomes After Robot-Assisted vs Open Pancreaticoduodenectomy After the Learning Curve</t>
  </si>
  <si>
    <t>Bailly, L; Fabre, R; Pradier, C; Iannelli, A</t>
  </si>
  <si>
    <t>Colorectal Cancer Risk Following Bariatric Surgery in a Nationwide Study of French Individuals With Obesity</t>
  </si>
  <si>
    <t>Kuo, AC; Giori, NJ; Bowe, TR; Manfredi, L; Lalani, NF; Nordin, DA; Harris, AHS</t>
  </si>
  <si>
    <t>Comparing Methods to Determine the Minimal Clinically Important Differences in Patient-Reported Outcome Measures for Veterans Undergoing Elective Total Hip or Knee Arthroplasty in Veterans Health Administration Hospitals</t>
  </si>
  <si>
    <t>Tang, VL; Jing, BC; Boscardin, J; Ngo, S; Silvestrini, M; Finlayson, E; Covinsky, KE</t>
  </si>
  <si>
    <t>Association of Functional, Cognitive, and Psychological Measures With 1-Year Mortality in Patients Undergoing Major Surgery</t>
  </si>
  <si>
    <t>Kopp, JP; Ibanez, B; Jones, AT; Pei, XM; Young, A; Arnhart, K; Rizzo, AG; Buyske, J</t>
  </si>
  <si>
    <t>Association Between American Board of Surgery Initial Certification and Risk of Receiving Severe Disciplinary Actions Against Medical Licenses</t>
  </si>
  <si>
    <t>McTigue, KM; Wellman, R; Nauman, E; Anau, J; Coley, RY; Odor, A; Tice, J; Coleman, KJ; Courcoulas, A; Pardee, RE; Toh, S; Janning, CD; Williams, N; Cook, A; Sturtevant, JL; Horgan, C; Arterburn, D</t>
  </si>
  <si>
    <t>Comparing the 5-Year Diabetes Outcomes of Sleeve Gastrectomy and Gastric Bypass: The National Patient-Centered Clinical Research Network (PCORNet) Bariatric Study</t>
  </si>
  <si>
    <t>Ross, SW; Kuhlenschmidt, KM; Kubasiak, JC; Mossier, LE; Tayeras, LR; Shoultz, TH; Phelan, HA; Reinke, CE; Cripps, MW</t>
  </si>
  <si>
    <t>Association of the Risk of a Venous Thromboembolic Event in Emergency vs Elective General Surgery</t>
  </si>
  <si>
    <t>Seidel, D; Diedrich, S; Herrle, F; Thielemann, H; Marusch, F; Schirren, R; Talaulicar, R; Gehrig, T; Lehwald-Tywuschik, N; Glanemann, M; Bunse, J; Huttemann, M; Braumann, C; Heizman, O; Miserez, M; Kronert, T; Gretschel, S; Lefering, R</t>
  </si>
  <si>
    <t>Negative Pressure Wound Therapy vs Conventional Wound Treatment in Subcutaneous Abdominal Wound Healing Impairment The SAWHI Randomized Clinical Trial</t>
  </si>
  <si>
    <t>Vande Walle, KA; Quamme, SRP; Leverson, GE; Engler, T; Dombrowski, JC; Wiegmann, DA; Dimick, JB; Greenberg, CC</t>
  </si>
  <si>
    <t>Association of Personality and Thinking Style With Effective Surgical Coaching</t>
  </si>
  <si>
    <t>Walle, KAV; Quamme, SRP; Beasley, HL; Leverson, GE; Ghousseini, HN; Dombrowski, JC; Fry, BT; Dimick, JB; Wiegmann, DA; Greenberg, CC</t>
  </si>
  <si>
    <t>Development and Assessment of the Wisconsin Surgical Coaching Rubric</t>
  </si>
  <si>
    <t>Assessment of the Contribution of the Work Relative Value Unit Scale to Differences in Physician Compensation Across Medical and Surgical Specialties</t>
  </si>
  <si>
    <t>Gronchi, A; Bonvalot, S; Velasco, AP; Kotasek, D; Rutkowski, P; Hohenberger, P; Fumagalli, E; Judson, IR; Italiano, A; Gelderblom, HJ; van Coevorden, F; Penel, N; Kopp, HG; Duffaud, F; Goldstein, D; Broto, JM; Wardelmann, E; Marreaud, S; Smithers, M; Le Cesne, A; Zaffaroni, F; Litiere, S; Blay, JY; Casali, PG</t>
  </si>
  <si>
    <t>Quality of Surgery and Outcome in Localized Gastrointestinal Stromal Tumors Treated Within an International Intergroup Randomized Clinical Trial of Adjuvant Imatinib</t>
  </si>
  <si>
    <t>Reitz, KM; Marroquin, OC; Zenati, MS; Kennedy, J; Korytkowski, M; Tzeng, E; Koscum, S; Newhouse, D; Garcia, RM; Vates, J; Billiar, TR; Zuckerbraun, BS; Simmons, RL; Shapiro, S; Seymour, CW; Angus, DC; Rosengart, MR; Neal, MD</t>
  </si>
  <si>
    <t>Association Between Preoperative Metformin Exposure and Postoperative Outcomes in Adults With Type 2 Diabetes</t>
  </si>
  <si>
    <t>Myers, SP; Dasari, M; Brown, JB; Lumpkin, ST; Neal, MD; Abebe, KZ; Chaumont, N; Downs-Canner, SM; Flanagan, MR; Lee, KK; Rosengart, MR</t>
  </si>
  <si>
    <t>Effects of Gender Bias and Stereotypes in Surgical Training A Randomized Clinical Trial</t>
  </si>
  <si>
    <t>Storesund, A; Haugen, AS; Flaatten, H; Nortvedt, MW; Eide, GE; Boermeester, MA; Sevdalis, N; Tveiten, O; Mahesparan, R; Hjallen, BM; Fevang, JM; Storksen, CH; Thornhill, HF; Sjoen, GH; Kolseth, SM; Haaverstad, R; Sandli, OK; Softeland, E</t>
  </si>
  <si>
    <t>Clinical Efficacy of Combined Surgical Patient Safety System and the World Health Organization's Checklists in Surgery A Nonrandomized Clinical Trial</t>
  </si>
  <si>
    <t>Guo, X; Lv, XH; Ru, Y; Zhou, FX; Wang, N; Xi, HQ; Zhang, KC; Li, JY; Chang, RY; Xie, TY; Wang, XX; Li, BH; Chen, Y; Yang, YL; Chen, LB; Chen, L</t>
  </si>
  <si>
    <t>Circulating Exosomal Gastric Cancer-Associated Long Noncoding RNA1 as a Bioniarker for Early Detection and Monitoring Progression of Gastric Cancer A Multiphase Study</t>
  </si>
  <si>
    <t>Sheetz, KH; Gerhardinger, L; Dimick, JB; Waits, SA</t>
  </si>
  <si>
    <t>Bariatric Surgery and Long-term Survival in Patients With Obesity and End-stage Kidney Disease</t>
  </si>
  <si>
    <t>Curtis, NJ; Foster, JD; Miskovic, D; Brown, CSB; Hewett, PJ; Abbott, S; Hanna, GB; Stevenson, ARL; Francis, NK</t>
  </si>
  <si>
    <t>Association of Surgical Skill Assessment With Clinical Outcomes in Cancer Surgery</t>
  </si>
  <si>
    <t>Torney, MVU; Moffa, G; Kaech, M; Haak, F; Riss, S; Deutschmann, E; Bucher, HC; Kettelhack, C; Paterson, HM</t>
  </si>
  <si>
    <t>Risk of Emergency Surgery or Death After Initial Nonoperative Management of Complicated Diverticulitis in Scotland and Switzerland</t>
  </si>
  <si>
    <t>Rice, MK; Hodges, JC; Bellon, J; Borrebach, J; Al Abbas, AI; Hamad, A; Knab, LM; Moser, AJ; Zureikat, AH; Zeh, HJ; Hogg, ME</t>
  </si>
  <si>
    <t>Association of Mentorship and a Formal Robotic Proficiency Skills Curriculum With Subsequent Generations' Learning Curve and Safety for Robotic Pancreaticoduodenectomy</t>
  </si>
  <si>
    <t>Eryigit, O; van de Graaf, FW; Nieuwenhuijs, VB; Sosef, MN; de Graaf, EJR; Menon, AG; Lange, MM; Lange, JF</t>
  </si>
  <si>
    <t>Association of Video Completed by Audio in Laparoscopic Cholecystectomy With Improvements in Operative Reporting</t>
  </si>
  <si>
    <t>Klotz, R; Larmann, J; Klose, C; Bruckner, T; Benner, L; Doerr-Harim, C; Tenckhoff, S; Lock, JF; Brede, EM; Salvia, R; Polati, E; Koeninger, J; Schiff, JH; Wittel, UA; Hotzel, A; Keck, T; Nau, C; Amati, AL; Koch, C; Eberl, T; Zink, M; Tomazic, A; Novak-Jankovic, V; Hofer, S; Diener, MK; Weigand, MA; Buchler, MW; Knebel, P</t>
  </si>
  <si>
    <t>Gastrointestinal Complications After Pancreatoduodenectomy With Epidural vs Patient-Controlled Intravenous Analgesia A Randomized Clinical Trial</t>
  </si>
  <si>
    <t>Locke, JE; Shelton, BA; Olthoff, KM; Pomfret, EA; Forde, KA; Sawinski, D; Gray, M; Ascher, NL</t>
  </si>
  <si>
    <t>Quantifying Sex-Based Disparities in Liver Allocation</t>
  </si>
  <si>
    <t>Doglietto, F; Vezzoli, M; Gheza, F; Lussardi, GL; Domenicucci, M; Vecchiarelli, L; Zanin, L; Saraceno, G; Signorini, L; Panciani, PP; Castelli, F; Maroldi, R; Rasulo, FA; Benvenuti, MR; Portolani, N; Bonardelli, S; Milano, G; Casiraghi, A; Calza, S; Fontanella, MM</t>
  </si>
  <si>
    <t>Factors Associated With Surgical Mortality and Complications Among Patients With and Without Coronavirus Disease 2019 (COVID-19) in Italy</t>
  </si>
  <si>
    <t>Lee, SH; Jang, DK; Yoo, MW; Hwang, SH; Ryu, SY; Kwon, OK; Hur, H; Yoon, HM; Eom, BW; Ahn, HS; Son, T; Song, KY; Lee, HH; Choi, MG; An, JY; Lee, SI; Lee, KH; Ahn, S; Park, YS; Park, DJ</t>
  </si>
  <si>
    <t>Efficacy and Safety of Ursodeoxycholic Acid for the Prevention of Gallstone Formation After Gastrectomy in Patients With Gastric Cancer The PEGASUS-D Randomized Clinical Trial</t>
  </si>
  <si>
    <t>Ji, YSD; Robertson, FC; Patel, NA; Peacock, ZS; Resnick, CM</t>
  </si>
  <si>
    <t>Assessment of Risk Factors for Suicide Among US Health Care Professionals</t>
  </si>
  <si>
    <t>Williamson, T; Ryser, MD; Ubel, PA; Abdelgadir, J; Spears, CA; Liu, BY; Komisarow, J; Lemmon, ME; Elsamadicy, A; Lad, SP</t>
  </si>
  <si>
    <t>Withdrawal of Life-supporting Treatment in Severe Traumatic Brain Injury</t>
  </si>
  <si>
    <t>Quan, YH; Oh, CH; Jung, DH; Lim, JY; Choi, BH; Rho, J; Choi, Y; Han, KN; Kim, BM; Kim, C; Park, JH; Kim, HK</t>
  </si>
  <si>
    <t>Evaluation of Intraoperative Near-Infrared Fluorescence Visualization of the Lung Tumor Margin With Indocyanine Green Inhalation</t>
  </si>
  <si>
    <t>Johnson, HM; Irish, W; Strassle, PD; Mahoney, ST; Schroen, AT; Josef, AP; Freischlag, JA; Tuttle, JE; Brownstein, MR</t>
  </si>
  <si>
    <t>Associations Between Career Satisfaction, Personal Life Factors, and Work-Life Integration Practices Among US Surgeons by Gender</t>
  </si>
  <si>
    <t>Le Blanc, JM; Heller, DR; Friedrich, A; Lannin, DR; Park, TS</t>
  </si>
  <si>
    <t>Association of Medicaid Expansion Under the Affordable Care Act With Breast Cancer Stage at Diagnosis</t>
  </si>
  <si>
    <t>Biondo, S; Trenti, L; Espin, E; Bianco, F; Barrios, O; Falato, A; De Franciscis, S; Solis, A; Kreisler, E</t>
  </si>
  <si>
    <t>Two-Stage Turnbull-Cutait Pull-Through Coloanal Anastomosis for Low Rectal Cancer A Randomized Clinical Trial</t>
  </si>
  <si>
    <t>Cohen, RV; Pereira, TV; Aboud, CM; Petry, TBZ; Correa, JLL; Schiavon, CA; Pompilio, CE; Pechy, FNQ; Silva, ACCD; de Melo, FLG; da Silveira, LPC; Caravatto, PPD; Halpern, H; Monteiro, FDJ; Martins, BD; Kuga, R; Palumbo, TMS; Docherty, NG; le Roux, CW</t>
  </si>
  <si>
    <t>Effect of Gastric Bypass vs Best Medical Treatment on Early-Stage Chronic Kidney Disease in Patients With Type 2 Diabetes and Obesity A Randomized Clinical Trial</t>
  </si>
  <si>
    <t>Dior, UP; Kathurusinghe, S; Cheng, C; Reddington, C; Daley, AJ; Ang, C; Healey, M</t>
  </si>
  <si>
    <t>Effect of Surgical Skin Antisepsis on Surgical Site Infections in Patients Undergoing Gynecological Laparoscopic Surgery A Double-Blind Randomized Clinical Trial</t>
  </si>
  <si>
    <t>Mustoe, MM; Clark, JM; Huynh, TT; Tong, EK; Wolf, TP; Brown, LM; Cooke, DT</t>
  </si>
  <si>
    <t>Engagement and Effectiveness of a Smoking Cessation Quitline Intervention in a Thoracic Surgery Clinic</t>
  </si>
  <si>
    <t>Tsilimigras, DI; Sahara, K; Wu, L; Moris, D; Bagante, F; Guglielmi, A; Aldrighetti, L; Weiss, M; Bauer, TW; Alexandrescu, S; Poultsides, GA; Maithel, SK; Marques, HP; Martel, G; Pulitano, C; Shen, F; Soubrane, O; Koerkamp, BG; Moro, A; Sasaki, K; Aucejo, F; Zhang, XF; Matsuyama, R; Endo, I; Pawlik, TM</t>
  </si>
  <si>
    <t>Very Early Recurrence After Liver Resection for Intrahepatic Cholangiocarcinoma Considering Alternative Treatment Approaches</t>
  </si>
  <si>
    <t>Response and Survival Associated With First-line FOLFIRINOX vs Gemcitabine and nab-Paclitaxel Chemotherapy for Localized Pancreatic Ductal Adenocarcinoma</t>
  </si>
  <si>
    <t>McCrum, ML; Cannon, AR; Allen, CM; Presson, AP; Huang, LC; Brooke, BS</t>
  </si>
  <si>
    <t>Contributors to Increased Mortality Associated With Care Fragmentation After Emergency General Surgery</t>
  </si>
  <si>
    <t>Engelhardt, KE; Bilimoria, KY; Johnson, JK; Hewitt, DB; Ellis, RJ; Hu, YY; Chung, JEW; Kreutzer, L; Love, R; Blay, E; Odell, DD</t>
  </si>
  <si>
    <t>A National Mixed-Methods Evaluation of Preparedness for General Surgery Residency and the Association With Resident Burnout</t>
  </si>
  <si>
    <t>Ganesan, C; Weia, B; Thomas, IC; Song, S; Velaer, K; Seib, CD; Conti, S; Elliott, C; Chertow, GM; Tamura, MK; Leppert, JT; Pao, AC</t>
  </si>
  <si>
    <t>Analysis of Primary Hyperparathyroidism Screening Among US Veterans With Kidney Stones</t>
  </si>
  <si>
    <t>Bergeat, D; Merdrignac, A; Robin, F; Gaignard, E; Rayar, M; Meunier, B; Beloeil, H; Boudjema, K; Laviolle, B; Sulpice, L</t>
  </si>
  <si>
    <t>Nasogastric Decompression vs No Decompression After Pancreaticoduodenectomy The Randomized Clinical IPOD Trial</t>
  </si>
  <si>
    <t>Tarride, JE; Doumouras, AG; Hong, D; Paterson, JM; Tibebu, S; Perez, R; Ma, J; Taylor, VH; Xie, F; Boudreau, V; Pullenayegum, E; Urbach, DR; Anvari, M</t>
  </si>
  <si>
    <t>Association of Roux-en-Y Gastric Bypass With Postoperative Health Care Use and Expenditures in Canada</t>
  </si>
  <si>
    <t>Hewitt, DB; Ellis, RJ; Hu, YY; Cheung, EO; Moskowitz, JT; Agarwal, G; Bilimoria, KY</t>
  </si>
  <si>
    <t>Evaluating the Association of Multiple Burnout Definitions and Thresholds With Prevalence and Outcomes</t>
  </si>
  <si>
    <t>Janeway, MG; Sanchez, SE; Chen, Q; Nofal, MR; Wang, N; Rosen, A; Dechert, TA</t>
  </si>
  <si>
    <t>Association of Race, Health Insurance Status, and Household Income With Location and Outcomes of Ambulatory Surgery Among Adult Patients in 2 US States</t>
  </si>
  <si>
    <t>Rosenberg, SM; Dominici, LS; Gelber, S; Poorvu, PD; Ruddy, KJ; Wong, JS; Tamimi, RM; Schapira, L; Come, S; Peppercorn, JM; Borges, VF; Partridge, AH</t>
  </si>
  <si>
    <t>Association of Breast Cancer Surgery With Quality of Life and Psychosocial Well-being in Young Breast Cancer Survivors</t>
  </si>
  <si>
    <t>Arvieux, C; Frandon, J; Tidadini, F; Monnin-Bares, V; Foote, A; Dubuisson, V; Lermite, E; David, JS; Douane, F; Tresallet, C; Lemoine, MC; Rodiere, M; Bouzat, P; Bosson, JL; Vilotitch, A; Barbois, S; Thony, F</t>
  </si>
  <si>
    <t>Effect of Prophylactic Embolization on Patients With Blunt Trauma at High Risk of Splenectomy A Randomized Clinical Trial</t>
  </si>
  <si>
    <t>Vos, EL; Salo-Mullen, EE; Tang, LH; Schattner, M; Yoon, SS; Gerdes, H; Markowitz, AJ; Mandelker, D; Janjigian, Y; Offitt, K; Coit, DG; Stadler, ZK; Strong, VE</t>
  </si>
  <si>
    <t>Indications for Total Gastrectomy inCDH1Mutation Carriers and Outcomes of Risk-Reducing Minimally Invasive and Open Gastrectomies</t>
  </si>
  <si>
    <t>van Reeven, M; Gilbo, N; Monbaliu, D; van Leeuwen, OB; Porte, RJ; Ysebaert, D; van Hoek, B; Alwayn, IPJ; Meurisse, N; Detry, O; Coubeau, L; Cicarelli, O; Berrevoet, F; Vanlander, A; IJzermans, JNM; Polak, WG</t>
  </si>
  <si>
    <t>Evaluation of Liver Graft Donation After Euthanasia</t>
  </si>
  <si>
    <t>Zhang, TD; Dunson, J; Kanwal, F; Galvan, NTN; Vierling, JM; O'Mahony, C; Goss, JA; Rana, A</t>
  </si>
  <si>
    <t>Trends in Outcomes for Marginal Allografts in Liver Transplant</t>
  </si>
  <si>
    <t>Yuce, TK; Yang, AND; Johnson, JK; Odell, DD; Love, R; Kreutzer, L; Schlick, CJR; Zambrano, MI; Shan, Y; O'Leary, KJ; Halverson, A; Bilimoria, KY</t>
  </si>
  <si>
    <t>Association Between Implementing Comprehensive Learning Collaborative Strategies in a Statewide Collaborative and Changes in Hospital Safety Culture</t>
  </si>
  <si>
    <t>Xiao, JJ; Caan, BJ; Feliciano, ECM; Meyerhardt, JA; Peng, PD; Baracos, VE; Lee, VS; Ely, S; Gologorsky, RC; Weltzien, E; Kroenke, CH; Kwan, ML; Alexeeff, SE; Castillo, AL; Prado, CM</t>
  </si>
  <si>
    <t>Association of Low Muscle Mass and Low Muscle Radiodensity With Morbidity and Mortality for Colon Cancer Surgery</t>
  </si>
  <si>
    <t>Zhang, LDM; Hornor, MA; Robinson, T; Rosenthal, RA; Ko, CY; Russell, MM</t>
  </si>
  <si>
    <t>Evaluation of Postoperative Functional Health Status Decline Among Older Adults</t>
  </si>
  <si>
    <t>Stulberg, JJ; Huang, RP; Kreutzer, L; Ban, KS; Champagne, BJ; Steele, SR; Johnson, JK; Holl, JL; Greenberg, CC; Bilimoria, KY</t>
  </si>
  <si>
    <t>Association Between Surgeon Technical Skills and Patient Outcomes</t>
  </si>
  <si>
    <t>Mocanu, V; Kuper, TM; Marini, W; Assane, C; DeGirolamo, KM; Fathimani, K; Baxter, NN</t>
  </si>
  <si>
    <t>Intersectionality of Gender and Visible Minority Status Among General Surgery Residents in Canada</t>
  </si>
  <si>
    <t>Chesney, TR; Haas, B; Coburn, NG; Mahar, AL; Zuk, V; Zhao, HY; Wright, FC; Hsu, AT; Hallet, J</t>
  </si>
  <si>
    <t>Patient-Centered Time-at-Home Outcomes in Older Adults After Surgical Cancer Treatment</t>
  </si>
  <si>
    <t>Berardi, G; Antonelli, G; Colasanti, M; Meniconi, R; Guglielmo, N; Laurenzi, A; Ferretti, S; Levi Sandri, GB; Spagnoli, A; Moschetta, G; Schinina, V; Antonini, M; Marignani, M; Ettorre, GM</t>
  </si>
  <si>
    <t>Association of Sarcopenia and Body Composition With Short-term Outcomes After Liver Resection for Malignant Tumors</t>
  </si>
  <si>
    <t>Joh, DB; van der Werf, B; Watson, BJ; French, R; Bann, S; Dennet, E; Loveday, BPT</t>
  </si>
  <si>
    <t>Assessment of Autonomy in Operative Procedures Among Female and Male New Zealand General Surgery Trainees</t>
  </si>
  <si>
    <t>Columbus, AB; Lu, PW; Hill, SS; Fields, AC; Davids, JS; Melnitchouk, N</t>
  </si>
  <si>
    <t>Factors Associated With the Professional Success of Female Surgical Department Chairs A Qualitative Study</t>
  </si>
  <si>
    <t>Lin, S; Brasel, KJ; Chakraborty, O; Glied, SA</t>
  </si>
  <si>
    <t>Association Between Medicaid Expansion and the Use of Outpatient General Surgical Care Among US Adults in Multiple States</t>
  </si>
  <si>
    <t>Wu, ZY; Kim, HJ; Lee, JW; Chung, IY; Kim, JS; Lee, SB; Son, BH; Eom, JS; Kim, SB; Jung, KH; Gong, G; Kim, HH; Ahn, SH; Ko, B</t>
  </si>
  <si>
    <t>Long-term Oncologic Outcomes of Immediate Breast Reconstruction vs Conventional Mastectomy Alone for Breast Cancer in the Setting of Neoadjuvant Chemotherapy</t>
  </si>
  <si>
    <t>Avolio, AW; Franco, A; Schlegel, A; Lai, Q; Meli, S; Burra, P; Patrono, D; Ravaioli, M; Bassi, D; Ferla, F; Pagano, D; Violi, P; Camagni, S; Dondossola, D; Montalti, R; Alrawashdeh, W; Vitale, A; Teofili, L; Spoletini, G; Magistri, P; Bongini, M; Rossi, M; Mazzaferro, V; Di Benedetto, F; Hammond, J; Vivarelli, M; Agnes, S; Colledan, M; Carraro, A; Cescon, M; De Carlis, L; Caccamo, L; Gruttadauria, S; Muiesan, P; Cillo, U; Romagnoli, R; De Simone, P</t>
  </si>
  <si>
    <t>Development and Validation of a Comprehensive Model to Estimate Early Allograft Failure Among Patients Requiring Early Liver Retransplant</t>
  </si>
  <si>
    <t>Tasoulis, MK; Lee, HB; Yang, W; Pope, R; Krishnamurthy, S; Kim, SY; Cho, N; Teoh, V; Rauch, GM; Smith, BD; Valero, V; Mohammed, K; Han, W; MacNeill, F; Kuerer, HM</t>
  </si>
  <si>
    <t>Accuracy of Post-Neoadjuvant Chemotherapy Image-Guided Breast Biopsy to Predict Residual Cancer</t>
  </si>
  <si>
    <t>Gohel, MS; Mora, J; Szigeti, M; Epstein, DM; Heatley, F; Bradbury, A; Bulbulia, R; Cullum, N; Nyamekye, I; Poskitt, KR; Renton, S; Warwick, J; Davies, AH</t>
  </si>
  <si>
    <t>Long-term Clinical and Cost-effectiveness of Early Endovenous Ablation in Venous Ulceration: A Randomized Clinical Trial</t>
  </si>
  <si>
    <t>Lee, KT; Kim, S; Jeon, BJ; Pyon, JK; Mun, GH; Ryu, JM; Lee, SK; Yu, J; Kim, SW; Lee, JE; Nam, SJ; Bang, SI</t>
  </si>
  <si>
    <t>Association of the Implant Surface Texture Used in Reconstruction With Breast Cancer Recurrence</t>
  </si>
  <si>
    <t>Guyette, FX; Brown, JB; Zenati, MS; Early-Young, BJ; Adams, PW; Eastridge, BJ; Nirula, R; Vercruysse, GA; O'Keeffe, T; Joseph, B; Alarcon, LH; Callaway, CW; Zuckerbraun, BS; Neal, MD; Forsythe, RM; Rosengart, MR; Billiar, TR; Yealy, DM; Peitzman, AB; Sperry, JL</t>
  </si>
  <si>
    <t>Tranexamic Acid During Prehospital Transport in Patients at Risk for Hemorrhage After Injury A Double-blind, Placebo-Controlled, Randomized Clinical Trial</t>
  </si>
  <si>
    <t>Pradarelli, JC; Yule, S; Panda, N; Craig, M; Lowery, KW; Ashley, SW; Gee, DW; Waters, PM; Knight, J; Smink, DS</t>
  </si>
  <si>
    <t>Optimizing the Implementation of Surgical Coaching Through Feedback From Practicing Surgeons</t>
  </si>
  <si>
    <t>Petro, CC; Zolin, S; Krpata, D; Alkhatib, H; Tu, C; Rosen, MJ; Prabhu, AS</t>
  </si>
  <si>
    <t>Patient-Reported Outcomes of Robotic vs Laparoscopic Ventral Hernia Repair With Intraperitoneal Mesh The PROVE-IT Randomized Clinical Trial</t>
  </si>
  <si>
    <t>Dumitra, T; Ganescu, O; Hu, R; Fiore, JF; Kaneva, P; Mayo, N; Lee, L; Liberman, AS; Chaudhury, P; Ferri, L; Feldman, LS</t>
  </si>
  <si>
    <t>Association Between Patient Activation and Health Care Utilization After Thoracic and Abdominal Surgery</t>
  </si>
  <si>
    <t>Humeidan, ML; Reyes, JPC; Mavarez-Martinez, A; Roeth, C; Nguyen, CM; Sheridan, E; Zuleta-Alarcon, A; Otey, A; Abdel-Rasoul, M; Bergese, SD</t>
  </si>
  <si>
    <t>Effect of Cognitive Prehabilitation on the Incidence of Postoperative Delirium Among Older Adults Undergoing Major Noncardiac Surgery The Neurobics Randomized Clinical Trial</t>
  </si>
  <si>
    <t>Cusimano, MC; Vicus, D; Pulman, K; Maganti, M; Bernardini, MQ; Bouchard-Fortier, G; Laframboise, S; May, T; Hogen, LF; Covens, AL; Gien, LT; Kupets, R; Rouzbahman, M; Clarke, BA; Mirkovic, J; Cesari, M; Turashvili, G; Zia, A; Ene, GEV; Ferguson, SE</t>
  </si>
  <si>
    <t>Assessment of Sentinel Lymph Node Biopsy vs Lymphadenectomy for Intermediate- and High-Grade Endometrial Cancer Staging</t>
  </si>
  <si>
    <t>Santos, A; Mentula, P; Pinta, T; Ismail, S; Rautio, T; Juusela, R; Lahdesmaki, A; Scheinin, T; Sallinen, V</t>
  </si>
  <si>
    <t>Comparing Laparoscopic Elective Sigmoid Resection With Conservative Treatment in Improving Quality of Life of Patients With Diverticulitis The Laparoscopic Elective Sigmoid Resection Following Diverticulitis (LASER) Randomized Clinical Trial</t>
  </si>
  <si>
    <t>George, EL; Hall, DE; Youk, A; Chen, R; Kashikar, A; Trickey, AW; Varley, PR; Shireman, PK; Shinall, MC; Massarweh, NN; Johanning, J; Arya, S</t>
  </si>
  <si>
    <t>Association Between Patient Frailty and Postoperative Mortality Across Multiple Noncardiac Surgical Specialties</t>
  </si>
  <si>
    <t>Castillo-Angeles, M; Cooper, Z; Jarman, MP; Sturgeon, D; Salim, A; Havens, JM</t>
  </si>
  <si>
    <t>Association of Frailty With Morbidity and Mortality in Emergency General Surgery By Procedural Risk Level</t>
  </si>
  <si>
    <t>DeRoos, LJ; Zhou, YH; Marrero, WJ; Tapper, EB; Sonnenday, CJ; Lavieri, MS; Hutton, DW; Parikh, ND</t>
  </si>
  <si>
    <t>Assessment of National Organ Donation Rates and Organ Procurement Organization Metrics</t>
  </si>
  <si>
    <t>Gronroos, S; Helmio, M; Juuti, A; Tiusanen, R; Hurme, S; Loyttyniemi, E; Ovaska, J; Leivonen, M; Peromaa-Haavisto, P; Maklin, S; Sintonen, H; Sammalkorpi, H; Nuutila, P; Salminen, P</t>
  </si>
  <si>
    <t>Effect of Laparoscopic Sleeve Gastrectomy vs Roux-en-Y Gastric Bypass on Weight Loss and Quality of Life at 7 Years in Patients With Morbid Obesity The SLEEVEPASS Randomized Clinical Trial</t>
  </si>
  <si>
    <t>Wong, JH; Irish, WD; DeMaria, EJ; Vohra, NA; Pories, WJ; Brownstein, MR; Altieri, MS; Akram, W; Haisch, CE; Leeser, DB; Tuttle, JE</t>
  </si>
  <si>
    <t>Development and Assessment of a Systematic Approach for Detecting Disparities in Surgical Access</t>
  </si>
  <si>
    <t>Mahoney, ST; Irish, W; Strassle, PD; Schroen, AT; Freischlag, JA; Tuttle-Newhall, JE; Brownstein, MR</t>
  </si>
  <si>
    <t>Practice Characteristics and Job Satisfaction of Private Practice and Academic Surgeons</t>
  </si>
  <si>
    <t>Chhabra, KR; Thumma, JR; Varban, OA; Dimick, JB</t>
  </si>
  <si>
    <t>Associations Between Video Evaluations of Surgical Technique and Outcomes of Laparoscopic Sleeve Gastrectomy</t>
  </si>
  <si>
    <t>Lai, JC; Ganger, DR; Volk, ML; Dodge, JL; Dunn, MA; Duarte-Rojo, A; Kappus, MR; Rahimi, RS; Ladner, DP; Boyarsky, B; McAdams-DeMarco, M; Segev, DL; McCulloch, CE; Verna, EC</t>
  </si>
  <si>
    <t>Association of Frailty and Sex With Wait List Mortality in Liver Transplant Candidates in the Multicenter Functional Assessment in Liver Transplantation (FrAILT) Study</t>
  </si>
  <si>
    <t>Newton, ER; Akerman, AW; Strassle, PD; Kibbe, MR</t>
  </si>
  <si>
    <t>Association of Fluoroquinolone Use With Short-term Risk of Development of Aortic Aneurysm</t>
  </si>
  <si>
    <t>Seib, CD; Suh, I; Meng, T; Trickey, A; Smith, AK; Finlayson, E; Covinsky, KE; Tamura, MK; Kebebew, E</t>
  </si>
  <si>
    <t>Patient Factors Associated With Parathyroidectomy in Older Adults With Primary Hyperparathyroidism</t>
  </si>
  <si>
    <t>Harkey, K; Kaiser, N; Zhao, J; Hetherington, T; Gutnik, B; Matthews, BD; Kelz, RR; Reinke, CE</t>
  </si>
  <si>
    <t>Postdischarge Virtual Visits for Low-risk Surgeries A Randomized Noninferiority Clinical Trial</t>
  </si>
  <si>
    <t>Lawson, A; Naylor, JM; Buchbinder, R; Ivers, R; Balogh, ZJ; Smith, P; Xuan, W; Howard, K; Vafa, A; Perriman, D; Mittal, R; Yates, P; Rieger, B; Smith, G; Adie, S; Elkinson, I; Kim, W; Sungaran, J; Latendresse, K; Wong, J; Viswanathan, S; Landale, K; Drobetz, H; Tran, P; Page, R; Beattie, S; Mulford, J; Incoll, I; Kale, M; Schick, B; Li, T; Higgs, A; Oppy, A; Harris, IA</t>
  </si>
  <si>
    <t>Surgical Plating vs Closed Reduction for Fractures in the Distal Radius in Older Patients A Randomized Clinical Trial</t>
  </si>
  <si>
    <t>Best, MJ; McFarland, EG; Thakkar, SC; Srikumaran, U</t>
  </si>
  <si>
    <t>Racial Disparities in the Use of Surgical Procedures in the US</t>
  </si>
  <si>
    <t>Jones, GD; Brandt, WS; Shen, RL; Sanchez-Vega, F; Tan, KS; Martin, A; Zhou, J; Berger, M; Solit, DB; Schultz, N; Rizvi, H; Liu, Y; Adamski, A; Chaft, JE; Riely, GJ; Rocco, G; Bott, MJ; Molena, D; Ladanyi, M; Travis, WD; Rekhtman, N; Park, BJ; Adusumilli, PS; Lyden, D; Imielinski, M; Mayo, MW; Li, BT; Jones, DR</t>
  </si>
  <si>
    <t>A Genomic-Pathologic Annotated Risk Model to Predict Recurrence in Early-Stage Lung Adenocarcinoma</t>
  </si>
  <si>
    <t>Woodle, ES; Gill, JS; Clark, S; Stewart, D; Alloway, R; First, R</t>
  </si>
  <si>
    <t>Early Corticosteroid Cessation vs Long-term Corticosteroid Therapy in Kidney Transplant Recipients Long-term Outcomes of a Randomized Clinical Trial</t>
  </si>
  <si>
    <t>Wang, T; Bredbeck, BC; Sinco, B; Shubeck, S; Baskin, AS; Skolarus, T; Dossett, LA</t>
  </si>
  <si>
    <t>Variations in Persistent Use of Low-Value Breast Cancer Surgery</t>
  </si>
  <si>
    <t>Kernodle, AB; Zhang, WY; Motter, JD; Doby, B; Liyanage, L; Garonzik-Wang, J; Jackson, KR; Boyarsky, BJ; Massie, AB; Purnell, TS; Segev, DL</t>
  </si>
  <si>
    <t>Examination of Racial and Ethnic Differences in Deceased Organ Donation Ratio Over Time in the US</t>
  </si>
  <si>
    <t>Nuytens, F; Dabakuyo-Yonli, TS; Meunier, B; Gagniere, J; Collet, D; D'Journo, XB; Brigand, C; Perniceni, T; Carrere, N; Mabrut, JY; Msika, S; Peschaud, F; Prudhomme, M; Markar, SR; Piessen, G</t>
  </si>
  <si>
    <t>Five-Year Survival Outcomes of Hybrid Minimally Invasive Esophagectomy in Esophageal Cancer Results of the MIRO Randomized Clinical Trial</t>
  </si>
  <si>
    <t>Olson, SL; Wijesinha, MA; Panthofer, AM; Blackwelder, WC; Upchurch, GR; Terrin, ML; Curci, JA; Baxter, BT; Matsumura, JS</t>
  </si>
  <si>
    <t>Evaluating Growth Patterns of Abdominal Aortic Aneurysm Diameter With Serial Computed Tomography Surveillance</t>
  </si>
  <si>
    <t>Tama, MA; Stone, ME; Blumberg, SM; Reddy, SH; Conway, EE; Meltzer, JA</t>
  </si>
  <si>
    <t>Association of Cryoprecipitate Use With Survival After Major Trauma in Children Receiving Massive Transfusion</t>
  </si>
  <si>
    <t>Gou, RY; Hshieh, TT; Marcantonio, ER; Cooper, Z; Jones, RN; Travison, TG; Fong, TG; Abdeen, A; Lange, J; Earp, B; Schmitt, EM; Leslie, DL; Inouye, SK</t>
  </si>
  <si>
    <t>One-Year Medicare Costs Associated With Delirium in Older Patients Undergoing Major Elective Surgery</t>
  </si>
  <si>
    <t>Kusamura, S; Barretta, F; Yonemura, Y; Sugarbaker, PH; Moran, BJ; Levine, EA; Goere, D; Baratti, D; Nizri, E; Morris, DL; Glehen, O; Sardi, A; Barrios, P; Quenet, F; Villeneuve, L; Gomez-Portilla, A; de Hingh, I; Ceelen, W; Pelz, JOW; Piso, P; Gonzalez-Moreno, S; van der Speeten, K; Deraco, M</t>
  </si>
  <si>
    <t>The Role of Hyperthermic Intraperitoneal Chemotherapy in Pseudomyxoma Peritonei After Cytoreductive Surgery</t>
  </si>
  <si>
    <t>Auffenberg, GB; Qi, J; Dunn, RL; Linsell, S; Kim, T; Miller, DC; Tosoian, J; Sarle, R; Johnston, WK; Kleer, E; Ghani, KR; Montie, J; Peabody, J</t>
  </si>
  <si>
    <t>Evaluation of Patient- and Surgeon-Specific Variations in Patient-Reported Urinary Outcomes 3 Months After Radical Prostatectomy From a Statewide Improvement Collaborative</t>
  </si>
  <si>
    <t>Yamada, S; Fujii, T; Sonohara, F; Kawai, M; Shibuya, K; Matsumoto, I; Fukuzawa, K; Baba, H; Aoki, T; Unno, M; Satoi, S; Kishi, Y; Hatano, E; Uemura, K; Horiguchi, A; Sho, M; Takeda, Y; Shimokawa, T; Kodera, Y; Yamaue, H</t>
  </si>
  <si>
    <t>Safety of Combined Division vs Separate Division of the Splenic Vein in Patients Undergoing Distal Pancreatectomy A Noninferiority Randomized Clinical Trial</t>
  </si>
  <si>
    <t>Zatzick, D; Jurkovich, G; Heagerty, P; Russo, J; Darnell, D; Parker, L; Roberts, MK; Moodliar, R; Engstrom, A; Wang, J; Bulger, E; Whiteside, L; Nehra, D; Palinkas, LA; Moloney, K; Maier, R</t>
  </si>
  <si>
    <t>Stepped Collaborative Care Targeting Posttraumatic Stress Disorder Symptoms and Comorbidity for US Trauma Care Systems A Randomized Clinical Trial</t>
  </si>
  <si>
    <t>https://www.medrxiv.org/content/medrxiv/early/2020/07/11/2020.07.02.20145508.full.pdf</t>
  </si>
  <si>
    <t>Schuster, KM; Hazelton, JP; Rattigan, D; Perez, JM; Bhattacharya, B</t>
  </si>
  <si>
    <t>Association of Acute Care Surgeon Experience With Emergency Surgery Patient Outcomes and Mortality</t>
  </si>
  <si>
    <t>Kratzke, IM; Rosenbaum, ME; Cox, C; Ollila, DW; Kapadia, MR</t>
  </si>
  <si>
    <t>Effect of Clear vs Standard Covered Masks on Communication With Patients During Surgical Clinic Encounters A Randomized Clinical Trial</t>
  </si>
  <si>
    <t>Hallet, J; Jerath, A; Turgeon, AF; McIsaac, DI; Eskander, A; Zuckerman, J; Zuk, V; Sohail, S; Darling, GE; Dharma, C; Coburn, NG; Sutradhar, R</t>
  </si>
  <si>
    <t>Association Between Anesthesiologist Volume and Short-term Outcomes in Complex Gastrointestinal Cancer Surgery</t>
  </si>
  <si>
    <t>Wang, H; Tang, H; Fang, Y; Tan, LJ; Yin, J; Shen, YX; Zeng, ZC; Zhu, JY; Hou, YY; Du, M; Jiao, J; Jiang, HJ; Gong, L; Li, ZG; Liu, J; Xie, DY; Li, WF; Lian, CH; Zhao, Q; Chen, C; Zheng, B; Liao, YD; Li, K; Li, HC; Wu, H; Dai, L; Chen, KN</t>
  </si>
  <si>
    <t>Morbidity and Mortality of Patients Who Underwent Minimally Invasive Esophagectomy After Neoadjuvant Chemoradiotherapy vs Neoadjuvant Chemotherapy for Locally Advanced Esophageal Squamous Cell Carcinoma A Randomized Clinical Trial</t>
  </si>
  <si>
    <t>Smith, BK; Rectenwald, J; Yudkowsky, R; Hirshfield, LE</t>
  </si>
  <si>
    <t>A Framework for Understanding the Association Between Training Paradigm and Trainee Preparedness for Independent Surgical Practice</t>
  </si>
  <si>
    <t>O'Toole, RV; Joshi, M; Carlini, AR; Murray, CK; Allen, LE; Huang, YJ; Scharfstein, DO; O'Hara, NN; Gary, JL; Bosse, MJ; Castillo, RC; Bishop, JA; Weaver, MJ; Firoozabadi, R; Hsu, JSR; Karunakar, MA; Seymour, RB; Sims, SH; Churchill, C; Brennan, ML; Gonzales, G; Reilly, RM; Zura, RD; Howes, CR; Mir, HR; Wagstrom, EA; Westberg, J; Gaski, GE; Kempton, LB; Natoli, RM; Sorkin, AT; Virkus, WW; Hill, LC; Hymes, RA; Holzman, M; Malekzadeh, AS; Schulman, JE; Ramsey, L; Cuff, JAN; Haaser, S; Osgood, GM; Shafiq, B; Laljani, V; Lee, OLC; Krause, PC; Rowe, CJ; Hilliard, CL; Morandi, MM; Mullins, A; Achor, TS; Choo, AM; Munz, JW; Boutte, SJ; Vallier, HA; Breslin, MA; Frisch, HM; Kaufman, AM; Large, TM; LeCroy, CM; Riggsbee, C; Smith, CS; Crickard, CV; Phieffer, LS; Sheridan, E; Jones, CB; Sietsema, DL; Reid, JS; Ringenbach, K; Hayda, R; Evans, AR; Crisco, MJ; Rivera, JC; Osborn, PM; Kimmel, J; Stawicki, SP; Nwachuku, CO; Wojda, TR; Rehman, S; Donnelly, JM; Caroom, C; Jenkins, MD; Boulton, CL; Costales, TG; LeBrun, CT; Manson, TT; Mascarenhas, DC; Nascone, JW; Pollak, AN; Sciadini, MF; Slobogean, GP; Berger, PZ; Connelly, DW; Degani, Y; Howe, AL; Marinos, DP; Montalvo, RN; Reahl, GB; Schoonover, CD; Schroder, LK; Vang, S; Bergin, PF; Graves, ML; Russell, GV; Spitler, CA; Hydrick, JM; Teague, D; Ertl, W; Hickerson, LE; Moloney, GB; Weinlein, JC; Zelle, BA; Agarwal, A; Karia, RA; Sathy, AK; Au, BG; Maroto, M; Sanders, D; Higgins, TF; Haller, JM; Rothberg, DL; Weiss, DB; Yarboro, SR; McVey, ED; Lester-Ballard, V; Goodspeed, D; Lang, GRJ; Whiting, PS; Siy, AB; Obremskey, WT; Jahangir, AA; Attum, B; Burgos, EJ; Molina, CS; Rodriguez-Buitrago, A; Gajari, V; Trochez, KM; Halvorson, JJ; Miller, AN; Goodman, JB; Holden, MB; McAndrew, CM; Gardner, MJ; Ricci, WM; Spraggs-Hughes, A; Collins, SC; Taylor, TJ; Zadnik, M</t>
  </si>
  <si>
    <t>Effect of Intrawound Vancomycin Powder in Operatively Treated High-risk Tibia Fractures A Randomized Clinical Trial</t>
  </si>
  <si>
    <t>Sudol, NT; Guaderrama, NM; Honsberger, P; Weiss, J; Li, QW; Whitcomb, EL</t>
  </si>
  <si>
    <t>Prevalence and Nature of Sexist and Racial/Ethnic Microaggressions Against Surgeons and Anesthesiologists</t>
  </si>
  <si>
    <t>Chao, GF; Li, KY; Zhu, ZW; McCullough, J; Thompson, M; Claflin, J; Fliegner, M; Steppe, E; Ryan, A; Ellimoottil, C</t>
  </si>
  <si>
    <t>Use of Telehealth by Surgical Specialties During the COVID-19 Pandemic</t>
  </si>
  <si>
    <t>Liu, YY; King, J; Kline, GA; Padwal, RS; Pasieka, JL; Chen, GN; So, B; Harvey, A; Chin, A; Leung, AA</t>
  </si>
  <si>
    <t>Outcomes of a Specialized Clinic on Rates of Investigation and Treatment of Primary Aldosteronism</t>
  </si>
  <si>
    <t>Dueland, S; Yaqub, S; Syversveen, T; Carling, U; Hagness, M; Brudvik, KW; Line, PD</t>
  </si>
  <si>
    <t>Survival Outcomes After Portal Vein Embolization and Liver Resection Compared With Liver Transplant for Patients With Extensive Colorectal Cancer Liver Metastases</t>
  </si>
  <si>
    <t>Quillin, RC; Shah, SMA</t>
  </si>
  <si>
    <t>Liver Transplant for Extensive Colorectal Liver Cancer Metastases Another Tool in the Arsenal?</t>
  </si>
  <si>
    <t>Lee, KH; Lee, S; Park, JH; Lee, SS; Kim, HY; Lee, WJ; Cha, ES; Kim, KP; Lee, W; Lee, JY; Lee, KH</t>
  </si>
  <si>
    <t>Risk of Hematologic Malignant Neoplasms From Abdominopelvic Computed Tomographic Radiation in Patients Who Underwent Appendectomy</t>
  </si>
  <si>
    <t>Ramo, L; Paavola, M; Sumrein, BO; Lepola, V; Lahdeoja, T; Ranstam, J; Jarvinen, TLN; Taimela, S</t>
  </si>
  <si>
    <t>Outcomes With Surgery vs Functional Bracing for Patients With Closed, Displaced Humeral Shaft Fractures and the Need for Secondary Surgery A Prespecified Secondary Analysis of the FISH Randomized Clinical Trial</t>
  </si>
  <si>
    <t>Husen, P; Boffa, C; Jochmans, I; Krikke, C; Davies, L; Mazilescu, L; Brat, A; Knight, S; Wettstein, D; Cseprekal, O; Banga, N; Bellini, MI; Szabo, L; Ablorsu, E; Darius, T; Quiroga, I; Mourad, M; Pratschke, J; Papalois, V; Mathe, Z; Leuvenink, HGD; Minor, T; Pirenne, J; Ploeg, RJ; Paul, A</t>
  </si>
  <si>
    <t>Oxygenated End-Hypothermic Machine Perfusion in Expanded Criteria Donor Kidney Transplant A Randomized Clinical Trial</t>
  </si>
  <si>
    <t>Almazan, AN; Keuroghlian, AS</t>
  </si>
  <si>
    <t>Association Between Gender-Affirming Surgeries and Mental Health Outcomes</t>
  </si>
  <si>
    <t>Purdy, AC; de Virgilio, C; Kaji, AH; Frey, ES; Lee-Kong, S; Inaba, K; Gauvin, JM; Neville, AL; Donahue, TR; Smith, BR; Salcedo, ES; Calhoun, KE; Poola, VP; Namm, JP; Spain, DA; Dickinson, KJ; Tanner, T; Wolfe, M; Amersi, F</t>
  </si>
  <si>
    <t>Factors Associated With General Surgery Residents' Operative Experience During the COVID-19 Pandemic</t>
  </si>
  <si>
    <t>Halazun, KJ; Rosenblatt, RE; Mehta, N; Lai, Q; Hajifathalian, K; Gorgen, A; Brar, G; Sasaki, K; Doyle, MBM; Tabrizian, P; Agopian, VG; Najjar, M; Ivanics, T; Samstein, B; Brown, RS; Emond, JC; Yao, F; Lerut, J; Rossi, M; Mennini, G; Iesari, S; Finkenstedt, A; Schaefer, B; Mittler, J; Hoppe-Lotichius, M; Quintini, C; Aucejo, F; Chapman, W; Sapisochin, G</t>
  </si>
  <si>
    <t>Dynamic alpha-Fetoprotein Response and Outcomes After Liver Transplant for Hepatocellular Carcinoma</t>
  </si>
  <si>
    <t>de Boniface, J; Szulkin, R; Johansson, ALV</t>
  </si>
  <si>
    <t>Survival After Breast Conservation vs Mastectomy Adjusted for Comorbidity and Socioeconomic Status A Swedish National 6-Year Follow-up of 48 986 Women</t>
  </si>
  <si>
    <t>Riner, AN; Herremans, KM; Neal, DW; Johnson-Mann, C; Hughes, SJ; McGuire, KP; Upchurch, GR; Trevino, JG</t>
  </si>
  <si>
    <t>Diversification of Academic Surgery, Its Leadership, and the Importance of Intersectionality</t>
  </si>
  <si>
    <t>van Workum, F; Verstegen, MHP; Klarenbeek, BR; Bouwense, SAW; Henegouwen, MIV; Daams, F; Gisbertz, SS; Hannink, G; Haveman, JW; Heisterkamp, J; Jansen, W; Kouwenhoven, EA; van Lanschot, JJB; Nieuwenhuijzen, GAP; van der Peet, DL; Polat, F; Ubels, S; Wijnhoven, BPL; Rovers, MM; Rosman, C</t>
  </si>
  <si>
    <t>Intrathoracic vs Cervical Anastomosis After Totally or Hybrid Minimally Invasive Esophagectomy for Esophageal Cancer A Randomized Clinical Trial</t>
  </si>
  <si>
    <t>Chesney, TR; Coburn, N; Mahar, AL; Davis, LE; Zuk, V; Zhao, HY; Hsu, AT; Wright, F; Haas, B; Hallet, J</t>
  </si>
  <si>
    <t>All-Cause and Cancer-Specific Death of Older Adults Following Surgery for Cancer</t>
  </si>
  <si>
    <t>Kalbfell, E; Kata, A; Buffington, AS; Marka, N; Brasel, KJ; Mosenthal, AC; Cooper, Z; Finlayson, E; Schwarze, ML</t>
  </si>
  <si>
    <t>Frequency of Preoperative Advance Care Planning for Older Adults Undergoing High-risk Surgery A Secondary Analysis of a Randomized Clinical Trial</t>
  </si>
  <si>
    <t>Rajabiyazdi, F; Alam, R; Pal, A; Montanez, J; Law, S; Pecorelli, N; Watanabe, Y; Chiavegato, LD; Falconi, M; Hirano, S; Mayo, NE; Lee, L; Feldman, LS; Fiore, JF</t>
  </si>
  <si>
    <t>Understanding the Meaning of Recovery to Patients Undergoing Abdominal Surgery</t>
  </si>
  <si>
    <t>Castillo-Angeles, M; Smink, DS; Rangel, EL</t>
  </si>
  <si>
    <t>Perspectives of US General Surgery Program Directors on Cultural and Fiscal Barriers to Maternity Leave and Postpartum Support During Surgical Training</t>
  </si>
  <si>
    <t>George, EL; Fox, P; Hawn, MT</t>
  </si>
  <si>
    <t>Life Happens, Even to Surgical Trainees</t>
  </si>
  <si>
    <t>Marchegiani, G; Pollini, T; Andrianello, S; Tomasoni, G; Biancotto, M; Javed, AA; Kinny-Koster, B; Amini, N; Han, YM; Kim, H; Kwon, W; Kim, M; Perri, G; He, J; Bassi, C; Goh, BK; Katz, MH; Jang, JY; Wolfgang, C; Salvia, R</t>
  </si>
  <si>
    <t>Progression vs Cyst Stability of Branch-Duct Intraductal Papillary Mucinous Neoplasms After Observation and Surgery</t>
  </si>
  <si>
    <t>Conroy, PC; Nakakura, E</t>
  </si>
  <si>
    <t>Evidence-Based Guidelines for Branch-Duct Intraductal Papillary Mucinous Neoplasm Management Still a Lot of Room to Grow</t>
  </si>
  <si>
    <t>Rovers, KP; Bakkers, C; Nienhuijs, SW; Burger, JWA; Creemers, GJM; Thijs, AMJ; Brandt-Kerkhof, ARM; Madsen, EVE; van Meerten, E; Tuynman, JB; Kusters, M; Versteeg, KS; Aalbers, AGJ; Kok, NFM; Buffart, TE; Wiezer, MJ; Boerma, D; Los, M; de Reuver, PR; Bremers, AJA; Verheul, HMW; Kruijff, S; de Groot, DJA; Witkamp, AJ; van Grevenstein, WMU; Koopman, M; Nederend, J; Lahaye, MJ; Kranenburg, O; Fijneman, RJA; van 't Erve, I; Snaebjornsson, P; Hemmer, PHJ; Dijkgraaf, MGW; Punt, CJA; Tanis, PJ; de Hingh, IHJT</t>
  </si>
  <si>
    <t>Perioperative Systemic Therapy vs Cytoreductive Surgery and Hyperthermic Intraperitoneal Chemotherapy Alone for Resectable Colorectal Peritoneal Metastases A Phase 2 Randomized Clinical Trial</t>
  </si>
  <si>
    <t>Tjaden, C; Sandini, M; Mihaljevic, AL; Kaiser, J; Khristenko, E; Mayer, P; Hinz, U; Gaida, MM; Berchtold, C; Diener, MK; Schneider, M; Mehrabi, A; Muller-Stich, BP; Strobel, O; Hackert, T; Buchler, MW</t>
  </si>
  <si>
    <t>Risk of the Watch-and-Wait Concept in Surgical Treatment of Intraductal Papillary Mucinous Neoplasm</t>
  </si>
  <si>
    <t>Ye, LD; Hines, OJ</t>
  </si>
  <si>
    <t>Management of Intraductal Papillary Mucinous Neoplasms-Watch and Wait or Operate?</t>
  </si>
  <si>
    <t>Patzer, RE; Fayanju, OM; Kelz, RR</t>
  </si>
  <si>
    <t>Using Health Services Research to Address the Unique Challenges of the COVID-19 Pandemic</t>
  </si>
  <si>
    <t>DuBay, DA; Morinelli, TA; Su, ZM; Mauldin, P; Weeda, E; Casey, MJ; Baliga, P; Taber, DJ</t>
  </si>
  <si>
    <t>Association of High Burden of End-stage Kidney Disease With Decreased Kidney Transplant Rates With the Updated US Kidney Allocation Policy</t>
  </si>
  <si>
    <t>Burd, RS; Jensen, AR; VanBuren, JM; Richards, R; Holubkov, R; Pollack, MM</t>
  </si>
  <si>
    <t>Factors Associated With Functional Impairment After Pediatric Injury</t>
  </si>
  <si>
    <t>Gorgec, B; Cacciaguerra, AB; Lanari, J; Russolillo, N; Cipriani, F; Aghayan, D; Zimmitti, G; Efanov, M; Alseidi, A; Mocchegiani, F; Giuliante, F; Ruzzenente, A; Rotellar, F; Fuks, D; D'Hondt, M; Vivarelli, M; Edwin, B; Aldrighetti, LA; Ferrero, A; Cillo, U; Besselink, MG; Abu Hilal, M</t>
  </si>
  <si>
    <t>Assessment of Textbook Outcome in Laparoscopic and Open Liver Surgery</t>
  </si>
  <si>
    <t>Simon, BA; Assel, MJ; Tin, AL; Desai, P; Stabile, C; Baron, RH; Cracchiolo, JR; Twersky, RS; Vickers, AJ; Laudone, VP</t>
  </si>
  <si>
    <t>Association Between Electronic Patient Symptom Reporting With Alerts and Potentially Avoidable Urgent Care Visits After Ambulatory Cancer Surgery</t>
  </si>
  <si>
    <t>Conner, CR; Ray, HM; McCormack, RM; Dickey, JS; Parker, SL; Zhang, X; Vera, RM; Harvin, JA; Kitagawa, RS</t>
  </si>
  <si>
    <t>Association of Rideshare Use With Alcohol-Associated Motor Vehicle Crash Trauma</t>
  </si>
  <si>
    <t>Kok, DE; Arron, MNN; Huibregtse, T; Kruyt, FM; Bac, DJ; van Halteren, HK; Kouwenhoven, EA; Wesselink, E; Winkels, RM; van Zutphen, M; van Duijnhoven, FJB; de Wilt, JHW; Kampman, E</t>
  </si>
  <si>
    <t>Association of Habitual Preoperative Dietary Fiber Intake With Complications After Colorectal Cancer Surgery</t>
  </si>
  <si>
    <t>D'Journo, XB; Boulate, D; Fourdrain, A; Loundou, A; Henegouwen, MVI; Gisbertz, SS; O'Neill, JR; Hoelscher, A; Piessen, G; van Lanschot, J; Wijnhoven, B; Jobe, B; Davies, A; Schneider, PM; Pera, M; Nilsson, M; Nafteux, P; Kitagawa, Y; Morse, CR; Hofstetter, W; Molena, D; So, JBY; Immanuel, A; Parsons, SL; Larsen, MH; Dolan, JP; Wood, SG; Maynard, N; Smithers, M; Puig, S; Law, SM; Wong, IA; Kennedy, A; KangNing, W; Reynolds, JV; Pramesh, CS; Ferguson, M; Darling, G; Schroder, W; Bludau, M; Underwood, T; van Hillegersberg, R; Chang, AN; Cecconello, I; Ribeiro, U; de Manzoni, G; Rosati, R; Kuppusamy, M; Thomas, PA; Low, DE</t>
  </si>
  <si>
    <t>Risk Prediction Model of 90-Day Mortality After Esophagectomy for Cancer</t>
  </si>
  <si>
    <t>Hart, SE; Brown, DL; Kim, HM; Qi, J; Hamill, JB; Wilkins, EG</t>
  </si>
  <si>
    <t>Association of Clinical Complications of Chemotherapy and Patient-Reported Outcomes After Immediate Breast Reconstruction</t>
  </si>
  <si>
    <t>Veale, JL; Nassiri, N; Capron, AM; Danovitch, GM; Gritsch, HA; Cooper, M; Redfield, RR; Kennealey, PT; Kapur, S</t>
  </si>
  <si>
    <t>Voucher-Based Kidney Donation and Redemption for Future Transplant</t>
  </si>
  <si>
    <t>Yang, H; Liu, H; Chen, YP; Zhu, CC; Fang, WT; Yu, ZT; Mao, WM; Xiang, JQ; Han, YT; Chen, ZJ; Yang, HH; Wang, JM; Pang, QS; Zheng, X; Yang, HJ; Li, T; Zhang, X; Li, Q; Wang, G; Chen, BF; Mao, T; Kong, M; Guo, XF; Lin, T; Liu, MZ; Fu, JH</t>
  </si>
  <si>
    <t>Long-term Efficacy of Neoadjuvant Chemoradiotherapy Plus Surgery for the Treatment of Locally Advanced Esophageal Squamous Cell Carcinoma The NEOCRTEC(50)10 Randomized Clinical Trial</t>
  </si>
  <si>
    <t>Hewitt, DB; Chung, JW; Ellis, RJ; Cheung, EO; Moskowitz, JT; Hu, YY; Etkin, CD; Nussbaum, MS; Choi, JN; Greenberg, CC; Bilimoria, KY</t>
  </si>
  <si>
    <t>National Evaluation of Surgical Resident Grit and the Association With Wellness Outcomes</t>
  </si>
  <si>
    <t>Elhage, SA; Deerenberg, EB; Ayuso, SA; Murphy, KJ; Shao, JM; Kercher, KW; Smart, NJ; Fischer, JP; Augenstein, VA; Colavita, PD; Heniford, BT</t>
  </si>
  <si>
    <t>Development and Validation of Image-Based Deep Learning Models to Predict Surgical Complexity and Complications in Abdominal Wall Reconstruction</t>
  </si>
  <si>
    <t>Landau, SI; Syvyk, S; Wirtalla, C; Aarons, CB; Butts, S; Holmboe, E; Kelz, RR</t>
  </si>
  <si>
    <t>Trainee Sex and Accreditation Council for Graduate Medical Education Milestone Assessments During General Surgery Residency</t>
  </si>
  <si>
    <t>Lai, Q; Sapisochin, G; Gorgen, A; Vitale, A; Halazun, KJ; Iesari, S; Schaefer, B; Bhangui, P; Mennini, G; Wong, TCL; Uemoto, S; Lin, CC; Mittler, J; Ikegami, T; Yang, Z; Frigo, AC; Zheng, SS; Soejima, Y; Hoppe-Lotichius, M; Chen, CL; Kaido, T; Lo, CM; Rossi, M; Soin, AS; Finkenstedt, A; Emond, JC; Cillo, U; Lerut, JP</t>
  </si>
  <si>
    <t>Evaluation of the Intention-to-Treat Benefit of Living Donation in Patients With Hepatocellular Carcinoma Awaiting a Liver Transplant</t>
  </si>
  <si>
    <t>Rios-Diaz, AJ; Cunning, J; Hsu, JY; Elfanagely, O; Marks, JA; Grenda, TR; Reilly, PM; Broach, RB; Fischer, JP</t>
  </si>
  <si>
    <t>Incidence, Burden on the Health Care System, and Factors Associated With Incisional Hernia After Trauma Laparotomy</t>
  </si>
  <si>
    <t>Fischer, CP; Knapp, L; Cohen, ME; Ko, CY; Wick, EC</t>
  </si>
  <si>
    <t>Association of Enhanced Recovery Pathway Compliance With Patient Outcomes</t>
  </si>
  <si>
    <t>Gaitanidis, A; Kaafarani, HMA; Christensen, MA; Breen, K; Mendoza, A; Fagenholz, PJ; Velmahos, GC; Farhat, MR</t>
  </si>
  <si>
    <t>Association Between NEDD4L Variation and the Genetic Risk of Acute Appendicitis A Multi-institutional Genome-Wide Association Study</t>
  </si>
  <si>
    <t>Rangel, EL; Castillo-Angeles, M; Easter, SR; Atkinson, RB; Gosain, A; Hu, YY; Cooper, Z; Dey, T; Kim, E</t>
  </si>
  <si>
    <t>Incidence of Infertility and Pregnancy Complications in US Female Surgeons</t>
  </si>
  <si>
    <t>Schlick, CJR; Ellis, RJ; Etkin, CD; Greenberg, CC; Greenberg, JA; Turner, PL; Buyske, J; Hoyt, DB; Nasca, TJ; Bilimoria, KY; Hu, YY</t>
  </si>
  <si>
    <t>Experiences of Gender Discrimination and Sexual Harassment Among Residents in General Surgery Programs Across the US</t>
  </si>
  <si>
    <t>Hamill, ME; Hernandez, MC; Bailey, KR; Zielinski, MD; Matos, MA; Schiller, HJ</t>
  </si>
  <si>
    <t>State Level Firearm Concealed-Carry Legislation and Rates of Homicide and Other Violent Crime</t>
  </si>
  <si>
    <t>Hashmi, ZG; Jarman, MP; Uribe-Leitz, T; Goralnick, E; Newgard, CD; Salim, A; Cornwell, E; Haider, AH</t>
  </si>
  <si>
    <t>Access Delayed Is Access Denied: Relationship Between Access to Trauma Center Care and Pre-Hospital Death</t>
  </si>
  <si>
    <t>To, KB; Kamdar, NS; Patil, P; Collins, SD; Seese, E; Krapohl, GL; Campbell, D; Englesbe, MJ; Hemmila, MR; Napolitano, LM</t>
  </si>
  <si>
    <t>Acute Care Surgery Model and Outcomes in Emergency General Surgery</t>
  </si>
  <si>
    <t>Zogg, CK; Scott, JW; Bhulani, N; Gluck, AR; Curfman, GD; Davis, KA; Dimick, JB; Haider, AH</t>
  </si>
  <si>
    <t>Impact of Affordable Care Act Insurance Expansion on Pre-Hospital Access to Care: Changes in Adult Perforated Appendix Admission Rates after Medicaid Expansion and the Dependent Coverage Provision</t>
  </si>
  <si>
    <t>Hekman, KE; Michel, E; Blay, E; Helenowski, IB; Hoel, AW</t>
  </si>
  <si>
    <t>Evidence-Based Bundled Quality Improvement Intervention for Reducing Surgical Site Infection in Lower Extremity Vascular Bypass Procedures</t>
  </si>
  <si>
    <t>Schlosser, KA; Arnold, MR; Otero, J; Prasad, T; Lincourt, A; Colavita, PD; Kercher, KW; Heniford, BT; Augenstein, VA</t>
  </si>
  <si>
    <t>Deciding on Optimal Approach for Ventral Hernia Repair: Laparoscopic or Open</t>
  </si>
  <si>
    <t>Schneeberger, S; Phillips, S; Huang, LC; Pierce, RA; Etemad, SA; Poulose, BK</t>
  </si>
  <si>
    <t>Cost-Utility Analysis of Biologic and Biosynthetic Mesh in Ventral Hernia Repair: When Are They Worth It?</t>
  </si>
  <si>
    <t>Howard, R; Yin, YS; McCandless, L; Wang, S; Englesbe, M; Machado-Aranda, D</t>
  </si>
  <si>
    <t>Taking Control of Your Surgery: Impact of a Prehabilitation Program on Major Abdominal Surgery</t>
  </si>
  <si>
    <t>Hartford, LB; Van Koughnett, JAM; Murphy, PB; Vogt, KN; Hilsden, RJ; Clarke, CFM; Allen, LJ; Gray, SD; Parry, NG; Gray, DK; Leslie, KA</t>
  </si>
  <si>
    <t>Standardization of Outpatient Procedure (STOP) Narcotics: A Prospective Non-Inferiority Study to Reduce Opioid Use in Outpatient General Surgical Procedures</t>
  </si>
  <si>
    <t>Hamidi, M; Zeeshan, M; Sakran, JV; Kulvatunyou, N; O'Keeffe, T; Northcutt, A; Zakaria, E; Tang, A; Joseph, B</t>
  </si>
  <si>
    <t>Direct Oral Anticoagulants vs Low-Moleculare-Weight Heparin for Thromboprophylaxis in Nonoperative Pelvic Fractures</t>
  </si>
  <si>
    <t>Elmously, A; Gray, KD; Michelassi, F; Afaneh, C; Kluger, MD; Salemi, A; Watkins, AC; Pomp, A</t>
  </si>
  <si>
    <t>Operating Room Attire Policy and Healthcare Cost: Favoring Evidence over Action for Prevention of Surgical Site Infections</t>
  </si>
  <si>
    <t>Zgheib, C; Hilton, SA; Dewberry, LC; Hodges, MM; Ghatak, S; Xu, JW; Singh, S; Roy, S; Sen, CK; Seal, S; Liechty, KW</t>
  </si>
  <si>
    <t>Use of Cerium Oxide Nanoparticles Conjugated with MicroRNA-146a to Correct the Diabetic Wound Healing Impairment</t>
  </si>
  <si>
    <t>Graham, LA; Wagner, TH; Richman, JS; Morris, MS; Copeland, LA; Harris, AHS; Itani, KMF; Hawn, MT</t>
  </si>
  <si>
    <t>Exploring Trajectories of Health Care Utilization Before and After Surgery</t>
  </si>
  <si>
    <t>Gladden, AAH; Peitz, ED; McIntyre, RC; Vega, S; Krell, R; Velopulos, C; Ferrigno, L; Wright, FL</t>
  </si>
  <si>
    <t>Effect of Pre-Hospital Use of the Assessment of Blood Consumption Score and Pre-Thawed Fresh Frozen Plasma on Resuscitation and Trauma Mortality</t>
  </si>
  <si>
    <t>Lamparello, AJ; Namas, RA; Abdul-Malak, O; Vodovotz, Y; Billiar, TR</t>
  </si>
  <si>
    <t>Young and Aged Blunt Trauma Patients Display Major Differences in Circulating Inflammatory Mediator Profiles after Severe Injury</t>
  </si>
  <si>
    <t>Kunstman, JW; Goldman, DA; Gonen, M; Balachandran, VP; D'Angelica, MI; Kingham, TP; Jarnagin, WR; Allen, PJ</t>
  </si>
  <si>
    <t>Outcomes after Pancreatectomy with Routine Pasireotide Use</t>
  </si>
  <si>
    <t>Morton, JM; Ponce, J; Malangone-Monaco, E; Nguyen, N</t>
  </si>
  <si>
    <t>Association of Bariatric Surgery and National Medication Use</t>
  </si>
  <si>
    <t>Raghuram, AC; Dasari, TK; Chou, B; Balla, S; Navarro, SM; Shah, RM; Bakshi, A; Wall, MJ; Rosengart, TK; Ghanta, RK</t>
  </si>
  <si>
    <t>Confusion Instead of Clarity: Publicly Reported Cardiac Surgery Ratings for Coronary Artery Bypass Grafting and Aortic Valve Replacement</t>
  </si>
  <si>
    <t>Newton, AD; Predina, JD; Corbett, CJ; Frenzel-Sulyok, LG; Xia, LL; Petersson, EJ; Tsourkas, A; Nie, SM; Delikatny, EJ; Singhal, S</t>
  </si>
  <si>
    <t>Optimization of Second Window Indocyanine Green for Intraoperative Near-Infrared Imaging of Thoracic Malignancy</t>
  </si>
  <si>
    <t>Talley, CL; Campbell, BT; Jenkins, DH; Barnes, SL; Sidwell, RA; Timmerman, G; Gross, RI; Coburn, M; Bailey, JA; Eastman, A; Ficke, J; Kuncir, E; Letton, RW; Eastridge, BJ; Liepert, AE; Wilson, A; Robinette, D; Davis, JW; Shalgian, C; Michaels, H; Weissler, MC; Kuhls, DA; Bulger, EM; Stewart, RM</t>
  </si>
  <si>
    <t>Recommendations from the American College of Surgeons Committee on Trauma's Firearm Strategy Team (FAST) Workgroup: Chicago Consensus I</t>
  </si>
  <si>
    <t>Valerio, IL; Dumanian, GA; Jordan, SW; Mioton, LM; Bowen, JB; West, JM; Porter, K; Ko, JH; Souza, JM; Potter, BK</t>
  </si>
  <si>
    <t>Preemptive Treatment of Phantom and Residual Limb Pain with Targeted Muscle Reinnervation at the Time of Major Limb Amputation</t>
  </si>
  <si>
    <t>Sarani, B; Hendrix, C; Matecki, M; Estroff, J; Amdur, RL; Robinson, BRH; Shapiro, G; Gondek, S; Mitchell, R; Smith, ER</t>
  </si>
  <si>
    <t>Wounding Patterns Based on Firearm Type in Civilian Public Mass Shootings in the United States</t>
  </si>
  <si>
    <t>Detering, R; Roodbeen, SX; van Oostendorp, SE; Dekker, JWT; Sietses, C; Bemelman, WA; Tanis, PJ; Hompes, R; Tuynman, JB; Aalbers, AGJ; van Leeuwenhoek, A; Beets-Tan, RGH; den Boer, FC; Breukink, SO; Coene, PPLO; Doornebosch, PG; Gelderblom, AJ; Karsten, TM; Ledeboer, M; Manusama, ER; Marijnen, CAM; Nagtegaal, ID; Peeters, KCMJ; Tollenaar, RAEM; de Velde, CJHV; Wagner, A; Westerterp, M; van Westreenen, HL</t>
  </si>
  <si>
    <t>Three-Year Nationwide Experience with Transanal Total Mesorectal Excision for Rectal Cancer in the Netherlands: A Propensity Score-Matched Comparison with Conventional Laparoscopic Total Mesorectal Excision</t>
  </si>
  <si>
    <t>Silva, JP; Maurina, MN; Tsai, S; Christians, KK; Clarke, CN; Mogal, H; Saeian, K; Gamblin, TC</t>
  </si>
  <si>
    <t>Effect of Donor Race-Matching on Overall Survival for African-American Patients Undergoing Liver Transplantation for Hepatocellular Carcinoma</t>
  </si>
  <si>
    <t>Harvin, JA; Green, CE; Pedroza, C; Tyson, JE; Moore, LJ; Wade, CE; Holcomb, JB; Kao, LS</t>
  </si>
  <si>
    <t>Using Machine Learning to Identify Change in Surgical Decision Making in Current Use of Damage Control Laparotomy</t>
  </si>
  <si>
    <t>Chang, PP; Williams, AM; Bhatti, UF; Biesterveld, B; Liu, BL; Nikolian, VC; Dennahy, IS; Lee, J; Li, YQ; Alam, HB</t>
  </si>
  <si>
    <t>Valproic Acid and Neural Apoptosis, Inflammation, and Degeneration 30 Days after Traumatic Brain Injury, Hemorrhagic Shock, and Polytrauma in a Swine Model</t>
  </si>
  <si>
    <t>Dacey, RG; Nasca, TJ</t>
  </si>
  <si>
    <t>Seniorization of Tasks in the Academic Medical Center: A Worrisome Trend</t>
  </si>
  <si>
    <t>DiBrito, SR; Lopez, CM; Jones, C; Mathur, A</t>
  </si>
  <si>
    <t>Reducing Implicit Bias: Association of Women Surgeons #HeForShe Task Force Best Practice Recommendations</t>
  </si>
  <si>
    <t>Richardson, JD</t>
  </si>
  <si>
    <t>Recovering from an Operation</t>
  </si>
  <si>
    <t>Hanks, JB</t>
  </si>
  <si>
    <t>Simulation in Surgical Education: Influences of and Opportunities for the Southern Surgical Association</t>
  </si>
  <si>
    <t>Bellin, MD; Beilman, GJ; Sutherland, DER; Ali, H; Petersen, A; Mongin, S; Kirchner, V; Schwarzenberg, SJ; Trikudanathan, G; Freeman, ML; Pruett, TL; Chinnakotla, S</t>
  </si>
  <si>
    <t>How Durable Is Total Pancreatectomy and Intraportal Islet Cell Transplantation for Treatment of Chronic Pancreatitis?</t>
  </si>
  <si>
    <t>Gan, T; Sinner, HF; Walling, SC; Chen, Q; Huang, B; Tucker, TC; Patel, JA; Evers, BM; Bhakta, AS</t>
  </si>
  <si>
    <t>Impact of the Affordable Care Act on Colorectal Cancer Screening, Incidence, and Survival in Kentucky</t>
  </si>
  <si>
    <t>Turrentine, FE; Dreisbach, CN; St Ivany, AR; Hanks, JB; Schroen, AT</t>
  </si>
  <si>
    <t>Influence of Gender on Surgical Residency Applicants' Recommendation Letters</t>
  </si>
  <si>
    <t>Birdas, TJ; Rozycki, GF; Dunnington, GL; Stevens, L; Liali, V; Schmidt, CM</t>
  </si>
  <si>
    <t>Show Me the Data: A Recipe for Quality Improvement Success in an Academic Surgical Department</t>
  </si>
  <si>
    <t>Bochicchio, GV; Garcia, A; Kaufman, J; Zhang, Q; Horn, C; Bochicchio, K; Sato, B; Reese, S; Ilahi, O</t>
  </si>
  <si>
    <t>Evaluating the Impact of Technique and Mesh Type in Complicated Ventral Hernia Repair: A Prospective Randomized Multicenter Controlled Trial</t>
  </si>
  <si>
    <t>Hall, C; Regner, J; Abernathy, S; Isbell, C; Isbell, T; Kurek, S; Smith, R; Frazee, R</t>
  </si>
  <si>
    <t>Surgical Site Infection after Primary Closure of High-Risk Surgical Wounds in Emergency General Surgery Laparotomy and Closed Negative-Pressure Wound Therapy</t>
  </si>
  <si>
    <t>Maxwell, DW; Jajja, MR; Tariq, M; Mahmooth, Z; Galindo, RJ; Sweeney, JF; Sarmiento, JM</t>
  </si>
  <si>
    <t>Development of Diabetes after Pancreaticoduodenectomy: Results of a 10-Year Series Using Prospective Endocrine Evaluation</t>
  </si>
  <si>
    <t>Lavu, H; McCall, NS; Winter, JM; Burkhart, RA; Pucci, M; Leiby, BE; Yeo, TP; Cannaday, S; Yeo, CJ</t>
  </si>
  <si>
    <t>Enhancing Patient Outcomes while Containing Costs after Complex Abdominal Operation: A Randomized Controlled Trial of the Whipple Accelerated Recovery Pathway</t>
  </si>
  <si>
    <t>Manley, NR; Croce, MA; Fischer, PE; Crowe, DE; Goines, JH; Sharpe, JP; Fabian, TC; Magnotti, LJ</t>
  </si>
  <si>
    <t>Evolution of Firearm Violence over 20 Years: Integrating Law Enforcement and Clinical Data</t>
  </si>
  <si>
    <t>Steggerda, JA; Kim, IK; Todo, T; Malinoski, D; Klein, AS; Bloom, MB</t>
  </si>
  <si>
    <t>Liver Transplant Survival Index for Patients with Model for End-Stage Liver Disease Score &gt;= 35: Modeling Risk and Adjusting Expectations in the Share 35 Era</t>
  </si>
  <si>
    <t>Simpson, RE; Fennerty, ML; Colgate, CL; Kilbane, EM; Ceppa, EP; House, MG; Zyromski, NJ; Nakeeb, A; Schmidt, CM</t>
  </si>
  <si>
    <t>Post-Pancreaticoduodenectomy Outcomes and Epidural Analgesia: A 5-year Single-Institution Experience</t>
  </si>
  <si>
    <t>Egger, ME; Stevenson, M; Bhutiani, N; Jordan, AC; Scoggins, CR; Philips, P; Martin, RCG; McMasters, KM</t>
  </si>
  <si>
    <t>Should Sentinel Lymph Node Biopsy Be Performed for All T1b Melanomas in the New 8th Edition American Joint Committee on Cancer Staging System?</t>
  </si>
  <si>
    <t>Mallick, R; Stevens, TM; Winokur, TS; Asban, A; Wang, TN; Lindeman, BM; Porterfield, JR; Chen, H</t>
  </si>
  <si>
    <t>Is Frozen-Section Analysis During Thyroid Operation Useful in the Era of Molecular Testing?</t>
  </si>
  <si>
    <t>Mrdutt, MM; Papaconstantinou, HT; Robinson, BD; Bird, ET; Isbell, CL</t>
  </si>
  <si>
    <t>Preoperative Frailty and Surgical Outcomes Across Diverse Surgical Subspecialties in a Large Health Care System</t>
  </si>
  <si>
    <t>Fong, ZV; Pitt, HA; Strasberg, SM; Molina, RL; Perez, NP; Kelleher, CM; Loehrer, AP; Sicklick, JK; Talamini, MA; Lillemoe, KD; Chang, DC</t>
  </si>
  <si>
    <t>Cholecystectomy During the Third Trimester of Pregnancy: Proceed or Delay?</t>
  </si>
  <si>
    <t>Kaczmarski, K; Wang, PQ; Gilmore, R; Overton, HN; Euhus, DM; Jacobs, LK; Habibi, M; Camp, M; Weiss, MJ; Makary, MA</t>
  </si>
  <si>
    <t>Surgeon Re-Excision Rates after Breast-Conserving Surgery: A Measure of Low-Value Care</t>
  </si>
  <si>
    <t>Russell, JO; Razavi, CR; Garstka, ME; Chen, LW; Vasiliou, E; Kang, SW; Tufano, RP; Kandil, E</t>
  </si>
  <si>
    <t>Remote-Access Thyroidectomy: A Multi-Institutional North American Experience with Transaxillary, Robotic Facelift, and Transoral Endoscopic Vestibular Approaches</t>
  </si>
  <si>
    <t>Shannon, AH; Robinson, WP; Hanks, JB; Potts, JR</t>
  </si>
  <si>
    <t>Impact of New Vascular Fellowship Programs on Vascular Surgery Operative Volume of Residents in Associated General Surgery Programs</t>
  </si>
  <si>
    <t>Cannon, RM; Jones, CM; Davis, EG; Eckhoff, DE</t>
  </si>
  <si>
    <t>Effect of Renal Diagnosis on Survival in Simultaneous Liver-Kidney Transplantation</t>
  </si>
  <si>
    <t>Chapman, WC; Subramanian, M; Jayarajan, S; Makhdoom, B; Mutch, MG; Hunt, S; Silviera, ML; Glasgow, SC; Olsen, MA; Wise, PE</t>
  </si>
  <si>
    <t>First, Do No Harm: Rethinking Routine Diversion in Sphincter-Preserving Rectal Cancer Resection</t>
  </si>
  <si>
    <t>Luckett, K; Kaiser, TE; Bari, K; Safdar, K; Schoech, MR; Apewokin, S; Diwan, TS; Cuffy, MC; Anwar, N; Shah, SA</t>
  </si>
  <si>
    <t>Use of Hepatitis C Virus Antibody-Positive Donor Livers in Hepatitis C Nonviremic Liver Transplant Recipients</t>
  </si>
  <si>
    <t>Turner, MC; Behrens, SL; Webster, W; Huslage, K; Smith, BA; Wrenn, R; Woody, R; Mantyh, CR</t>
  </si>
  <si>
    <t>Multidisciplinary Approach to Clostridium difficile Infection in Adult Surgical Patients</t>
  </si>
  <si>
    <t>Xourafas, D; Ejaz, A; Tsung, A; Dillhoff, M; Pawlik, TM; Cloyd, JM</t>
  </si>
  <si>
    <t>Population-Based Assessment of Selective Drain Placement During Pancreatoduodenectomy Using the Modified Fistula Risk Score</t>
  </si>
  <si>
    <t>Lawrence, SA; McIntyre, CA; Pulvirenti, A; Seier, K; Chou, YT; Gonen, M; Balachandran, VP; Kingham, TP; D'Angelica, MI; Drebin, JA; Jarnagin, WR; Allen, PJ</t>
  </si>
  <si>
    <t>Perioperative Bundle to Reduce Surgical Site Infection after Pancreaticoduodenectomy: A Prospective Cohort Study</t>
  </si>
  <si>
    <t>Scalea, TM; Feliciano, DV; DuBose, JJ; Ottochian, M; O'Connor, JV; Morrison, JJ</t>
  </si>
  <si>
    <t>Blunt Thoracic Aortic Injury: Endovascular Repair Is Now the Standard</t>
  </si>
  <si>
    <t>Rosemurgy, A; Ross, S; Bourdeau, T; Craigg, D; Spence, J; Alvior, J; Sucandy, I</t>
  </si>
  <si>
    <t>Robotic Pancreaticoduodenectomy Is the Future: Here and Now</t>
  </si>
  <si>
    <t>Li, Z; Coleman, J; D'Adamo, CR; Wolf, J; Katlic, M; Ahuja, N; Blumberg, D; Ahuja, V</t>
  </si>
  <si>
    <t>Operative Mortality Prediction for Primary Rectal Cancer: Age Matters</t>
  </si>
  <si>
    <t>Shaffer, D; Feurer, ID; Rega, SA; Forbes, RC</t>
  </si>
  <si>
    <t>A2 to B Kidney Transplantation in the Post-Kidney Allocation System Era: A 3-year Experience with Anti-A Titers, Outcomes, and Cost</t>
  </si>
  <si>
    <t>Louie, RJ; Perez, MC; Jajja, MR; Sun, J; Collichio, F; Delman, KA; Lowe, M; Sarnaik, AA; Zager, JS; Ollila, DW</t>
  </si>
  <si>
    <t>Real-World Outcomes of Talimogene Laherparepvec Therapy: A Multi-Institutional Experience</t>
  </si>
  <si>
    <t>Kiernan, CM; Wang, T; Perrier, ND; Grubbs, EG; Solorzano, CC</t>
  </si>
  <si>
    <t>Bilateral Neck Exploration for Sporadic Primary Hyperparathyroidism: Use Patterns in 5,597 Patients Undergoing Parathyroidectomy in the Collaborative Endocrine Surgery Quality Improvement Program</t>
  </si>
  <si>
    <t>Arrington, AK; Price, ET; Golisch, K; Riall, TS</t>
  </si>
  <si>
    <t>Pancreatic Cancer Lymph Node Resection Revisited: A Novel Calculation of Number of Lymph Nodes Required</t>
  </si>
  <si>
    <t>Valente, SA; Al-Hilli, Z; Radford, DM; Yanda, C; Tu, C; Grobmyer, SR</t>
  </si>
  <si>
    <t>Near Infrared Fluorescent Lymph Node Mapping with Indocyanine Green in Breast Cancer Patients: A Prospective Trial</t>
  </si>
  <si>
    <t>Warren, JA; Carbonell, AM; Jones, LK; Mcguire, A; Hand, WR; Cancellaro, VA; Ewing, JA; Cobb, WS</t>
  </si>
  <si>
    <t>Length of Stay and Opioid Dose Requirement with Transversus Abdominis Plane Block vs Epidural Analgesia for Ventral Hernia Repair</t>
  </si>
  <si>
    <t>Rogers, J; Farney, AC; Orlando, G; Harriman, D; Reeves-Daniel, A; Jay, CL; Doares, W; Kaczmorski, S; Gautreaux, MD; Stratta, RJ</t>
  </si>
  <si>
    <t>Dual Kidney Transplantation from Donors at the Extremes of Age</t>
  </si>
  <si>
    <t>Maker, AV; Hu, V; Kadkol, SS; Hong, L; Brugge, W; Winter, J; Yeo, CJ; Hackert, T; Buchler, M; Lawlor, RT; Salvia, R; Scarpa, A; Bassi, C; Green, S</t>
  </si>
  <si>
    <t>Cyst Fluid Biosignature to Predict Intraductal Papillary Mucinous Neoplasms of the Pancreas with High Malignant Potential</t>
  </si>
  <si>
    <t>McWade, MA; Thomas, G; Nguyen, JQ; Sanders, ME; Solorzano, CC; Mahadevan-Jansen, A</t>
  </si>
  <si>
    <t>Enhancing Parathyroid Gland Visualization Using a Near Infrared Fluorescence-Based Overlay Imaging System</t>
  </si>
  <si>
    <t>Dip, F; Falco, J; Verna, S; Prunello, M; Loccisano, M; Quadri, P; White, K; Rosenthal, R</t>
  </si>
  <si>
    <t>Randomized Controlled Trial Comparing White Light with Near-Infrared Autofluorescence for Parathyroid Gland Identification During Total Thyroidectomy</t>
  </si>
  <si>
    <t>Miano, TA; Abelian, G; Seamon, MJ; Chreiman, K; Reilly, PM; Martin, ND</t>
  </si>
  <si>
    <t>Whose Benchmark Is Right? Validating Venous Thromboembolism Events Between Trauma Registries and Hospital Administrative Databases</t>
  </si>
  <si>
    <t>Coleman, JR; Moore, EE; Samuels, JM; Cohen, MJ; Sauaia, A; Sumislawski, JJ; Ghasabyan, A; Chandler, JG; Banerjee, A; Silliman, CC; Peltz, ED</t>
  </si>
  <si>
    <t>Trauma Resuscitation Consideration: Sex Matters</t>
  </si>
  <si>
    <t>Hamrick, KL; Beyer, CA; Lee, JA; Cocanour, CS; Duby, JJ</t>
  </si>
  <si>
    <t>Multimodal Analgesia and Opioid Use in Critically Ill Trauma Patients</t>
  </si>
  <si>
    <t>Fadaee, N; Mazer, L; Sharma, R; Capati, I; Balzer, B; Towfigh, S</t>
  </si>
  <si>
    <t>Clinical Value of Hernia Mesh Pathology Evaluation</t>
  </si>
  <si>
    <t>Ellis, CT; Cole, AL; Sanoff, HK; Hinton, S; Dusetzina, SB; Stitzenberg, KB</t>
  </si>
  <si>
    <t>Evaluating Surveillance Patterns after Chemoradiation-Only Compared with Conventional Management for Older Patients with Rectal Cancer</t>
  </si>
  <si>
    <t>Almerey, T; Villacreses, D; Li, Z; Patel, B; McDonough, M; Gibson, T; Maimone, S; Gray, R; McLaughlin, SA</t>
  </si>
  <si>
    <t>Value of Axillary Ultrasound after Negative Axillary MRI for Evaluating Nodal Status in High-Risk Breast Cancer</t>
  </si>
  <si>
    <t>Sheckter, CC; Jopling, J; Ding, Q; Trickey, AW; Wagner, T; Morris, AM; Hawn, MT</t>
  </si>
  <si>
    <t>Resident-Sensitive Processes of Care: Impact of Surgical Residents on Inpatient Testing</t>
  </si>
  <si>
    <t>Touloukian, RJ</t>
  </si>
  <si>
    <t>Surgical Mentorship of John Homans by Harvey Cushing: The Untold Story</t>
  </si>
  <si>
    <t>Zmijewski, PV; Staloff, JA; Wozniak, MJ; Mazzaglia, PJ</t>
  </si>
  <si>
    <t>Subtotal Parathyroidectomy vs Total Parathyroidectomy with Autotransplantation for Secondary Hyperparathyroidism in Dialysis Patients: Short- and Long-Term Outcomes</t>
  </si>
  <si>
    <t>Heller, DR; Jean, RA; Luo, JJ; Kurbatov, V; Grisotti, G; Jacobs, D; Chiu, AS; Zhang, YW; Khan, SA</t>
  </si>
  <si>
    <t>Practice Patterns and Guideline Non-Adherence in Surgical Management of Appendiceal Carcinoid Tumors</t>
  </si>
  <si>
    <t>Bryant, EA; Tulebaev, S; Castillo-Angeles, M; Moberg, E; Senglaub, SS; O'Mara, L; McDonald, M; Salim, A; Cooper, Z</t>
  </si>
  <si>
    <t>Frailty Identification and Care Pathway: An Interdisciplinary Approach to Care for Older Trauma Patients</t>
  </si>
  <si>
    <t>Wilkes, JG; Evans, JL; Prato, BS; Hess, SA; MacGillivray, DC; Fitzgerald, TL</t>
  </si>
  <si>
    <t>Frailty Cost: Economic Impact of Frailty in the Elective Surgical Patient</t>
  </si>
  <si>
    <t>Castillo-Angeles, M; Uribe-Leitz, T; Jarman, M; Jin, G; Feeney, T; Salim, A; Havens, JM</t>
  </si>
  <si>
    <t>Transferred Emergency General Surgery Patients Are at Increased Risk of Death: A NSQIP Propensity Score Matched Analysis</t>
  </si>
  <si>
    <t>Li, SS; Costantino, CL; Rattner, DW; Mullen, JT</t>
  </si>
  <si>
    <t>Outcomes of Extended Lymphadenectomy for Gastroesophageal Carcinoma: A Large Western Series</t>
  </si>
  <si>
    <t>Heshmati, K; Lo, T; Tavakkoli, A; Sheu, E</t>
  </si>
  <si>
    <t>Short-Term Outcomes of Inflammatory Bowel Disease after Roux-en-Y Gastric Bypass vs Sleeve Gastrectomy</t>
  </si>
  <si>
    <t>Kang, R; Seath, BE; Huang, V; Barth, RJ</t>
  </si>
  <si>
    <t>Impact of Autologous Blood Transfusion on Survival and Recurrence among Patients Undergoing Partial Hepatectomy for Colorectal Cancer Liver Metastases</t>
  </si>
  <si>
    <t>Becher, RD; DeWane, MP; Sukumar, N; Stolar, MJ; Gill, TM; Becher, RM; Maung, AA; Schuster, KM; Davis, KA</t>
  </si>
  <si>
    <t>Hospital Operative Volume and Quality Indication for General Surgery Operations Performed Emergently in Geriatric Patients</t>
  </si>
  <si>
    <t>Peprah, D; Chiu, AS; Jean, RA; Pei, KY</t>
  </si>
  <si>
    <t>Comparison of Outcomes Between Total Abdominal and Partial Colectomy for the Management of Severe, Complicated Clostridium Difficile Infection</t>
  </si>
  <si>
    <t>Oseni, TO; Zhang, BQ; Coopey, SB; Gadd, MA; Hughes, KS; Chang, DC</t>
  </si>
  <si>
    <t>Twenty-Five Year Trends in the Incidence of Ductal Carcinoma in Situ in US Women</t>
  </si>
  <si>
    <t>Clark, DE; Fulton, G; Ontengco, JB; Lachance, T; Sutton, JE</t>
  </si>
  <si>
    <t>Moosee-Motor Vehicle Collision: A Continuing Hazard in Northern New England</t>
  </si>
  <si>
    <t>Cannon, RM; Davis, EG; Jones, CM</t>
  </si>
  <si>
    <t>A Tale of Two Kidneys: Differences in Graft Survival for Kidneys Allocated to Simultaneous Liver Kidney Transplant Compared with Contralateral Kidney from the Same Donor</t>
  </si>
  <si>
    <t>Tran, TB; Maker, VK; Maker, AV</t>
  </si>
  <si>
    <t>Impact of Immunotherapy after Resection of Pancreatic Cancer</t>
  </si>
  <si>
    <t>Wasif, N; Neville, M; Gray, R; Cronin, P; Pockaj, BA</t>
  </si>
  <si>
    <t>Competing Risk of Death in Elderly Patients with Newly Diagnosed Stage I Breast Cancer</t>
  </si>
  <si>
    <t>Mayor, JM; Salemi, JL; Dongarwar, D; Salihu, HM; Montero-Baker, M; Mills, JL; Chung, J</t>
  </si>
  <si>
    <t>Sex-Based Differences in Ten-Year Nationwide Outcomes of Carotid Revascularization</t>
  </si>
  <si>
    <t>Lee, JM; Chang, JBP; El Hechi, M; Kongkaewpaisan, N; Bonde, A; Mendoza, AE; Saillant, NN; Fagenholz, PJ; Velmahos, G; Kaafarani, HMA</t>
  </si>
  <si>
    <t>Hartmann's Procedure vs Primary Anastomosis with Diverting Loop Ileostomy for Acute Diverticulitis: Nationwide Analysis of 2,729 Emergency Surgery Patients</t>
  </si>
  <si>
    <t>Brakenridge, SC; Moore, FA; Mercier, NR; Cox, M; Wu, Q; Moldawer, LL; Mohr, AM; Efron, PA; Smith, RS</t>
  </si>
  <si>
    <t>Persistently Elevated Glucagon-Like Peptide-1 Levels among Critically Ill Surgical Patients after Sepsis and Development of Chronic Critical Illness and Dismal Long-Term Outcomes</t>
  </si>
  <si>
    <t>Wiseman, JT; Guzman-Pruneda, F; Xourafas, D; Chun, YS; Ejaz, A; Tsung, A; Pawlik, TM; Cloyd, JM</t>
  </si>
  <si>
    <t>Impact of Neoadjuvant Chemotherapy on the Postoperative Outcomes of Patients Undergoing Liver Resection for Colorectal Liver Metastases: A Population-Based Propensity-Matched Analysis</t>
  </si>
  <si>
    <t>Nfonsam, VN; Jecius, H; Chen, D; Omesiete, PN; Ewongwo, AN; Elquza, E; Scott, AJ; Jandova, J</t>
  </si>
  <si>
    <t>Increasing Incidence of Colon Cancer in the Young: Assessing the Tumor Biology</t>
  </si>
  <si>
    <t>Moore, HB; Moore, EE; Chapman, MP; Hansen, KC; Cohen, MJ; Pieracci, FM; Chandler, J; Sauaia, A</t>
  </si>
  <si>
    <t>Does Tranexamic Acid Improve Clot Strength in Severely Injured Patients Who Have Elevated Fibrin Degradation Products and Low Fibrinolytic Activity, Measured by Thrombelastography?</t>
  </si>
  <si>
    <t>Kantor, O; Pesce, C; Kopkash, K; Barrera, E; Winchester, DJ; Kuchta, K; Yao, K</t>
  </si>
  <si>
    <t>Impact of the Society of Surgical Oncology-American Society for Radiation Oncology Margin Guidelines on Breast-Conserving Surgery and Mastectomy Trends</t>
  </si>
  <si>
    <t>Campbell, RA; Young, DS; Shaver, CN; Snyder, SK; Milan, SA; Lairmore, TC; McDonald, DK</t>
  </si>
  <si>
    <t>Influence of Adrenal Venous Sampling on Management in Patients with Primary Aldosteronism Independent of Lateralization on Cross-Sectional Imaging</t>
  </si>
  <si>
    <t>Potts, JR</t>
  </si>
  <si>
    <t>Effect of New Fellowship Programs on Resident Case Volume in Pediatric Surgery</t>
  </si>
  <si>
    <t>Foran, CP; Clark, DH; Henry, R; Lalchandani, P; Kim, DY; Putnam, BA; Schellenberg, M; Lane, CJ; Inaba, K; Demetriades, DG</t>
  </si>
  <si>
    <t>Current Burden of Gunshot Wound Injuries at Two Los Angeles County Level I Trauma Centers</t>
  </si>
  <si>
    <t>Madhavan, S; Taylor, JS; Chandler, JM; Staudenmayer, KL; Chao, SD</t>
  </si>
  <si>
    <t>Firearm Legislation Stringency and Firearm-Related Fatalities among Children in the US</t>
  </si>
  <si>
    <t>Zipple, M; Braddock, A</t>
  </si>
  <si>
    <t>Success of Hospital Intervention and State Legislation on Decreasing and Standardizing Postoperative Opioid Prescribing Practices</t>
  </si>
  <si>
    <t>Coleman, JJ; Robinson, CK; Zarzaur, BL; Timsina, L; Rozycki, GS; Feliciano, DV</t>
  </si>
  <si>
    <t>To Sleep, Perchance to Dream: Acute and Chronic Sleep Deprivation in Acute Care Surgeons</t>
  </si>
  <si>
    <t>Odell, DD; Quinn, CM; Matulewicz, RS; Johnson, J; Engelhardt, KE; Stulberg, JJ; Yang, AD; Holl, JL; Bilimoria, KY</t>
  </si>
  <si>
    <t>Association Between Hospital Safety Culture and Surgical Outcomes in a Statewide Surgical Quality Improvement Collaborative</t>
  </si>
  <si>
    <t>Priestley, EM; Inaba, K; Byerly, S; Biswas, S; Wong, MD; Lam, L; Benjamin, E; Demetriades, D</t>
  </si>
  <si>
    <t>Pulse Pressure as an Early Warning of Hemorrhage in Trauma Patients</t>
  </si>
  <si>
    <t>Panni, RZ; Guerra, J; Hawkins, WG; Hall, BL; Asbun, HJ; Sanford, DE</t>
  </si>
  <si>
    <t>National Pancreatic Fistula Rates after Minimally Invasive Pancreaticoduodenectomy: A NSQIP Analysis</t>
  </si>
  <si>
    <t>Sint, A; Lutz, R; Assenmacher, M; Kuchenhoff, H; Kuhn, F; Faist, E; Bazhin, AV; Rentsch, M; Werner, J; Schiergens, TS</t>
  </si>
  <si>
    <t>Monocytic HLA-DR Expression for Prediction of Anastomotic Leak after Colorectal Surgery</t>
  </si>
  <si>
    <t>Ayazi, S; DeMeester, SR; Hagen, JA; Zehetner, J; Bremner, RM; Lipham, JC; Crookes, PF; DeMeester, TR</t>
  </si>
  <si>
    <t>Clinical Significance of Esophageal Outflow Resistance Imposed by a Nissen Fundoplication</t>
  </si>
  <si>
    <t>Ellis, RJ; Angelos, P; Jarnagin, WR; Kemeny, NE; Merkow, RP</t>
  </si>
  <si>
    <t>Abrupt Discontinuation of the Codman Hepatic Artery Infusion Pump: Considerations in the Era of Precision Medicine</t>
  </si>
  <si>
    <t>Saxena, R; Reddy, VV</t>
  </si>
  <si>
    <t>Testing the Integrity of a Roux-en-Y Hepaticojejunostomy: The Air Insufflation Test</t>
  </si>
  <si>
    <t>Nelson, H; Chia, N</t>
  </si>
  <si>
    <t>Gut Microbiome and Colon Cancer: A Plausible Explanation for Dietary Contributions to Cancer</t>
  </si>
  <si>
    <t>Beard, JH; Resnick, S; Maher, Z; Seamon, MJ; Morrison, CN; Sims, CA; Smith, RN; Sjoholm, LO; Goldberg, AJ</t>
  </si>
  <si>
    <t>Clustered Arrivals of Firearm-Injured Patients in an Urban Trauma System: A Silent Epidemic</t>
  </si>
  <si>
    <t>Smith, ER; Sarani, B; Shapiro, G; Gondek, S; Rivas, L; Ju, T; Robinson, BRH; Estroff, JM; Fudenberg, J; Amdur, R; Mitchell, R</t>
  </si>
  <si>
    <t>Incidence and Cause of Potentially Preventable Death after Civilian Public Mass Shooting in the US</t>
  </si>
  <si>
    <t>Tan, YB; Rieske, RR; Audia, JP; Pastukh, VM; Capley, GC; Gillespie, MN; Smith, AA; Tatum, DM; Duchesne, JC; Kutcher, ME; Kerby, JD; Simmons, JD</t>
  </si>
  <si>
    <t>Plasma Transfusion Products and Contamination with Cellular and Associated Pro-Inflammatory Debris</t>
  </si>
  <si>
    <t>Haskins, IN; Olson, MA; Stewart, TG; Rosen, MJ; Poulose, BK</t>
  </si>
  <si>
    <t>Development and Validation of the Ventral Hernia Repair Outcomes Reporting App for Clinician and Patient Engagement (ORACLE)</t>
  </si>
  <si>
    <t>Kapur, SK; Liu, J; Baumann, DP; Butler, CE</t>
  </si>
  <si>
    <t>Surgical Outcomes in Lateral Abdominal Wall Reconstruction: A Comparative Analysis of Surgical Techniques</t>
  </si>
  <si>
    <t>Sabbagh, C; Masseline, L; Grelpois, G; Ntouba, A; Dembinski, J; Regimbeau, JM</t>
  </si>
  <si>
    <t>Management of Uncomplicated Acute Appendicitis as Day Case Surgery: Can Outcomes of a Prospective Study Be Reproduced in Real Life?</t>
  </si>
  <si>
    <t>Kawaguchi, Y; Lillemoe, HA; Panettieri, E; Chun, YS; Tzeng, CWD; Aloia, TA; Kopetz, S; Vauthey, JN</t>
  </si>
  <si>
    <t>Conditional Recurrence-Free Survival after Resection of Colorectal Liver Metastases: Persistent Deleterious Association with RAS and TP53 Co-Mutation</t>
  </si>
  <si>
    <t>Bethea, A; Samanta, D; Deshaies, D; Richmond, BK</t>
  </si>
  <si>
    <t>Determination of Optimal Weight-Based Enoxaparin Dosing and Associated Clinical Factors for Achieving Therapeutic Anti-Xa Assays for Deep Venous Thrombosis Prophylaxis</t>
  </si>
  <si>
    <t>Brown, TC; Nicolson, NG; Stenman, A; Juhlin, CC; Gibson, CE; Callender, GG; Korah, R; Carling, T</t>
  </si>
  <si>
    <t>Insulin-Like Growth Factor and SLC12A7 Dysregulation: A Novel Signaling Hallmark of Non-Functional Adrenocortical Carcinoma</t>
  </si>
  <si>
    <t>Hallway, A; Vu, J; Lee, J; Palazzolo, W; Waljee, J; Brummett, C; Englesbe, M; Howard, R</t>
  </si>
  <si>
    <t>Patient Satisfaction and Pain Control Using an Opioid-Sparing Postoperative Pathway</t>
  </si>
  <si>
    <t>Fleischman, AN; Tarabichi, M; Foltz, C; Makar, G; Hozack, WJ; Austin, MS; Chen, AF</t>
  </si>
  <si>
    <t>Cluster-Randomized Trial of Opiate-Sparing Analgesia after Discharge from Elective Hip Surgery</t>
  </si>
  <si>
    <t>Bartek, MA; Saxena, RC; Solomon, S; Fong, CT; Behara, LD; Venigandla, R; Velagapudi, K; Lang, JD; Nair, BG</t>
  </si>
  <si>
    <t>Improving Operating Room Efficiency: Machine Learning Approach to Predict Case-Time Duration</t>
  </si>
  <si>
    <t>Foster, CA; Charles, EJ; Turrentine, FE; Sohn, MW; Kron, IL; Jones, RS</t>
  </si>
  <si>
    <t>Development and Validation of Procedure-Specific Risk Score for Predicting Postoperative Pulmonary Complication: A NSQIP Analysis</t>
  </si>
  <si>
    <t>Nobel, TB; Barbetta, A; Hsu, M; Tan, KS; Sihag, S; Bains, MS; Jones, DR; Molena, D</t>
  </si>
  <si>
    <t>Ongoing Challenges with Clinical Assessment of Nodal Status in T1 Esophageal Adenocarcinoma</t>
  </si>
  <si>
    <t>Hedrick, TL; Thiele, RH; Hassinger, TE; Donovan, J; Reines, HD; Damico, E; Fogel, S; Jones, JE; Posadas, J; Jones, RS; Turrentine, FE</t>
  </si>
  <si>
    <t>Multicenter Observational Study Examining the Implementation of Enhanced Recovery Within the Virginia Surgical Quality Collaborative in Patients Undergoing Elective Colectomy</t>
  </si>
  <si>
    <t>Henry, R; Matsushima, K; Henry, RN; Wong, V; Warriner, Z; Strumwasser, A; Foran, CP; Inaba, K; Rasmussen, TE; Demetriades, D</t>
  </si>
  <si>
    <t>Who Would Have Benefited from the Prehospital Use of Resuscitative Endovascular Balloon Occlusion of the Aorta (REBOA)? An Autopsy Study</t>
  </si>
  <si>
    <t>Sridhar, P; Misir, P; Kwak, H; deGeus, SWL; Drake, FT; Cassidy, MR; McAneny, DA; Tseng, JF; Sachs, TE</t>
  </si>
  <si>
    <t>Impact of Race, Insurance Status, and Primary Language on Presentation, Treatment, and Outcomes of Patients with Pancreatic Adenocarcinoma at a Safety-Net Hospital</t>
  </si>
  <si>
    <t>Wilcox, AR; Trooboff, SW; Lai, CS; Turner, PL; Wong, SL</t>
  </si>
  <si>
    <t>Trends in Gender Representation at the American College of Surgeons Clinical Congress and the Academic Surgical Congress: A Mixed Picture of Progress</t>
  </si>
  <si>
    <t>Pelaez, CA; Davis, JW; Spilman, SK; Guzzo, HM; Wetjen, KM; Randell, KA; Ortega, HW; Pitcher, GJ; Kenardy, J; Ramirez, MR</t>
  </si>
  <si>
    <t>Who Hurts More? A Multicenter Prospective Study of In-Hospital Opioid Use in Pediatric Trauma Patients in the Midwest</t>
  </si>
  <si>
    <t>Bulger, EM; Kuhls, DA; Campbell, BT; Bonne, S; Cunningham, RM; Betz, M; Dicker, R; Ranney, ML; Barsotti, C; Hargarten, S; Sakran, JV; Rivara, FP; James, T; Lamis, D; Timmerman, G; Rogers, SO; Choucair, B; Stewart, RM</t>
  </si>
  <si>
    <t>Proceedings from the Medical Summit on Firearm Injury Prevention: A Public Health Approach to Reduce Death and Disability in the US</t>
  </si>
  <si>
    <t>Surgical Program Accreditation and Case Logs: What Is the Meaning of the Minima?</t>
  </si>
  <si>
    <t>Gamboa, AC; Ethun, CG; Switchenko, JM; Lipscomb, J; Poultsides, GA; Grignol, V; Howard, JH; Gamblin, TC; Roggin, KK; Votanopoulos, K; Fields, RC; Maithel, SK; Delman, KA; Cardona, K</t>
  </si>
  <si>
    <t>Lung Surveillance Strategy for High-Grade Soft Tissue Sarcomas: Chest X-Ray or CT Scan?</t>
  </si>
  <si>
    <t>Huynh, TT; Liesching, TN; Cereda, M; Lei, YX; Frazer, MJ; Nahouraii, MR; Diette, GB</t>
  </si>
  <si>
    <t>Efficacy of Oscillation and Lung Expansion in Reducing Postoperative Pulmonary Complication</t>
  </si>
  <si>
    <t>Koh, YX; Tan, HJ; Liew, YX; Syn, N; Teo, JY; Lee, SY; Goh, BKP; Goh, GBB; Chan, CY</t>
  </si>
  <si>
    <t>Liver Resection for Nonalcoholic Fatty Liver Disease-Associated Hepatocellular Carcinoma</t>
  </si>
  <si>
    <t>Esmonde, NO; Heston, AL; Morrison, T; Rogers, E; Liem, T; Amling, C; Dugi, DD; Hansen, J; Berli, JU</t>
  </si>
  <si>
    <t>Providing Gender Confirmation Surgery at an Academic Medical Center: Analysis of Use, Insurance Payer, and Fiscal Impact</t>
  </si>
  <si>
    <t>Kuriakose, JP; Vu, J; Karmakar, M; Nagel, J; Uppal, S; Hendren, S; Englesbe, MJ; Ravikumar, R; Campbell, DA; Krapohl, GL</t>
  </si>
  <si>
    <t>beta-Lactam vs Non-beta-Lactam Antibiotics and Surgical Site Infection in Colectomy Patients</t>
  </si>
  <si>
    <t>Minkowitz, H; Navarro-Puerto, J; Lakshman, S; Singla, S; Cousar, C; Kim, R; Villavicencio, A; Kirksey, L; Ayguasanosa, J</t>
  </si>
  <si>
    <t>Prospective, Randomized, Phase II, Non-Inferiority Study to Evaluate the Safety and Efficacy of Topical Thrombin (Human) Grifols as Adjunct to Hemostasis During Vascular, Hepatic, Soft Tissue, and Spinal Open Surgery</t>
  </si>
  <si>
    <t>Beyer, CA; Burmeister, DM; Gomez, BI; Tercero, J; Babcock, E; Walker, LE; Hoareau, G; Sosnov, J; Chung, KK; Stewart, IJ</t>
  </si>
  <si>
    <t>Point-of-Care Urinary Biomarker Testing for Risk Prediction in Critically Injured Combat Casualties</t>
  </si>
  <si>
    <t>Mascagni, P; Spota, A; Felli, E; Perretta, S; Pessaux, P; Dallemagne, B; Mutter, D</t>
  </si>
  <si>
    <t>Conclusive Identification and Division of the Cystic Artery: A Forgotten Trick to Optimize Exposure of the Critical View of Safety in Laparoscopic Cholecystectomy</t>
  </si>
  <si>
    <t>Huiskens, J; Bolhuis, K; Engelbrecht, MRW; De Jong, KP; Kazemier, G; Liem, MSL; Verhoef, C; de Wilt, JHW; Punt, CJA; van Gulik, TM; Van Amerongen, MJ; Dejong, CHC; Gerhards, MF; Grunhagen, D; Heijmen, L; Hermans, JJ; Keijser, A; Klaase, JM; Van Lienden, KP; Molenaar, QI; Patijn, GA; Rijken, AM; Ruers, TM; Swijnenbur, RJ; van Tinteren, H</t>
  </si>
  <si>
    <t>Outcomes of Resectability Assessment of the Dutch Colorectal Cancer Group Liver Metastases Expert Panel</t>
  </si>
  <si>
    <t>Franko, J; Raman, S; Krishnan, N; Frankova, D; Tee, MC; Brahmbhatt, R; Goldman, CD; Weigel, RJ</t>
  </si>
  <si>
    <t>Randomized Trial of Perioperative Probiotics Among Patients Undergoing Major Abdominal Operation</t>
  </si>
  <si>
    <t>Li, SJ; Xiao, HB; Yang, L; Hua, L; Qiu, ZY; Hu, XC; Ping, D; Zheng, K; He, HB; Tang, JX</t>
  </si>
  <si>
    <t>Electrospun P(LLA-CL) Nanoscale Fibrinogen Patch vs Porcine Small Intestine Submucosa Graft Repair of Inguinal Hernia in Adults: A Randomized, Single-Blind, Controlled, Multicenter, Noninferiority Trial</t>
  </si>
  <si>
    <t>Hojo, D; Murono, K; Nozawa, H; Kawai, K; Hata, K; Tanaka, T; Oba, K; Ishihara, S</t>
  </si>
  <si>
    <t>Utility of a Three-Dimensional Printed Pelvic Model for Lateral Pelvic Lymph Node Dissection Education: A Randomized Controlled Trial</t>
  </si>
  <si>
    <t>van Keulen, S; Nishio, N; Fakurnejad, S; van den Berg, NS; Lu, GL; Birkeland, A; Martin, BA; Forouzanfar, T; Colevas, AD; Rosenthal, EL</t>
  </si>
  <si>
    <t>Intraoperative Tumor Assessment Using Real-Time Molecular Imaging in Head and Neck Cancer Patients</t>
  </si>
  <si>
    <t>Livingston-Rosanoff, D; Foley, DP; Leverson, G; Wilke, LG</t>
  </si>
  <si>
    <t>Impact of Pre-Transplant Malignancy on Outcomes After Kidney Transplantation: United Network for Organ Sharing Database Analysis</t>
  </si>
  <si>
    <t>Hatton, GE; Du, RE; Pedroza, C; Wei, SY; Harvin, JA; Finkel, KW; Wade, CE; Kao, LS</t>
  </si>
  <si>
    <t>Choice of Reference Creatinine for Post-Traumatic Acute Kidney Injury Diagnosis</t>
  </si>
  <si>
    <t>Strong, AT; Rodriguez, J; Kroh, M; Ponsky, J; Cline, M; El-Hayek, K</t>
  </si>
  <si>
    <t>Safety and Feasibility of Per-Oral Pyloromyotomy as Augmentative Therapy after Prior Gastric Electrical Stimulation for Gastroparesis</t>
  </si>
  <si>
    <t>Thomas, G; Squires, MH; Metcalf, T; Mahadevan-Jansen, A; Phay, JE</t>
  </si>
  <si>
    <t>Imaging or Fiber Probe-Based Approach? Assessing Different Methods to Detect Near Infrared Autofluorescence for Intraoperative Parathyroid Identification</t>
  </si>
  <si>
    <t>Yang, AD; Quinn, CM; Hewitt, DB; Chung, JW; Zembower, TR; Jones, A; Buyske, J; Hoyt, DB; Nasca, TJ; Bilimoria, KY</t>
  </si>
  <si>
    <t>National Evaluation of Needlestick Events and Reporting Among Surgical Residents</t>
  </si>
  <si>
    <t>Barrett, JR; Drezdzon, MK; Monawer, AH; O'Rourke, AP; Scarborough, JE</t>
  </si>
  <si>
    <t>Safety in Allowing Residents to Independently Perform Appendectomy: A Retrospective Review</t>
  </si>
  <si>
    <t>Hu, QL; Liu, JY; Hobson, DB; Cohen, ME; Hall, BL; Wick, EC; Ko, CY</t>
  </si>
  <si>
    <t>Best Practices in Data Use for Achieving Successful Implementation of Enhanced Recovery Pathway</t>
  </si>
  <si>
    <t>Pessoa, BM; Browning, MG; Mazzini, GS; Wolfe, L; Kaplan, A; Khoraki, J; Campos, GM</t>
  </si>
  <si>
    <t>Factors Mediating Type 2 Diabetes Remission and Relapse after Gastric Bypass Surgery</t>
  </si>
  <si>
    <t>Hill, SS; Chung, SK; Meyer, DC; Crawford, AS; Sturrock, PR; Harnsberger, CR; Davids, JS; Maykel, JA; Alavi, K</t>
  </si>
  <si>
    <t>Impact of Preoperative Care for Rectal Adenocarcinoma on Pathologic Specimen Quality and Postoperative Morbidity: A NSQIP Analysis</t>
  </si>
  <si>
    <t>Underwood, PW; Gerber, MH; Nguyen, K; Delitto, D; Han, S; Thomas, RM; Forsmark, CE; Trevino, JG; Gooding, WE; Hughes, SJ</t>
  </si>
  <si>
    <t>Protein Signatures and Tissue Diagnosis of Pancreatic Cancer</t>
  </si>
  <si>
    <t>Kauta, NJ; Groenewald, J; Arnolds, D; Blankson, B; Omar, A; Naidu, P; Naidoo, M; Chu, KM</t>
  </si>
  <si>
    <t>WhatsApp Mobile Health Platform to Support Fracture Management by Non-Specialists in South Africa</t>
  </si>
  <si>
    <t>Hyer, JM; White, S; Cloyd, J; Dillhoff, M; Tsung, A; Pawlik, TM; Ejaz, A</t>
  </si>
  <si>
    <t>Can We Improve Prediction of Adverse Surgical Outcomes? Development of a Surgical Complexity Score Using a Novel Machine Learning Technique</t>
  </si>
  <si>
    <t>Cao, CX; Sharib, JM; Blanco, AM; Goldberg, D; Bracci, P; Mukhtar, RA; Esserman, LJ; Kirkwood, KS</t>
  </si>
  <si>
    <t>Abdominal Imaging of Pancreatic Cysts and Cyst-Associated Pancreatic Cancer in BRCA1/2 Mutation Carriers: A Retrospective Cross-Sectional Study</t>
  </si>
  <si>
    <t>Singh, AB; Bronsert, MR; Henderson, WG; Lambert-Kerzner, A; Hammermeister, KE; Meguid, RA</t>
  </si>
  <si>
    <t>Accurate Preoperative Prediction of Discharge Destination Using 8 Predictor Variables: A NSQIP Analysis</t>
  </si>
  <si>
    <t>Lima, HVG; Rasslan, R; Novo, FCF; Lima, TMA; Damous, SHB; Bernini, CO; Montero, EFS; Utiyama, EM</t>
  </si>
  <si>
    <t>Prevention of Fascial Dehiscence with Onlay Prophylactic Mesh in Emergency Laparotomy: A Randomized Clinical Trial</t>
  </si>
  <si>
    <t>Hornor, MA; Ma, MX; Zhou, L; Cohen, ME; Rosenthal, RA; Russell, MM; Ko, CY</t>
  </si>
  <si>
    <t>Enhancing the American College of Surgeons NSQIP Surgical Risk Calculator to Predict Geriatric Outcomes</t>
  </si>
  <si>
    <t>Grose, E; Wilson, S; Barkun, J; Bertens, K; Martel, G; Balaa, F; Abou Khalil, J</t>
  </si>
  <si>
    <t>Use of Propensity Score Methodology in Contemporary High-Impact Surgical Literature</t>
  </si>
  <si>
    <t>Kashyap, VS; King, AH; Liang, P; Eldrup-Jorgensen, J; Wang, GJ; Malas, MB; Nolan, BW; Cronenwett, JL; Schermerhorn, ML</t>
  </si>
  <si>
    <t>Learning Curve for Surgeons Adopting Transcarotid Artery Revascularization Based on the Vascular Quality Initiative-Transcarotid Artery Revascularization Surveillance Project</t>
  </si>
  <si>
    <t>Apple, CG; Miller, ES; Loftus, TJ; Kannan, KB; Thompson, CW; Lopez, MC; Baker, HV; Moldawer, LL; Efron, PA; Mohr, AM</t>
  </si>
  <si>
    <t>Effect of Beta-Blockade on the Expression of Regulatory MicroRNA after Severe Trauma and Chronic Stress</t>
  </si>
  <si>
    <t>Haddad, DN; Resnick, MJ; Nikpay, SS</t>
  </si>
  <si>
    <t>Does Vertical Integration Improve Access to Surgical Care for Medicaid Beneficiaries?</t>
  </si>
  <si>
    <t>Suman, P; Razdan, SN; Wang, CHE; Tulchinsky, M; Ahmed, L; Prinz, RA; Winchester, DJ</t>
  </si>
  <si>
    <t>Thyroid Lobectomy for T1b-T2 Papillary Thyroid Cancer with High-Risk Features</t>
  </si>
  <si>
    <t>Tracy, BM; Wilson, JM; Staley, C; Frias, B; Schenker, ML; Gelbard, RB</t>
  </si>
  <si>
    <t>Metabolic Syndrome: Major Risk Factor for Morbidity and Mortality in Severely Injured Trauma Patients</t>
  </si>
  <si>
    <t>Villano, AM; Zeymo, A; Chan, KS; Shara, N; Al-Refaie, WB</t>
  </si>
  <si>
    <t>Identifying the Minimum Volume Threshold for Retroperitoneal Soft Tissue Sarcoma Resection: Merging National Data with Consensus Expert Opinion</t>
  </si>
  <si>
    <t>Levy, M; Alvarez, W; Vagelakos, L; Yore, M; Ben Khallouq, B</t>
  </si>
  <si>
    <t>Stand Your Ground: Policy and Trends in Firearm-Related Justifiable Homicide and Homicide in the US</t>
  </si>
  <si>
    <t>Gray, K; Kaji, AH; Wolfe, M; Calhoun, K; Amersi, F; Donahue, T; Smith, BR; Salcedo, ES; Murayama, K; de Virgilio, C; Neville, A; Arnell, T; Jarman, B; Inaba, K; Melcher, M; Morris, JB; Reeves, M; Gauvin, J; Sidwell, R; Damewood, R; Poola, VP; Dent, D</t>
  </si>
  <si>
    <t>Influence of Student Loan Debt on General Surgery Resident Career and Lifestyle Decision-Making</t>
  </si>
  <si>
    <t>Chapman, WC; Luo, X; Doyle, M; Khan, A; Chapman, WC; Kangrga, I; Martin, J; Wellen, J</t>
  </si>
  <si>
    <t>Time Is Money: Can Punctuality Decrease Operating Room Cost?</t>
  </si>
  <si>
    <t>Hatton, GE; Du, RE; Wei, S; Harvin, JA; Finkel, KW; Wade, CE; Kao, LS</t>
  </si>
  <si>
    <t>Positive Fluid Balance and Association with Post-Traumatic Acute Kidney Injury</t>
  </si>
  <si>
    <t>Sobba, KB; Fernandez, AZ; McNatt, SS; Powell, MS; Nunn, AM; Hildreth, AN; Yoza, BK; Gross, JL; Miller, PR; Westcott, CJ</t>
  </si>
  <si>
    <t>Live Quality Assurance: Using a Multimedia Messaging Service Group Chat to Instantly Grade Intraoperative Images</t>
  </si>
  <si>
    <t>Tsugawa, D; Komatsu, S; Demizu, Y; Sulaiman, NS; Suga, M; Kido, M; Toyama, H; Okimoto, T; Sasaki, R; Fukumoto, T</t>
  </si>
  <si>
    <t>Space-Making Particle Therapy with Surgical Spacer Placement in Patients with Sacral Chordoma</t>
  </si>
  <si>
    <t>Yang, JCS; Wu, SC; Lin, WC; Chiang, MH; Chiang, PL; Hsieh, CH</t>
  </si>
  <si>
    <t>Supermicrosurgical Lymphaticovenous Anastomosis as Alternative Treatment Option for Moderate-to-Severe Lower Limb Lymphedema</t>
  </si>
  <si>
    <t>Carlock, TC; Barrett, JR; Kalvelage, JP; Young, JB; Nunez, JM; Colonna, AL; Enniss, TM; Nirula, R; McCrum, ML</t>
  </si>
  <si>
    <t>Telephone Follow-Up for Emergency General Surgery Procedures: Safety and Implication for Health Resource Use</t>
  </si>
  <si>
    <t>Hick, JL; Nelson, J; Fildes, J; Kuhls, D; Eastman, A; Dries, D</t>
  </si>
  <si>
    <t>Triage, Trauma, and Today's Mass Violence Events</t>
  </si>
  <si>
    <t>Nakashima, Y; Saeki, H; Hu, QJ; Tsuda, Y; Zaitsu, Y; Hisamatsu, Y; Ando, K; Kimura, Y; Oki, E; Mori, M</t>
  </si>
  <si>
    <t>Changing the Dissectable Layer: Novel Thoracoscopic Esophagectomy Method for Lymphadenectomy along the Left Recurrent Laryngeal Nerve</t>
  </si>
  <si>
    <t>Knudson, MM</t>
  </si>
  <si>
    <t>A Perfect Storm: 2019 Scudder Oration on Trauma</t>
  </si>
  <si>
    <t>Mahoney, ST; Strassle, PD; Schroen, AT; Agans, RP; Turner, PL; Meyer, AA; Freischlag, JA; Brownstein, MR</t>
  </si>
  <si>
    <t>Survey of the US Surgeon Workforce: Practice Characteristics, Job Satisfaction, and Reasons for Leaving Surgery</t>
  </si>
  <si>
    <t>Corey, KM; Helmkamp, J; Simons, M; Curtis, L; Marsolo, K; Balu, S; Gao, M; Nichols, M; Watson, J; Mureebe, L; Kirk, AD; Sendak, M</t>
  </si>
  <si>
    <t>Assessing Quality of Surgical Real-World Data from an Automated Electronic Health Record Pipeline</t>
  </si>
  <si>
    <t>Mouch, CA; Kenney, BC; Lorch, S; Montgomery, JR; Gonzalez-Walker, M; Bishop, K; Palazzolo, WC; Sullivan, JA; Wang, SC; Englesbe, MJ</t>
  </si>
  <si>
    <t>Statewide Prehabilitation Program and Episode Payment in Medicare Beneficiaries</t>
  </si>
  <si>
    <t>Kramme, K; Sarraf, P; Munene, G</t>
  </si>
  <si>
    <t>Prophylactic Enoxaparin Adjusted by Anti-Factor Xa Peak Levels Compared with Recommended Thromboprophylaxis and Rates of Clinically Evident Venous Thromboembolism in Surgical Oncology Patients</t>
  </si>
  <si>
    <t>Coleman, JR; Moore, EE; Silliman, CC; Stettler, GR; Nunns, GR; Samuels, JM; Bartley, MG; Vigneshwar, NG; Cohen, MJ; Fragoso, M; Sauaia, A</t>
  </si>
  <si>
    <t>Examining the Effect of Hypertonic Saline Administered for Reduction of Intracranial Hypertension on Coagulation</t>
  </si>
  <si>
    <t>Aoki, T; Koizumi, T; Mansour, DA; Fujimori, A; Kusano, T; Matsuda, K; Tashiro, Y; Watanabe, M; Otsuka, K; Murakami, M</t>
  </si>
  <si>
    <t>Ultrasound-Guided Preoperative Positive Percutaneous Indocyanine Green Fluorescence Staining for Laparoscopic Anatomical Liver Resection</t>
  </si>
  <si>
    <t>McMasters, KM</t>
  </si>
  <si>
    <t>Random Truths and Universal Nonsense</t>
  </si>
  <si>
    <t>Egger, ME; Armstrong, E; Martin, RCG; Scoggins, CR; Philips, P; Shah, M; Konda, B; Dillhoff, M; Pawlik, TM; Cloyd, JM</t>
  </si>
  <si>
    <t>Transarterial Chemoembolization vs Radioembolization for Neuroendocrine Liver Metastases: A Multi-Institutional Analysis</t>
  </si>
  <si>
    <t>Rohan, VS; Pilch, N; Moussa, O; Nadig, SN; Dubay, D; Baliga, PK; Taber, DJ</t>
  </si>
  <si>
    <t>Virtual Crossmatching in Kidney Transplantation: The Wait Is Over</t>
  </si>
  <si>
    <t>Tsilimigras, DI; Mehta, R; Aldrighetti, L; Poultsides, GA; Maithel, SK; Martel, G; Shen, F; Koerkamp, BG; Endo, I; Pawlik, TM</t>
  </si>
  <si>
    <t>Development and Validation of a Laboratory Risk Score (LabScore) to Predict Outcomes after Resection for Intrahepatic Cholangiocarcinoma</t>
  </si>
  <si>
    <t>Maxwell, DW; Jajja, MR; Galindo, RJ; Zhang, C; Nadeem, SO; Sweeney, JF; Blair, CM; Sarmiento, JM</t>
  </si>
  <si>
    <t>Post-Pancreatectomy Diabetes Index: A Validated Score Predicting Diabetes Development after Major Pancreatectomy</t>
  </si>
  <si>
    <t>Warren, J; Desai, SS; Boswell, ND; Hancock, BH; Abbad, H; Ewing, JA; Carbonell, AM; Cobb, WS</t>
  </si>
  <si>
    <t>Safety and Efficacy of Synthetic Mesh for Ventral Hernia Repair in a Contaminated Field</t>
  </si>
  <si>
    <t>Hatton, GE; McNutt, MK; Cotton, BA; Hudson, JA; Wade, CE; Kao, LS</t>
  </si>
  <si>
    <t>Age-Dependent Association of Occult Hypoperfusion and Outcomes in Trauma</t>
  </si>
  <si>
    <t>Chow, Z; Gan, T; Chen, Q; Huang, B; Schoenberg, N; Dignan, M; Evers, BM; Bhakta, AS</t>
  </si>
  <si>
    <t>Nonadherence to Standard of Care for Locally Advanced Colon Cancer as a Contributory Factor for High Mortality Rates in Kentucky</t>
  </si>
  <si>
    <t>Hancock, KJ; Klimberg, VS; Williams, TP; Radhakrishnan, RS; Tyler, DS; Perez, A</t>
  </si>
  <si>
    <t>General Surgery Resident Use of Electronic Resources: 15 Minutes a Day</t>
  </si>
  <si>
    <t>McKenna, NP; Bews, KA; Al-Refaie, WB; Colibaseanu, DT; Pemberton, JH; Cima, RR; Habermann, EB</t>
  </si>
  <si>
    <t>Assessing Malnutrition Before Major Oncologic Surgery: One Size Does Not Fit All</t>
  </si>
  <si>
    <t>Jay, CL; Washburn, WK; Rogers, J; Harriman, D; Heimbach, J; Stratta, RJ</t>
  </si>
  <si>
    <t>Difference in Survival in Early Kidney after Liver Transplantation Compared with Simultaneous Liver-Kidney Transplantation: Evaluating the Potential of the Safety Net</t>
  </si>
  <si>
    <t>Manley, NR; Fischer, PE; Sharpe, JP; Stranch, EW; Fabian, TC; Croce, MA; Magnotti, LJ</t>
  </si>
  <si>
    <t>Separating Truth from Alternative Facts: 37 Years of Guns, Murder, and Violence Across the US</t>
  </si>
  <si>
    <t>Al-Qurayshi, Z; Nilubol, N; Tufano, RP; Kandil, E</t>
  </si>
  <si>
    <t>Wolf in Sheep's Clothing: Papillary Thyroid Microcarcinoma in the US</t>
  </si>
  <si>
    <t>O'Connor, JV; Moran, B; Galvagno, SM; Deane, M; Feliciano, DV; Scalea, TM</t>
  </si>
  <si>
    <t>Admission Physiology vs Blood Pressure: Predicting the Need for Operating Room Thoracotomy after Penetrating Thoracic Trauma</t>
  </si>
  <si>
    <t>Cannon, RM; Davis, EG; Goldberg, DS; Lynch, RJ; Shah, MB; Locke, JE; McMasters, KM; Jones, CM</t>
  </si>
  <si>
    <t>Regional Variation in Appropriateness of Non-Hepatocellular Carcinoma Model for End-Stage Liver Disease Exception</t>
  </si>
  <si>
    <t>Herb, JN; Dunham, LN; Ollila, DW; Stitzenberg, KB; Meyers, MO</t>
  </si>
  <si>
    <t>Use of Completion Lymph Node Dissection for Sentinel Lymph Node-Positive Melanoma</t>
  </si>
  <si>
    <t>Turrentine, FE; Zaydfudim, VM; Martin, AN; Jones, RS</t>
  </si>
  <si>
    <t>Association of Geriatric-Specific Variables with 30-Day Hospital Readmission Risk of Elderly Surgical Patients: A NSQIP Analysis</t>
  </si>
  <si>
    <t>Margenthaler, JA; Gan, C; Yan, Y; Cyr, AE; Tenenbaum, M; Hook, D; Myckatyn, TM</t>
  </si>
  <si>
    <t>Oncologic Safety and Outcomes in Patients Undergoing Nipple-Sparing Mastectomy</t>
  </si>
  <si>
    <t>Medvecz, AJ; Dennis, BM; Wang, L; Lindsell, CJ; Guillamondegui, OD</t>
  </si>
  <si>
    <t>Impact of Operative Management on Recurrence of Adhesive Small Bowel Obstruction: A Longitudinal Analysis of a Statewide Database</t>
  </si>
  <si>
    <t>Yang, LY; Money, SR; Morrow, MM; Lowndes, BR; Weidner, TK; Fortune, E; Davila, VJ; Meltzer, AJ; Stone, WM; Hallbeck, MS</t>
  </si>
  <si>
    <t>Impact of Procedure Type, Case Duration, and Adjunctive Equipment on Surgeon Intraoperative Musculoskeletal Discomfort</t>
  </si>
  <si>
    <t>Wen, JJ; Cummins, CB; Szczesny, B; Radhakrishnan, RS</t>
  </si>
  <si>
    <t>Cardiac Dysfunction after Burn Injury: Role of the AMPK-SIRT1-PGC1 alpha-NFE2L2-ARE Pathway</t>
  </si>
  <si>
    <t>Gearhart, SL; Do, EM; Owodunni, O; Gabre-Kidan, AA; Magnuson, T</t>
  </si>
  <si>
    <t>Loss of Independence in Older Patients after Operation for Colorectal Cancer</t>
  </si>
  <si>
    <t>Offodile, AC; Sen, AP; Holtsmith, S; Escalante, J; Park, A; Terrell, J; Bassett, R; Perrier, ND</t>
  </si>
  <si>
    <t>Harnessing Behavioral Economics Principles to Promote Better Surgeon Accountability for Operating Room Cost: A Prospective Study</t>
  </si>
  <si>
    <t>Rieske, RR; Kutcher, ME; Audia, JP; Carter, KT; Lee, YL; Tan, YB; Gillespie, MN; Capley, GC; Tatum, DM; Smith, AA; Duchesne, JC; Simmons, JD</t>
  </si>
  <si>
    <t>Analysis of Plasma Products for Cellular Contaminants: Comparing Standard Preparation Methods</t>
  </si>
  <si>
    <t>Shammas, RL; Broadwater, G; Cason, RW; Glener, AD; Sergesketter, AR; Vernon, R; Le, E; Wickenheisser, VA; Marks, C; Hollenbeck, ST</t>
  </si>
  <si>
    <t>Assessing the Utility of Post-Mastectomy Imaging after Breast Reconstruction</t>
  </si>
  <si>
    <t>Snyder, RA; Hao, S; Irish, W; Zervos, EE; Tuttle-Newhall, JE; Parikh, AA</t>
  </si>
  <si>
    <t>Thirty-Day Morbidity after Simultaneous Resection of Colorectal Cancer and Colorectal Liver Metastasis: American College of Surgeons NSQIP Analysis</t>
  </si>
  <si>
    <t>Frazee, R; Garmon, E; Isbell, C; Bird, E; Papaconstantinou, H</t>
  </si>
  <si>
    <t>Postoperative Opioid Prescription Reduction Strategy in a Regional Healthcare System</t>
  </si>
  <si>
    <t>Fagenson, AM; Gleeson, EM; Pitt, HA; Lau, KN</t>
  </si>
  <si>
    <t>Albumin-Bilirubin Score vs Model for End-Stage Liver Disease in Predicting Post-Hepatectomy Outcomes</t>
  </si>
  <si>
    <t>Hayes-Jordan, AA; Sandler, G; Malakorn, S; Xiao, LC; Kopetz, S; Rodriquez-Bigas, M</t>
  </si>
  <si>
    <t>Colon Cancer in Patients Under 25 Years Old: A Different Disease?</t>
  </si>
  <si>
    <t>Nevler, A; Brown, SZ; Nauheim, D; Portocarrero, C; Rodeck, U; Bassig, J; Schultz, CW; McCarthy, GA; Lavu, H; Yeo, TP; Yeo, CJ; Brody, JR</t>
  </si>
  <si>
    <t>Effect of Hypercapnia, an Element of Obstructive Respiratory Disorder, on Pancreatic Cancer Chemoresistance and Progression</t>
  </si>
  <si>
    <t>Quezada-Diaz, FF; Hameed, I; von Mueffling, A; Salo-Mullen, EE; Catalano, JD; Smith, JJ; Weiser, MR; Garcia-Aguilar, J; Stadler, ZK; Guillem, JG</t>
  </si>
  <si>
    <t>Risk of Metachronous Colorectal Neoplasm after a Segmental Colectomy in Lynch Syndrome Patients According to Mismatch Repair Gene Status</t>
  </si>
  <si>
    <t>Duckworth, KE; McQuellon, RP; Russell, GB; Perry, KC; Nightingale, C; Shen, P; Votanopoulos, KI; Morris, B; Levine, EA</t>
  </si>
  <si>
    <t>Caregiver Quality of Life Before and After Cytoreductive Surgery and Hyperthermic Intraperitoneal Chemotherapy</t>
  </si>
  <si>
    <t>Zhang, GQ; Taylor, JP; Stem, M; Almaazmi, H; Efron, JE; Atallah, C; Safar, B</t>
  </si>
  <si>
    <t>Aggressive Multimodal Treatment and Metastatic Colorectal Cancer Survival</t>
  </si>
  <si>
    <t>Hanna, AN; Guajardo, I; Williams, N; Kucharczuk, J; Dempsey, DT</t>
  </si>
  <si>
    <t>Hiatal Hernia after Esophagectomy: An Underappreciated Complication?</t>
  </si>
  <si>
    <t>Woo, Y; Zhang, ZF; Yang, AN; Chaurasiya, S; Park, AK; Lu, JM; Kim, SI; Warner, SG; Von Hoff, D; Fong, YM</t>
  </si>
  <si>
    <t>Novel Chimeric Immuno-Oncolytic Virus CF33-hNIS-antiPDL1 for the Treatment of Pancreatic Cancer</t>
  </si>
  <si>
    <t>Yamazaki, Y; Kanaji, S; Matsuda, T; Oshikiri, T; Nakamura, T; Suzuki, S; Hiasa, Y; Otake, Y; Sato, Y; Kakeji, Y</t>
  </si>
  <si>
    <t>Automated Surgical Instrument Detection from Laparoscopic Gastrectomy Video Images Using an Open Source Convolutional Neural Network Platform</t>
  </si>
  <si>
    <t>Ayazi, S; Zheng, P; Zaidi, AH; Chovanec, K; Salvitti, M; Newhams, K; Hoppo, T; Jobe, BA</t>
  </si>
  <si>
    <t>Clinical Outcomes and Predictors of Favorable Result after Laparoscopic Magnetic Sphincter Augmentation: Single -Institution Experience with More than 500 Patients ? Check for updates</t>
  </si>
  <si>
    <t>Masuda, T; Mittal, SK; Kovacs, B; Csucska, M; Bremner, RM</t>
  </si>
  <si>
    <t>Simple Manometric Index for Comprehensive Esophagogastric Junction Barrier Competency Against Gastroesophageal Reflux ?</t>
  </si>
  <si>
    <t>Saljuqi, AT; Hanna, K; Asmar, S; Tang, A; Zeeshan, M; Gries, L; Ditillo, M; Kulvatunyou, N; Castanon, L; Joseph, B</t>
  </si>
  <si>
    <t>Prospective Evaluation of Delirium in Geriatric Patients Undergoing Emergency General Surgery</t>
  </si>
  <si>
    <t>Ruiz-Tovar, J; Llavero, C; Jimenez-Fuertes, M; Duran, M; Perez-Lopez, M; Garcia-Marin, A</t>
  </si>
  <si>
    <t>Incisional Surgical Site Infection after Abdominal Fascial Closure with Triclosan-Coated Barbed Suture vs Triclosan-Coated Polydioxanone Loop Suture vs Polydioxanone Loop Suture in Emergent Abdominal Surgery: A Randomized Clinical Trial ? Check for updates</t>
  </si>
  <si>
    <t>Mericli, AF; McHugh, T; Kruse, B; DeSnyder, SM; Rebello, E; Offodile, AC</t>
  </si>
  <si>
    <t>Time -Driven Activity -Based Costing to Model Cost Utility of Enhanced Recovery after Surgery Pathways in Microvascular Breast Reconstruction ? Check</t>
  </si>
  <si>
    <t>Chow, JH; Fedeles, B; Richards, JE; Tanaka, KA; Morrison, JJ; Rock, P; Scalea, TM; Mazzeffi, MA</t>
  </si>
  <si>
    <t>Thromboelastography Reaction -Time Thresholds for Optimal Prediction of Coagulation Factor Deficiency in Trauma</t>
  </si>
  <si>
    <t>Trudeau, MT; Maggino, L; Chen, BF; McMillan, MT; Lee, MK; Roses, R; DeMatteo, R; Drebin, JA; Vollmer, CM</t>
  </si>
  <si>
    <t>Extended Experience with a Dynamic, Data -Driven Selective Drain Management Protocol in Pancreaticoduodenectomy: Progressive Risk Stratification for Better Practice</t>
  </si>
  <si>
    <t>Sakran, JV; Ezzeddine, H; Schwab, CW; Bonne, S; Brasel, KJ; Burd, RS; Cuschieri, J; Ficke, J; Gaines, BA; Giacino, JT; Gibran, NS; Haider, A; Hall, EC; Herrera-Escobar, JP; Joseph, B; Kao, L; Kurowski, BG; Livingston, D; Mandell, SP; Nehra, D; Sarani, B; Seamon, M; Yonclas, P; Zarzaur, B; Stewart, R; Bulger, E; Nathens, AB</t>
  </si>
  <si>
    <t>Proceedings from the Consensus Conference on Trauma Patient -Reported Outcome Measures</t>
  </si>
  <si>
    <t>Cassileth, LB; Killeen, KL; Richardson, HH</t>
  </si>
  <si>
    <t>SWIM Flap: Skin -Sparing, Wise Pattern, Internal Mammary Perforator Breast Reconstruction</t>
  </si>
  <si>
    <t>Toyoda, Y; Oh, EJ; Premaratne, ID; Chiuzan, C; Rohde, CH</t>
  </si>
  <si>
    <t>Affordable Care Act State -Specific Medicaid Expansion: Impact on Health Insurance Coverage and Breast Cancer Screening Rate</t>
  </si>
  <si>
    <t>Barth, RJ</t>
  </si>
  <si>
    <t>Profiles of Surgical Entrepreneurs</t>
  </si>
  <si>
    <t>Yuan, Q; Hong, SJ; Perez-Ortiz, A; Roth, E; Chang, DC; Madsen, JC; Elias, N</t>
  </si>
  <si>
    <t>Effect of Recipient Hepatitis C Status on Outcomes of Deceased Donor Kidney Transplantation</t>
  </si>
  <si>
    <t>Havens, JM; Castillo-Angeles, M; Jarman, MP; Sturgeon, D; Salim, A; Cooper, Z</t>
  </si>
  <si>
    <t>Care Discontinuity in Emergency General Surgery: Does Hospital Quality Matter?</t>
  </si>
  <si>
    <t>Luckhurst, CM; El Hechi, M; Elsharkawy, AE; Eid, AI; Maurer, LR; Kaafarani, HM; Thabet, A; Forcione, DG; Fernandez-Del Castillo, C; Lillemoe, KD; Fagenholz, PJ</t>
  </si>
  <si>
    <t>Improved Mortality in Necrotizing Pancreatitis with a Multidisciplinary Minimally Invasive Step-Up Approach: Comparison with a Modern Open Necrosectomy Cohort</t>
  </si>
  <si>
    <t>Rangel, EL; Castillo-Angeles, M; Kisat, M; Kamine, TH; Askari, R</t>
  </si>
  <si>
    <t>Lack of Routine Healthcare among Resident Physicians in New England</t>
  </si>
  <si>
    <t>Nederpelt, CJ; El Hechi, MW; Kongkaewpaisan, N; Kokoroskos, N; Mendoza, AE; Saillant, NN; Fagenholz, PJ; King, DR; Velmahos, GC; Kaafarani, HMA</t>
  </si>
  <si>
    <t>Fresh Frozen Plasma-to-Packed Red Blood Cell Ratio and Mortality in Traumatic Hemorrhage: Nationwide Analysis of 4,427 Patients</t>
  </si>
  <si>
    <t>Tracy, SA; Lazow, SP; Castro-Aragon, IM; Fujii, AM; Estroff, JA; Parad, RB; Staffa, SJ; Zurakowski, D; Chen, C</t>
  </si>
  <si>
    <t>Is Abdominal Sonography a Useful Adjunct to Abdominal Radiography in Evaluating Neonates with Suspected Necrotizing Enterocolitis?</t>
  </si>
  <si>
    <t>Li, SS; Udelsman, BV; Parikh, A; Klempner, SJ; Clark, JW; Roeland, EJ; Wo, JY; Hong, TS; Mullen, JT</t>
  </si>
  <si>
    <t>Impact of Postoperative Complication and Completion of Multimodality Therapy on Survival in Patients Undergoing Gastrectomy for Advanced Gastric Cancer</t>
  </si>
  <si>
    <t>Hechi, MW; Bohnen, JD; Westfal, M; Han, K; Cauley, C; Wright, C; Schulz, J; Mort, E; Ferris, T; Lillemoe, KD; Kaafarani, HMA</t>
  </si>
  <si>
    <t>Design and Impact of a Novel Surgery-Specific Second Victim Peer Support Program</t>
  </si>
  <si>
    <t>Kunstman, JW; Brandt, WS; Abou Azar, S; Jean, RA; Salem, RR</t>
  </si>
  <si>
    <t>Comprehensive Analysis of the Effect of Ketorolac Administration after Pancreaticoduodenectomy</t>
  </si>
  <si>
    <t>Farr, BJ; Ranstrom, L; Mooney, DP</t>
  </si>
  <si>
    <t>Eliminating Opiate Prescribing for Children after Non-Perforated Appendectomy</t>
  </si>
  <si>
    <t>Kim, NE; Conway-Pearson, L; Kavanah, M; Mendez, J; Sachs, TF; Drake, FT; Ko, NY; McAneny, D; Cassidy, MR</t>
  </si>
  <si>
    <t>Standardized Risk Assessment and Risk-Stratified Venous Thromboembolism Prophylaxis for Patients Undergoing Breast Operation</t>
  </si>
  <si>
    <t>Geary, AD; Pernar, LIM; Chugh, PV; Carter, CO</t>
  </si>
  <si>
    <t>Evaluation of a Preceptorship Model on Third-Year General Surgery Clerkship</t>
  </si>
  <si>
    <t>Becher, RD; Sukumar, N; DeWane, MP; Stolar, MJ; Gill, TM; Schuster, KM; Maung, AA; Zogg, CK; Davis, KA</t>
  </si>
  <si>
    <t>Hospital Variation in Geriatric Surgical Safety for Emergency Operation</t>
  </si>
  <si>
    <t>Kang, R; Read, JT; Glaser, AC; Barth, RJ</t>
  </si>
  <si>
    <t>Eliminating Opioids from Breast Conserving Surgery: Perioperative Pain Management Pathway</t>
  </si>
  <si>
    <t>Zmijewski, PV; Decroce-Movson, E; Reinert, SE; Mallette, MM; Machan, JT; Morrissey, PE; Osband, AJ</t>
  </si>
  <si>
    <t>Online Patient Portal Use and Time to Renal Transplantation in Patients on Hemodialysis</t>
  </si>
  <si>
    <t>Casaubon, JT; Kuehn, RB; Pesek, SE; Raker, CA; Edmonson, DA; Stuckey, A; Gass, JS</t>
  </si>
  <si>
    <t>Breast-Specific Sensuality and Appearance Satisfaction: Comparison of Breast-Conserving Surgery and Nipple-Sparing Mastectomy</t>
  </si>
  <si>
    <t>Saad, AR; Velanovich, V</t>
  </si>
  <si>
    <t>Anatomic Observation of Recurrent Hiatal Hernia: Recurrence or Disease Progression?</t>
  </si>
  <si>
    <t>Patel, SH; Hu, CY; Massarweh, NN; You, YN; McCabe, R; Dietz, D; Facktor, MA; Chang, GJ</t>
  </si>
  <si>
    <t>Circumferential Resection Margin as a Hospital Quality Assessment Tool for Rectal Cancer Surgery</t>
  </si>
  <si>
    <t>Ramdath, A; Zeineddin, A; Nizam, W; Kearse, L; Olufajo, OA; Williams, M</t>
  </si>
  <si>
    <t>Outcomes after Cholecystectomy in Patients with Sickle Cell Disease: Does Acuity of Presentation Play a Role?</t>
  </si>
  <si>
    <t>Wiesen, BM; Bronsert, MR; Aasen, DM; Singh, AB; Lambert-Kerzner, A; Henderson, WG; Hammermeister, KE; Meguid, RA</t>
  </si>
  <si>
    <t>Use of Surgical Risk Preoperative Assessment System (SURPAS) and Patient Satisfaction During Informed Consent for Surgery</t>
  </si>
  <si>
    <t>Ziogas, IA; Ye, F; Zhao, Z; Matsuoka, LK; Montenovo, MI; Izzy, M; Benedetti, DJ; Lovvorn, HN; Gillis, LA; Alexopoulos, SP</t>
  </si>
  <si>
    <t>Population-Based Analysis of Hepatocellular Carcinoma in Children: Identifying Optimal Surgical Treatment</t>
  </si>
  <si>
    <t>Kazi, A; Finco, TB; Zakhary, B; Firek, M; Gerber, A; Brenner, M; Coimbra, R</t>
  </si>
  <si>
    <t>Acute Colonic Diverticulitis and Cirrhosis: Outcomes of Laparoscopic Colectomy Compared with an Open Approach</t>
  </si>
  <si>
    <t>Buchwald, H</t>
  </si>
  <si>
    <t>Metabolic (Not Mechanical) Surgery for Metabolic Diseases</t>
  </si>
  <si>
    <t>Lancaster, EM; Sosa, JA; Sammann, A; Pierce, L; Shen, W; Conte, MC; Wick, EC</t>
  </si>
  <si>
    <t>Rapid Response of an Academic Surgical Department to the COVID-19 Pandemic: Implications for Patients, Surgeons, and the Community</t>
  </si>
  <si>
    <t>Ahmed, S; Tan, WLG; Chong, YL</t>
  </si>
  <si>
    <t>Surgical Response to COVID-19 Pandemic: A Singapore Perspective</t>
  </si>
  <si>
    <t>Ross, SW; Lauer, CW; Miles, WS; Green, JM; Christmas, AB; May, AK; Matthews, BD</t>
  </si>
  <si>
    <t>Maximizing the Calm before the Storm: Tiered Surgical Response Plan for Novel Coronavirus (COVID-19)</t>
  </si>
  <si>
    <t>Residency and Fellowship Program Accreditation: Effects of the Novel Coronavirus (COVID-19) Pandemic</t>
  </si>
  <si>
    <t>Forrester, JD; Nassar, AK; Maggio, PM; Hawn, MT</t>
  </si>
  <si>
    <t>Precautions for Operating Room Team Members During the COVID-19 Pandemic</t>
  </si>
  <si>
    <t>Ethical Rationing of Personal Protective Equipment to Minimize Moral Residue During the COVID-19 Pandemic</t>
  </si>
  <si>
    <t>Kramer, JB; Brown, DE; Kopar, PK</t>
  </si>
  <si>
    <t>Ethics in the Time of Coronavirus: Recommendations in the COVID-19 Pandemic</t>
  </si>
  <si>
    <t>Angelos, P</t>
  </si>
  <si>
    <t>Surgeons, Ethics, and COVID-19: Early Lessons Learned</t>
  </si>
  <si>
    <t>Hall, A; Morrow, L; Monsaert, K; Wilson, RL; Dixon, M</t>
  </si>
  <si>
    <t>Converting a Small Surgical Team into a Pandemic Response Team for an Isolated Population</t>
  </si>
  <si>
    <t>Mansour, MA</t>
  </si>
  <si>
    <t>Charting a Course for Success</t>
  </si>
  <si>
    <t>Truty, MJ; Colglazier, JJ; Mendes, BC; Nagorney, DM; Bower, TC; Smoot, RL; DeMartino, RR; Cleary, SP; Oderich, GS; Kendrick, ML</t>
  </si>
  <si>
    <t>En Bloc Celiac Axis Resection for Pancreatic Cancer: Classification of Anatomical Variants Based on Tumor Extent ?</t>
  </si>
  <si>
    <t>Cortez, AR; Potts, JR</t>
  </si>
  <si>
    <t>More of less: General Surgery Resident Experience in Biliary Surgery</t>
  </si>
  <si>
    <t>Wasif, N; Etzioni, DA; Habermann, E; Mathur, A; Chang, YH</t>
  </si>
  <si>
    <t>Correlation of Proposed Surgical Volume Standards for Complex Cancer Surgery with Hospital Mortality</t>
  </si>
  <si>
    <t>Jarman, BT; Borgert, AJ; Kallies, KJ; Joshi, ART; Smink, DS; Sarosi, GA; Chang, L; Green, JM; Greenberg, JA; Melcher, ML; Nfonsam, V; Whiting, J</t>
  </si>
  <si>
    <t>Underrepresented Minorities in General Surgery Residency: Analysis of Interviewed Applicants, Residents, and Core Teaching Faculty</t>
  </si>
  <si>
    <t>Janjua, H; Cousin-Peterson, E; Barry, TM; Kuo, MC; Baker, MS; Kuo, PC</t>
  </si>
  <si>
    <t>Robotic Approach to Outpatient Inguinal Hernia Repair</t>
  </si>
  <si>
    <t>Islam, AK; Holt, S; Reisch, J; Nwariaku, F; Antonelli, J; Maalouf, NM</t>
  </si>
  <si>
    <t>What Predicts Recurrent Kidney Stone after Parathyroidectomy in Patients with Primary Hyperparathyroidism?</t>
  </si>
  <si>
    <t>Dirks, RC; Burney, HN; Anjanappa, M; Sandusky, GE; Hao, YY; Liu, YL; Schmidt, MC; Nakshatri, H</t>
  </si>
  <si>
    <t>Breast Heterogeneity: Obstacles to Developing Universal Biomarkers of Breast Cancer Initiation and Progression</t>
  </si>
  <si>
    <t>Tan, EK; Rosen, CB; Heimbach, JK; Gores, GJ; Zamora-Valdes, D; Taner, T</t>
  </si>
  <si>
    <t>Living Donor Liver Transplantation for Perihilar Cholangiocarcinoma: Outcomes and Complications</t>
  </si>
  <si>
    <t>Williams-Karnesky, RL; Russell, JC; Wang, ML</t>
  </si>
  <si>
    <t>More Than Aligning Perception: Impact of an Educational Intervention on Medical Student Mistreatment Reporting</t>
  </si>
  <si>
    <t>Samuels, JM; Carmichael, H; Kovar, A; Urban, S; Vega, S; Velopulos, C; McIntyre, RC</t>
  </si>
  <si>
    <t>Reevaluation of Hepatic Angioembolization for Trauma in Stable Patients: Weighing the Risk</t>
  </si>
  <si>
    <t>Dhillon, NK; Juillard, C; Barmparas, G; Lin, TL; Kim, DY; Turay, D; Seibold, AR; Kaminski, S; Duncan, TK; Diaz, G; Saad, S; Hanpeter, D; Benjamin, ER; Tillou, A; Demetriades, D; Inaba, K; Ley, EJ</t>
  </si>
  <si>
    <t>Electric Scooter Injury in Southern California Trauma Centers</t>
  </si>
  <si>
    <t>Schimpke, SW; Larson, BM; Veenstra, BR; Myers, JA; Wojtowicz, A; Velasco, JM</t>
  </si>
  <si>
    <t>Do One, Do One, Teach One: Altering the Dogma Using Simulation -Based Training to Maximize of Resident Education</t>
  </si>
  <si>
    <t>Sheets, NW; Davis, JW; Dirks, RC; Pang, AW; Kwok, AM; Wolfe, MM; Sue, LP</t>
  </si>
  <si>
    <t>Intercostal Nerve Block with Liposomal Bupivacaine vs Epidural Analgesia for the Treatment of Traumatic Rib Fracture</t>
  </si>
  <si>
    <t>Brasel, KJ; Kopp, JP; Buyske, J</t>
  </si>
  <si>
    <t>Confidence and Competence in Volunteer Examiners of the American Board of Surgery</t>
  </si>
  <si>
    <t>Su, B; Callahan, ZM; Kuchta, K; Linn, JG; Haggerty, SP; Denham, W; Ujiki, MB</t>
  </si>
  <si>
    <t>Use of Impedance Planimetry (Endoflip) in Foregut Surgery Practice: Experience of More than 400 Cases</t>
  </si>
  <si>
    <t>Jayanthi, P; Patel, MB; Mittal, V</t>
  </si>
  <si>
    <t>Effect of Establishing a Teaching Assistant Case Minimum on General Surgery Residents: 18-Year Comparison of a Single Institution to National Data ? Check for updates</t>
  </si>
  <si>
    <t>Scally, CP; Robinson, K; Blumenthaler, AN; Bruera, E; Badgwell, BD</t>
  </si>
  <si>
    <t>Identifying Core Principles of Palliative Care Consultation in Surgical Patients and Potential Knowledge Gaps for Surgeons</t>
  </si>
  <si>
    <t>Wright, FL; Vogler, TO; Moore, EE; Moore, HB; Wohlauer, MV; Urban, S; Nydam, TL; Moore, PK; McIntyre, RC</t>
  </si>
  <si>
    <t>Fibrinolysis Shutdown Correlation with Thromboembolic Events in Severe COVID-19 Infection</t>
  </si>
  <si>
    <t>Slidell, MB; Kandel, JJ; Prachand, V; Baroody, FM; Gundeti, MS; Reid, RR; Angelos, P; Matthews, JB; Mak, GZ</t>
  </si>
  <si>
    <t>Pediatric Modification of the Medically Necessary, Time-Sensitive Scoring System for Operating Room Procedure Prioritization During the COVID-19 Pandemic</t>
  </si>
  <si>
    <t>Smith, WR; Atala, AJ; Terlecki, RP; Kelly, EE; Matthews, CA</t>
  </si>
  <si>
    <t>Implementation Guide for Rapid Integration of an Outpatient Telemedicine Program During the COVID-19 Pandemic</t>
  </si>
  <si>
    <t>Ruggiero, KJ; Davidson, TM; Anton, MT; Bunnell, B; Winkelmann, J; Ridings, LE; Bravoco, O; Crookes, B; McElligott, J; Fakhry, SM</t>
  </si>
  <si>
    <t>Patient Engagement in a Technology-Enhanced, Stepped-Care Intervention to Address the Mental Health Needs of Trauma Center Patients</t>
  </si>
  <si>
    <t>Lovasik, BP; Blair, CM; Little, LA; Sellers, M; Sweeney, JF; Sarmiento, JM</t>
  </si>
  <si>
    <t>Reduction in Post-Discharge Return to Acute Care in Hepatopancreatobiliary Surgery: Results of a Quality Improvement Initiative</t>
  </si>
  <si>
    <t>Kopar, PK; Lui, FY</t>
  </si>
  <si>
    <t>Surgeon as Double Agent: Perception of Conflicting Expectations of Patient Care and Stewardship of Resources</t>
  </si>
  <si>
    <t>Snelgrove, R; Ng, SL; Devon, K</t>
  </si>
  <si>
    <t>Reconceptualizing Ethics Through Morbidity and Mortality Rounds</t>
  </si>
  <si>
    <t>Macheel, C; Reicks, P; Sybrant, C; Evans, C; Farhat, J; West, MA; Tignanelli, CJ</t>
  </si>
  <si>
    <t>Clinical Decision Support Intervention for Rib Fracture Treatment</t>
  </si>
  <si>
    <t>Edwards, GC; Broman, KK; Martin, RL; Smalley, WE; Smith, L; Snyder, RA; Solorzano, CC; Dittus, RS; Roumie, CL</t>
  </si>
  <si>
    <t>Virtual Colorectal Cancer Surveillance: Bringing Scope Rate to Target</t>
  </si>
  <si>
    <t>Parikh, SR; Avansino, JR; Dick, AAS; Enriquez, BK; Geiduschek, JM; Martin, LD; McDonald, RA; Yandow, SM; Zerr, DM; Ojemann, JG</t>
  </si>
  <si>
    <t>Collaborative Multidisciplinary Incident Command at Seattle Children's Hospital for Rapid Preparatory Pediatric Surgery Countermeasures to the COVID-19 Pandemic</t>
  </si>
  <si>
    <t>Grossman, J; Pierce, A; Mody, J; Gagne, J; Sykora, C; Sayood, S; Cook, S; Shomer, N; Liang, SY; Eckhouse, SR</t>
  </si>
  <si>
    <t>Institution of a Novel Process for N95 Respirator Disinfection with Vaporized Hydrogen Peroxide in the Setting of the COVID-19 Pandemic at a Large Academic Medical Center</t>
  </si>
  <si>
    <t>Prachand, VN; Milner, R; Angelos, P; Posner, MC; Fung, JJ; Agrawal, N; Jeevanandam, V; Matthews, JB</t>
  </si>
  <si>
    <t>Medically Necessary, Time-Sensitive Procedures: Scoring System to Ethically and Efficiently Manage Resource Scarcity and Provider Risk During the COVID-19 Pandemic</t>
  </si>
  <si>
    <t>Pandemic and the Role of the Program Director as Gatekeeper</t>
  </si>
  <si>
    <t>Ludi, EK; Zalles, MV; Antenzana, LFV; Swaroop, M; Gutierrez, JEF</t>
  </si>
  <si>
    <t>International Female Surgeon Pioneers: Paving the Way for Generations to Come</t>
  </si>
  <si>
    <t>Shellito, AD; de Virgilio, C; Lee, G; Aarons, CB; Namm, JP; Smink, DS; Tanner, T; Brasel, KJ; Poola, VP; Calhoun, KE</t>
  </si>
  <si>
    <t>Investigating Association Between Sex and Faculty Teaching Evaluation in General Surgery Residency Programs: A Multi-Institutional Study</t>
  </si>
  <si>
    <t>Mitchell, SH; Bulger, EM; Duber, HC; Greninger, AL; Ong, TD; Morris, SC; Chew, LD; Haffner, TM; Sakata, VL; Lynch, JB</t>
  </si>
  <si>
    <t>Western Washington State COVID-19 Experience: Keys to Flattening the Curve and Effective Health System Response</t>
  </si>
  <si>
    <t>Emigh, BJ; Sahi, SL; Teal, LN; Blake, JC; Heron, CH; Teixeira, PG; Coopwood, B; Cardenas, TC; Trust, MD; Brown, CVR</t>
  </si>
  <si>
    <t>Incidence and Risk Factors for Acute Kidney Injury in Severely Injured Patients Using Current Kidney Disease: Improving Global Outcomes Definitions</t>
  </si>
  <si>
    <t>Chalikonda, S; Waltenbaugh, H; Angelilli, S; Dumont, T; Kvasager, C; Sauber, T; Servello, N; Singh, A; Diaz-Garcia, R</t>
  </si>
  <si>
    <t>Implementation of an Elastomeric Mask Program as a Strategy to Eliminate Disposable N95 Mask Use and Resterilization: Results from a Large Academic Medical Center</t>
  </si>
  <si>
    <t>Park, J; Kim, HS; Park, JH; Park, YG; Shin, S; Park, JE; Hwang, S; Jun, SY; Park, JS</t>
  </si>
  <si>
    <t>Effectiveness of Intramuscular Electrical Stimulation on Postsurgical Nociceptive Pain for Patients Undergoing Open Pancreaticoduodenectomy: A Randomized Clinical Trial</t>
  </si>
  <si>
    <t>Swanson, EA; Adams, T; Patel, MS; De La Cruz, S; Hutchens, M; Khush, K; Sally, MB; Niemann, CU; Groat, T; Malinoski, DJ</t>
  </si>
  <si>
    <t>Impact of Deceased Donor Management on Donor Heart Use and Recipient Graft Survival</t>
  </si>
  <si>
    <t>Nguyen, AS; Yang, S; Thielen, BV; Techar, K; Lorenzo, RM; Berg, C; Palmer, C; Gipson, JL; West, MA; Tignanelli, CJ</t>
  </si>
  <si>
    <t>Clinical Decision Support Intervention and Time to Imaging in Older Patients with Traumatic Brain Injury</t>
  </si>
  <si>
    <t>Zibari, R; Lagraff, T; Chu, QD; Annamalai, A; Jha, S; Smith, L; Guthikonda, B; Shokouh-Amiri, H; Zibari, GB</t>
  </si>
  <si>
    <t>Medical Capacity-Building in War-Torn Nations: Kurdistan, Iraq as a Model</t>
  </si>
  <si>
    <t>McClure, GR; Belley-Cote, EP; Spence, J; Lee, SF; Whitlock, RP</t>
  </si>
  <si>
    <t>Selecting the Optimal Level of Clustering: An Approach to Trial Design Decision Making</t>
  </si>
  <si>
    <t>Ruppert, R; Kube, R; Strassburg, J; Lewin, A; Baral, J; Maurer, CA; Sauer, J; Junginger, T; Hermanek, P; Merkel, S</t>
  </si>
  <si>
    <t>Avoidance of Overtreatment of Rectal Cancer by Selective Chemoradiotherapy: Results of the Optimized Surgery and MRI-Based Multimodal Therapy Trial</t>
  </si>
  <si>
    <t>Krebs, ED; Narahari, AK; Cook-Armstrong, IO; Chandrabhatla, AS; Mehaffey, JH; Upchurch, GR; Showalter, SL</t>
  </si>
  <si>
    <t>The Changing Face of Academic Surgery: Overrepresentation of Women among Surgeon-Scientists with R01 Funding</t>
  </si>
  <si>
    <t>Minami, CA; Kantor, O; Weiss, A; Nakhlis, F; King, TA; Mittendorf, EA</t>
  </si>
  <si>
    <t>Association Between Time to Operation and Pathologic Stage in Ductal Carcinoma in Situ and Early-Stage Hormone Receptor-Positive Breast Cancer</t>
  </si>
  <si>
    <t>Dobaria, V; Aguayo, E; Sanaiha, Y; Tran, Z; Hadaya, J; Sareh, S; Cho, NY; Benharash, P</t>
  </si>
  <si>
    <t>National Trends and Cost Burden of Surgically Treated Gunshot Wounds in the US</t>
  </si>
  <si>
    <t>Nakamura, K; Sho, M; Satoi, S; Kosaka, H; Akahori, T; Nagai, M; Nakagawa, K; Takagi, T; Yamamoto, T; Yamaki, S</t>
  </si>
  <si>
    <t>Impact of Antithrombotic Agents on Postpancreatectomy Hemorrhage: Results from a Retrospective Multicenter Study</t>
  </si>
  <si>
    <t>Varban, OA; Thumma, JR; Carlin, AM; Finks, JF; Ghaferi, AA; Dimick, JB</t>
  </si>
  <si>
    <t>Peer Assessment of Operative Videos with Sleeve Gastrectomy to Determine Optimal Operative Technique</t>
  </si>
  <si>
    <t>Lyons, NB; Bernardi, K; Olavarria, OA; Dhanani, N; Shah, P; Holihan, JL; Ko, TC; Kao, LS; Liang, MK</t>
  </si>
  <si>
    <t>Prehabilitation among Patients Undergoing Non-Bariatric Abdominal Surgery: A Systematic Review</t>
  </si>
  <si>
    <t>Rusch, VW; Wexner, SD</t>
  </si>
  <si>
    <t>The American College of Surgeons Responds to COVID-19</t>
  </si>
  <si>
    <t>Obitsu, T; Tanaka, N; Oyama, A; Ueno, T; Saito, M; Yamaguchi, T; Takagi, A; Rikiyama, T; Unno, M; Naitoh, T</t>
  </si>
  <si>
    <t>Efficacy and Safety of Low-Molecular-Weight Heparin on Prevention of Venous Thromboembolism after Laparoscopic Operation for Gastrointestinal Malignancy in Japanese Patients: A Multicenter, Open-Label, Prospective, Randomized Controlled Trial</t>
  </si>
  <si>
    <t>Mishra, A; Bains, L; Jesudin, G; Aruparayil, N; Singh, R; Shashi</t>
  </si>
  <si>
    <t>Evaluation of Gasless Laparoscopy as a Tool for Minimal Access Surgery in Low-to Middle-Income Countries: A Phase II Noninferiority Randomized Controlled Study</t>
  </si>
  <si>
    <t>Gerull, WD; Cho, D; Kuo, I; Arefanian, S; Kushner, BS; Awad, MM</t>
  </si>
  <si>
    <t>Robotic Approach to Paraesophageal Hernia Repair Results in Low Long-Term Recurrence Rate and Beneficial Patient-Centered Outcomes</t>
  </si>
  <si>
    <t>Hu, H; Zhu, Y; Pu, N; Burkhart, RA; Burns, W; Laheru, D; Zheng, L; He, J; Goggins, MG; Yu, J</t>
  </si>
  <si>
    <t>Association of Germline Variants in Human DNA Damage Repair Genes and Response to Adjuvant Chemotherapy in Resected Pancreatic Ductal Adenocarcinoma</t>
  </si>
  <si>
    <t>Huckaby, LV; Dadashzadeh, ER; Handzel, R; Kacin, A; Rosengart, MR; van der Windt, DJ</t>
  </si>
  <si>
    <t>Improved Understanding of Acute Incisional Hernia Incarceration: Implications for Addressing the Excess Mortality of Emergent Repair</t>
  </si>
  <si>
    <t>Hu, YN; Briggs, A; Marchetti, MA; Ariyan, CE; Coit, DG; Bartlett, EK</t>
  </si>
  <si>
    <t>Cost-Benefit Implication of Gene Expression Profiling and Adjuvant Therapy in Stage IIIA Melanoma</t>
  </si>
  <si>
    <t>Ball, CG; Feliciano, DV</t>
  </si>
  <si>
    <t>The Art and Craft of Reoperative Abdominal Surgery after Prior Trauma or Acute Care Surgery Operation</t>
  </si>
  <si>
    <t>Ikoma, N; Kim, MP; Tzeng, CWD; Cao, HST; Lee, JE; Katz, MHG</t>
  </si>
  <si>
    <t>External Retraction Technique for Robotic Pancreatoduodenectomy</t>
  </si>
  <si>
    <t>Ellison, EC; Spanknebel, K; Stain, SC; Shabahang, MM; Matthews, JB; Debas, HT; Nagler, A; Blair, PG; Eberlein, TJ; Farmer, DL; Sloane, R; Britt, LD; Sachdeva, AK</t>
  </si>
  <si>
    <t>Impact of the COVID-19 Pandemic on Surgical Training and Learner Well-Being: Report of a Survey of General Surgery and Other Surgical Specialty Educators</t>
  </si>
  <si>
    <t>Onufer, EJ; Andrade, E; Cullinan, DR; Kramer, J; Leonard, J; Stewart, M; Vallar, K; Wise, PE; Klingensmith, ME; Punch, LJ</t>
  </si>
  <si>
    <t>Anatomy of Gun Violence: Contextualized Curriculum to Train Surgical Residents in Both Technical and Non-Technical Skills in the Management of Gun Violence</t>
  </si>
  <si>
    <t>El Moheb, M; Mokhtari, A; Han, K; van Erp, I; Kongkaewpaisan, N; Jia, ZY; Rodriguez, G; Kongwibulwut, M; Kaafarani, HMA</t>
  </si>
  <si>
    <t>Pain or No Pain, We Will Give You Opioids: Relationship Between Number of Opioid Pills Prescribed and Severity of Pain after Operation in US vs Non-US Patients</t>
  </si>
  <si>
    <t>Vos, EL; Russo, AE; Hohmann, A; Yoon, SS; Coit, DG; Ko, CY; Strong, VE</t>
  </si>
  <si>
    <t>Performance of the American College of Surgeons NSQIP Surgical Risk Calculator for Total Gastrectomy</t>
  </si>
  <si>
    <t>Yasukawa, K; Shimizu, A; Yokoyama, T; Kubota, K; Notake, T; Seki, H; Kobayashi, A; Soejima, Y</t>
  </si>
  <si>
    <t>Preventive Effect of High-Dose Digestive Enzyme Management on Development of Nonalcoholic Fatty Liver Disease after Pancreaticoduodenectomy: A Randomized Controlled Clinical Trial</t>
  </si>
  <si>
    <t>Majumder, A; Eckhouse, SR; Brunt, LM; Awad, MM; Dimou, FM; Eagon, JC; Holden, S; Fone, H; Blatnik, JA</t>
  </si>
  <si>
    <t>Initial Experience with a Virtual Platform for Advanced Gastrointestinal Minimally Invasive Surgery Fellowship Interviews</t>
  </si>
  <si>
    <t>Beard, BW; Rettig, RL; Ryoo, JJ; Parker, RA; McLemore, EC; Attaluri, V</t>
  </si>
  <si>
    <t>Watch-and-Wait Compared to Operation for Patients with Complete Response to Neoadjuvant Therapy for Rectal Cancer</t>
  </si>
  <si>
    <t>Kemp, MT; Liesman, DR; Brown, CS; Williams, AM; Biesterveld, B; Wakam, GK; Wilson, JK; Alam, HB</t>
  </si>
  <si>
    <t>Factors Associated with Increased Risk of Patient No-Show in Telehealth and Traditional Surgery Clinics</t>
  </si>
  <si>
    <t>Buggisch, JR; Gohler, D; Le Pape, A; Roger, S; Ouaissi, M; Stintz, M; Rudolph, A; Giger-Pabst, U</t>
  </si>
  <si>
    <t>Experimental Model to Test Electrostatic Precipitation Technology in the COVID-19 Era: A Pilot Study</t>
  </si>
  <si>
    <t>DuBose, JJ; Morrison, J; Moore, LJ; Cannon, JW; Seamon, MJ; Inaba, K; Fox, CJ; Moore, EE; Feliciano, DV; Scalea, T</t>
  </si>
  <si>
    <t>Does Clamshell Thoracotomy Better Facilitate Thoracic Life-Saving Procedures Without Increased Complication Compared with an Anterolateral Approach to Resuscitative Thoracotomy? Results from the American Association for the Surgery of Trauma Aortic Occlusion for Resuscitation in Trauma and Acute Care Surgery Registry</t>
  </si>
  <si>
    <t>Hu, QL; Grant, MC; Hornor, MA; Merchant, NN; Liu, JY; Fischer, CP; Peden, CJ; Ko, CY; Maggard-Gibbons, M; Wu, CL; Wick, EC</t>
  </si>
  <si>
    <t>Technical Evidence Review for Emergency Major Abdominal Operation Conducted for the AHRQ Safety Program for Improving Surgical Care and Recovery</t>
  </si>
  <si>
    <t>Rotellar, F; Marti-Cruchaga, P; Baixauli, J; Olavide, I; Bilbao, J</t>
  </si>
  <si>
    <t>Minimally Invasive Removal of Perforating Cava Filter: Retroperitoneoscopic Approach</t>
  </si>
  <si>
    <t>Amato, SS; Benson, JS; Murphy, S; Osler, TM; Hosmer, D; Cook, AD; Wolfson, DL; Erb, A; Malhotra, A; An, G</t>
  </si>
  <si>
    <t>Geographic Coverage and Verification of Trauma Centers in a Rural State: Highlighting the Utility of Location Allocation for Trauma System Planning</t>
  </si>
  <si>
    <t>Abelson, JS; Bauer, PS; Barron, J; Bommireddy, A; Chapman, WC; Schad, C; Ohman, K; Hunt, S; Mutch, M; Silviera, M</t>
  </si>
  <si>
    <t>Fragmented Care in the Treatment of Rectal Cancer and Time to Definitive Therapy</t>
  </si>
  <si>
    <t>Vuong, B; Dusendang, JR; Chang, SB; Mentakis, MA; Shim, VC; Schmittdiel, J; Kuehner, G</t>
  </si>
  <si>
    <t>Outpatient Mastectomy: Factors Influencing Patient Selection and Predictors of Return to Care</t>
  </si>
  <si>
    <t>Woodward, SG; Rios-Diaz, AJ; Zheng, R; McPartland, C; Tholey, R; Tatarian, T; Palazzo, F</t>
  </si>
  <si>
    <t>Finding the Most Favorable Timing for Cholecystectomy after Percutaneous Cholecystostomy Tube Placement: An Analysis of Institutional and National Data</t>
  </si>
  <si>
    <t>Kratzke, IM; Campbell, A; Yefimov, MN; Mosaly, PR; Adapa, K; Meltzer-Brody, S; Farrell, TM; Mazur, LM</t>
  </si>
  <si>
    <t>Pilot Study Using Neurofeedback as a Tool to Reduce Surgical Resident Burnout</t>
  </si>
  <si>
    <t>Pender, T; Boi, L; Urbik, VM; Glasgow, R; Smith, BK</t>
  </si>
  <si>
    <t>Implementation and Evaluation of a Novel High-Value Care Curriculum in a Single Academic Surgery Department</t>
  </si>
  <si>
    <t>Maatman, TK; McGuire, SP; Lewellen, KA; McGreevy, KA; Ceppa, EP; House, MG; Nakeeb, A; Nguyen, TK; Schmidt, CM; Zyromski, NJ</t>
  </si>
  <si>
    <t>Prospective Analysis of the Mechanisms Underlying Ineffective Deep Vein Thrombosis Prophylaxis in Necrotizing Pancreatitis</t>
  </si>
  <si>
    <t>Asmar, S; Bible, L; Chehab, M; Tang, A; Khurrum, M; Douglas, M; Castanon, L; Kulvatunyou, N; Joseph, B</t>
  </si>
  <si>
    <t>Resuscitative Endovascular Balloon Occlusion of the Aorta vs Pre-Peritoneal Packing in Patients with Pelvic Fracture</t>
  </si>
  <si>
    <t>Bolourani, S; Thompson, D; Siskind, S; Kalyon, BD; Patel, VM; Mussa, FF</t>
  </si>
  <si>
    <t>Cleaning Up the MESS: Can Machine Learning Be Used to Predict Lower Extremity Amputation after Trauma-Associated Arterial Injury?</t>
  </si>
  <si>
    <t>Dickinson, KJ; Bass, BL; Nguyen, DT; Graviss, EA; Pei, KY</t>
  </si>
  <si>
    <t>Public Perception of General Surgery Resident Autonomy and Supervision</t>
  </si>
  <si>
    <t>Ho, VT; Itoga, NK; Tran, K; Lee, JT; Stern, JR</t>
  </si>
  <si>
    <t>Mid-Term Survival after Thoracic Endovascular Aortic Repair by Indication in the Medicare Population</t>
  </si>
  <si>
    <t>Popat, S; Hubbard, C; Mayer, WA; Taylor, JM</t>
  </si>
  <si>
    <t>Education Time Out and Debrief: Structured Implementation of Perioperative Resident Technical Education Discussion</t>
  </si>
  <si>
    <t>Modi, PK; Kaufman, SR; Caram, MEV; Ryan, AM; Shahinian, VB; Hollenbeck, BK</t>
  </si>
  <si>
    <t>Medicare Accountable Care Organizations and the Adoption of New Surgical Technology</t>
  </si>
  <si>
    <t>Hoehn, RS; Rieser, CJ; Phelos, H; Sabik, LM; Nassour, I; Paniccia, A; Zureikat, AH; Tohme, ST</t>
  </si>
  <si>
    <t>Association Between Medicaid Expansion and Diagnosis and Management of Colon Cancer</t>
  </si>
  <si>
    <t>Kamada, T; Ohdaira, H; Takeuchi, H; Takahashi, J; Ito, E; Suzuki, N; Narihiro, S; Yoshida, M; Yamanouchi, E; Suzuki, Y</t>
  </si>
  <si>
    <t>New Technique for Magnetic Compression Anastomosis Without Incision for Gastrointestinal Obstruction</t>
  </si>
  <si>
    <t>Fischer, CP; Knapp, L; Cohen, ME; Ko, CY; Reinke, CE; Wick, EC</t>
  </si>
  <si>
    <t>Feasibility of Enhanced Recovery in Emergency Colorectal Operation</t>
  </si>
  <si>
    <t>Lee, SS; Sielski, MW; Charpentier, KP</t>
  </si>
  <si>
    <t>Association Between the Economic Environment and the Living Organ Donation Rate: Evidence and Implications</t>
  </si>
  <si>
    <t>Stirrat, J; Patel, NR; Stella, SF; Mafeld, S; Ho, CS; Shlomovitz, E</t>
  </si>
  <si>
    <t>Safety and Efficacy of Percutaneous Gallstone Extraction in High-Risk Patients: An Alternative to Cholecystectomy or Long-Term Drainage?</t>
  </si>
  <si>
    <t>Young, KA; Lee, SM; Adams, MD; Buonpane, CL; Hayek, SA; Shabahang, MM; Rogers, DA</t>
  </si>
  <si>
    <t>Have the Characteristics for Success as a Surgeon Changed? A Century of Perspective Through the American College of Surgeons</t>
  </si>
  <si>
    <t>Abdallah, HO; Zhao, C; Kaufman, E; Hatchimonji, J; Swendiman, RA; Kaplan, LJ; Seamon, M; Schwab, CW; Pascual, JL</t>
  </si>
  <si>
    <t>Increased Firearm Injury During the COVID-19 Pandemic: A Hidden Urban Burden</t>
  </si>
  <si>
    <t>Coleman, JR; Abdelsattar, JM; Glocker, RJ</t>
  </si>
  <si>
    <t>COVID-19 Pandemic and the Lived Experience of Surgical Residents, Fellows, and Early-Career Surgeons in the American College of Surgeons</t>
  </si>
  <si>
    <t>Jurkovich, GJ</t>
  </si>
  <si>
    <t>I Am Not Comfortable with This: 2020 Scudder Oration on Trauma</t>
  </si>
  <si>
    <t>Harvin, JA; Albarado, R; Truong, VTT; Green, C; Tyson, JE; Pedroza, C; Wade, CE; Kao, LS</t>
  </si>
  <si>
    <t>Multi-Modal Analgesic Strategy for Trauma: A Pragmatic Randomized Clinical Trial</t>
  </si>
  <si>
    <t>Coroneos, CJ; Lin, YL; Sidey-Gibbons, C; Asaad, M; Chin, B; Boukovalas, S; Roubaud, MS; Miggins, M; Baumann, DP; Offodile, AC</t>
  </si>
  <si>
    <t>Correlation Between Financial Toxicity, Quality of Life, and Patient Satisfaction in an Insured Population of Breast Cancer Surgical Patients: A Single-Institution Retrospective Study</t>
  </si>
  <si>
    <t>Demblowski, LA; Busse, B; Santangelo, G; Blakely, AM; Turner, PL; Hoyt, DB; Zeiger, MA</t>
  </si>
  <si>
    <t>NIH Funding for Surgeon-Scientists in the US: What Is the Current Status?</t>
  </si>
  <si>
    <t>Cyr, A; Zhong, YJ; Reis, SE; Namas, RA; Amoscato, A; Zuckerbraun, B; Sperry, J; Zamora, R; Vodovotz, Y; Billiar, TR</t>
  </si>
  <si>
    <t>Analysis of the Plasma Metabolome after Trauma, Novel Circulating Sphingolipid Signatures, and In-Hospital Outcomes</t>
  </si>
  <si>
    <t>Schwameis, K; Ayazi, S; Zheng, P; Grubic, AD; Salvitti, M; Hoppo, T; Jobe, BA</t>
  </si>
  <si>
    <t>Efficacy of Magnetic Sphincter Augmentation Across the Spectrum of GERD Disease Severity</t>
  </si>
  <si>
    <t>Suenaga, M; Yokoyama, Y; Fujii, T; Yamada, S; Yamaguchi, J; Hayashi, M; Asahara, T; Nagino, M; Kodera, Y</t>
  </si>
  <si>
    <t>Impact of Preoperative Occult-Bacterial Translocation on Surgical Site Infection in Patients Undergoing Pancreatoduodenectomy</t>
  </si>
  <si>
    <t>Choi, AY; Roccato, MK; Samarasena, JB; Kolb, JM; Lee, DP; Lee, RH; Daly, S; Hinojosa, MW; Smith, BR; Nguyen, NT; Chang, KJ</t>
  </si>
  <si>
    <t>Novel Interdisciplinary Approach to GERD: Concomitant Laparoscopic Hiatal Hernia Repair with Transoral Incisionless Fundoplication</t>
  </si>
  <si>
    <t>D'Amico, G; Quintini, C; Eghtesad, B; Hashimoto, K; Ricci, S; Flyckt, R; Del Prete, L; Miller, C; Falcone, T; Tzakis, A</t>
  </si>
  <si>
    <t>Uterus Recovery from Deceased Donor: Simple Technique Securing Safety of Vital Organs and Uterus Graft</t>
  </si>
  <si>
    <t>Krecko, LK; Gomez, TH; Scarborough, JE; Jung, HS</t>
  </si>
  <si>
    <t>Postoperative Outcomes after Index vs Interval Cholecystectomy for Perforated Cholecystitis</t>
  </si>
  <si>
    <t>Hyer, JM; Tsilimigras, DI; Diaz, A; Mirdad, RS; Azap, RA; Cloyd, J; Dillhoff, M; Ejaz, A; Tsung, A; Pawlik, TM</t>
  </si>
  <si>
    <t>High Social Vulnerability and Textbook Outcomes after Cancer Operation</t>
  </si>
  <si>
    <t>Dageforde, LA; Vachharajani, N; Tabrizian, P; Agopian, V; Halazun, K; Maynard, E; Croome, K; Nagorney, D; Hong, JC; Lee, D; Ferrone, C; Baker, E; Jarnagin, W; Hemming, A; Schnickel, G; Kimura, S; Busuttil, R; Lindemann, J; Florman, S; Holzner, ML; Srouji, R; Najjar, M; Yohanathan, L; Cheng, J; Amin, H; Rickert, CA; Yang, JD; Kim, J; Pasko, J; Chapman, WC; Doyle, MBM</t>
  </si>
  <si>
    <t>Multi-Center Analysis of Liver Transplantation for Combined Hepatocellular Carcinoma-Cholangiocarcinoma Liver Tumors</t>
  </si>
  <si>
    <t>Howard-McNatt, M; Dupont, E; Tsangaris, T; Garcia-Cantu, C; Chiba, A; Berger, AC; Levine, EA; Gass, JS; Ollila, DW; Chagpar, AB</t>
  </si>
  <si>
    <t>Impact of Cavity Shave Margins on Margin Status in Patients with Pure Ductal Carcinoma In Situ</t>
  </si>
  <si>
    <t>Smith, LM; King, SA; Shealy, JA; Heidel, RE; Morin-Ducote, GI; Husband, LD; Callison, JC; Rosen, BA; Savoy, RA; Daley, BJ</t>
  </si>
  <si>
    <t>Incidental Findings in the Trauma Population: Interdisciplinary Approach and Electronic Medical Record Reminder Association with Pre-Discharge Reporting and Medicolegal Risk</t>
  </si>
  <si>
    <t>Owodunni, OP; Mostales, JC; Qin, CX; Gabre-Kidan, A; Magnuson, T; Gearhart, SL</t>
  </si>
  <si>
    <t>Preoperative Frailty Assessment, Operative Severity Score, and Early Postoperative Loss of Independence in Surgical Patients Age 65 Years or Older</t>
  </si>
  <si>
    <t>Williams, TP; Hancock, KJ; Klimberg, VS; Radhakrishnan, RS; Tyler, DS; Perez, A</t>
  </si>
  <si>
    <t>Learning to Read: Successful Program-Based Remediation Using the Surgical Council on Resident Education (SCORE) Curriculum</t>
  </si>
  <si>
    <t>Schmocker, RK; Delitto, D; Wright, MJ; Ding, D; Cameron, JL; Lafaro, KJ; Burns, WR; Wolfgang, CL; Burkhart, RA; He, J</t>
  </si>
  <si>
    <t>Impact of Margin Status on Survival in Patients with Pancreatic Ductal Adenocarcinoma Receiving Neoadjuvant Chemotherapy</t>
  </si>
  <si>
    <t>Zambetti, BR; Huang, DD; Lewis, RH; Fischer, PE; Croce, MA; Magnotti, LJ</t>
  </si>
  <si>
    <t>Use of Thoracic Endovascular Aortic Repair in Patients with Concomitant Blunt Aortic and Traumatic Brain Injury</t>
  </si>
  <si>
    <t>Broman, KK; Hughes, TM; Dossett, LA; Sun, J; Carr, MJ; Kirichenko, DA; Sharma, A; Bartlett, EK; Nijhuis, AAG; Thompson, JF; Hieken, TJ; Kottschade, L; Downs, J; Gyorki, DE; Gyorki, JJ; Stahlie, E; van Akkooi, A; Ollila, DW; Frank, J; Song, Y; Karakousis, G; Moncrieff, M; Nobes, J; Vetto, J; Han, D; Farma, J; Deneve, JL; Fleming, MD; Perez, M; Baecher, K; Lowe, M; Bagge, RO; Mattsson, J; Lee, AY; Berman, RS; Chai, H; Kroon, HM; Teras, RM; Teras, J; Farrow, NE; Beasley, GM; Hui, JYC; Been, L; Kruijff, S; Boulware, D; Sarnaik, AA; Sondak, VK; Zager, JS</t>
  </si>
  <si>
    <t>Surveillance of Sentinel Node-Positive Melanoma Patients with Reasons for Exclusion from MSLT-II: Multi-Institutional Propensity Score Matched Analysis</t>
  </si>
  <si>
    <t>Duchesne, J; Smith, A; Lawicki, S; Hunt, J; Houghton, A; Taghavi, S; Schroll, R; Jackson-Weaver, O; Guidry, C; Tatum, D</t>
  </si>
  <si>
    <t>Single Institution Trial Comparing Whole Blood vs Balanced Component Therapy: 50 Years Later</t>
  </si>
  <si>
    <t>Rohan, VS; Pilch, N; Cassidy, D; McGillicuddy, J; White, J; Lin, A; Nadig, SN; Taber, DJ; Dubay, D; Baliga, PK</t>
  </si>
  <si>
    <t>Maintaining Equity and Access: Successful Implementation of a Virtual Kidney Transplantation Evaluation</t>
  </si>
  <si>
    <t>Otegbeye, EE; Chapman, WC; Bauer, PS; Smith, RK; Glasgow, SC; Wise, PE; Hunt, SR; Silviera, ML; Mutch, MG</t>
  </si>
  <si>
    <t>Preoperative Patient-Reported Outcomes Measurement Information System (PROMIS)-Physical Function and Perioperative Complication in Major Abdominal Colorectal Operations</t>
  </si>
  <si>
    <t>Rosemurgy, A; Ross, S; Bourdeau, T; Jacob, K; Thomas, J; Przetocki, V; Luberice, K; Sucandy, I</t>
  </si>
  <si>
    <t>Cost Analysis of Pancreaticoduodenectomy at a High-Volume Robotic Hepatopancreaticobiliary Surgery Program</t>
  </si>
  <si>
    <t>Taylor, GA; Fagenson, AM; Kuo, LE; Pitt, HA; Lau, KN</t>
  </si>
  <si>
    <t>Predicting Operative Outcomes in Patients with Liver Disease: Albumin-Bilirubin Score vs Model for End-Stage Liver Disease-Sodium Score</t>
  </si>
  <si>
    <t>Woo, Y; Behrendt, CE; Yang, AN; Hahn, M; Goel, A; Li, HQ; Yuan, YC; Fong, YM</t>
  </si>
  <si>
    <t>Tumor Epigenetic Signature and Survival in Resected Gastric Cancer Patients</t>
  </si>
  <si>
    <t>Swinarska, JT; Stratta, RJ; Rogers, J; Chang, A; Farney, AC; Orlando, G; Reeves-Daniel, A; Gurram, V; Gautreaux, MD; Jay, CL</t>
  </si>
  <si>
    <t>Early Graft Loss after Deceased-Donor Kidney Transplantation: What Are the Consequences?</t>
  </si>
  <si>
    <t>Gao, M; Harper, MM; Lin, M; Qasem, SA; Patel, RA; Mardini, SH; Gabr, MM; Cavnar, MJ; Pandalai, PK; Kim, J</t>
  </si>
  <si>
    <t>Development of a Single-Cell Technique to Increase Yield and Use of Gastrointestinal Cancer Organoids for Personalized Medicine Application</t>
  </si>
  <si>
    <t>Woeste, MR; McMasters, KM; Egger, ME</t>
  </si>
  <si>
    <t>Stage IIIa Melanoma and Impact of Multiple Positive Lymph Nodes on Survival</t>
  </si>
  <si>
    <t>Warren, C; Carpenter, AM; Neal, D; Andreoni, K; Sarosi, G; Zarrinpar, A</t>
  </si>
  <si>
    <t>Racial Disparity in Liver Transplantation Listing</t>
  </si>
  <si>
    <t>Lockett, MA; Mauldin, PD; Zhang, JW; Marsden, JE; Taber, DJ; Gebregziabher, M; Chung, C; Hebbar, P; Adams, L; Baliga, PK</t>
  </si>
  <si>
    <t>Facilitated Regional Collaboration and In-Hospital Surgical Complication</t>
  </si>
  <si>
    <t>Clark, RA; Perez, EA; Chung, DH; Pandya, SR</t>
  </si>
  <si>
    <t>Predictive Factors and Outcomes for Successful Thoracoscopic Lung Resection in Pediatric Patients</t>
  </si>
  <si>
    <t>Loftus, TJ; Croft, CA; Rosenthal, MD; Mohr, AM; Efron, PA; Moore, FA; Upchurch, GR; Smith, RS</t>
  </si>
  <si>
    <t>Clinical Impact of a Dedicated Trauma Hybrid Operating Room</t>
  </si>
  <si>
    <t>Warwick, JW; Davenport, DL; Bettis, A; Bernard, AC</t>
  </si>
  <si>
    <t>Association of Prehospital Step 1 Vital Sign Criteria and Vital Sign Decline with Increased Emergency Department and Hospital Death</t>
  </si>
  <si>
    <t>Sawyer, WP; Luo, XY; Welch, AM; Bolton, NM; Brown, R; Bolton, JS</t>
  </si>
  <si>
    <t>15-Year Experience with Multimodality Therapy Including Esophagectomy for Elderly Patients with Locoregional Esophageal Cancer</t>
  </si>
  <si>
    <t>Tsilimigras, DI; Hyer, JM; Bagante, F; Guglielmi, A; Ruzzenente, A; Alexandrescu, S; Poultsides, G; Sasaki, K; Aucejo, F; Pawlik, TM</t>
  </si>
  <si>
    <t>Resection of Colorectal Liver Metastasis: Prognostic Impact of Tumor Burden vs KRAS Mutational Status</t>
  </si>
  <si>
    <t>Van Haren, RM; Delman, AM; Turner, KM; Waits, B; Hemingway, M; Shah, SA; Starnes, SL</t>
  </si>
  <si>
    <t>Impact of the COVID-19 Pandemic on Lung Cancer Screening Program and Subsequent Lung Cancer</t>
  </si>
  <si>
    <t>Chu, QYD; Hsieh, MC; Lyons, JM; Wu, XC</t>
  </si>
  <si>
    <t>10-Year Survival after Breast-Conserving Surgery Compared with Mastectomy in Louisiana Women with Early-Stage Breast Cancer: A Population-Based Study</t>
  </si>
  <si>
    <t>Anderson, TN; Payne, DH; Dent, DL; Kearse, LE; Schmiederer, IS; Korndorffer, JR</t>
  </si>
  <si>
    <t>Defining the Deficit in US Surgical Training: The Trainee?s Perspective</t>
  </si>
  <si>
    <t>Goudreau, BJ; Wang, LJ; Latz, CA; Conrad, MF; Williams, CA; Tracci, MC; Kern, JA; Clouse, WD</t>
  </si>
  <si>
    <t>Adding Supra-Aortic Trunk Surgical Reconstruction to Carotid Endarterectomy: Implications on Risk of Stroke and Death</t>
  </si>
  <si>
    <t>Henry-Tillman, R; Kabongo, M; Laryea, J; Pinder, L; Bittenbinder, R; Osgood, G; Hicks, M; Hicks, M; Parham, G</t>
  </si>
  <si>
    <t>The Ability to Look: Management of Breast Disease in the Democratic Republic of the Congo Using Smart Ultrasound Technology</t>
  </si>
  <si>
    <t>Wen, JJ; Williams, TP; Cummins, CB; Colvill, KM; Radhakrishnan, GL; Radhakrishnan, RS</t>
  </si>
  <si>
    <t>Effect of Mitochondrial Antioxidant (Mito-TEMPO) on Burn-Induced Cardiac Dysfunction</t>
  </si>
  <si>
    <t>Lieser, MJ; Watts, DD; Cooper, T; Chipko, J; Carrick, MM; Berg, GM; Wilson, NY; Wyse, RJ; Garland, JM; Fakhry, SM</t>
  </si>
  <si>
    <t>Critical Role of Trauma and Emergency Surgery Physicians in Patient Satisfaction: An Analysis of Consumer Assessment of Healthcare Providers and Systems, Hospital Version Data from 186,779 Patients and 168 Hospitals in a National Healthcare System</t>
  </si>
  <si>
    <t>El Moheb, M; Sabbagh, H; Badin, D; Mahmoud, T; Karam, B; El Hechi, MW; Kaafarani, HM</t>
  </si>
  <si>
    <t>Appraising the Quality of Reporting of American College of Surgeons NSQIP Emergency General Surgery Studies</t>
  </si>
  <si>
    <t>Chao, GF; Emlaw, J; Chiu, AS; Yang, J; Thumma, J; Brackett, A; Pei, KY</t>
  </si>
  <si>
    <t>Asian American Pacific Islander Representation in Outcomes Research: NSQIP Scoping Review</t>
  </si>
  <si>
    <t>Kamran, A; Zendejas, B; Meisner, J; Choi, SS; Julian, CMS; Ngo, P; Manfredi, M; Yasuda, JL; Smithers, CJ; Hamilton, TE; Jennings, RW</t>
  </si>
  <si>
    <t>Effect of Posterior Tracheopexy on Risk of Recurrence in Children after Recurrent Tracheo-Esophageal Fistula Repair</t>
  </si>
  <si>
    <t>Dakour-Aridi, H; Elsayed, N; Malas, M</t>
  </si>
  <si>
    <t>Outcomes of Carotid Revascularization in Patients with Contralateral Carotid Artery Occlusion</t>
  </si>
  <si>
    <t>Coleman, JR; Moore, EE; Samuels, JM; Cohen, MJ; Silliman, CC; Ghasabyan, A; Chandler, J; Butenas, S</t>
  </si>
  <si>
    <t>Whole Blood Thrombin Generation in Severely Injured Patients Requiring Massive Transfusion</t>
  </si>
  <si>
    <t>Dameworth, JL; Colburn, L; Corrigan, D; Driessen, R; Chapple, K; Gagliano, RA; Walia, R; Row, D</t>
  </si>
  <si>
    <t>Colorectal Cancer Prevention in Lung Transplant Recipients: The Need for an Enhanced Surveillance Protocol</t>
  </si>
  <si>
    <t>Xun, H; Clarke, S; Baker, N; Shallal, C; Lee, E; Fadavi, D; Wong, A; Brandacher, G; Kang, SH; Sacks, JM</t>
  </si>
  <si>
    <t>Method, Material, and Machine: A Review for the Surgeon Using Three-Dimensional Printing for Accelerated Device Production</t>
  </si>
  <si>
    <t>van den Dop, LM; Sneiders, D; Kleinrensink, GJ; Jeekel, HJ; Lange, JF; Timmermans, L</t>
  </si>
  <si>
    <t>Infectious Complication in Relation to the Prophylactic Mesh Position: The PRIMA Trial Revisited</t>
  </si>
  <si>
    <t>Bongiovanni, T; Lancaster, E; Ledesma, Y; Whitaker, E; Steinman, MA; Allen, IE; Auerbach, A; Wick, E</t>
  </si>
  <si>
    <t>Systematic Review and Meta-Analysis of the Association Between Non-Steroidal Anti-Inflammatory Drugs and Operative Bleeding in the Perioperative Period</t>
  </si>
  <si>
    <t>Remick, KN; Carr, BG; Elster, E</t>
  </si>
  <si>
    <t>COVID-19: Opportunity to Re-Imagine Our Response to a National Medical Crisis</t>
  </si>
  <si>
    <t>Longo, WE</t>
  </si>
  <si>
    <t>Reverence for the Past Will Often Ensure the Success of the Future</t>
  </si>
  <si>
    <t>Chiu, A; Vargas-Pinto, S; Abou-Azar, S; Maduka, R; Man, JL; Peters, N; Carling, T; Gibson, C</t>
  </si>
  <si>
    <t>Contemporary Experience of Posterior Retroperitoneoscopic Adrenalectomy in the US</t>
  </si>
  <si>
    <t>Sekigami, Y; Char, S; Mullen, C; Huber, K; Cao, Y; Buchsbaum, R; Graham, R; Nardello, S; Singhal, D; Chatterjee, A</t>
  </si>
  <si>
    <t>Cost-Effectiveness Analysis: Lymph Node Transfer vs Lymphovenous Bypass for Breast Cancer-Related Lymphedema</t>
  </si>
  <si>
    <t>Donahue, C; Pantel, HJ; Yarlagadda, BB; Brams, D</t>
  </si>
  <si>
    <t>Does Preoperative Calcium and Calcitriol Decrease Rates of Post-Thyroidectomy Hypocalcemia? A Randomized Clinical Trial</t>
  </si>
  <si>
    <t>Cheng, TW; Farber, A; Levin, SR; Malas, MB; Garg, K; Patel, VI; Kayssi, A; Rybin, D; Hasley, RB; Siracuse, JJ</t>
  </si>
  <si>
    <t>Perioperative Outcomes for Centers Routinely Admitting Postoperative Endovascular Aortic Aneurysm Repair to the ICU</t>
  </si>
  <si>
    <t>de Geus, SWL; Woods, AP; Papageorge, MV; Zheng, J; Ng, SC; McAneny, D; Sachs, TE; Tseng, JF</t>
  </si>
  <si>
    <t>Combined Hepatopancreaticobiliary Volume and Hepatectomy Outcomes in Hepatocellular Carcinoma Patients at Low-Volume Liver Centers</t>
  </si>
  <si>
    <t>Ramos, RD; O'Brien, WJ; Gupta, K; Itani, KMF</t>
  </si>
  <si>
    <t>Incidence and Risk Factors for Long-Term Mesh Explantation Due to Infection in More than 100,000 Hernia Operation Patients</t>
  </si>
  <si>
    <t>Allen, RW; Burney, CP; Davis, A; Henkin, J; Kelly, J; Judd, BG; Ivatury, SJ</t>
  </si>
  <si>
    <t>Deep Sleep and Beeps: Sleep Quality Improvement Project in General Surgery Patients</t>
  </si>
  <si>
    <t>Storino, A; Drews, RE; Tawa, NE</t>
  </si>
  <si>
    <t>Malignant Cutaneous Adnexal Tumors and Role of SLNB</t>
  </si>
  <si>
    <t>Hsu, CC; Malay, S; Chen, JS; Loh, CYY; Lin, YT; Chung, KC</t>
  </si>
  <si>
    <t>National Population Study of the Effect of Structure and Process on Outcomes of Digit Replantation</t>
  </si>
  <si>
    <t>El Hechi, MW; Maurer, LR; Levine, J; Zhuo, D; El Moheb, M; Velmahos, GC; Dunn, J; Bertsimas, D; Kaafarani, HMA</t>
  </si>
  <si>
    <t>Validation of the Artificial Intelligence-Based Predictive Optimal Trees in Emergency Surgery Risk (POTTER) Calculator in Emergency General Surgery and Emergency Laparotomy Patients</t>
  </si>
  <si>
    <t>Brauer, DG; Wu, NY; Keller, MR; Humble, SA; Fields, RC; Hammill, CW; Hawkins, WG; Colditz, GA; Sanford, DE</t>
  </si>
  <si>
    <t>Care Fragmentation and Mortality in Readmission after Surgery for Hepatopancreatobiliary and Gastric Cancer: A Patient-Level and Hospital-Level Analysis of the Healthcare Cost and Utilization Project Administrative Database</t>
  </si>
  <si>
    <t>Timme, S; Kayser, G; Werner, M; Litkevych, S; Malyi, AG; Keck, T; Bronsert, P; Wellner, UF; Petrova, E; Honselmann, KC</t>
  </si>
  <si>
    <t>Surgeon vs Pathologist for Prediction of Pancreatic Fistula: Results from the Randomized Multicenter RECOPANC Study</t>
  </si>
  <si>
    <t>Fafaj, A; Thomas, J; Zolin, SJ; de Figueiredo, SMP; Tastaldi, L; Liu, PS; Petro, CC; Krpata, DM; Prabhu, AS; Rosen, MJ</t>
  </si>
  <si>
    <t>Can Hernia Sac to Abdominal Cavity Volume Ratio Predict Fascial Closure Rate for Large Ventral Hernia? Reliability of the Tanaka Score</t>
  </si>
  <si>
    <t>Velez, AK; Canner, JK; Etchill, E; Giuliano, K; Alejo, DE; Choi, C; Kilic, A; Schena, S; Whitman, GJR; Lawton, JS</t>
  </si>
  <si>
    <t>Measures to Increase Use of Multiple Arterial Grafts for Isolated Coronary Artery Bypass Grafting</t>
  </si>
  <si>
    <t>Zhu, Y; Simon, GJ; Wick, EC; Abe-Jones, Y; Najafi, N; Sheka, A; Tourani, R; Skube, SJ; Hu, Z; Melton, GB</t>
  </si>
  <si>
    <t>Applying Machine Learning Across Sites: External Validation of a Surgical Site Infection Detection Algorithm</t>
  </si>
  <si>
    <t>Kwon, Y; Kwon, JW; Kim, D; Ha, J; Park, SH; Hwang, J; Heo, Y; Park, S</t>
  </si>
  <si>
    <t>Predictors of Remission and Relapse of Diabetes after Conventional Gastrectomy for Gastric Cancer: Nationwide Population-Based Cohort Study</t>
  </si>
  <si>
    <t>Schaverien, MV; Asaad, M; Selber, JC; Liu, J; Chen, DN; Hall, MS; Butler, CE</t>
  </si>
  <si>
    <t>Outcomes of Vascularized Lymph Node Transplantation for Treatment of Lymphedema</t>
  </si>
  <si>
    <t>Porter, ED; Bessen, SY; Molloy, IB; Kelly, JL; Ramkumar, N; Phillips, JD; Loehrer, AP; Wilson, MZ; Hasson, RM; Ivatury, SJ; Henkin, JR; Barth, RJ</t>
  </si>
  <si>
    <t>Guidelines for Patient-Centered Opioid Prescribing and Optimal FDA-Compliant Disposal of Excess Pills after Inpatient Operation: Prospective Clinical Trial</t>
  </si>
  <si>
    <t>Kulshrestha, S; Janjua, HM; Bunn, C; Rogers, M; DuCoin, C; Abdelsattar, ZM; Luchette, FA; Kuo, PC; Baker, MS</t>
  </si>
  <si>
    <t>State-Level Examination of Clinical Outcomes and Costs for Robotic and Laparoscopic Approach to Diaphragmatic Hernia Repair</t>
  </si>
  <si>
    <t>Tay, E; Gambhir, S; Stopenski, S; Hohmann, S; Smith, BR; Daly, S; Hinojosa, MW; Nguyen, NT</t>
  </si>
  <si>
    <t>Outcomes of Complex Gastrointestinal Cancer Resection at US News &amp; World Report Top-Ranked vs Non-Ranked Hospitals</t>
  </si>
  <si>
    <t>Cheng, V; Matsushima, K; Ashbrook, M; Matsuo, K; Schellenberg, M; Inaba, K; Sandhu, K</t>
  </si>
  <si>
    <t>Association Between Trimester and Outcomes after Cholecystectomy During Pregnancy</t>
  </si>
  <si>
    <t>Memeh, K; Ruhle, B; Alsafran, S; Vaghaiwalla, T; Kaplan, E; Angelos, P; Keutgen, XM</t>
  </si>
  <si>
    <t>Total Thyroidectomy vs Thyroid Lobectomy for Localized Papillary Thyroid Cancer in Children: A Propensity-Matched Survival Analysis</t>
  </si>
  <si>
    <t>Attaar, M; Forester, B; Chirayil, S; Su, B; Wong, HJ; Kuchta, K; Linn, J; Denham, W; Haggerty, S; Ujiki, MB</t>
  </si>
  <si>
    <t>Mesh in Elective Hernia Repair: 10-Year Experience with over 6,000 Patients</t>
  </si>
  <si>
    <t>Pang, JH; Finlay, E; Fortner, S; Pickett, B; Wang, ML</t>
  </si>
  <si>
    <t>Teaching Effective Informed Consent Communication Skills in the Virtual Surgical Clerkship</t>
  </si>
  <si>
    <t>Yonkus, JA; Alva-Ruiz, R; Abdelrahman, AM; Leiting, JL; Schneider, AR; Grotz, TE; Cleary, SP; Smoot, RL; Nagorney, DM; Kendrick, ML; Kipp, BR; Truty, MJ</t>
  </si>
  <si>
    <t>Molecular Peritoneal Staging for Pancreatic Ductal Adenocarcinoma Using Mutant KRAS Droplet-Digital Polymerase Chain Reaction: Results of a Prospective Clinical Trial</t>
  </si>
  <si>
    <t>Mason, MC; Tzeng, CW; Cao, HST; Aloia, TA; Newhook, TE; Overman, MJ; Kopetz, SE; Vauthey, JN; Chun, YS</t>
  </si>
  <si>
    <t>Preliminary Analysis of Liquid Biopsy after Hepatectomy for Colorectal Liver Metastases</t>
  </si>
  <si>
    <t>Perry, LM; Bateni, SB; Bold, RJ; Hoch, JS</t>
  </si>
  <si>
    <t>Is Improved Survival in Early-Stage Pancreatic Cancer Worth the Extra Cost at High-Volume Centers?</t>
  </si>
  <si>
    <t>Arrington, AK; Hsu, CH; Schaefer, KL; O'Grady, CL; Khreiss, M; Riall, TS</t>
  </si>
  <si>
    <t>Survival after Margin-Positive Resection in the Era of Modern Chemotherapy for Pancreatic Cancer: Do Patients Still Benefit?</t>
  </si>
  <si>
    <t>Yu, J; Vachharajani, N; Ahmed, O; Scherer, MD; Matson, SC; Wellen, JR; Shenoy, S; Chapman, WC; Doyle, MB; Khan, AS</t>
  </si>
  <si>
    <t>Novel Method of Evaluating Liver Transplant Surgery Fellows Using Objective Measures of Operative Efficiency and Surgical Outcomes</t>
  </si>
  <si>
    <t>Bunn, C; Kulshrestha, S; Di Chiaro, B; Maduekwe, U; Abdelsattar, ZM; Baker, MS; Luchette, FA; Agnew, S</t>
  </si>
  <si>
    <t>A Leg to Stand on: Trauma Center Designation and Association with Rate of Limb Salvage in Patients Suffering Severe Lower Extremity Injury</t>
  </si>
  <si>
    <t>Asmar, S; Bible, L; Obaid, O; Tang, A; Khurrum, M; Castanon, L; Ditillo, M; Joseph, B</t>
  </si>
  <si>
    <t>Open vs Endovascular Treatment of Traumatic Peripheral Arterial Injury: Propensity Matched Analysis</t>
  </si>
  <si>
    <t>Ahmed, O; Vachharajani, N; Chang, SH; Park, Y; Khan, AS; Chapman, WC; Doyle, MB</t>
  </si>
  <si>
    <t>Access to Liver Transplantation for Hepatocellular Carcinoma: Does Candidate Age Matter?</t>
  </si>
  <si>
    <t>Abbott, TEF; Greaves, KE; Patel, A; Ahmad, T; Haddow, J; Futier, E; Biais, M; Slim, K; Pearse, RM</t>
  </si>
  <si>
    <t>Prospective observational cohort study on grading the severity of postoperative complications in global surgery research</t>
  </si>
  <si>
    <t>Gajewski, J; Borgstein, E; Bijlmakers, L; Mwapasa, G; Aljohani, Z; Pittalis, C; McCauley, T; Brugha, R</t>
  </si>
  <si>
    <t>Evaluation of a surgical training programme for clinical officers in Malawi</t>
  </si>
  <si>
    <t>Hedt-Gauthier, BL; Riviello, R; Nkurunziza, T; Kateera, F</t>
  </si>
  <si>
    <t>Growing research in global surgery with an eye towards equity</t>
  </si>
  <si>
    <t>Holmer, H; Bekele, A; Hagander, L; Harrison, EM; Kamali, P; Ng-Kamstra, JS; Khan, MA; Knowlton, L; Leather, AJM; Marks, IH; Meara, JG; Shrime, MG; Smith, M; Soreide, K; Weiser, TG; Davies, J</t>
  </si>
  <si>
    <t>Evaluating the collection, comparability and findings of six global surgery indicators</t>
  </si>
  <si>
    <t>Iverson, KR; Garringer, K; Ahearn, O; Alidina, S; Citron, I; Esseye, S; Teshome, A; Mukhopadhyay, S; Burssa, D; Mengistu, A; Ashengo, T; Meara, JG; Barash, D; Drown, L; Kuchuckhidze, S; Reynolds, C; Joshua, B; Barringer, E; Skeels, A; Shrime, MG; Gultie, T; Sharma, S; Geiger, J</t>
  </si>
  <si>
    <t>Mixed-methods assessment of surgical capacity in two regions in Ethiopia</t>
  </si>
  <si>
    <t>Nepogodiev, D; Moore, R; Biccard, B; Rayne, S; Costas-Chavarri, A; Lapitan, MC; Makupe, A; Adisa, AO; Qureshi, AU; Drake, TM; Ademuyiwa, A; Alexander, P; Ingabire, JCA; Al-Saqqa, SW; Salem, HK; Anyomih, TTK; Lawani, I; Aguilera, ML; Ramos-De La Medina, A; Spence, R; Tabiri, S; Yepez, R; Smart, N; Chu, K; Davies, J; Fitzgerald, JE; Ghosh, D; Koto, Z; Magill, L; Muller, E; Ots, R; Shaw, C; Verjee, A; Harrison, EM; JamesGarden, O; Sundar, S; Glasbey, JC; Chakrabortee, S; Martin, J; Lilford, R; Smith, M; Brocklehurst, P; Morton, DG; Bhangu, A</t>
  </si>
  <si>
    <t>Prioritizing research for patients requiring surgery in low- and middle-income countries</t>
  </si>
  <si>
    <t>Nkurunziza, T; Kateera, F; Sonderman, K; Gruendl, M; Nihiwacu, E; Ramadhan, B; Cherian, T; Nahimana, E; Ntakiyiruta, G; Habiyakare, C; Ngamije, P; Matousek, A; Gaju, E; Riviello, R; Hedt-Gauthier, B</t>
  </si>
  <si>
    <t>Prevalence and predictors of surgical-site infection after caesarean section at a rural district hospital in Rwanda</t>
  </si>
  <si>
    <t>Thomas, HS; Weiser, TG; Drake, TM; Knight, SR; Fairfield, C; Ademuyiwa, AO; Aguilera, ML; Alexander, P; Al-Saqqa, SW; Borda-Luque, G; Costas-Chavarri, A; Ntirenganya, F; Fitzgerald, JE; Fergusson, SJ; Glasbey, J; Ingabire, JA; Ismail, L; Salem, HK; Kojo, ATT; Lapitan, MC; Lilford, R; Mihaljevic, AL; Morton, D; Mutabazi, AZ; Nepogodiev, D; Adisa, AO; Ots, R; Pata, F; Pinkney, T; Poskus, T; Qureshi, AU; Ramos-De La Medina, A; Rayne, S; Shaw, CA; Shu, S; Spence, R; Smart, N; Tabiri, S; Bhangu, A; Harrison, EM; Verjee, A; Runigamugabo, E; Ademuyiwa, AO; Adisa, AO; Aguilera, ML; Altamini, A; Alexander, P; Al-Saqqa, SW; Borda-Luque, G; Cornick, J; Costas-Chavarri, A; Drake, TM; Fergusson, SJ; Fitzgerald, JE; Glasbey, J; Ingabire, JA; Ismail, L; Jaffry, Z; Salem, HK; Khatri, C; Kirby, A; Kojo, ATT; Lapitan, MC; Lilford, R; Mihaljevic, AL; Mohan, M; Morton, D; Mutabazi, AZ; Nepogodiev, D; Ntirenganya, F; Ots, R; Pata, F; Pinkney, T; Poskus, T; Qureshi, AU; Ramos-De la Medina, A; Rayne, S; Recinos, G; Soreide, K; Shaw, CA; Shu, S; Spence, R; Smart, N; Tabiri, S; Harrison, EM; Bhang, A; Khatri, C; Gobin, N; Freitas, AV; Hall, N; Kim, SH; Negida, A; Khairy, H; Jaffry, Z; Chapman, SJ; Arnaud, AP; Tabiri, S; Recinos, G; Manipal, CE; Mohan, M; Amandito, R; Shawki, M; Hanrahan, M; Pata, F; Zilinskas, J; Roslani, AC; Goh, CC; Ademuyiwa, AO; Irwin, G; Shu, S; Luque, L; Shiwani, H; Altamimi, A; Alsaggaf, MU; Fergusson, SJ; Spence, R; Rayne, S; Jeyakumar, J; Cengiz, Y; Raptis, DA; Glasbey, JC; Modolo, MM; Iyer, D; King, S; Arthur, T; Nahar, SN; Waterman, A; Ismail, L; Walsh, M; Agarwal, A; Zani, A; Firdouse, M; Rouse, T; Liu, QY; Correa, JC; Salem, HK; Talving, P; Worku, M; Arnaud, A; Tabiri, S; Kalles, V; Aguilera, ML; Recinos, G; Kumar, B; Kumar, S; Amandito, R; Quek, R; Pata, F; Ansaloni, L; Altibi, A; Venskutonis, D; Zilinskas, J; Poskus, T; Whitaker, J; Msosa, V; Tew, YY; Farrugia, A; Borg, E; Ramos-De La Medina, A; Bentounsi, Z; Ademuyiwa, AO; Soreide, K; Gala, T; Al-Slaibi, I; Tahboub, H; Alser, OH; Romani, D; Shu, S; Major, P; Mironescu, A; Bratu, M; Kourdouli, A; Ndajiwo, A; Altwijri, A; Alsaggaf, MU; Gudal, A; Jubran, A; Seisay, S; Lieske, B; Rayne, S; Spence, R; Ortega, I; Jeyakumar, J; Senanayake, KJ; Abdulbagi, O; Cengiz, Y; Raptis, D; Altinel, Y; Kong, C; Teasdale, E; Irwin, G; Stoddart, M; Kabariti, R; Suresh, S; Gash, K; Narayanan, R; Maimbo, M; Fermani, C; Balmaceda, R; Modolo, MM; Macdermid, E; Gobin, N; Chenn, R; Yong, CO; Edye, M; Jarmin, M; D'amours, SK; Iyer, D; Youssef, D; Phillips, N; Brown, J; George, R; Koh, C; Warren, O; Hanley, I; Dickfos, M; Nawara, C; Ofner, D; Primavesi, F; Mitul, AR; Mahmud, K; Hussain, M; Hakim, H; Kumar, T; Oosterkamp, A; Assouto, PA; Lawani, I; Souaibou, YI; Tun, AK; Chong, CL; Devadasar, GH; Chong, CL; Qadir, MRM; Aung, KP; Yeo, LS; Chong, CL; Castillo, VDP; Munhoz, MM; Moreira, G; Segundo, LCBD; Ferreira, SAK; Careta, MC; Kim, SB; De Sousa, AV; Cury, ADL; Miguel, GPS; De Freitas, AVC; Silvestre, BP; Vianna, JGP; Felipe, CO; Laufer, LAV; Altoe, F; Da Silva, LA; Pimenta, ML; Giuriato, TF; Morais, PAB; Luiz, JS; Araujo, R; Menegussi, J; Leal, M; de Lima, CVB; Tatagiba, LS; Leal, A; dos Santos, DV; Fraga, GP; Simoes, RL; Stock, S; Nigo, S; Kabba, J; Ngwa, TE; Brown, J; King, S; Zani, A; Azzie, G; Firdouse, M; Kushwaha, S; Agarwal, A; Bailey, K; Cameron, B; Livingston, M; Horobjowsky, A; Deckelbaum, DL; Razek, T; Marinkovic, B; Grasset, E; D'aguzan, N; Grasset, E; Jimenez, J; Macchiavello, R; Zhang, ZT; Guo, W; Oh, J; Zheng, F; Montes, I; Sierra, S; Mendez, M; Villegas, MI; Arango, MCM; Mendoza, I; Aristizaibal, FAN; Botero, JAM; Riaza, VMQ; Restrepo, J; Morales, C; Arango, MCM; Cruz, H; Munera, A; Arango, MCM; Karlo, R; Domini, E; Mihanovic, J; Radic, M; Zamarin, K; Pezelj, N; Hache-Marliere, M; Lemaire, SB; Rivas, R; Khyrallh, A; Hassan, A; Shimy, G; Fahmy, MAB; Nabawi, A; Elfil, M; Ghoneem, M; Gohar, MESAM; Asal, M; Abdelkader, M; Gomah, M; Rashwan, H; Karkeet, M; Gomaa, A; Hasan, A; Elgebaly, A; Saleh, O; Fattah, AA; Gouda, A; Elshafay, A; Gharib, A; Menshawy, A; Hanafy, M; Al-Mallah, A; Abdulgawad, M; Baheeg, M; Alhendy, M; AbdelFattah, I; Kenibar, A; Osman, O; Gemeah, M; Mohammed, A; Adel, A; Gharib, A; Mohammed, A; Sayed, A; Abozaid, M; Kotb, AHE; Ata, AAA; Nasr, M; Alkammash, A; Saeed, M; Abd El Hamid, N; Attia, AM; Abd El Galeel, A; Elbanby, E; El-Dien, KS; Hantour, U; Alahmady, O; Mansour, B; Elkorashy, AM; Taha, EMS; Lasheen, KT; Elkolaly, SS; Abdel-Wahab, NYE; Abozyed, MAF; Adel, A; Saeed, AM; El Sayed, GS; Youssif, JH; Ahmed, SM; El-Shahat, NS; Khedr, AHK; Elsebaaye, AO; Elzayat, M; Abdelraheim, M; Elzayat, I; Warda, M; El Deen, KN; Elnemr, AE; Salah, O; Abbas, M; Rashad, M; Elzayyat, I; Hemeda, D; Tawfik, G; Salama, M; Khaled, H; Seisa, M; Elshaer, K; Hussein, A; Elkhadrawi, M; Afifi, AM; Ebrahim, OS; Metwally, MM; Elmelegy, R; Elsawahly, DME; Safa, H; Nofal, E; Elbermawy, M; Ghazy, AA; Samih, H; Abdelgelil, A; Abdelghany, S; El Kholy, A; Aboraya, M; Elkady, F; Salma, M; Samy, S; Fakher, R; Aboarab, A; Samir, A; Sakr, A; Haroun, A; Al-Aarag, AAR; Elkholy, A; Elshanwany, S; Ghanem, E; Tammam, A; Hammad, AM; El Shoura, Y; El Ashal, G; Khairy, H; Antar, S; Mehrez, S; Abdelshafy, M; Hamad, MGM; Hosh, M; Abdallah, E; Magdy, B; Alzayat, T; Gamaly, E; Elfeki, H; Abouzahra, A; Elsheikh, S; Elgendy, FI; Abd El-Salam, F; Seifelnasr, O; Ammar, M; Eysa, A; Sadek, A; Toeema, AG; Nasr, A; Abuseif, M; Zidan, H; Barakat, SA; Elsayed, N; Abd Elrasoul, Y; Elkelany, A; Ammar, MS; Mustafa, MA; Hegazy, Y; Etman, M; Saad, S; Alrahawy, M; Raslan, A; Morsi, M; Rslan, A; Sabry, A; Elwakil, H; Shaker, H; Zidan, H; Abd-Elrasoul, Y; Elkelany, A; El-Kashef, H; Shaalan, M; Tarek, A; Elwan, A; Nayel, AR; Seif, M; Elwan, A; Emadeldin, D; Ghonaim, MA; Almallah, A; Fouad, A; Sayma, EA; Elbatahgy, A; El-Ma'doul, AS; Mosad, A; Tolba, H; Elsorogy, DEAA; Mostafa, HA; Omar, AA; Abd El Hameed, OS; Lasheen, A; Abd El Salam, Y; Morsi, A; Ismail, M; El-Badawy, HA; Amer, MA; Elkelany, A; Elkelany, A; El-Hamouly, AS; Attallah, NA; Mosalum, O; Afandy, A; Mokhtar, A; Abouelnasr, A; Ayad, S; Shaker, R; Sakr, R; Shaker, R; Amreia, M; Elsobky, S; Mustafa, M; El Magd, AA; Marey, A; Hafez, AT; Zalabia, MF; Mohamed, MM; Fadel, A; Ahmed, EA; Ali, A; Alwafai, MG; Dwydar, A; Kharsa, S; Mamdouh, E; El-Sheemy, H; AlYoussef, I; Aly, AK; Aldalaq, A; Alnawam, E; Alkhabbaz, D; Saad, M; Hussein, S; Elazayem, AA; Meshref, A; Elashmawy, M; Mousa, M; Nashaat, A; Ghanem, S; Elsayed, ZM; Elwaey, A; Elkadsh, I; Darweesh, M; Mohameden, A; Hafez, M; Badr, A; Badwy, A; Abd El Slam, M; Elazoul, M; Al-Nahrawi, S; Eldamaty, L; Nada, F; Ameen, M; Hagar, A; Elsehimy, M; Aboraya, M; Dawoud, H; El Mesery, S; El Gendy, A; Abdelkareem, A; Marey, AS; Allam, M; Shehata, S; Abozeid, K; Elshobary, M; Fahiem, A; Sarsik, S; Hashish, A; Zidan, M; Hashish, M; Aql, S; Elhendawy, AOA; Husseini, M; Kasem, E; Gheith, A; Elfouly, Y; Soliman, AR; Ibrahim, Y; Elfouly, N; Fawzy, A; Hassan, A; Rashid, M; Elsherbiny, AS; Sieda, B; Badwi, NM; Mohammed, MMH; Mohamed, O; Habeeb, MA; Worku, M; Starr, N; Desta, S; Wondimu, S; Abebe, NS; Thomas, E; Asele, FA; Dabessa, D; Abebe, NS; Zerihun, AB; Mentula, P; Leppaniemi, A; Sallinen, V; Scalabre, A; Frade, F; Irtan, S; Graffeille, V; Gaignard, E; Alimi, Q; Graffieille, V; Gaignard, E; Abbo, O; Mouttalib, S; Bouali, O; Hervieux, E; Aigrain, Y; Botto, N; Faure, A; Fievet, L; Panait, N; Eyssartier, E; Schmitt, F; Podevin, G; Parent, V; Martin, A; Arnaud, AP; Muller, C; Bonnard, A; Peycelon, M; Abantanga, F; Boakye-Yiadom, K; Bukari, M; Owusu, F; Awuku-Asabre, J; Tabiri, S; Bray, LD; Lytras, D; Psarianos, K; Bamicha, A; Kefalidi, E; Gemenetzis, G; Dervenis, C; Gouvas, N; Agalianos, C; Kontos, M; Kouraklis, G; Karousos, D; Germanos, S; Marinos, C; Anthoulakis, C; Nikoloudis, N; Mitroudis, N; Recinos, G; Estupinian, S; Forno, W; Azmitia, JRA; Cabrera, CCR; Guevara, R; Aguilera, M; Mendez, N; Mendizabal, CAA; Ramazzini, P; Urquizu, MC; Tale, F; Soley, R; Barrios, E; Rodriguez, DEM; Velasquez, CIP; Merida, SMC; Regalado, F; Lopez, M; Siguantay, M; Lam, FY; Szeto, KJY; Szeto, CCL; Li, WS; Li, KKK; Leung, MF; Mak, T; Ng, S; Prasad, SS; Kirishnan, A; Gyanchandani, N; Kumar, BS; Rangarajan, M; Bhat, S; Sreedharan, A; Kinnera, S; Reddy, Y; Venugopal, C; Kumar, S; Mittal, A; Nadkarni, S; Lakshmi, HN; Malik, P; Limaye, N; Pai, S; Jain, P; Khajanchi, M; Satoskar, S; Satoskar, R; Bin Mahamood, A; Sutanto, EPR; Soeselo, DA; Tedjaatmadja, C; Rahmawati, FN; Amandito, R; Mayasari, M; Al-Hasani, RKMJ; Al-Hameedi, HII; Ibraheem, HI; Al-Azraqi, IAA; Sabeeh, L; Kamil, R; Shawki, M; Telfah, MM; Rasendran, A; Sheehan, J; Kerley, R; Normile, C; Gilbert, RW; Song, J; Dablouk, M; Mauro, L; Dablouk, MO; Hanrahan, M; Kielty, P; Marks, E; Gosling, S; Mccarthy, M; Rasndran, A; Mirghani, D; Naqvi, SA; Wong, CS; Chung, SY; D'cruz, R; Cahill, R; Gosling, SG; Mccarthy, M; Rasendran, A; Fahy, C; Song, J; Hanrahan, M; Cadogan, DD; Powell, A; Gilbert, R; Clifford, C; Normile, C; Driscoll, A; Paul, S; Lee, C; Bowe, R; Hutch, W; Hanrahan, M; Mohan, H; O'neill, M; Mealy, K; Danelli, P; Bondurri, A; Maffioli, A; Pasini, M; Pata, G; Roncali, S; Silvani, P; Carlucci, M; Faccincani, R; Bonavina, L; Macchitella, Y; Ceriani, C; Tugnoli, G; Di Saverio, S; Khattab, K; Paludi, MA; Pata, D; Cloro, LM; Allegri, A; Ansaloni, L; Coccolini, F; Veronese, E; Bortolasi, L; Hasheminia, A; Nastri, G; Dal Canto, M; Cucumazzo, S; Pata, F; Benevento, A; Tessera, G; Grandinetti, PP; Maniscalco, A; Lamanna, GL; Turati, L; Sgroi, G; Rausa, E; Villa, R; Monteleone, M; Merlini, D; Coccolini, F; Ansaloni, L; Allegri, A; Grassi, V; Cirocchi, R; Cacurri, A; Waleed, H; Diab, A; Elzowawi, F; Jokubauskas, M; Varkalys, K; Venskutonis, D; Pranevicius, R; Ambrozeviciute, V; Juciute, S; Skardziukaite, A; Venskutonis, D; Bradulskis, S; Urbanavicius, L; Austraite, A; Riauka, R; Zilinskas, J; Dambrauskas, Z; Karumnas, P; Urniezius, Z; Zilinskiene, R; Rudzenskaite, A; Usaityte, A; Montrimaite, M; Kaselis, N; Strazdas, A; Jokubonis, K; Maceviciute, K; Beisa, V; Poskus, T; Strupas, K; Laugzemys, E; Kolosov, A; Jotautas, V; Rakita, I; Mikalauskas, S; Kazanavicius, D; Rackauskas, R; Strupas, K; Poskus, T; Beisa, V; Rakauskas, R; Preckailaite, E; Coomber, R; Johnson, K; Nowers, J; Periasammy, D; Salleh, A; Das, A; Tze, RGE; Kumar, MN; Abdullah, NAN; Kosai, NR; Taher, M; Rajan, R; Chong, HY; Roslani, AC; Goh, CC; Agius, M; Borg, E; Bezzina, M; Bugeja, R; Vella-Baldacchino, M; Spina, A; Psaila, J; Francois-Coridon, H; Tolg, C; Colombani, JF; Diaz-Zorrilla, C; Ramos-De La Medina, A; Gonzalez, SCD; Jacobe, M; Mapasse, D; Snyder, E; Oumer, R; Osman, M; Mohammad, A; Anyanwu, LJ; Sheshe, A; Adesina, A; Faturoti, O; Taiwo, O; Ibrahim, MH; Nasir, AA; Suleiman, SI; Adeniyi, A; Adesanya, O; Adebanjo, A; Osuoji, R; Atobatele, K; Ogunyemi, A; Williams, O; Oludara, M; Oshodi, O; Ademuyiwa, A; Lawal, AO; Alakaloko, F; Elebute, O; Osinowo, A; Bode, C; Adesuyi, A; Tade, A; Adekoya, A; Nwokoro, C; Ayandipo, OO; Lawal, TA; Ajao, AE; Ali, SS; Odeyemi, B; Olori, S; Popoola, A; Adeyeye, A; Adeniran, J; Lossius, WJ; Havemann, I; Thorsen, K; Narvestad, JK; Soreide, K; Wold, TB; Nymo, L; Elsiddig, M; Dar, M; Bhopal, KF; Iftikhar, Z; Furqan, MM; Nighat, B; Jawaid, M; Khalique, A; Zil-E-Ali, A; Rashid, A; Dharamshi, HA; Naqvi, T; Faraz, A; Anwar, AW; Yaseen, TM; Shamsi, GS; Shamsi, G; Yaseen, T; Anwer, W; Decoud, HP; Aguilera, O; Alvarez, IIZ; Delgado, JM; Vega, GMM; Lohse, HAS; Aguilar, WLM; Chiong, JAC; Bautista, ACM; Huaman, E; Zegarra, S; Camacho, R; Celis, JMV; Pozo, DAR; Hamasaki, J; Temoche, E; Herrera-Matta, J; Torres, CPG; Barreda, LMA; Ojeda, RRB; Garaycochea, O; Mollo, MC; Delgado, MSDTL; Fujii, F; Bautista, ACM; Aguilar, WLM; Chiong, JAC; Durand, SYA; Basto, CAA; Rojas, NMU; Yip, SBS; Vergara, ALC; Moran, AER; Luque, GB; Castro, MR; Jaramillo, RA; Sila, GM; Lopez, CE; De Leon, MZP; Machaca, M; Huaraya, RC; Arenas, A; Lopez, C; Puma, CMH; Pino, W; Hinojosa, C; De Leon, MZP; Limache, S; Sila, GM; Rodriguez, LAM; Melo, R; Costa-Maia, J; Muralha, N; Sauvat, F; Dan, I; Hogea, M; Eduard, P; Bratu, RM; Beuran, M; Diaconescu, IB; Martian, BV; Iordache, FM; Vartic, M; Vida, LC; Muntean, LI; Mironescu, AS; Nsengimana, VJP; Niragire, A; Ingabire, JDA; Niyirera, E; Zanini, N; Jovine, E; Landolfo, G; Alomar, IN; Alnuqaydan, SA; Altwigry, AM; Othman, M; Osman, N; Alqahtani, E; Alzahrani, M; Alyami, R; Aljohani, E; Alhabli, I; Mikwar, Z; Almuallem, S; Aljohani, E; Alyami, R; Alzahrani, M; Nawawi, A; Bakhaidar, M; Maghrabi, AA; Alsaggaf, M; Aljiffry, M; Altaf, A; Khoja, A; Habeebullah, A; Akeel, N; Ghandora, N; Almoflihi, A; Huwait, A; Al-Shammari, A; Al-Mousa, M; Alghamdi, M; Adham, W; Albeladi, B; Alfarsi, MA; Mahdi, A; Al Awwad, S; Altamimi, A; Nouh, T; Hassanain, M; Aldhafeeri, S; Sadig, N; Algohary, O; Aledrisy, M; Gudal, A; Alrifaie, A; AlRowais, M; Althwainy, A; Shabkah, A; Alamoudi, U; Alrajraji, M; Alghamdi, B; Aljohani, S; Daqeeq, A; Al-Faifi, JJ; Jennings, V; Ngayu, N; Moore, R; Kong, V; Kretzmann, H; Connor, K; Nel, D; Sampson, C; Spence, R; Panieri, E; Rayne, S; Sishuba, N; Tun, M; Mphatsoe, AM; Carreira, JA; Teasdale, E; Wagener, M; Botes, S; Du Plessis, D; Fernandez-Bueno, F; Aguilar-Jimenez, J; Garcia-Marin, JA; Garcia, LS; Florez, LJG; Pacheco, RDA; Pagnozzi, J; Quezada, JHJ; Rodicio, JL; Minguez, G; Rodriguez-Uria, R; Ugalde, P; Lopez-Arevalo, C; Barneo, L; Stuva, JPG; Ortega-Vazquez, I; Rodriguez, L; Herrera, N; Arachchi, PP; Senanayake, WSMKJ; Arachchige, LAJJ; Sivaganesh, S; Samaraweera, DI; Thanusan, V; Musa, AEK; Balila, RMH; Mohamed, MAEH; Ali, H; Elabdin, HZ; Hassan, A; Mahdi, S; Ahmed, H; Idris, SAI; Elsayed, M; Elsayed, M; Mahmoud, M; Boijsen, M; Lundgren, PO; Gustafsson, U; Kiasat, A; Wogensen, F; Wogensen, F; Jurdell, E; Thorell, A; Thorarinsdottir, H; Utter, M; Sundstrom, SM; Wredberg, C; Kjellin, A; Nyberg, J; Frisk, B; Sund, M; Andersson, L; Gunnarsson, U; Cengiz, Y; Ahlqvist, S; Bjorklund, I; Royson, H; Weber, P; Pahlsson, HI; Borin, E; Hjertberg, M; Royson, H; Weber, P; Schmid, R; Schivo, D; Despotidis, V; Breitenstein, S; Staerkle, RF; Schadde, E; Deichsel, F; Gerosa, A; Nocito, A; Raptis, DA; Mijuskovic, B; Zuber, M; Eisner, L; Kruspi, S; Reinisch, KB; Schoewe, C; Novak, A; Palma, AF; Teufelberger, G; Kimaro, M; King, R; Balkan, AZA; Gumar, M; Yavuz, MA; Karabacak, U; Lap, G; Ozkan, BB; Ozkan, BB; Karakahya, M; Adams, R; Morton, R; Henderson, L; Gratton, R; Clement, KD; Chang, KYC; Mcnish, D; Mcintosh, R; Milligan, W; Skelly, B; Anderson-Knight, H; Lawther, R; Onimowo, J; Shatkar, V; Tharmalingam, S; Woin, E; Fautz, T; Ziff, O; Dindyal, S; Arman, S; Talukder, S; Arman, S; Gadhvi, V; Talukder, S; Chew, LS; Heath, J; Blencowe, N; Hallam, S; Gash, K; Mannu, GS; Zachariades, DC; Snaith, AC; Hettiarachchi, TS; Nesaratnam, A; Wheeler, J; McCullagh, D; Clements, JM; Khan, A; Koumpa, F; Neophytou, C; Roth, J; Soon, WC; Deputy, M; Ahmed, A; Ashton, A; Vincent, J; Almy, J; Khan, T; Allen, JLY; Mcintyre, CJ; Marshall, DC; Sykes, M; Behar, N; Jordan, H; Rajjoub, Y; Sherman, T; White, T; Watts, A; Ardley, R; Arulampalam, T; Shah, A; Brown, D; Blower, E; Sutton, P; Gasteratos, K; Vimalachandran, D; Magee, C; Irwin, G; Mcguigan, A; Mcaleer, S; Morgan, C; Braungart, S; Lafferty, K; Labib, P; Tanase, A; Mangan, C; Reza, L; Reza, L; Tanase, A; Mangan, C; Woodward, H; Gouldthorpe, C; Turner, M; Wild, JRL; Malik, TAM; Proctor, VK; Hewage, K; Davies, J; Dubois, A; Sarwary, S; Zardab, A; Grant, A; Mcintyre, R; Mogan, YP; Ho, WG; Chong, BFHK; Tewari, S; Humm, G; Farinella, E; Hall, NJ; Wright, NJ; Major, CP; Xerri, T; De Bono, P; Amin, J; Farhad, M; Camilleri-Brennan, JF; Robertson, AGN; Xerri, T; Swann, J; Richards, J; Amin, J; Jabbar, A; De Bono, P; Attard, M; Burns, H; Macdonald, E; Baldacchino, M; Skehan, J; Camilleri-Brennan, J; Hall, TF; Gimzewska, M; Mclachlan, G; Shah, J; Giles, J; Chiu, S; Weber, B; Chiu, SMY; Highcock, S; Hassan, M; Beasley, W; Vlachogiorgos, A; Dias, S; Maharaj, G; Mcdonald, R; Macdonald, A; Witherspoon, P; Baird, A; Sarmah, P; Green, N; Youssef, H; Cross, K; Rees, CM; Van Duren, B; Upchurch, E; Khan, K; Abudeeb, H; Hammad, A; Karandikar, S; Bowley, D; Karim, A; Chachulski, W; Richardson, L; Dawnay, G; Thompson, B; Mistry, A; Bhangu, A; Ghetia, M; Roy, S; Al-Obaedi, O; Ghetia, M; Das, K; Prabhudesai, A; Cocker, DM; Tan, JJ; Tyler, R; Di Franco, F; Ayyar, S; Vivekanantham, S; Gokani, S; Gillespie, M; Gudlaugsdottir, K; Pezas, T; Currow, C; Kim, MYH; Birring, A; Edwards, J; Ali, A; Das, S; Jha, M; Atkinson, K; Luck, J; Fozard, T; Puttick, M; Salama, Y; Shah, R; Ibrahem, AA; Ebdewi, H; Gravante, G; El-Rabaa, S; Nnajiuba, H; Allott, R; Bhargava, A; Chan, Z; Hassan, Z; Makinde, M; Hemingway, D; Dean, R; Boddy, A; Aber, A; Patel, V; Parakh, J; Parthiban, S; Ubhi, HK; Hosein, SP; Ward, S; Malik, K; Jennings, L; Newton, T; Alkhouri, M; Kang, MK; Houlden, C; Barry, J; Raza, I; Farquharson, A; Bhattacharya, S; Milligan, W; Chang, K; Henderson, L; Wilson, MSJ; Neo, YN; Ibrahim, I; Chan, E; Peck, FS; Lim, PJ; North, AS; Blundell, R; Williamson, A; Fouad, D; Minocha, A; Mccarthy, K; Court, E; Chambers, A; Yee, J; Tham, JC; Beaton, C; Walsh, U; Lockey, J; Bokhari, S; Howells, L; Griffiths, M; Yallop, L; Singh, S; Nasher, O; Jackson, P; Puttick, M; Luck, J; Fozard, T; Shariffuddin, AM; Ho, WC; Wilson, MSJ; Pabla, G; Ramzi, S; Zeidan, S; Doughty, J; Sinha, S; Davenport, R; Lewis, J; Duffy, L; Mcaleer, E; Williams, E; Som, R; Javed, O; Boal, M; Harrison, N; Tafazal, H; Javed, O; Brogden, T; Nepogodiev, D; Griffiths, E; Obute, RD; Glover, TE; Clark, DJ; Boshnaq, M; Akhtar, M; Capleton, P; Doughan, S; Rabie, M; Mohamed, I; Samuel, D; Dickson, L; Kennedy, M; Dempster, E; Brown, E; Maple, N; Monaghan, E; Wolf, B; Garland, A; Mcphee, A; Anderson, D; Anderson, R; Hassan, S; Sutton, P; Smith, D; Lund, J; Boereboom, C; Murphy, J; Tierney, G; Tou, S; Zimmermann, EF; Smart, NJ; Warwick, AM; Stasinou, T; Daniels, I; Findlay-Cooper, K; Mitrasinovic, S; Ray, S; Varcada, M; D'Souza, R; Omara, S; Spurr, M; Parkinson, L; Hanks, A; Ma, J; Abington, E; Ramcharn, M; Williams, G; Winstanley, J; Kennedy, ED; Yeung, ENW; Fergusson, SJ; Jones, C; O'neill, S; Lim, SJ; Liew, I; Nair, H; Fairfield, C; Oh, J; Koh, S; Wilson, A; Fairfield, C; Anandkumar, D; Kirupagaran, A; Jones, TF; Torrance, HD; Fowler, AJ; Chandrakumar, C; Patel, P; Ashraf, SF; Lakhani, SM; Mclean, AL; Basson, S; Batt, J; Bowman, C; Stoddart, M; Benons, N; Mason, C; Harrison, R; Quayle, J; Barker, T; Summerour, V; Harper, E; Smith, C; Hampton, M; Pitt, SK; Ward, AE; O'Connor, T; Heywood, EG; Drake, TM; Chowdhury, A; Hossaini, S; Watson, NF; Watson, NF; Farah, A; Chun, A; Koh, H; Lim, G; Sunderland, G; Gould, L; Chambers, A; Munipalle, PC; Rooney, H; Browning, DRL; Pereira, B; Nemeth, K; Decker, E; Giuliani, S; Shalaby, A; Shaikh, S; Tan, CY; Palkhi, EYA; Szczap, A; Chidambaram, S; Chen, CY; Kulasabanathan, K; Chhabra, S; Kostov, E; Harbord, P; Barnacle, J; Palliyil, MM; Zikry, M; Porter, J; Raslan, C; Saeed, M; Hafiz, S; Soltani, N; Baillie, K; Singh, P; Sheth, S; Patel, K; Khalili, M; Choi, J; Benger, M; Marples, L; Macfarlane, A; Thurairaja, R; Boyce, T; Whewell, H; Jones, E; Th'ng, F; Robertson, N; Mirza, A; Saeed, H; Galloway, S; Elena, G; Afzal, M; Zakir, M; Sodde, P; Hand, C; Sriram, A; Clark, T; Livesey, A; Sinha, Y; Iqbal, FM; Bharj, IS; Rotundo, A; Jenvey, C; Slade, R; Golding, D; Haines, S; Abdullah, AAN; Tilston, TW; Loughran, D; Donoghue, D; Giacci, L; Sherif, MA; Harrison, P; Tang, A; Kotecha, D; Elshaer, M; Urbonas, T; Riaz, A; Chapman, A; Acharya, P; Shalhoub, J; Grossart, C; , DM; Mlotshwa, M; Hawkins, W; Loizides, S; Krishna, K; Orchard, M; Ho, CW; Thomson, P; Khan, S; Taylor, F; Shukla, J; Howie, EE; Macdonald, ,L; Komolafe, O; Mcintyre, N; Cragg, J; Parker, J; Stewart, D; Lintin, L; Tracy, J; Farooq, T; Molina, G; Kaafarani, H; Luque, L; Beyene, R; Sava, J; Scott, M; Swaroop, M; Kennedy, R; Azodo, IA; Heffernan, D; Chun, T; Stephen, A; Sion, M; Weinstein, MS; Punja, V; Bugaev, N; Goodstein, M; Razmdjou, S; Etchill, E; Puyana, JC; Kesinger, M; Napolitano, L; To, K; Hemmila, M; Todd, :O; Jenner, E; Hoogakker, E; Grizhja, B; Ymeri, S; Galiqi, G; Klappenbach, R; Antezana, D; Beleno, AEM; Costa, C; Sanchez, B; Aviles, S; Modolo, MM; Fermani, CG; Balmaceda, R; Villalobos, S; Carmona, JM; Hamill, D; Deutschmann, P; Sandler, S; Cox, D; Nataraja, R; Sharpin, C; Ljuhar, D; Gray, D; Haines, M; Iyer, D; Niranjan, N; D'Amours, S; Ashtari, M; Franco, H; Mitul, AR; Karim, S; Aman, NF; Estee, MM; Salma, U; Razzaque, J; Kanta, TH; Tori, SA; Alamin, S; Roy, S; Al Amin, S; Karim, R; Haque, M; Faruq, A; Iftekhar, F; O'Shea, M; Padmore, G; Jonnalagadda, R; Litvin, A; Filatau, A; Paulouski, D; Shubianok, M; Shachykava, T; Khokha, D; Khokha, V; Djivoh, F; Ismail, L; Dossou, F; Seto, DM; Gbessi, DG; Noukpozounkou, B; Souaibou, YI; Keke, KR; Hodonou, F; Ahounou, EYS; Alihonou, T; Denakpo, M; Ahlonsou, G; Bedada, AG; Nsengiyumva, C; Kwizera, S; Barendegere, V; Choi, P; Stock, S; Jamal, L; Firdouse, M; Zani, A; Azzie, G; Kushwaha, S; Agarwal, A; Chen, TL; Yip, C; Montes, I; Zapata, F; Sierra, S; Lanau, MIV; Arango, MCM; Restrepo, IM; Sierra, S; Giraldo, RSR; Arango, MCM; Domini, E; Karlo, R; Mihanovic, J; Youssef, M; Elfeki, H; Thabet, W; Sanad, A; Tawfik, G; Zaki, A; Abdel-Hameed, N; Mostafa, M; Omar, MFW; Ghanem, A; Abdallah, E; Denewar, A; Emara, E; Rashad, E; Sakr, A; Elashry, R; Emile, S; Khafagy, T; Elhamouly, S; Elfarargy, A; Mohamed, AM; Nagy, GS; Esam, A; Elwy, E; Hammad, A; Khallaf, S; Ibrahim, E; Saidbadr, A; Moustafa, A; EldosoukyMohammed, A; Elgheriany, M; Abdelmageed, E; Al Raouf, EA; Elbanby, ES; Elmasry, M; Farahat, MM; Mansor, EY; Hegazy, EM; Gamal, E; Gamal, H; Kandil, H; Abdelrouf, DM; Moaty, M; Gamal, D; El-Sagheer, N; Salah, M; Magdy, S; Salah, A; Essam, A; Ali, A; Badawy, M; Ahmed, S; Mohamed, M; Assal, A; Sleem, M; Ebidy, M; Elrazek, AA; Zahran, D; Adam, N; Nazir, M; Hassanein, AB; Ismail, A; Elsawy, A; Mamdouh, R; Mabrouk, M; Ahmed, LAM; Alnaby, MH; Magdy, E; Abd-Elmawla, M; Fahim, M; Mowafy, B; Mahmoud, MI; Allam, M; Alkelani, M; El Gendy, NH; Aboul-Naga, MS; El-Din, RA; Elgendy, AH; Ismail, M; Shalaby, M; Elsharkawy, AA; Moghazy, ME; Elbisomy, KH; Shakshouk, HAG; Hamed, MF; Ebidy, MM; Abdelkader, M; Karkeet, M; Ahmed, H; Adel, I; Omar, ME; Ibrahim, M; Ghoneim, O; Hesham, O; Gamal, S; Hilal, K; Arafa, O; Awad, SA; Salem, M; Elsherif, FA; Elsabbagh, N; Aboelsoud, MR; Rida, AHEF; Hossameldin, A; Hany, E; Asar, YH; Anwar, N; Gadelkarim, M; Abdelhady, S; Morshedy, EM; Saad, R; Soliman, N; Salama, M; Ezzat, E; Mohamed, A; Ibrahim, A; Fergany, A; Mohammed, S; Reda, A; Allam, Y; Saad, HA; Abdelfatah, A; Fathy, AM; El-Sehily, A; Kasem, EA; Hassan, ATA; Mohammed, AR; Saad, AG; Elfouly, Y; Elfouly, N; Ibrahim, A; Hassaan, A; Mohammed, MM; Elhoseny, G; Magdy, M; Elkhalek, EA; Zakaria, Y; Ezzat, T; El Dahab, AA; Kelany, M; Arafa, S; Hassan, OMM; Badwi, NM; Sleem, AS; Ahmed, H; Abdelbadeai, K; Abdullah, MA; Lokman, MAA; Bahar, S; Abdelazeam, AR; Adelshone, A; Bin Hasnan, M; Zulkifli, A; Kamarulzamil, SNA; Elhendawy, A; Latif, A; Bin Adnan, A; Shaharuddin, S; Majid, AHHA; Amreia, M; Al-Marakby, D; Salma, M; Bin Ismail, MJ; Basir, ERM; Ali, CDM; Ata, AY; Nasr, M; Rezq, A; Sheta, A; Tariq, S; Sallam, AE; Darwish, AK; Elmihy, S; Elhadry, S; Farag, A; Hajeh, H; Abdelaal, A; Aglan, A; Zohair, A; Essam, M; Moussa, O; El-Gizawy, E; Samy, M; Ali, S; Elhalawany, E; Ata, A; El Halawany, M; Nashat, M; Soliman, S; Elazab, A; Samy, M; Abdelaziz, MA; Ibrahim, K; Ibrahim, AM; Gado, A; Hantour, U; Eldeen, EA; Loaloa, MR; Abouzaid, A; Eldin, MAB; Hashad, E; Sroor, F; Gamil, D; Abdulhakeem, EM; Zakaria, M; Mohamed, F; Abubakr, M; Ali, E; Magdy, H; Refaat, A; Ramadan, MT; Mohamed, MA; Mansour, S; Amin, HAA; Mohamed, AR; Saami, M; Elsayed, NAR; Tarek, A; Mahmoud, SME; El Sayed, IM; Reda, A; Shawky, MY; Salem, MM; El-Din, SA; Soliman, NA; Talaat, M; Alaael-Dein, S; Elhusseiny, AAE; Abdullah, N; Elshaar, M; Ibraheem, AAF; Abdulaziz, H; Ismail, MK; Madkor, MH; Abdelaty, M; Abdel-Kader, SM; Salah, OM; Eldafrawy, M; Eldeeb, AZ; Eid, MM; Attia, A; El-Dien, KS; Shwky, A; Badenjki, MA; Soliman, A; Al Attar, SM; Sayed, F; Sabour, FA; Azizeldine, MG; Shawqi, M; Hashim, A; Aamer, A; Abdelraouf, AM; Abdelshakour, M; Ibrahim, A; Mahmoud, B; Mahmoud, MA; Qenawy, M; Rashed, AM; Dahy, A; Sayed, M; Shamsedine, AW; Mohamed, B; Hasan, A; Saad, MM; Bassit, KA; El-Latif, NK; Elzahed, N; El Kashash, A; Bekhet, NM; Hafez, S; Gad, A; Maher, ME; Elsameea, AA; Hafez, M; Sabe, A; Ahmed, A; Shahine, A; Dawood, K; Gaafar, S; Husseiny, R; Aboelmagd, O; Soliman, A; Mesbah, N; Emadeldin, H; Al Meligy, A; Bekhet, AH; Hasan, D; Alhady, K; Sabe, AK; Elnajjar, MA; Aboelella, M; Hamsho, W; Hassan, I; Saad, H; Abdelazim, G; Mahmoud, H; Wael, N; Kandil, AM; Magdy, A; Elkholy, SS; Adel, BE; Dabbour, K; Elsherbiney, S; Mattar, O; Abdrabou, AK; Aly, MYM; Geuoshy, A; Elnagar, A; Ahmed, S; Abdelmotaleb, I; Saleh, AA; Saeed, M; Mahmoud, S; Tawfik, BA; Ismail, SA; Zakaria, E; Gad, MO; Elhelbawy, MS; Bassem, M; Maraie, N; Elhadary, NM; Semeda, N; Mohamed, SR; Bakry, HM; Essam, A; Tarek, D; Ashour, K; Elhadad, A; Abdel-Aty, A; Rakha, I; Matter, SM; Abdelhamed, R; Abdelkader, O; Hassaan, A; Soliman, Y; Mohamed, A; Ghanem, S; Farouk, SAM; Ibrahim, EM; El-Taher, E; Mostafa, M; Badr, MFM; Elsemelawy, R; El-Sawy, A; Bakr, A; Al Rafati, AAR; Saar, S; Reinsoo, A; Talving, P; Seyoum, N; Worku, T; Fitsum, A; Tolonen, M; Leppaniemi, A; Sallinen, V; Parmentier, B; Peycelon, M; Irtan, S; Dardenne, S; Robert, E; Maillot, B; Courboin, E; Arnaud, AP; Hascoet, J; Abbo, O; Kaci, AA; Prudhomme, T; Ballouhey, Q; Grosos, C; Fourcade, L; Cecilia, T; Jean-Francois, C; Helene, FC; Delforge, X; Haraux, E; Dousset, B; Schiavone, R; Gaujoux, S; Marret, JB; Haffreingue, A; Rod, J; Renaux-Petel, M; Lecompte, JF; Breaud, J; Gastaldi, P; Taieb, C; Claire, R; Anis, E; Bustangi, N; Lopez, M; Scalabre, A; Grella, MG; Mariani, A; Podevin, G; Schmitt, F; Hervieux, E; Broch, A; Muller, C; Tabiri, S; Kojo, ATT; Bandoh, D; Abantanga, F; Kyereh, M; Asumah, H; Appiah, EK; Wondoh, P; Gyedu, A; Dally, C; Agbedinu, K; Amoah, M; Yifieyeh, A; Owusu, F; Amoako-Boateng, M; Dayie, M; Hagan, R; Debrah, S; Ohene-Yeboah, M; Clegg-Lampety, JN; Etwire, V; Dakubo, J; Essoun, S; Bonney, W; Glover-Addy, H; Osei-Nketiah, S; Amoako, J; Adu-Aryee, N; Appeadu-Mensah, W; Bediako-Bowan, A; Dedey, F; Ekow, M; Akatibo, E; Yakubu, M; Kordorwu, HEK; Asare-Bediako, K; Tackie, E; Aaniana, K; Acquah, E; Opoku-Agyeman, R; Avoka, A; Kusi, K; Maison, K; Gyamfi, FE; Barnabas, GN; Abdul-Latif, S; Amoako, PT; Davor, A; Dassah, V; Dagoe, E; Kwakyeafriyie, P; Akoto, E; Ackom, E; Mensah, E; Atkins, ET; Coompson, CL; Ivros, N; Ferousis, C; Kalles, V; Agalianos, C; Kyriazanos, I; Barkolias, C; Tselos, A; Tzikos, G; Voulgaris, E; Lytras, D; Bamicha, A; Psarianos, K; Stefanopoulos, A; Patoulias, I; Sfougaris, D; Valioulis, I; Balalis, D; Korkolis, D; Manatakis, DK; Kyrou, G; Karabelias, G; Papaskarlatos, IA; Konstantina, K; Zampitis, N; Germanos, S; Papailia, A; Theodosopoulos, T; Gkiokas, G; Mitroudi, M; Panteli, C; Feidantsis, T; Farmakis, K; Kyziridis, D; Ioannidis, O; Parpoudi, S; Gemenetzis, G; Parasyris, S; Anthoulakis, C; Nikoloudis, N; Margaritis, M; Aguilera-Arevalo, ML; Coyoy-Gaitan, O; Rosales, J; Tale, L; Soley, R; Barrios, E; Rodriguez, STT; Galvez, CP; Cruz, DH; Rosenberg, GS; Matheu, A; Cohen, DM; Paul, M; Charles, A; Lam, JCY; Yeung, MHA; Fok, CYJ; Li, KHG; Lai, ACH; Cheung, YHE; Wong, HY; Leung, KW; Lee, TSB; Lam, WH; Dao, W; Kwok, SHW; Chan, TYK; Ng, YK; Mak, T; Liu, Q; Foo, CC; Yang, J; Kumar, B; Bhatnagar, A; Upadhyaya, V; Kumar, S; Muddebihal, U; Dar, W; Janardha, K; Alexander, P; Aruldas, N; Adella, FJ; Rulie, AS; Iskandar, F; Setiawan, J; Evajelista, CV; Natalie, H; Suyadi, A; Gunawan, R; Karismaningtyas, H; Mata, LPS; Andika, FFA; Hasanah, A; Widiastini, TA; Purwaningsih, NA; Mukin, ADF; Rahmah, DF; Nurqistan, HD; Arsyad, HM; Adhitama, N; Jeo, WS; Sutandi, N; Clarissa, A; Gultom, PA; Billy, M; Haloho, A; Amandito, R; Johanna, N; Lee, F; Dorani, RMNR; Glynn, M; Alherz, M; Goh, W; Shiwani, HA; Sproule, L; Conlon, KC; Bala, M; Kedar, A; Turati, L; Bianco, F; Steccanella, F; Gallo, G; Trompetto, M; Clerico, G; Papandrea, M; Sammarco, G; Sacco, R; Benevento, A; Pata, F; Giavarini, L; Giglio, MC; Bucci, L; Pagano, G; Sollazzo, V; Peltrini, R; Luglio, G; Birindelli, A; Di Saverio, S; Tugnoli, G; Paludi, MA; Mingrone, P; Pata, D; Selvaggi, F; Selvaggi, L; Pellino, G; Di Martino, N; Curletti, G; Aonzo, P; Galleano, R; Berti, S; Francone, E; Boni, S; Lorenzon, L; lo Conte, A; Balducci, G; Confalonieri, G; Pesenti, G; Gavagna, L; Vasquez, G; Targa, S; Occhionorelli, S; Andreotti, D; Pata, G; Armellini, A; Chiesa, D; Aquilino, F; Chetta, N; Picciariello, A; Abdelkhalek, M; Belli, A; De Franciscis, S; Bigaran, A; Favero, A; Basso, SM; Salusso, P; Perino, M; Mochet, S; Sasia, D; Riente, F; Migliore, M; Merlini, D; Basilico, S; Corbellini, C; Lazzari, V; Macchitella, Y; Bonavina, L; Angelieri, D; Coletta, D; Falaschi, F; Catani, M; Reali, C; Malavenda, M; Del Basso, C; Ribaldi, S; Coletti, M; Natili, A; Depalma, N; Iannone, I; Antoniozzi, A; Rossi, D; Gui, D; Perrotta, G; Ripa, M; Giardino, FR; Foco, M; Vicario, E; Coccolini, F; Ansaloni, L; Nita, GE; Leone, N; Bondurri, A; Maffioli, A; Simioni, A; De Boni, D; Pasquali, S; Goldin, E; Vendramin, E; Ciccioli, E; Tedeschi, U; Bortolasi, L; Violi, P; Campagnaro, T; Conci, S; Lazzari, G; Iacono, C; Gulielmi, A; Manfreda, S; Rinaldi, A; Ringressi, MN; Brunoni, B; Salamone, G; Mangiapane, M; De Marco, P; La Brocca, A; Tutino, R; Silvestri, V; Licari, L; Fontana, T; Falco, N; Cocorullo, G; Shalaby, M; Sileri, P; Arcudi, C; Bsisu, I; Aljboor, K; Abusalem, L; Alnusairat, A; Qaissieh, A; Al-Dakka, E; Ababneh, A; Halhouli, O; Yusufali, T; Mohammed, H; Lando, J; Parker, R; Ndegwa, W; Jokubauskas, M; Gribauskaite, J; Venskutonis, D; Kuliavas, J; Dulskas, A; Samalavicius, NE; Jasaitis, K; Parseliunas, A; Nevieraite, V; Montrimaite, M; Slapelyte, E; Dainius, E; Riauka, R; Dambrauskas, Z; Subocius, A; Venclauskas, L; Gulbinas, A; Bradulskis, S; Kasputyte, S; Mikuckyte, D; Kiudelis, M; Zilinskas, J; Jankus, T; Petrikenas, S; Pazuskis, M; UrniezIus, Z; Vilcinskas, M; Banaitis, VJ; Gaizauskas, V; Grisin, E; Mazrimas, P; Rackauskas, R; Drungilas, M; Lagunavicius, K; Lipnickas, V; Majauskyte, D; Jotautas, V; Abaliksta, T; Uscinas, L; Simutis, G; Ladukas, A; Danys, D; Laugzemys, E; Mikalauskas, S; Poskus, T; Sruogiene, EZ; Visinskas, P; Zilinskiene, R; Dragatas, D; Burmistrovas, A; Tverskis, Z; Vaicius, A; Mazelyte, R; Zadoroznas, A; Kaselis, N; Ziubryte, G; Rahantasoa, FCFP; Samison, LH; Rasoaherinomenjanahary, F; Tolotra, TEC; Mukuzunga, C; Msosa, V; Kwatiwani, C; Msiska, N; Chai, FY; Asilah, SMD; Syibrah, KZ; Chin, PX; Salleh, A; Riswan, NZ; Roslani, AC; Chong, HY; Aziz, NA; Poh, KS; Chai, CA; Kumar, S; Taher, MM; Kosai, NR; Aziz, DNA; Rajan, R; Julaihi, R; Jethwani, DL; Yahaya, MT; Abdullah, NAN; Mathew, SW; Chung, KJ; Nirumal, MK; Tze, RGE; Ali, SAWEW; Gan, YY; Ting, JRS; Sii, SSY; Koay, KL; Tan, YK; Cheah, AEZ; Wong, CY; Mat, TNT; Chow, CYN; Har, PA; Der, Y; Tew, YY; Henry, F; Low, X; Neo, YT; Heng, HE; Kong, SN; Gan, C; Mok, YT; Tan, YW; Palayan, K; Tata, MD; Cheong, YJ; Gunaseelan, K; Nasir, WNWM; Yoganathan, P; Lee, EX; Saw, JE; Yeang, LJ; Koh, PY; Lim, SY; Teo, SY; Grech, N; Magri, D; Cassar, K; Mizzi, C; Falzon, M; Shaikh, N; Scicluna, R; Zammit, S; Borg, E; Mizzi, S; Brincat, SD; Tembo, T; Le, VTH; Grima, T; Sammut, K; Carabott, K; Farrugia, A; Zarb, C; Navarro, A; Dimech, T; Camilleri, GM; Bertuello, I; Dalli, J; Bonavia, K; Corro-Diaz, S; Manriquez-Reyes, M; la Medina, ARD; Abdelhamid, A; Hrora, A; Benammi, S; Bachri, H; Abbouch, M; Boukhal, K; Bennai, RM; Belkouchi, A; Jabal, MS; Benyaiche, C; Vermaas, M; Duinhouwer, L; Pastora, J; Wood, G; Merlo, MS; Ajao, A; Ayandipo, O; Lawal, T; Abdurrazzaaq, A; Alada, M; Nasir, A; Adeniran, J; Habeeb, O; Popoola, A; Adeyeye, A; Adebanjo, A; Adesanya, O; Adeniyi, A; Mendel, H; Bello, B; Muktar, U; Osinowo, A; Olajide, TO; Oshati, O; Ihediwa, G; Adenekan, B; Nwinee, V; Alakaloko, F; Ademuyiwa, A; Elebute, O; Lawal, A; Bode, C; Olugbemi, M; Adesina, A; Faturoti, O; Odutola, O; Adebola, O; Onuoha, C; Taiwo, O; Williams, O; Balogun, F; Ajai, O; Oludara, M; Njokanma, I; Osuoji, R; Kache, S; Ajah, J; Makama, J; Adamu, A; Baba, S; Aliyu, M; Aliyu, S; Ukwenya, Y; Aliyu, H; Sholadoye, T; Daniyan, M; Ogunsua, O; Anyanwu, LJ; Sheshe, A; Mohammad, A; Olori, S; Mshelbwala, P; Odeyemi, B; Samson, G; Timothy, OK; Samuel, SA; Ajiboye, A; Adeyeye, A; Amole, I; Abiola, O; Olaolorun, A; Soreide, K; Veen, T; Kanani, A; Styles, K; Herikstad, R; ;</t>
  </si>
  <si>
    <t>Pooled analysis of WHO Surgical Safety Checklist use and mortality after emergency laparotomy</t>
  </si>
  <si>
    <t>van Duinen, AJ; Kamara, MM; Hagander, L; Ashley, T; Koroma, AP; Leather, A; Elhassein, M; Darj, E; Salvesen, O; Wibe, A; Bolkan, HA</t>
  </si>
  <si>
    <t>Caesarean section performed by medical doctors and associate clinicians in Sierra Leone</t>
  </si>
  <si>
    <t>White, MC; Randall, K; Capo-Chichi, NFE; Sodogas, F; Quenum, S; Wright, K; Close, KL; Russ, S; Sevdalis, N; Leather, AJM</t>
  </si>
  <si>
    <t>Implementation and evaluation of nationwide scale-up of the Surgical Safety Checklist</t>
  </si>
  <si>
    <t>Busquets, J; Martin, S; Fabregat, J; Secanella, L; Pelaez, N; Ramos, E</t>
  </si>
  <si>
    <t>Randomized trial of two types of gastrojejunostomy after pancreatoduodenectomy and risk of delayed gastric emptying (PAUDA trial)</t>
  </si>
  <si>
    <t>Reiniers, MJ; de Haan, L; Weijer, R; Wiggers, JK; Jongejan, A; Moerland, PD; Alles, LK; van Kampen, AHC; van Gulik, TM; Heger, M; van Golen, RF</t>
  </si>
  <si>
    <t>Effect of preoperative biliary drainage on cholestasis-associated inflammatory and fibrotic gene signatures in perihilar cholangiocarcinoma</t>
  </si>
  <si>
    <t>Staiger, RD; Schwandt, H; Puhan, MA; Clavien, PA</t>
  </si>
  <si>
    <t>Improving surgical outcomes through benchmarking</t>
  </si>
  <si>
    <t>Uleberg, O; Pape, K; Kristiansen, T; Romundstad, PR; Klepstad, P</t>
  </si>
  <si>
    <t>Population-based analysis of the impact of trauma on longer-term functional outcomes</t>
  </si>
  <si>
    <t>Mouton, R; Rogers, CA; Harris, RA; Hinchliffe, RJ</t>
  </si>
  <si>
    <t>Local anaesthesia for endovascular repair of ruptured abdominal aortic aneurysm</t>
  </si>
  <si>
    <t>Aber, A; Tong, TS; Chilcott, J; Thokala, P; Maheswaran, R; Thomas, SM; Nawaz, S; Walters, S; Michaels, J</t>
  </si>
  <si>
    <t>Sex differences in national rates of repair of emergency abdominal aortic aneurysm</t>
  </si>
  <si>
    <t>Dahlback, C; Ringberg, A; Manjer, J</t>
  </si>
  <si>
    <t>Aesthetic outcome following breast-conserving surgery assessed by three evaluation modalities in relation to health-related quality of life</t>
  </si>
  <si>
    <t>Khan, AA; Hernan, I; Adamthwaite, JA; Ramsey, KWD</t>
  </si>
  <si>
    <t>Feasibility study of combined dynamic imaging and lymphaticovenous anastomosis surgery for breast cancer-related lymphoedema</t>
  </si>
  <si>
    <t>Goense, L; Meziani, J; Ruurda, JP; van Hillegersberg, R</t>
  </si>
  <si>
    <t>Impact of postoperative complications on outcomes after oesophagectomy for cancer</t>
  </si>
  <si>
    <t>Budai, A; Horvath, G; Tretter, L; Radak, Z; Koltai, E; Bori, Z; Torma, F; Lukats, A; Rohlich, P; Szijarto, A; Fulop, A</t>
  </si>
  <si>
    <t>Mitochondrial function after associating liver partition and portal vein ligation for staged hepatectomy in an experimental model</t>
  </si>
  <si>
    <t>Bjornelv, GMW; Dueland, S; Line, PD; Joranger, P; Fretland, AA; Edwin, B; Sorbye, H; Aas, E</t>
  </si>
  <si>
    <t>Cost-effectiveness of liver transplantation in patients with colorectal metastases confined to the liver</t>
  </si>
  <si>
    <t>Elfeki, H; Larsen, HM; Emmertsen, KJ; Christensen, P; Youssef, M; Khafagy, W; Omar, W; Laurberg, S</t>
  </si>
  <si>
    <t>Bowel dysfunction after sigmoid resection for cancer and its impact on quality of life</t>
  </si>
  <si>
    <t>Wu, JM; Kuo, TC; Chen, HA; Wu, CH; Lai, SR; Yang, CY; Hsu, SY; Ho, TW; Liao, WC; Tien, YW</t>
  </si>
  <si>
    <t>Randomized trial of oral versus enteral feeding for patients with postoperative pancreatic fistula after pancreatoduodenectomy</t>
  </si>
  <si>
    <t>Nicholson, ML; Yong, C; Trotter, PB; Grant, L; Hosgood, SA</t>
  </si>
  <si>
    <t>Risk factors for transplant renal artery stenosis after live donor transplantation</t>
  </si>
  <si>
    <t>Hultgren, R; Linne, A; Svensjo, S</t>
  </si>
  <si>
    <t>Cost-effectiveness of targeted screening for abdominal aortic aneurysm in siblings</t>
  </si>
  <si>
    <t>Verver, D; van Klaveren, D; Franke, V; van Akkooi, ACJ; Rutkowski, P; Keilholz, U; Eggermont, AMM; Nijsten, T; Grunhagen, DJ; Verhoef, C</t>
  </si>
  <si>
    <t>Development and validation of a nomogram to predict recurrence and melanoma-specific mortality in patients with negative sentinel lymph nodes</t>
  </si>
  <si>
    <t>Macefield, R; Blazeby, J; Reeves, B; Brookes, S; Avery, K; Rogers, C; Woodward, M; Welton, N; Rooshenas, L; Mathers, J; Torrance, A; Pullyblank, A; Longman, R; Lovegrove, R; Draycott, T; Pinkney, T; Gooberman-Hill, R; Donovan, J; Coast, J; Calvert, M; Blencowe, N; Andronis, L; Siassakos, D; Pope, C; Clout, M; Ashton, K; Ellis, L; McMullan, C; Harris, R; Elliott, D; Dumville, J; Waterhouse, B; Strong, S; Seligman, W; Rickard, L; Pathak, S; Owais, A; O'Callaghan, J; O'Brien, S; Nepogodiev, D; Nadi, K; Murkin, C; Munder, T; Milne, T; Messenger, D; Mason, M; Marshall, M; Lloyd, J; Lim, J; Lee, K; Korwar, V; Hughes, D; Hill, G; Hamdan, M; Brown, HG; Glasbey, J; Fryer, C; Davey, S; Cotton, D; Byrne, B; Brown, O; Bera, K; Bennett, J; Bamford, R; Bakhbakhi, D; Atif, M; Armstrong, E; Ananthavarathan, P</t>
  </si>
  <si>
    <t>Validation of the Bluebelle Wound Healing Questionnaire for assessment of surgical-site infection in closed primary wounds after hospital discharge</t>
  </si>
  <si>
    <t>Storesund, A; Haugen, AS; Hjortas, M; Nortvedt, MW; Flaatten, H; Eide, GE; Boermeester, MA; Sevdalis, N; Softeland, E</t>
  </si>
  <si>
    <t>Accuracy of surgical complication rate estimation using ICD-10 codes</t>
  </si>
  <si>
    <t>Zhao, Y; Li, C; Zhang, D; Zhou, L; Liu, X; Li, S; Wang, T; Dionigi, G; Sun, H</t>
  </si>
  <si>
    <t>Experimental study of needle recording electrodes placed on the thyroid cartilage for neuromonitoring during thyroid surgery</t>
  </si>
  <si>
    <t>Wang, BY; Wu, SC; Chen, HC; Hung, WH; Lin, CH; Huang, CL; Chen, HS</t>
  </si>
  <si>
    <t>Survival after neoadjuvant chemoradiotherapy and oesophagectomy versus definitive chemoradiotherapy for patients with oesophageal squamous cell carcinoma</t>
  </si>
  <si>
    <t>Warwick, AM; Jenks, T; Fisher, R; Garrett-Cox, R; Lecky, F; Yates, D</t>
  </si>
  <si>
    <t>Disparities in the management of paediatric splenic injury</t>
  </si>
  <si>
    <t>Segelman, J; Buchli, C; Rojvall, AS; Matthiessen, P; Arver, S; Bottai, M; Ahlberg, M; Jasuja, R; Floter-Radestad, A; Martling, A</t>
  </si>
  <si>
    <t>Effect of radiotherapy for rectal cancer on ovarian androgen production</t>
  </si>
  <si>
    <t>Yu, JJ; Shen, F; Chen, TH; Liang, L; Han, J; Xing, H; Zhou, YH; Wang, H; Gu, WM; Lau, WY; Yang, T</t>
  </si>
  <si>
    <t>Multicentre study of the prognostic impact of preoperative bodyweight on long-term prognosis of hepatocellular carcinoma</t>
  </si>
  <si>
    <t>Thereaux, J; Lesuffleur, T; Czernichow, S; Basdevant, A; Msika, S; Nocca, D; Millat, B; Fagot-Campagna, A</t>
  </si>
  <si>
    <t>Multicentre cohort study of antihypertensive and lipid-lowering therapy cessation after bariatric surgery</t>
  </si>
  <si>
    <t>Svensson-Bjork, R; Zarrouk, M; Asciutto, G; Hasselmann, J; Acosta, S</t>
  </si>
  <si>
    <t>Meta-analysis of negative pressure wound therapy of closed groin incisions in arterial surgery</t>
  </si>
  <si>
    <t>Strijker, M; Chen, JW; Mungroop, TH; Jamieson, NB; van Eijck, CH; Steyerberg, EW; Wilmink, JW; Koerkamp, BG; van Laarhoven, HW; Besselink, MG</t>
  </si>
  <si>
    <t>Systematic review of clinical prediction models for survival after surgery for resectable pancreatic cancer</t>
  </si>
  <si>
    <t>Abis, GSA; Stockmann, HBAC; Bonjer, HJ; van Veenendaal, N; van Doorn-Schepens, MLM; Budding, AE; Wilschut, JA; van Egmond, M; Oosterling, SJ; Abis, GSA; Bonjer, HJ; van Veenendaal, N; van Doorn-Schepens, MLM; Budding, AE; de Lange, ESM; Tuynman, JB; Vandenbroucke-Grauls, CMJE; Wilschut, JA; van Egmond, M; Stockmann, HBAC; van der Bij, GJ; de Korte, N; Oosterling, SJ; Acherman, YIZ; den Boer, FC; Sonneveld, DJA; Poort, L</t>
  </si>
  <si>
    <t>Randomized clinical trial of selective decontamination of the digestive tract in elective colorectal cancer surgery (SELECT trial)</t>
  </si>
  <si>
    <t>Keller, DS; Reali, C; Spinelli, A; Penna, M; Di Candido, F; Cunningham, C; Hompes, R</t>
  </si>
  <si>
    <t>Patient-reported functional and quality-of-life outcomes after transanal total mesorectal excision</t>
  </si>
  <si>
    <t>Waduud, MA; Wood, B; Keleabetswe, P; Manning, J; Linton, E; Drozd, M; Hammond, CJ; Bailey, MA; Scott, DJA</t>
  </si>
  <si>
    <t>Influence of psoas muscle area on mortality following elective abdominal aortic aneurysm repair</t>
  </si>
  <si>
    <t>Magnoni, F; Massari, G; Santomauro, G; Bagnardi, V; Pagan, E; Peruzzotti, G; Galimberti, V; Veronesi, P; Sacchini, VS</t>
  </si>
  <si>
    <t>Sentinel lymph node biopsy in microinvasive ductal carcinoma in situ</t>
  </si>
  <si>
    <t>Grant, Y; Al-Khudairi, R; St John, E; Barschkett, M; Cunningham, D; Al-Mufti, R; Hogben, K; Thiruchelvam, P; Hadjiminas, DJ; Darzi, A; Carter, AW; Leff, DR</t>
  </si>
  <si>
    <t>Patient-level costs in margin re-excision for breast-conserving surgery</t>
  </si>
  <si>
    <t>Almond, LM; Tirotta, F; Tattersall, H; Hodson, J; Cascella, T; Barisella, M; Marchiano, A; Greco, G; Desai, A; Ford, SJ; Gronchi, A; Fiore, M; Morosi, C</t>
  </si>
  <si>
    <t>Diagnostic accuracy of percutaneous biopsy in retroperitoneal sarcoma</t>
  </si>
  <si>
    <t>Sitges-Serra, A; Gallego-Otaegui, L; Fontane, J; Trillo, L; Lorente-Poch, L; Sancho, J</t>
  </si>
  <si>
    <t>Contralateral surgery in patients scheduled for total thyroidectomy with initial loss or absence of signal during neural monitoring</t>
  </si>
  <si>
    <t>Machens, A; Lorenz, K; Dralle, H</t>
  </si>
  <si>
    <t>Time to calcitonin normalization after surgery for node-negative and node-positive medullary thyroid cancer</t>
  </si>
  <si>
    <t>Holmebakk, T; Bjerkehagen, B; Hompland, I; Stoldt, S; Boye, K</t>
  </si>
  <si>
    <t>Relationship between R1 resection, tumour rupture and recurrence in resected gastrointestinal stromal tumour</t>
  </si>
  <si>
    <t>Shinohara, K; Ebata, T; Shimoyama, Y; Nakaguro, M; Mizuno, T; Matsuo, K; Nagino, M</t>
  </si>
  <si>
    <t>Proposal for a new classification for perihilar cholangiocarcinoma based on tumour depth</t>
  </si>
  <si>
    <t>Koskenvuo, L; Malila, N; Pitkaniemi, J; Miettinen, J; Heikkinen, S; Sallinen, V</t>
  </si>
  <si>
    <t>Sex differences in faecal occult blood test screening for colorectal cancer</t>
  </si>
  <si>
    <t>Bolkenstein, HE; de Wit, GA; Consten, ECJ; Van de Wall, BJM; Broeders, IAMJ; Draaisma, WA</t>
  </si>
  <si>
    <t>Cost-effectiveness analysis of a multicentre randomized clinical trial comparing surgery with conservative management for recurrent and ongoing diverticulitis (DIRECT trial)</t>
  </si>
  <si>
    <t>Lambrichts, DPV; Bolkenstein, HE; van der Does, DCHE; Dieleman, D; Crolla, RMPH; Dekker, JWT; van Duijvendijk, P; Gerhards, MF; Nienhuijs, SW; Menon, AG; de Graaf, EJR; Consten, ECJ; Draaisma, WA; Broeders, IAMJ; Bemelman, WA; Lange, JF</t>
  </si>
  <si>
    <t>Multicentre study of non-surgical management of diverticulitis with abscess formation</t>
  </si>
  <si>
    <t>Aquina, CT; Becerra, AZ; Xu, Z; Justiniano, CF; Noyes, K; Monson, JRT; Fleming, FJ</t>
  </si>
  <si>
    <t>Population-based study of outcomes following an initial acute diverticular abscess</t>
  </si>
  <si>
    <t>Effect of beta-blocker therapy on early mortality after emergency colonic cancer surgery</t>
  </si>
  <si>
    <t>Lau, YC; Jongerius, K; Wakeman, C; Heriot, AG; Solomon, MJ; Sagar, PM; Tekkis, PP; Frizelle, FA</t>
  </si>
  <si>
    <t>Influence of the level of sacrectomy on survival in patients with locally advanced and recurrent rectal cancer</t>
  </si>
  <si>
    <t>van 't Sant, I; van Eden, WJ; Engbersen, MP; Kok, NFM; Woensdregt, K; Lambregts, DMJ; Shanmuganathan, S; Beets-Tan, RGH; Aalbers, AGJ; Lahaye, MJ</t>
  </si>
  <si>
    <t>Diffusion-weighted MRI assessment of the peritoneal cancer index before cytoreductive surgery</t>
  </si>
  <si>
    <t>Meinds, RJ; van der Steeg, AFW; Sloots, CEJ; Witvliet, MJ; de Blaauw, I; van Gemert, WG; Trzpis, M; Broens, PMA</t>
  </si>
  <si>
    <t>Long-term functional outcomes and quality of life in patients with Hirschsprung's disease</t>
  </si>
  <si>
    <t>Schermers, B; Franke, V; Rozeman, EA; van de Wiel, BA; Bruining, A; Wouters, MW; van Houdt, WJ; ten Haken, B; Muller, SH; Bierman, C; Ruers, TJM; Blank, CU; van Akkooi, ACJ</t>
  </si>
  <si>
    <t>Surgical removal of the index node marked using magnetic seed localization to assess response to neoadjuvant immunotherapy in patients with stage III melanoma</t>
  </si>
  <si>
    <t>Vahaaho, S; Mahmoud, O; Halmesmaki, K; Alback, A; Noronen, K; Vikatmaa, P; Aho, P; Venermo, M</t>
  </si>
  <si>
    <t>Randomized clinical trial of mechanochemical and endovenous thermal ablation of great saphenous varicose veins</t>
  </si>
  <si>
    <t>Epstein, DM; Gohel, MS; Heatley, F; Liu, X; Bradbury, A; Bulbulia, R; Cullum, N; Nyamekye, I; Poskitt, KR; Renton, S; Warwick, J; Davies, AH; Gohel, MS; Read, D; Hargreaves, S; Dhillon, K; Anwar, M; Liddle, A; Brown, H; Mercer, K; Gill, F; Liu, A; Jepson, W; Wormwell, A; Rafferty, H; Davies, AH; Dhillon, K; Kaur, R; Solomon, E; Sritharan, K; Velineni, R; Lim, CS; Busuttil, A; Bootun, R; Bicknell, C; Jenkins, M; Lane, T; Serjeant, E; Poskitt, K; Bulbulia, R; Waldron, J; Wolfrey, G; Slim, F; Davies, C; Emerson, L; Grasty, M; Whyman, M; Wakeley, C; Cooper, A; Clapp, J; Hogg, N; Howard, J; Dyer, J; Lyes, S; Teemul, D; Harvey, K; Pride, M; Kindon, A; Price, H; Flemming, L; Birch, G; Holmes, H; Weston, J; Joseph, T; Eiffel, R; Ojimba, T; Wilson, T; Hodgson, A; Robinson, L; Todhunter, J; Heagarty, D; Mckeane, A; McCarthy, R; Barwell, J; Northcott, C; Elstone, A; West, C; Chong, P; Gerrard, D; Croucher, A; Levy, S; Martin, C; Craig, T; Carradice, D; Firth, A; Clarke, E; Oswald, A; Sinclair, J; Chetter, I; El-Sheikha, J; Nandhra, S; Leung, C; Scott, J; Dewhirst, N; Woods, J; Russell, D; Darwood, R; Troxler, M; Thackeray, J; Bell, D; Watson, D; Williamson, L; Coulston, J; Eyers, P; Darvall, K; Hunter, I; Stewart, A; Moss, A; Rewbury, J; Adams, C; Vickery, L; Foote, L; Durman, H; Venn, F; Hill, P; James, K; Luxton, F; Greenwell, D; Roberts, K; Mitchell, S; Tate, M; Mills, H; Garnham, A; Hobbs, S; McIntosh, D; Green, M; Collins, K; Rankin, J; Poulton, P; Isgar, V; Renton, S; Dhillon, K; Trivedi, M; Kafeza, M; Parsapour, S; Moore, H; Najem, M; Connarty, S; Albon, H; Lloyd, C; Trant, J; Vohra, R; McCormack, J; Marshall, J; Hardy, V; Rogoveanu, R; Goff, W; Garnham, A; Gidda, R; Merotra, S; Shiralkar, S; Jayatunga, A; Pathak, R; Rehman, A; Randhawa, K; Lewis, J; Fullwood, S; Jennings, S; Cole, S; Wall, M; Ranaboldo, C; Hulin, S; Clarke, C; Fennelly, R; Cooper, R; Boyes, R; Draper, C; Harris, L; Mead, D; Bradbury, A; Kelly, L; Bate, G; Davies, H; Popplewell, M; Claridge, M; Gannon, M; Khaira, H; Scriven, M; Wilmink, T; Adam, D; Nasr, H; Dodd, D; Nawaz, S; Humphreys, J; Barnes, M; Sorrell, J; Swift, D; Phillips, P; Trender, H; Fenwick, N; Rittoo, D; Baker, S; Mitchell, R; Andrews, S; Williams, S; Stephenson, J; Nyamekye, I; Holloway, S; Hayes, W; Day, J; Clayton, C; Harding, D; Thompson, A; Gibson, A; Murphy, Z; Smith, T</t>
  </si>
  <si>
    <t>Cost-effectiveness analysis of a randomized clinical trial of early versus deferred endovenous ablation of superficial venous reflux in patients with venous ulceration</t>
  </si>
  <si>
    <t>Lindegren, A; Schultz, I; Sinha, I; Cheung, L; Khan, AA; Tekle, M; Wickman, M; Halle, M</t>
  </si>
  <si>
    <t>Autologous fat transplantation alters gene expression patterns related to inflammation and hypoxia in the irradiated human breast</t>
  </si>
  <si>
    <t>Poodt, IGM; Vugts, G; Schipper, RJ; Roumen, RMH; Rutten, HJT; Maaskant-Braat, AJG; Voogd, AC; Nieuwenhuijzen, GAP</t>
  </si>
  <si>
    <t>Prognostic impact of repeat sentinel lymph node biopsy in patients with ipsilateral breast tumour recurrence</t>
  </si>
  <si>
    <t>Negenborn, VL; Smit, JM; Dikmans, REG; Winters, HAH; Twisk, JWR; Ruhe, PQ; Mureau, MAM; Tuinder, S; Eltahir, Y; Posch, NAS; van Steveninck-Barends, JM; van der Hulst, RRWJ; Ritt, MJPF; Bouman, MB; Mullender, MG</t>
  </si>
  <si>
    <t>Short-term cost-effectiveness of one-stage implant-based breast reconstruction with an acellular dermal matrix versus two-stage expander-implant reconstruction from a multicentre randomized clinical trial</t>
  </si>
  <si>
    <t>Vollenbrock, SE; Voncken, FEM; van Dieren, JM; Lambregts, DMJ; Maas, M; Meijer, GJ; Goense, L; Mook, S; Hartemink, KJ; Snaebjornsson, P; ter Beek, LC; Verheij, M; Aleman, BMP; Beets-Tan, RGH; Bartels-Rutten, A</t>
  </si>
  <si>
    <t>Diagnostic performance of MRI for assessment of response to neoadjuvant chemoradiotherapy in oesophageal cancer</t>
  </si>
  <si>
    <t>Tsuchiya, A; Yasunaga, H; Tsutsumi, Y; Kawahara, T; Matsui, H; Fushimi, K</t>
  </si>
  <si>
    <t>Nationwide observational study of mortality from complicated intra-abdominal infections and the role of bacterial cultures</t>
  </si>
  <si>
    <t>Uchida, Y; Masui, T; Nakano, K; Yogo, A; Sato, A; Nagai, K; Anazawa, T; Takaori, K; Tabata, Y; Uemoto, S</t>
  </si>
  <si>
    <t>Clinical and experimental studies of intraperitoneal lipolysis and the development of clinically relevant pancreatic fistula after pancreatic surgery</t>
  </si>
  <si>
    <t>Mizuno, T; Ebata, T; Yokoyama, Y; Igami, T; Yamaguchi, J; Onoe, S; Watanabe, N; Ando, M; Nagino, M</t>
  </si>
  <si>
    <t>Major hepatectomy with or without pancreatoduodenectomy for advanced gallbladder cancer</t>
  </si>
  <si>
    <t>Justiniano, CF; Xu, Z; Becerra, AZ; Aquina, CT; Boodry, CI; Temple, LK; Fleming, FJ</t>
  </si>
  <si>
    <t>Effect of care continuity on mortality of patients readmitted after colorectal surgery</t>
  </si>
  <si>
    <t>Keane, C; Park, J; Oberg, S; Wedin, A; Bock, D; O'Grady, G; Bissett, I; Rosenberg, J; Angenete, E</t>
  </si>
  <si>
    <t>Functional outcomes from a randomized trial of early closure of temporary ileostomy after rectal excision for cancer</t>
  </si>
  <si>
    <t>Colibaseanu, DT; Osagiede, O; Merchea, A; Ball, CT; Bojaxhi, E; Panchamia, JK; Jacob, AK; Kelley, SR; Naessens, JM; Larson, DW</t>
  </si>
  <si>
    <t>Randomized clinical trial of liposomal bupivacaine transverse abdominis plane block versus intrathecal analgesia in colorectal surgery</t>
  </si>
  <si>
    <t>de Munter, L; Polinder, S; van de Ree, CLP; Kruithof, N; Lansink, KWW; Steyerberg, EW; de Jongh, MAC</t>
  </si>
  <si>
    <t>Predicting health status in the first year after trauma</t>
  </si>
  <si>
    <t>Zorgdrager, M; van Londen, M; Westenberg, LB; Nieuwenhuijs-Moeke, GJ; Lange, JFM; de Borst, MH; Bakker, SJL; Leuvenink, HGD; Pol, RA</t>
  </si>
  <si>
    <t>Chronic pain after hand-assisted laparoscopic donor nephrectomy</t>
  </si>
  <si>
    <t>Karakatsanis, A; Hersi, AF; Pistiolis, L; Bagge, RO; Lykoudis, PM; Eriksson, S; Warnberg, F; Nagy, G; Mohammed, I; Sundqvist, M; Bergkvist, L; Kwong, A; Olofsson, H; Stalberg, P</t>
  </si>
  <si>
    <t>Effect of preoperative injection of superparamagnetic iron oxide particles on rates of sentinel lymph node dissection in women undergoing surgery for ductal carcinoma in situ (SentiNot study)</t>
  </si>
  <si>
    <t>Hayes, AJ; Moskovic, E; O'Meara, K; Smith, HG; Pope, RJE; Larkin, J; Thomas, JM</t>
  </si>
  <si>
    <t>Prospective cohort study of ultrasound surveillance of regional lymph nodes in patients with intermediate-risk cutaneous melanoma</t>
  </si>
  <si>
    <t>Elliott, JA; Docherty, NG; Murphy, CF; Eckhardt, HG; Doyle, SL; Guinan, EM; Ravi, N; Reynolds, JV; le Roux, CW</t>
  </si>
  <si>
    <t>Changes in gut hormones, glycaemic response and symptoms after oesophagectomy</t>
  </si>
  <si>
    <t>Mackay, TM; Wellner, UF; van Rijssen, LB; Stoop, TF; Busch, OR; Koerkamp, BG; Bausch, D; Petrova, E; Besselink, MG; Keck, T; van Santvoort, HC; Molenaar, IQ; Kok, N; Festen, S; van Eijck, CHJ; Bonsing, BA; Erdmann, J; de Hingh, I; Buhr, HJ; Klinger, C</t>
  </si>
  <si>
    <t>Variation in pancreatoduodenectomy as delivered in two national audits</t>
  </si>
  <si>
    <t>Kirkegard, J; Aahlin, EK; Al-Saiddi, M; Bratlie, SO; Coolsen, M; de Haas, RJ; den Dulk, M; Fristrup, C; Harrison, EM; Mortensen, MB; Nijkamp, MW; Persson, J; Soreide, JA; Wigmore, SJ; Wik, T; Mortensen, FV</t>
  </si>
  <si>
    <t>Multicentre study of multidisciplinary team assessment of pancreatic cancer resectability and treatment allocation</t>
  </si>
  <si>
    <t>Hanna-Sawires, RG; Groen, JV; Klok, FA; Tollenaar, RAEM; Mesker, WE; Swijnenburg, RJ; Vahrmeijer, AL; Bonsing, BA; Mieog, JSD</t>
  </si>
  <si>
    <t>Outcomes following pancreatic surgery using three different thromboprophylaxis regimens</t>
  </si>
  <si>
    <t>Otsuka, S; Ebata, T; Yokoyama, Y; Mizuno, T; Tsukahara, T; Shimoyama, Y; Ando, M; Nagino, M</t>
  </si>
  <si>
    <t>Clinical value of additional resection of a margin-positive distal bile duct in perihilar cholangiocarcinoma</t>
  </si>
  <si>
    <t>van der Poel, MJ; Barkhatov, L; Fuks, D; Berardi, G; Cipriani, F; Aljaiuossi, A; Lainas, P; Dagher, I; D'Hondt, M; Rotellar, F; Besselink, MG; Aldrighetti, L; Troisi, RI; Gayet, B; Edwin, B; Abu Hilal, M</t>
  </si>
  <si>
    <t>Multicentre propensity score-matched study of laparoscopic versus open repeat liver resection for colorectal liver metastases</t>
  </si>
  <si>
    <t>Westberg, K; Palmer, G; Hjern, F; Holm, T; Martling, A</t>
  </si>
  <si>
    <t>Population-based study of surgical treatment with and without tumour resection in patients with locally recurrent rectal cancer</t>
  </si>
  <si>
    <t>Sheen, AJ; Montgomery, A; Simon, T; Ilves, I; Paajanen, H</t>
  </si>
  <si>
    <t>Randomized clinical trial of open suture repair versus totally extraperitoneal repair for treatment of sportsman's hernia</t>
  </si>
  <si>
    <t>Gutlic, N; Gutlic, A; Petersson, U; Rogmark, P; Montgomery, A</t>
  </si>
  <si>
    <t>Randomized clinical trial comparing total extraperitoneal with Lichtenstein inguinal hernia repair (TEPLICH trial)</t>
  </si>
  <si>
    <t>Bokkerink, WJV; Koning, GG; Malagic, D; van Hout, L; van Laarhoven, CJHM; Vriens, PWHE</t>
  </si>
  <si>
    <t>Long-term results from a randomized comparison of open transinguinal preperitoneal hernia repair and the Lichtenstein method (TULIP trial)</t>
  </si>
  <si>
    <t>Lindholt, JS; Rasmussen, LM; Sogaard, R; Lambrechtsen, J; Steffensen, FH; Frost, L; Egstrup, K; Urbonaviciene, G; Busk, M; Olsen, MH; Hallas, J; Diederichsen, AC</t>
  </si>
  <si>
    <t>Baseline findings of the population-based, randomized, multifaceted Danish cardiovascular screening trial (DANCAVAS) of men aged 65-74 years</t>
  </si>
  <si>
    <t>Cheng, SF; Brown, MM; Simister, RJ; Richards, T</t>
  </si>
  <si>
    <t>Contemporary prevalence of carotid stenosis in patients presenting with ischaemic stroke</t>
  </si>
  <si>
    <t>Norvell, DC; Thompson, ML; Boyko, EJ; Landry, G; Littman, AJ; Henderson, WG; Turner, AP; Maynard, C; Moore, KP; Czerniecki, JM</t>
  </si>
  <si>
    <t>Mortality prediction following non-traumatic amputation of the lower extremity</t>
  </si>
  <si>
    <t>Chereau, N; Oyekunle, TO; Zambeli-Ljepovic, A; Kazaure, HS; Roman, SA; Menegaux, F; Sosa, JA</t>
  </si>
  <si>
    <t>Predicting recurrence of papillary thyroid cancer using the eighth edition of the AJCC/UICC staging system</t>
  </si>
  <si>
    <t>Kim, YI; Song, KB; Lee, YJ; Park, KM; Hwang, DW; Lee, JH; Shin, SH; Kwon, JW; Ro, JS; Kim, SC</t>
  </si>
  <si>
    <t>Management of isolated recurrence after surgery for pancreatic adenocarcinoma</t>
  </si>
  <si>
    <t>van Hilst, J; Strating, EA; de Rooij, T; Daams, F; Festen, S; Koerkamp, BG; Klaase, JM; Luyer, M; Dijkgraaf, MG; Besselink, MG; van Santvoort, HC; de Boer, MT; Boerma, D; van den Boezem, PB; van Dam, RM; Dejong, CH; van Duyn, EB; van Eijck, CH; Gerhards, MF; de Hingh, IH; Kazemier, G; de Kleine, RH; van Laarhoven, CJ; Patijn, GA; Steenvoorde, P; Suker, M; Abu Hilal, M</t>
  </si>
  <si>
    <t>Costs and quality of life in a randomized trial comparing minimally invasive and open distal pancreatectomy (LEOPARD trial)</t>
  </si>
  <si>
    <t>Quiram, BJ; Crippa, J; Grass, F; Lovely, JK; Behm, KT; Colibaseanu, DT; Merchea, A; Kelley, SR; Harmsen, WS; Larson, DW</t>
  </si>
  <si>
    <t>Impact of enhanced recovery on oncological outcomes following minimally invasive surgery for rectal cancer</t>
  </si>
  <si>
    <t>Skoldberg, F; Granlund, J; Discacciati, A; Hjern, F; Schmidt, PT; Olen, O</t>
  </si>
  <si>
    <t>Incidence and lifetime risk of hospitalization and surgery for diverticular disease</t>
  </si>
  <si>
    <t>Boyd-Carson, H; Doleman, B; Herrod, PJJ; Anderson, ID; Williams, JP; Lund, JN; Tierney, GM; Murray, D; Hare, S; Lockwood, S; Oliver, CM; Spurling, LJ; Poulton, T; Johnston, C; Cromwell, D; Kuryba, A; Martin, P; Lourtie, J; Goodwin, J; Mooesinghe, R; Eugene, N; Catrin-Cook, S; Anderson, I</t>
  </si>
  <si>
    <t>Association between surgeon special interest and mortality after emergency laparotomy</t>
  </si>
  <si>
    <t>Fairhurst, K; Blazeby, JM; Potter, S; Gamble, C; Rowlands, C; Avery, KNL</t>
  </si>
  <si>
    <t>Value of surgical pilot and feasibility study protocols</t>
  </si>
  <si>
    <t>Hamann, SAS; Timmer-de Mik, L; Fritschy, WM; Kuiters, GRR; Nijsten, TEC; van den Bos, RR</t>
  </si>
  <si>
    <t>Randomized clinical trial of endovenous laser ablation versus direct and indirect radiofrequency ablation for the treatment of great saphenous varicose veins</t>
  </si>
  <si>
    <t>Ramsay, G; Haynes, AB; Lipsitz, SR; Solsky, I; Leitch, J; Gawande, AA; Kumar, M</t>
  </si>
  <si>
    <t>Reducing surgical mortality in Scotland by use of the WHO Surgical Safety Checklist</t>
  </si>
  <si>
    <t>Fowler, AJ; Abbott, TEF; Prowle, J; Pearse, RM</t>
  </si>
  <si>
    <t>Age of patients undergoing surgery</t>
  </si>
  <si>
    <t>Harries, RL; Glasbey, J; Gokani, VJ; Griffiths, G; Allum, W</t>
  </si>
  <si>
    <t>Effect of publishing surgeon-specific outcomes on surgical training</t>
  </si>
  <si>
    <t>Czerniecki, JM; Thompson, ML; Littman, AJ; Boyko, EJ; Landry, GJ; Henderson, WG; Turner, AP; Maynard, C; Moore, KP; Norvell, DC</t>
  </si>
  <si>
    <t>Predicting reamputation risk in patients undergoing lower extremity amputation due to the complications of peripheral artery disease and/or diabetes</t>
  </si>
  <si>
    <t>Bosanquet, DC; Sanders, AJ; Ruge, F; Lane, J; Morris, CA; Jiang, WG; Harding, KG</t>
  </si>
  <si>
    <t>Development and validation of a gene expression test to identify hard-to-heal chronic venous leg ulcers</t>
  </si>
  <si>
    <t>Nair, N; Kvizhinadze, G; Jones, GT; Rush, R; Khashram, M; Roake, J; Blakely, A</t>
  </si>
  <si>
    <t>Health gains, costs and cost-effectiveness of a population-based screening programme for abdominal aortic aneurysms</t>
  </si>
  <si>
    <t>Tummers, WS; Groen, JV; Mulder, BGS; Farina-Sarasqueta, A; Morreau, J; Putter, H; van de Velde, CJ; Vahrmeijer, AL; Bonsing, BA; Mieog, JS; Swijnenburg, RJ</t>
  </si>
  <si>
    <t>Impact of resection margin status on recurrence and survival in pancreatic cancer surgery</t>
  </si>
  <si>
    <t>Takemura, N; Aoki, T; Hasegawa, K; Kaneko, J; Arita, J; Akamatsu, N; Makuuchi, M; Kokudo, N</t>
  </si>
  <si>
    <t>Hepatectomy for hepatocellular carcinoma after perioperative management of portal hypertension</t>
  </si>
  <si>
    <t>Amelung, FJ; Borstlap, WAA; Consten, ECJ; Veld, JV; van Halsema, EE; Bemelman, WA; Siersema, PD; ter Borg, E; van Hooft, JE; Tanis, PJ; Algera, H; Algie, GD; Andeweg, CS; Argillander, T; Arron, MNNJ; Arts, K; Aufenacker, THJ; Bakker, IS; Batenburg, MV; Bastiaansen, AJNM; Beets, GL; van den Berg, A; van de Beukel, B; Blom, RLGM; Blomberg, B; Boerma, EG; den Boer, FC; Bouvy, ND; Bouwman, JE; Boye, NDA; Brandsma, HT; Brandt, ARM; Breijer, A; van den Broek, W; Broker, MEE; Bruns, ERJ; Burbach, JPM; Burghgraef, TA; Crolla, RMPH; Dam, M; Daniels, L; Dekker, JWT; Demirkiran, A; van Dongen, K; Durmaz, SF; van Esch, A; van Essen, JA; Foppen, JW; Furnee, EJB; van Geloven, AAW; Gerhards, MF; Gorter, EA; van Grevenstein, WMU; van Groningen, J; de Groot, I; Haak, H; de Haas, JWA; van Hagen, P; Hamminga, JTH; van der Harst, E; Havenga, K; Heeren, J; Heijnen, BHM; Heijnen, L; Heikens, JT; van Heinsbergen, M; van den Hengel, B; Hess, DA; Heuchemer, N; Hoff, C; Hogendoorn, W; Houdijk, APJ; Hugen, N; Inberg, B; Janssen, T; Pierre, DJ; de Jong, WJ; Jongen, ACHM; Kamman, AV; Klaase, JM; Kelder, W; Kelling, EF; De Klein, GW; Klicks, R; Kloppenberg, FWH; Konsten, JLM; Koolen, LJER; Kornmann, V; Kortekaas, RTJ; Kreiter, A; Lamme, B; Lange, JF; Lettinga, T; Lips, D; Lo, G; Logeman, F; van Loon, YT; Holzik, MEL; Marres, CCM; Masselink, I; Mearadji, A; Meisen, G; Menon, AG; Merkus, J; de Mey, D; van der Mijle, HCJ; Moes, DE; Molenaar, C; Neijenhuis, PA; Nieboer, MJ; Nielsen, K; Nieuwenhuijzen, GAP; Oomen, P; van Oorschot, N; Parry, K; Paulides, T; Paulusma, I; Peeters, KCMJ; Poelmann, FB; Polle, SW; Poortman, P; Raber, M; Reiber, BMM; Renger, RJ; Roukema, R; de Ruijter, WMJ; Russchen, MJAM; Rutten, HJT; Scheerhoorn, J; Scheurs, S; Schippers, H; Schuermans, VNE; Schuijt, HJ; Sierink, JC; Sietses, C; Silvis, R; van der Slegt, J; Slooter, G; van de Sluis, M; van der Sluis, P; Smakman, N; Smit, D; Sonneveld, DJA; van Sprundel, TC; Steur, C; Straatman, J; Struijs, MC; Swank, HA; Talsma, AK; Tenhagen, M; Tol, JAMG; Tolenaar, JL; Tseng, L; Tuynman, JB; van Veen, MJE; Veltkamp, S; van de Ven, AWH; Verkoele, L; Vermaas, M; van Uden, D; Versluijs, L; Versteegh, HP; Visser, T; Vles, WJ; Cappel, RDTN; de Vries, HS; van Vugt, ST; Vugts, G; Wegdam, JA; Weijs, T; van Wely, BJ; Werker, C; Westerterp, M; van Westreenen, HL; Wiering, B; Wijffels, NAT; Wijkman, AA; Wijngaarden, LH; de Wilt, JHW; van de Wilt, M; Wisselink, DD; Wit, F; van der Zaag, ES; Zimmerman, D; Zwols, T</t>
  </si>
  <si>
    <t>Propensity score-matched analysis of oncological outcome between stent as bridge to surgery and emergency resection in patients with malignant left-sided colonic obstruction</t>
  </si>
  <si>
    <t>Lakkis, Z; Vernerey, D; Mege, D; Faucheron, JL; Panis, Y; Tuech, JJ; Lefevre, JH; Brouquet, A; Dumont, F; Borg, C; Woronoff, AS; Meurisse, A; Heyd, B; Rullier, E</t>
  </si>
  <si>
    <t>Morbidity and oncological outcomes of rectal cancer impaired by previous prostate malignancy</t>
  </si>
  <si>
    <t>Elliott, JA; O'Byrne, L; Foley, G; Murphy, CF; Doyle, SL; King, S; Guinan, EM; Ravi, N; Reynolds, JV</t>
  </si>
  <si>
    <t>Effect of neoadjuvant chemoradiation on preoperative pulmonary physiology, postoperative respiratory complications and quality of life in patients with oesophageal cancer</t>
  </si>
  <si>
    <t>Venchiarutti, RL; Solomon, MJ; Koh, CE; Young, JM; Steffens, D</t>
  </si>
  <si>
    <t>Pushing the boundaries of pelvic exenteration by maintaining survival at the cost of morbidity</t>
  </si>
  <si>
    <t>Pulvirenti, A; Pea, A; Rezaee, N; Gasparini, C; Malleo, G; Weiss, MJ; Cameron, JL; Wolfgang, CL; He, J; Salvia, R</t>
  </si>
  <si>
    <t>Perioperative outcomes and long-term quality of life after total pancreatectomy</t>
  </si>
  <si>
    <t>Ipenburg, NA; Nieweg, OE; Ahmed, T; van Doorn, R; Scolyer, RA; Long, GV; Thompson, JE; Lo, S</t>
  </si>
  <si>
    <t>External validation of a prognostic model to predict survival of patients with sentinel node-negative melanoma</t>
  </si>
  <si>
    <t>van Rosmaleni, BV; Klompenhouwer, AJ; de Graeff, JJ; Haring, MPD; de Meijer, VE; Rifai, L; Dokmak, S; Rawashdeh, A; Abu Hilal, M; de Jong, MC; Dejong, CHC; Doukas, M; de Man, RA; IJzermans, JNM; van Delden, OM; Verheij, J; van Gulikl, TM</t>
  </si>
  <si>
    <t>Safety and efficacy of transarterial embolization of hepatocellular adenomas</t>
  </si>
  <si>
    <t>Garfinkle, R; Filion, KB; Bhatnagar, S; Sigler, G; Banks, A; Letarte, E; Liberman, S; Brown, CJ; Boutros, M</t>
  </si>
  <si>
    <t>Prediction model and web-based risk calculator for postoperative ileus after loop ileostomy closure</t>
  </si>
  <si>
    <t>Nava, MB; Benson, JR; Audretsch, W; Blondeel, P; Catanuto, G; Clemens, MW; Cordeiro, PG; De Vita, R; Hammond, DC; Jassem, J; Lozza, L; Orecchia, R; Pusic, AL; Rancati, A; Rezai, M; Scaperrotta, G; Spano, A; Winters, ZE; Rocco, N</t>
  </si>
  <si>
    <t>International multidisciplinary expert panel consensus on breast reconstruction and radiotherapy</t>
  </si>
  <si>
    <t>Fretland, AA; Dagenborg, VJ; Bjornelv, GMW; Aghayan, DL; Kazaryan, AM; Barkhatov, L; Kristiansen, R; Fagerland, MW; Edwin, B; Andersen, MH</t>
  </si>
  <si>
    <t>Quality of life from a randomized trial of laparoscopic or open liver resection for colorectal liver metastases</t>
  </si>
  <si>
    <t>Filmann, N; Walter, D; Schadde, E; Bruns, C; Kecks, T; Lang, H; Oldhafer, K; Schlitt, HJ; Schon, MR; Herrmann, E; Bechstein, WO; Schnitzbauer, AA</t>
  </si>
  <si>
    <t>Mortality after liver surgery in Germany</t>
  </si>
  <si>
    <t>Peacock, O; Waters, PS; Bressel, M; Lynch, AC; Wakeman, C; Eglinton, T; Koh, CE; Lee, PJ; Austin, KK; Warrier, SK; Solomon, MJ; Frizelle, FA; Heriot, AG</t>
  </si>
  <si>
    <t>Prognostic factors and patterns of failure after surgery for T4 rectal cancer in the beyond total mesorectal excision era</t>
  </si>
  <si>
    <t>Saratzis, A; Jaspers, NEM; Gwilym, B; Thomas, O; Tsui, A; Lefroy, R; Parks, M; Htun, V; Mera, Z; Thatcher, A; Bosanquet, D; Forsythe, R; Benson, R; Dattani, N; Dovell, G; Lane, T; Shalhoub, J; Sidloff, D; Visseren, FLJ; Dorresteijn, JAN; Richards, T</t>
  </si>
  <si>
    <t>Observational study of the medical management of patients with peripheral artery disease</t>
  </si>
  <si>
    <t>Dooley, J; Armstrong, RA; Jepson, M; Squire, Y; Hinchliffe, RJ; Mouton, R</t>
  </si>
  <si>
    <t>Qualitative study of clinician and patient perspectives on the mode of anaesthesia for emergency surgery</t>
  </si>
  <si>
    <t>Lightner, AL</t>
  </si>
  <si>
    <t>Regenerative medicine for advanced surgical care</t>
  </si>
  <si>
    <t>Buskens, CJ; Bemelman, WA</t>
  </si>
  <si>
    <t>The surgeon and inflammatory bowel disease</t>
  </si>
  <si>
    <t>Larsen, SG; Pfeffer, F; Korner, H</t>
  </si>
  <si>
    <t>Norwegian moratorium on transanal total mesorectal excision</t>
  </si>
  <si>
    <t>Broza, YY; Khatib, S; Gharra, A; Krilaviciute, A; Amal, H; Polaka, I; Parshutin, S; Kikuste, I; Gasenko, E; Skapars, R; Brenner, H; Leja, M; Haick, H</t>
  </si>
  <si>
    <t>Screening for gastric cancer using exhaled breath samples</t>
  </si>
  <si>
    <t>Sanabria, A; Rojas, A; Arevalo, J</t>
  </si>
  <si>
    <t>Meta-analysis of routine calcium/vitamin D3 supplementation versus serum calcium level-based strategy to prevent postoperative hypocalcaemia after thyroidectomy</t>
  </si>
  <si>
    <t>Pucciarelli, S; Del Bianco, P; Pace, U; Bianco, F; Restivo, A; Maretto, I; Selvaggi, F; Zorcolo, L; De Franciscis, S; Asteria, C; Urso, EDL; Cuicchi, D; Pellino, G; Morpurgo, E; La Torre, G; Jovine, E; Belluco, C; La Torre, F; Amato, A; Chiappa, A; Infantino, A; Barina, A; Spolverato, G; Rega, D; Kilmartin, D; De Salvo, GL; Delrio, P</t>
  </si>
  <si>
    <t>Multicentre randomized clinical trial of colonic J pouch or straight stapled colorectal reconstruction after low anterior resection for rectal cancer</t>
  </si>
  <si>
    <t>Gill, M; Fligelstone, L; Keating, J; Jayne, DG; Renton, S; Shearman, CP; Carlson, GL</t>
  </si>
  <si>
    <t>Avoiding, diagnosing and treating well leg compartment syndrome after pelvic surgery</t>
  </si>
  <si>
    <t>Lin, JX; Yoon, C; Desiderio, J; Yi, BC; Li, P; Zheng, CH; Parisi, A; Huang, CM; Strong, VE; Yoon, SS</t>
  </si>
  <si>
    <t>Development and validation of a staging system for gastric adenocarcinoma after neoadjuvant chemotherapy and gastrectomy with D2 lymphadenectomy</t>
  </si>
  <si>
    <t>Chen, AH; Chan, WH; Lee, YH; Tseng, JH; Yeh, TS; Chiu, CT; Chen, JS; Chen, CM</t>
  </si>
  <si>
    <t>Routine chest CT for staging of gastric cancer</t>
  </si>
  <si>
    <t>Allum, WH; Smyth, EC; Blazeby, JM; Grabsch, HI; Griffin, SM; Rowley, S; Cafferty, FH; Langley, RE; Cunningham, D</t>
  </si>
  <si>
    <t>Quality assurance of surgery in the randomized ST03 trial of perioperative chemotherapy in carcinoma of the stomach and gastro-oesophageal junction</t>
  </si>
  <si>
    <t>Lundgren, L; Muszynska, C; Ros, A; Persson, G; Gimm, O; Andersson, B; Sandstrom, P</t>
  </si>
  <si>
    <t>Management of incidental gallbladder cancer in a national cohort</t>
  </si>
  <si>
    <t>Yang, T; Liu, K; Liu, CF; Zhong, Q; Zhang, J; Yu, JJ; Liang, L; Li, C; Wang, MD; Li, ZL; Wu, H; Xing, H; Han, J; Lau, WY; Zeng, YY; Zhou, YH; Gu, WM; Wang, H; Chen, TH; Zhang, YM; Zhang, WG; Pawlik, TM; Wu, MC; Shen, F</t>
  </si>
  <si>
    <t>Impact of postoperative infective complications on long-term survival after liver resection for hepatocellular carcinoma</t>
  </si>
  <si>
    <t>Bachet, JB; Moreno-Lopez, N; Vigano, L; Marchese, U; Gelli, M; Raoux, L; Truant, S; Laurent, C; Herrero, A; Le Roy, B; Lardiere, SD; Passot, G; Hautefeuille, V; De La Fouchardiere, C; Artru, P; Ameto, T; Mabrut, JY; Schwarz, L; Rousseau, B; Lepere, C; Coriat, R; Brouquet, A; Cunha, AS; Benoist, S</t>
  </si>
  <si>
    <t>BRAF mutation is not associated with an increased risk of recurrence in patients undergoing resection of colorectal liver metastases</t>
  </si>
  <si>
    <t>Erlandsson, J; Pettersson, D; Glimelius, B; Holm, T; Martling, A</t>
  </si>
  <si>
    <t>Postoperative complications in relation to overall treatment time in patients with rectal cancer receiving neoadjuvant radiotherapy</t>
  </si>
  <si>
    <t>Ahlin, S; Cefalu, C; Bondia-Pons, I; Capristo, E; Marini, L; Gastaldelli, A; Mingrone, G; Nolan, JJ</t>
  </si>
  <si>
    <t>Bile acid changes after metabolic surgery are linked to improvement in insulin sensitivity</t>
  </si>
  <si>
    <t>Keymeulen, KBIM; Geurts, SME; Lobbes, MBI; Heuts, EM; Duijm, LEM; Kooreman, LFS; Voogd, AC; Tjan-Heijnen, VCG</t>
  </si>
  <si>
    <t>Population-based study of the effect of preoperative breast MRI on the surgical management of ductal carcinoma in situ</t>
  </si>
  <si>
    <t>Otsuka, S; Ebata, T; Yokoyama, Y; Igami, T; Mizuno, T; Yamaguchi, J; Onoe, S; Watanabe, N; Shimoyama, Y; Nagino, M</t>
  </si>
  <si>
    <t>Benign hilar bile duct strictures resected as perihilar cholangiocarcinoma</t>
  </si>
  <si>
    <t>Isacson, D; Smedh, K; Nikberg, M; Chabok, A</t>
  </si>
  <si>
    <t>Long-term follow-up of the AVOD randomized trial of antibiotic avoidance in uncomplicated diverticulitis</t>
  </si>
  <si>
    <t>Campbell, D; Boyle, L; Soakell-Ho, M; Hider, P; Wilson, L; Koea, J; Merry, AF; Frampton, C; Short, TG</t>
  </si>
  <si>
    <t>National risk prediction model for perioperative mortality in non-cardiac surgery</t>
  </si>
  <si>
    <t>Omling, E; Salo, M; Saluja, S; Bergbrant, S; Olsson, L; Persson, A; Bjork, J; Hagander, L</t>
  </si>
  <si>
    <t>Nationwide study of appendicitis in children</t>
  </si>
  <si>
    <t>Heeg, E; Harmeling, JX; Becherer, BE; Marang-van de Mheen, PJ; Peeters, MTFDV; Mureau, MAM</t>
  </si>
  <si>
    <t>Nationwide population-based study of the impact of immediate breast reconstruction after mastectomy on the timing of adjuvant chemotherapy</t>
  </si>
  <si>
    <t>Chapman, SJ; Aldaffaa, M; Downey, CL; Jayne, DG</t>
  </si>
  <si>
    <t>Research waste in surgical randomized controlled trials</t>
  </si>
  <si>
    <t>Stellingwerf, ME; Sahami, S; Winter, DC; Martin, ST; D'Haens, GR; Cullen, G; Doherty, GA; Mulcahy, H; Bemelman, WA; Buskens, CJ</t>
  </si>
  <si>
    <t>Prospective cohort study of appendicectomy for treatment of therapy-refractory ulcerative colitis</t>
  </si>
  <si>
    <t>Behman, R; Nathens, AB; Haas, B; Hong, NL; Pechlivanoglou, P; Karanicolas, P</t>
  </si>
  <si>
    <t>Population-based study of the impact of small bowel obstruction due to adhesions on short- and medium-term mortality</t>
  </si>
  <si>
    <t>Zommorodi, S; Bottai, M; Hultgren, R</t>
  </si>
  <si>
    <t>Sex differences in repair rates and outcomes of patients with ruptured abdominal aortic aneurysm</t>
  </si>
  <si>
    <t>Patel, N; Egan, RJ; Carter, BR; Scott-Coombes, DM; Stechman, MJ; Afzaal, A; Akhtar, I; Akyol, M; Anderson, I; Aspinall, S; Balasubramanian, S; Banga, N; Bliss, R; Brindle, R; Carpenter, R; Cave-Bigley, D; Chadwick, D; Collins, R; Craig, W; Cvasciuc, T; Doran, H; Dunn, J; Eatock, F; El-Saify, W; Evans, A; Fraser, S; Galata, G; Greaney, MG; Guy, A; Hardy, R; Harrison, B; Houghton, A; Hubbard, J; Jeddy, T; Kirkby-Bott, J; Krukowski, Z; Kurup, V; Kurzawinski, T; Lansdown, M; Lennard, TMJ; Lim, B; Maddox, P; Mihai, R; Nicholson, M; Palazzo, F; Parrott, N; Parvanta, L; Rew, D; Sadler, G; Schulte, KM; Sharma, A; Shore, S; Sinha, P; Skene, A; Smellie, J; Smith, D; Sutcliffe, R; Thomas, M; Thomas, P; Thomas, WEG; Titus, A; Tomlinson, M; Truran, P; Ubhi, C; Uppal, H; Waghorn, A; Walls, G; Williams, S; Zammitt, C</t>
  </si>
  <si>
    <t>Outcomes of surgery for benign and malignant adrenal disease from the British Association of Endocrine and Thyroid Surgeons' national registry</t>
  </si>
  <si>
    <t>Garlipp, B; Gibbs, P; Van Hazel, GA; Jeyarajah, R; Martin, RCG; Bruns, CJ; Lang, H; Manas, DM; Ettorre, GM; Pardo, F; Donckier, V; Benckert, C; van Gulik, TM; Goere, D; Schoen, M; Pratschke, J; Bechstein, WO; de la Cuesta, AM; Adeyemi, S; Ricke, J; Seidensticker, M</t>
  </si>
  <si>
    <t>Secondary technical resectability of colorectal cancer liver metastases after chemotherapy with or without selective internal radiotherapy in the randomized SIRFLOX trial</t>
  </si>
  <si>
    <t>Sunde, B; Klevebro, F; Johar, A; Johnsen, G; Jacobsen, AB; Glenjen, NI; Friesland, S; Lindblad, M; Ajengui, A; Lundell, L; Lagergren, P; Nilsson, M</t>
  </si>
  <si>
    <t>Health-related quality of life in a randomized trial of neoadjuvant chemotherapy or chemoradiotherapy plus surgery in patients with oesophageal cancer (NeoRes trial)</t>
  </si>
  <si>
    <t>Nougaret, S; Castan, F; de Forges, H; Vargas, HA; Gallix, B; Gourgou, S; Rouanet, P; Rullier, E; Lelong, B; Maingon, P; Tuech, JJ; Pezet, D; Rivoire, M; Meunier, B; Loriau, J; Valverde, A; Fabre, JM; Prudhomme, M; Cotte, E; Portier, G; Quero, L; Gallix, B; Lemanski, C; Ychou, M; Bibeau, F</t>
  </si>
  <si>
    <t>Early MRI predictors of disease-free survival in locally advanced rectal cancer from the GRECCAR 4 trial</t>
  </si>
  <si>
    <t>Jung, W; Park, T; Kim, Y; Park, H; Han, Y; He, J; Wolfgang, CL; Blair, A; Rashid, MF; Kluger, MD; Su, GH; Chabot, JA; Yang, CY; Lou, W; Valente, R; Del Chiaro, M; Shyr, YM; Wang, SE; van Huijgevoort, NCM; Besselink, MG; Yang, Y; Kim, H; Kwon, W; Kim, SW; Jang, JY</t>
  </si>
  <si>
    <t>Validation of a nomogram to predict the risk of cancer in patients with intraductal papillary mucinous neoplasm and main duct dilatation of 10 mm or less</t>
  </si>
  <si>
    <t>Wright, EH; Tyler, M; Vojnovic, B; Pleats, J; Harris, A; Furniss, D</t>
  </si>
  <si>
    <t>Human model of burn injury that quantifies the benefit of cooling as a first aid measure</t>
  </si>
  <si>
    <t>Berardi, G; Aghayan, D; Fretland, AA; Elberm, H; Cipriani, E; Spagnoli, A; Montalti, R; Ceelen, WP; Aldrighetti, L; Abu Hilal, M; Edwin, B; Troisi, RI</t>
  </si>
  <si>
    <t>Multicentre analysis of the learning curve for laparoscopic liver resection of the posterosuperior segments</t>
  </si>
  <si>
    <t>Lof, S; Moekotte, AL; AlSarireh, B; Ammori, B; Aroori, S; Durkin, D; Fusai, GK; French, JJ; Gomez, D; Marangoni, G; Marudanayagam, R; Soonawalla, Z; Sutcliffe, R; White, SA; Abu Hilal, M; Spolentini, G; van Der Heijde, N; Kanwar, A; Schlegel, A; Mowbray, NG; Rahman, S; Kabir, I; Deakin, M; Bowling, K; Khaled, Y</t>
  </si>
  <si>
    <t>Multicentre observational cohort study of implementation and outcomes of laparoscopic distal pancreatectomy</t>
  </si>
  <si>
    <t>Ghorbani, P; Troeng, T; Brattstrom, O; Ringdal, KG; Eken, T; Ekbom, A; Strommer, L</t>
  </si>
  <si>
    <t>Validation of the Norwegian survival prediction model in trauma (NORMIT) in Swedish trauma populations</t>
  </si>
  <si>
    <t>Di Paolo, M; Boggi, U; Turillazzi, E</t>
  </si>
  <si>
    <t>Bioethical approach to robot-assisted surgery</t>
  </si>
  <si>
    <t>Bednarski, BK; Nickerson, TP; You, YN; Messick, CA; Speer, B; Gottumukkala, V; Manandhar, M; Weldon, M; Dean, EM; Qiao, W; Wang, X; Chang, GJ</t>
  </si>
  <si>
    <t>Randomized clinical trial of accelerated enhanced recovery after minimally invasive colorectal cancer surgery (RecoverMI trial)</t>
  </si>
  <si>
    <t>Baba, Y; Yagi, T; Kosumi, K; Okadome, K; Nomoto, D; Eto, K; Hiyoshi, Y; Nagai, Y; Ishimoto, T; Iwatsuki, M; Iwagami, S; Miyamoto, Y; Yoshida, N; Komohara, Y; Watanabe, M; Baba, H</t>
  </si>
  <si>
    <t>Morphological lymphocytic reaction, patient prognosis and PD-1 expression after surgical resection for oesophageal cancer</t>
  </si>
  <si>
    <t>Akiyoshi, T; Tanaka, N; Kiyotani, K; Gotoh, O; Yamamoto, N; Oba, K; Fukunaga, Y; Ueno, M; Mori, S</t>
  </si>
  <si>
    <t>Immunogenomic profiles associated with response to neoadjuvant chemoradiotherapy in patients with rectal cancer</t>
  </si>
  <si>
    <t>Ubink, I; Bolhaqueiro, ACF; Elias, SG; Raats, DAE; Constantinides, A; Peters, NA; Wassenaar, ECE; de Hingh, IHJT; Rovers, KP; van Grevenstein, WMU; Lacle, MM; Kops, GJPL; Rinkes, IHMB; Kranenburg, O</t>
  </si>
  <si>
    <t>Organoids from colorectal peritoneal metastases as a platform for improving hyperthermic intraperitoneal chemotherapy</t>
  </si>
  <si>
    <t>Cairncross, L; Snow, HA; Strauss, DC; Smith, MJF; Sjokvist, O; Messiou, C; Thway, K; Hayes, AJ</t>
  </si>
  <si>
    <t>Diagnostic performance of MRI and histology in assessment of deep lipomatous tumours</t>
  </si>
  <si>
    <t>Chamberlain, C; Blazeby, JM</t>
  </si>
  <si>
    <t>A good surgical death</t>
  </si>
  <si>
    <t>Misawa, K; Mochizuki, Y; Sakai, M; Teramoto, H; Morimoto, D; Nakayama, H; Tanaka, N; Matsui, T; Ito, Y; Ito, S; Tanaka, K; Uemura, K; Morita, S; Kodera, Y</t>
  </si>
  <si>
    <t>Randomized clinical trial of extensive intraoperative peritoneal lavage versus standard treatment for resectable advanced gastric cancer (CCOG 1102 trial)</t>
  </si>
  <si>
    <t>Chapman, SJ; Grossman, RC; FitzPatrick, MEB; Brady, RRW</t>
  </si>
  <si>
    <t>Randomized controlled trial of plain English and visual abstracts for disseminating surgical research via social media</t>
  </si>
  <si>
    <t>Koman, A; Ohlsson, S; Branstrom, R; Pernow, Y; Nilsson, IL</t>
  </si>
  <si>
    <t>Short-term medical treatment of hypercalcaemia in primary hyperparathyroidism predicts symptomatic response after parathyroidectomy</t>
  </si>
  <si>
    <t>Imamura, T; Yamamoto, Y; Sugiura, T; Okamura, Y; Ito, T; Ashida, R; Ohgi, K; Todaka, A; Fukutomi, A; Aramaki, T; Uesaka, K</t>
  </si>
  <si>
    <t>Prognostic role of the length of tumour-vein contact at the portal-superior mesenteric vein in patients having surgery for pancreatic cancer</t>
  </si>
  <si>
    <t>Carroll, C; Dickson, R; Boland, A; Houten, R; Walton, M</t>
  </si>
  <si>
    <t>Decision-making by the NICE Interventional Procedures Advisory Committee</t>
  </si>
  <si>
    <t>Peeters, MTFDV</t>
  </si>
  <si>
    <t>Management of the axilla after neoadjuvant chemotherapy for breast cancer</t>
  </si>
  <si>
    <t>Nagino, M</t>
  </si>
  <si>
    <t>Value of ALPPS in surgery for Klatskin tumours</t>
  </si>
  <si>
    <t>Lacy, AM; Bravo, R; Otero-Pineiro, AM; Pena, R; De Lacy, FB; Menchaca, R; Balibrea, JM</t>
  </si>
  <si>
    <t>5G-assisted telementored surgery</t>
  </si>
  <si>
    <t>Halwani, Y; Sachdeva, AK; Satterthwaite, L; de Montbrun, S</t>
  </si>
  <si>
    <t>Development and evaluation of the General Surgery Objective Structured Assessment of Technical Skill (GOSATS)</t>
  </si>
  <si>
    <t>Simons, JM; van Pelt, MLMA; Marinelli, AWKS; Straver, ME; Zeillemaker, AM; Arias-Bouda, LMP; van Nijnatten, TJA; Koppert, LB; Hunt, KK; Smidt, ML; Luiten, EJT; van der Pol, CC</t>
  </si>
  <si>
    <t>Excision of both pretreatment marked positive nodes and sentinel nodes improves axillary staging after neoadjuvant systemic therapy in breast cancer</t>
  </si>
  <si>
    <t>Tung, S; Coburn, NG; Davis, LE; Mahar, AL; Myrehaug, S; Zhao, H; Earle, CC; Nathens, A; Hallet, J</t>
  </si>
  <si>
    <t>Population-based study of the prevalence and management of self-reported high pain scores in patients with non-resected pancreatic adenocarcinoma</t>
  </si>
  <si>
    <t>Madani, A; Keller, DS</t>
  </si>
  <si>
    <t>Assessing and improving intraoperative judgement</t>
  </si>
  <si>
    <t>Bjerring, OS; Fristrup, CW; Pfeiffer, P; Lundell, L; Mortensen, MB</t>
  </si>
  <si>
    <t>Phase II randomized clinical trial of endosonography and PET/CT versus clinical assessment only for follow-up after surgery for upper gastrointestinal cancer (EUFURO study)</t>
  </si>
  <si>
    <t>Wickramasekera, N; Howard, A; Philips, P; Rooney, G; Hughes, J; Wilson, E; Aber, A; Michaels, J; Shackley, P</t>
  </si>
  <si>
    <t>Strength of public preferences for endovascular or open aortic aneurysm repair</t>
  </si>
  <si>
    <t>Johal, AS; Loftus, IM; Boyle, JR; Heikkila, K; Waton, S; Cromwell, DA</t>
  </si>
  <si>
    <t>Long-term survival after endovascular and open repair of unruptured abdominal aortic aneurysm</t>
  </si>
  <si>
    <t>Vos, M; Starmans, MPA; Timbergen, MJM; van der Voort, SR; Padmos, GA; Kessels, W; Niessen, WJ; van Leenders, GJLH; Gruenhagen, DJ; Sleijfer, S; Verhoef, C; Klein, S; Visser, JJ</t>
  </si>
  <si>
    <t>Radiomics approach to distinguish between well differentiated liposarcomas and lipomas on MRI</t>
  </si>
  <si>
    <t>de Jong, GM; Clark, SK</t>
  </si>
  <si>
    <t>The St Mark's retractor</t>
  </si>
  <si>
    <t>Michaels, JA</t>
  </si>
  <si>
    <t>Are NICE processes fit for the evaluation of new interventional procedures?</t>
  </si>
  <si>
    <t>Hopkins, RJ; Irvine, T; Jamieson, GG; Devitt, PG; Watson, DI</t>
  </si>
  <si>
    <t>Long-term follow-up of two randomized trials comparing laparoscopic Nissen 360 degrees with anterior 90 degrees partial fundoplication</t>
  </si>
  <si>
    <t>Sewalt, CA; Venema, E; Wiegers, EJA; Lecky, FE; Schuit, SCE; den Hartog, D; Steyerberg, EW; Lingsma, HF</t>
  </si>
  <si>
    <t>Trauma models to identify major trauma and mortality in the prehospital setting</t>
  </si>
  <si>
    <t>Dinsdale, RJ; Hazeldine, J; Al Tarrah, K; Hampson, P; Devi, A; Ermogenous, C; Bamford, AL; Bishop, J; Watts, S; Kirkman, E; Lucca, JJD; Midwinter, M; Woolley, T; Foster, M; Lord, JM; Moiemen, N; Harrison, P</t>
  </si>
  <si>
    <t>Dysregulation of the actin scavenging system and inhibition of DNase activity following severe thermal injury</t>
  </si>
  <si>
    <t>Safety and efficacy of non-steroidal anti-inflammatory drugs to reduce ileus after colorectal surgery</t>
  </si>
  <si>
    <t>Kawaguchi, Y; Hasegawa, K; Tzeng, CWD; Mizuno, T; Arita, J; Sakamoto, Y; Chun, YS; Aloia, TA; Kokudo, N; Vauthey, JN</t>
  </si>
  <si>
    <t>Performance of a modified three-level classification in stratifying open liver resection procedures in terms of complexity and postoperative morbidity</t>
  </si>
  <si>
    <t>van der Sluis, FJ; Couwenberg, AM; de Bock, GH; Intven, MPW; Reerink, O; van Leeuwen, BL; van Westreenen, HL</t>
  </si>
  <si>
    <t>Population-based study of morbidity risk associated with pathological complete response after chemoradiotherapy for rectal cancer</t>
  </si>
  <si>
    <t>Aoki, T; Kubota, K; Hasegawa, K; Kubo, S; Izumi, N; Kokudo, N; Sakamoto, M; Shiina, S; Takayama, T; Nakashima, O; Matsuyama, Y; Murakami, T; Kudo, M</t>
  </si>
  <si>
    <t>Significance of the surgical hepatic resection margin in patients with a single hepatocellular carcinoma</t>
  </si>
  <si>
    <t>den Bakker, CM; Anema, JR; Huirne, JAF; Twisk, J; Bonjer, HJ; Schaafsma, FG</t>
  </si>
  <si>
    <t>Predicting return to work among patients with colorectal cancer</t>
  </si>
  <si>
    <t>Rhu, J; Choi, GS; Kwon, CHD; Kim, JM; Joh, JW</t>
  </si>
  <si>
    <t>Learning curve of laparoscopic living donor right hepatectomy</t>
  </si>
  <si>
    <t>Singh, JK; McEvoy, K; Marla, S; Rea, D; Hallissey, M; Francis, A; Wilcox, M; Perry, R; Magill, L</t>
  </si>
  <si>
    <t>Multicentre prospective observational study evaluating recommendations for mastectomy by multidisciplinary teams</t>
  </si>
  <si>
    <t>Boyages, J; Koelmeyer, LA; Suami, H; Lam, T; Ngo, QD; Heydon-White, A; Czerniec, S; Munot, S; Ho-Shon, K; Mackie, H</t>
  </si>
  <si>
    <t>The ALERT model of care for the assessment and personalized management of patients with lymphoedema</t>
  </si>
  <si>
    <t>Cole, E; Gillespie, S; Vulliamy, P; Brohi, K; Akkad, H; Apostolidou, K; Ardley, R; Aylwin, C; Bassford, C; Bonner, S; Brooks, A; Cairns, T; Cecconi, M; Clark, F; Dempsey, G; Davies, ED; Docking, R; Eddlestone, J; Ellis, D; Evans, J; Galea, M; Healy, M; Horner, D; Howarth, R; Jansen, J; Jones, J; Kaye, C; Keep, J; Kerslake, D; Kilic, J; Leong, M; Martinson, V; McIldowie, B; Michael, S; Millo, J; Morgan, M; O'Leary, R; Oram, J; De Gordoa, LOR; Porter, K; Raby, S; Service, J; Shaw, D; Smith, JD; Smith, N; Stotz, M; Thomas, E; Thomas, M; Vincent, A; Ward, G; Welters, I</t>
  </si>
  <si>
    <t>Multiple organ dysfunction after trauma</t>
  </si>
  <si>
    <t>De Barros, JM; Hodson, J; Glasbey, J; Massey, R; Rintoul-Hoad, O; Chetan, M; Desai, A; Almond, LM; Gourevitch, D; Ford, SJ; Strauss, D; Smith, H; Hayes, A; Cardona, K; Lopez-Aguiar, A; Johnson, A; Swallow, C; Burtenshaw, S; Nessim, C; Weng, R; Purgin, B; Gronchi, A; Fiore, M; Callegaro, D; Raut, CP; Fairweather, M; Bagaria, S; Novak, M; Gyorki, D; Reid, F; Mullinax, J; Gonzalez, RJ; Van Coevorden, F; Van Houdt, W; Haas, RLM; Van Boven, H; Heeres, B</t>
  </si>
  <si>
    <t>Intercontinental collaborative experience with abdominal, retroperitoneal and pelvic schwannomas</t>
  </si>
  <si>
    <t>Watt, SK; Fransgaard, T; Degett, TH; Thygesen, LC; Benfield, T; Knudsen, JD; Fuursted, K; Jensen, TG; Dessau, RB; Schonheyder, HC; Moller, JK; Gogenur, I</t>
  </si>
  <si>
    <t>Associations between blood cultures after surgery for colorectal cancer and long-term oncological outcomes</t>
  </si>
  <si>
    <t>Datta, J; Da Silva, EM; Kandoth, C; Song, T; Russo, AE; Hernandez, JM; Taylor, BS; Janjigian, YY; Tang, LH; Solit, DB; Strong, VE</t>
  </si>
  <si>
    <t>Poor survival after resection of early gastric cancer: extremes of survivorship analysis reveal distinct genomic profile</t>
  </si>
  <si>
    <t>Rojvall, AS; Buchli, C; Bottai, M; Ahlberg, M; Floter-Radestad, A; Martling, A; Segelman, J</t>
  </si>
  <si>
    <t>Effect of radiotherapy for rectal cancer on female sexual function: a prospective cohort study</t>
  </si>
  <si>
    <t>Wasmuth, HH; Faerden, AE; Myklebust, TA; Pfeffer, E; Norderval, S; Riis, R; Olsen, OC; Lambrecht, JR; Korner, H; Larsen, SG; Forsmo, HM; Baekkelund, O; Lavik, S; Knapp, JC; Sjo, O; Rashid, G</t>
  </si>
  <si>
    <t>Transanal total mesorectal excision for rectal cancer has been suspended in Norway</t>
  </si>
  <si>
    <t>Munck, F; Clausen, EW; Balslev, E; Kroman, N; Tvedskov, TF; Holm-Rasmussen, EV</t>
  </si>
  <si>
    <t>Multicentre study of the risk of invasive cancer and use of sentinel node biopsy in women with a preoperative diagnosis of ductal carcinoma in situ</t>
  </si>
  <si>
    <t>Bollo, J; Turrado, V; Rabal, A; Carrillo, E; Gich, I; Martinez, MC; Hernandez, P; Targarona, E</t>
  </si>
  <si>
    <t>Randomized clinical trial of intracorporeal versus extracorporeal anastomosis in laparoscopic right colectomy (IEA trial)</t>
  </si>
  <si>
    <t>Alverdy, JC; Hyman, N</t>
  </si>
  <si>
    <t>Bowel preparation under siege</t>
  </si>
  <si>
    <t>Vega, EA; De Aretxabala, X; Qiao, W; Newhook, TE; Okuno, M; Castillo, F; Sanhueza, M; Diaz, C; Cavada, G; Jarufe, N; Munoz, C; Rencoret, G; Vivanco, M; Joechle, K; Tzeng, CWD; Vauthey, JN; Vinuela, E; Conrad, C</t>
  </si>
  <si>
    <t>Comparison of oncological outcomes after open and laparoscopic re-resection of incidental gallbladder cancer</t>
  </si>
  <si>
    <t>Karachun, A; Panaiotti, L; Chernikovskiy, I; Achkasov, S; Gevorkyan, Y; Savanovich, N; Sharygin, G; Markushin, L; Sushkov, O; Aleshin, D; Shakhmatov, D; Nazarov, I; Muratov, I; Maynovskaya, O; Olkina, A; Lankov, T; Ovchinnikova, T; Kharagezov, D; Kaymakchi, D; Milakin, A; Petrov, A</t>
  </si>
  <si>
    <t>Short-term outcomes of a multicentre randomized clinical trial comparing D2 versus D3 lymph node dissection for colonic cancer (COLD trial)</t>
  </si>
  <si>
    <t>Parker, SG; Halligan, S; Liang, MK; Muysoms, FE; Adrales, GL; Boutall, A; de Beaux, AC; Dietz, UA; Divino, CM; Hawn, MT; Heniford, TB; Hong, JP; Ibrahim, N; Itani, KMF; Jorgensen, LN; Montgomery, A; Morales-Conde, S; Renard, Y; Sanders, DL; Smart, NJ; Torkington, JJ; Windsor, ACJ</t>
  </si>
  <si>
    <t>International classification of abdominal wall planes (ICAP) to describe mesh insertion for ventral hernia repair</t>
  </si>
  <si>
    <t>Hyoju, SK; Adriaansens, C; Wienholts, K; Sharma, A; Keskey, R; Arnold, W; van Dalen, D; Gottel, N; Hyman, N; Zaborin, A; Gilbert, J; van Goor, H; Zaborina, O; Alverdy, JC</t>
  </si>
  <si>
    <t>Low-fat/high-fibre diet prehabilitation improves anastomotic healing via the microbiome: an experimental model</t>
  </si>
  <si>
    <t>Bates, A; West, MA; Jack, S</t>
  </si>
  <si>
    <t>Framework for prehabilitation services</t>
  </si>
  <si>
    <t>Delisle, M; Pradarelli, JC; Panda, N; Koritsanszky, L; Sonnay, Y; Lipsitz, S; Pearse, R; Harrison, EM; Biccard, B; Weiser, TG; Haynes, AB</t>
  </si>
  <si>
    <t>Variation in global uptake of the Surgical Safety Checklist</t>
  </si>
  <si>
    <t>Hare, S; Hayden, P</t>
  </si>
  <si>
    <t>Role of critical care in improving outcomes for high-risk surgical patients</t>
  </si>
  <si>
    <t>Klein, AA; Earnshaw, JJ</t>
  </si>
  <si>
    <t>Perioperative care and collaboration between surgeons and anaesthetists - it's about time</t>
  </si>
  <si>
    <t>Li, CJ; Wang, BJ; Mu, DL; Hu, J; Guo, C; Li, XY; Ma, D; Wang, DX</t>
  </si>
  <si>
    <t>Randomized clinical trial of intraoperative dexmedetomidine to prevent delirium in the elderly undergoing major non-cardiac surgery</t>
  </si>
  <si>
    <t>Smit-Fun, VM; Cox, PBW; Buhre, WF</t>
  </si>
  <si>
    <t>Role of the anaesthetist in postoperative care</t>
  </si>
  <si>
    <t>Xu, YJ; Sun, X; Jiang, H; Yin, YH; Weng, ML; Sun, ZR; Chen, WK; Miao, CH</t>
  </si>
  <si>
    <t>Randomized clinical trial of continuous transversus abdominis plane block, epidural or patient-controlled analgesia for patients undergoing laparoscopic colorectal cancer surgery</t>
  </si>
  <si>
    <t>Doyle, AJ; Karunanithy, N; Hunt, BJ</t>
  </si>
  <si>
    <t>Another nail in the coffin of vena cava filters</t>
  </si>
  <si>
    <t>Schulz, C; Schirra, J; Mayerle, J</t>
  </si>
  <si>
    <t>Indications for endoscopic retrograde cholangiopancreatography and cholecystectomy in biliary pancreatitis</t>
  </si>
  <si>
    <t>de Mestral, C; Hsu, AT; Talarico, R; Lee, DS; Hussain, MA; Salata, K; Al-Omran, M; Tanuseputro, P</t>
  </si>
  <si>
    <t>End-of-life care following leg amputation in patients with peripheral artery disease or diabetes</t>
  </si>
  <si>
    <t>Nepogodiev, D; Matthews, JH; Morley, GL; Naumann, DN; Ball, A; Chauhan, P; Bhanderi, S; Mohamed, I; Glasbey, JC; Wilkin, RJW; Drake, TM; Clements, J; Blencowe, NS; Herrod, PJJ; Pata, F; Frasson, M; Blanco-Colino, R; Soares, AS; Bhangu, A</t>
  </si>
  <si>
    <t>Evaluation of appendicitis risk prediction models in adults with suspected appendicitis</t>
  </si>
  <si>
    <t>Heylen, L; Pirenne, J; Samuel, U; Tieken, I; Coemans, M; Naesens, M; Sprangers, B; Jochmans, I</t>
  </si>
  <si>
    <t>Effect of donor nephrectomy time during circulatory-dead donor kidney retrieval on transplant graft failure</t>
  </si>
  <si>
    <t>Saunders, JH; Yanni, F; Dorrington, MS; Bowman, CR; Vohra, RS; Parsons, SL; Duffy, JP; Welch, NT; Catton, JA</t>
  </si>
  <si>
    <t>Impact of postoperative complications on disease recurrence and long-term survival following oesophagogastric cancer resection</t>
  </si>
  <si>
    <t>Babber, A; Ravikumar, R; Onida, S; Lane, TRA; Davies, AH</t>
  </si>
  <si>
    <t>Effect of footplate neuromuscular electrical stimulation on functional and quality-of-life parameters in patients with peripheral artery disease: pilot, and subsequent randomized clinical trial</t>
  </si>
  <si>
    <t>Grass, F; Hubner, M; Mathis, KL; Hahnloser, D; Dozois, EJ; Kelley, SR; Demartines, N; Larson, DW</t>
  </si>
  <si>
    <t>Identification of patients eligible for discharge within 48 h of colorectal resection</t>
  </si>
  <si>
    <t>Maulat, C; Regimbeau, J-M; Buc, E; Boleslawski, E; Belghiti, J; Hardwigsen, J; Vibert, E; Delpero, J-R; Tournay, E; Arnaud, C; Suc, B; Pessaux, P; Muscari, F</t>
  </si>
  <si>
    <t>Prevention of biliary fistula after partial hepatectomy by transcystic biliary drainage: randomized clinical trial</t>
  </si>
  <si>
    <t>Hobeika, C; Fuks, D; Cauchy, F; Goumard, C; Soubrane, O; Gayet, B; Salame, E; Cherqui, D; Vibert, E; Scatton, O; Nomi, T; Oudafal, N; Kawai, T; Komatsu, S; Okumura, S; Petrucciani, N; Laurent, A; Bucur, P; Barbier, L; Trechot, B; Nunez, J; Tedeschi, M; Allard, MA; Golse, N; Ciacio, O; Pittau, G; Cunha, AS; Adam, R; Laurent, C; Chiche, L; Leourier, P; Rebibo, L; Regimbeau, JM; Ferre, L; Souche, FR; Chauvat, J; Fabre, JM; Jehaes, F; Mohkam, K; Lesurtel, M; Ducerf, C; Mabrut, JY; Hor, T; Paye, F; Balladur, P; Suc, B; Muscari, F; Millet, G; El Amrani, M; Ratajczak, C; Lecolle, K; Boleslawski, E; Truant, S; Pruvot, FR; Kianmanesh, AR; Codjia, T; Schwarz, L; Girard, E; Abba, J; Letoublon, C; Chirica, M; Carmelo, A; VanBrugghe, C; Cherkaoui, Z; Unterteiner, X; Memeo, R; Pessaux, P; Buc, E; Lermite, E; Barbieux, J; Bougard, M; Marchese, U; Ewald, J; Turini, O; Thobie, A; Menahem, B; Mulliri, A; Lubrano, J; Zemour, J; Fagot, H; Passot, G; Gregoire, E; Hardwigsen, J; le Treut, YP; Patrice, D</t>
  </si>
  <si>
    <t>Impact of cirrhosis in patients undergoing laparoscopic liver resection in a nationwide multicentre survey</t>
  </si>
  <si>
    <t>Saraste, D; Jaras, J; Martling, A</t>
  </si>
  <si>
    <t>Population-based analysis of outcomes with early-age colorectal cancer</t>
  </si>
  <si>
    <t>Dalager, T; Jensen, PT; Eriksen, JR; Jakobsen, HL; Mogensen, O; Sogaard, K</t>
  </si>
  <si>
    <t>Surgeons' posture and muscle strain during laparoscopic and robotic surgery</t>
  </si>
  <si>
    <t>Carter, B; Law, J; Hewitt, J; Parmar, KL; Boyle, JM; Casey, P; Maitra, I; Pearce, L; Moug, SJ</t>
  </si>
  <si>
    <t>Association between preadmission frailty and care level at discharge in older adults undergoing emergency laparotomy</t>
  </si>
  <si>
    <t>Russolillo, N; Aldrighetti, L; Cillo, U; Guglielmi, A; Ettorre, GM; Giuliante, F; Mazzaferro, V; Dalla Valle, R; De Carlis, L; Jovine, E; Ferrero, A; Ratti, F; Lo Tesoriere, R; Gringeri, E; Ruzzenente, A; Sandri, GBL; Ardito, F; Virdis, M; Iaria, M; Ferla, F; Lombardi, R; Di Benedetto, F; Gruttadauria, S; Boggi, U; Torzilli, G; Rossi, E; Vincenti, L; Berti, S; Ceccarelli, G; Belli, G; Zamboni, F; Calise, F; Coratti, A; Santambrogio, R; Brolese, A; Navarra, G; Mezzatesta, P; Zimmitti, G; Ravaioli, M</t>
  </si>
  <si>
    <t>Risk-adjusted benchmarks in laparoscopic liver surgery in a national cohort</t>
  </si>
  <si>
    <t>Schaap, DP; de Valk, KS; Deken, MM; Meijer, RPJ; Burggraaf, J; Vahrmeijer, AL; Kusters, M; Boogerd, LSF; Voogt, ELK; Nieuwenhuijzen, GAP; Rutten, HJT; de Hingh, IHJT; Burger, JWA; Nienhuijs, SW; Brandt-Kerkhof, ARM; Verhoef, C; Madsen, EVE; van Kooten, JP; Framery, B; Gutowski, M; Pelegrin, A; Cailler, F; van Lijnschoten, I; Hoogstins, CES</t>
  </si>
  <si>
    <t>Carcinoembryonic antigen-specific, fluorescent image-guided cytoreductive surgery with hyperthermic intraperitoneal chemotherapy for metastatic colorectal cancer</t>
  </si>
  <si>
    <t>Singh, P; Subramanian, A; Adderley, N; Gokhale, K; Singhal, R; Benary, S; Nirantharakumar, K; Tahrani, AA</t>
  </si>
  <si>
    <t>Impact of bariatric surgery on cardiovascular outcomes and mortality: a population-based cohort study</t>
  </si>
  <si>
    <t>Delayre, T; Guilbaud, T; Resseguier, N; Mamessier, E; Rubis, M; Moutardier, V; Fara, R; Berdah, SV; Garcia, S; Birnbaum, DJ</t>
  </si>
  <si>
    <t>Prognostic impact of tumour-infiltrating lymphocytes and cancer-associated fibroblasts in patients with pancreatic adenocarcinoma of the body and tail undergoing resection</t>
  </si>
  <si>
    <t>Martel, G; Baker, L; Wherrett, C; Fergusson, DA; Saidenberg, E; Workneh, A; Saeed, S; Gadbois, K; Jee, R; McVicar, J; Rao, P; Thompson, C; Wong, P; Abou Khalil, J; Bertens, KA; Balaa, FK</t>
  </si>
  <si>
    <t>Phlebotomy resulting in controlled hypovolaemia to prevent blood loss in major hepatic resections (PRICE-1): a pilot randomized clinical trial for feasibility</t>
  </si>
  <si>
    <t>Chapman, SJ</t>
  </si>
  <si>
    <t>Safety of hospital discharge before return of bowel function after elective colorectal surgery</t>
  </si>
  <si>
    <t>Crippa, J; Grass, F; Achilli, P; Mathis, KL; Kelley, SR; Merchea, A; Colibaseanu, DT; Larson, DW</t>
  </si>
  <si>
    <t>Risk factors for conversion in laparoscopic and robotic rectal cancer surgery</t>
  </si>
  <si>
    <t>Morise, Z; Aldrighetti, L; Belli, G; Ratti, F; Belli, A; Cherqui, D; Tanabe, M; Wakabayashi, G; Cheung, TT; Lo, CM; Tanaka, S; Kubo, S; Okamura, Y; Uesaka, K; Monden, K; Sadamori, H; Hashida, K; Kawamoto, K; Gotohda, N; Chen, KH; Kanazawa, A; Takeda, Y; Ohmura, Y; Ueno, M; Ogura, T; Suh, KS; Kato, Y; Sugioka, A; Nitta, H; Yasunaga, M; Halium, NA; Laurent, A; Kaneko, H; Otsuka, Y; Kim, KH; Cho, HD; Lin, CCW; Ome, Y; Seyama, Y; Troisi, RI; Berardi, G; Roteller, F; Wilson, GC; Geller, DA; Soubrane, O; Yoh, T; Kaizu, T; Kumamoto, Y; Han, HS; Ekmekcigil, E; Dagher, I; Fuks, D; Gayet, B; Buell, JF; Ciria, R; Briceno, J; O'Rourke, N; Lewin, J; Edwin, B; Shinoda, M; Abe, Y; Abu Hilal, M; Alzoubi, M</t>
  </si>
  <si>
    <t>Laparoscopic repeat liver resection for hepatocellular carcinoma: a multicentre propensity score-based study</t>
  </si>
  <si>
    <t>Rahman, SA; Walker, RC; Lloyd, MA; Grace, BL; van Boxel, GI; Kingma, BF; Ruurda, JP; van Hillegersberg, R; Harris, S; Parsons, S; Mercer, S; Griffiths, EA; O'Neill, JR; Turkington, R; Fitzgerald, RC; Underwood, TJ</t>
  </si>
  <si>
    <t>Machine learning to predict early recurrence after oesophageal cancer surgery</t>
  </si>
  <si>
    <t>Hashimoto, D; Mizuma, M; Kumamaru, H; Miyata, H; Chikamoto, A; Igarashi, H; Itoi, T; Egawa, S; Kodama, Y; Satoi, S; Hamada, S; Mizumoto, K; Yamaue, H; Yamamoto, M; Kakeji, Y; Seto, Y; Baba, H; Unno, M; Shimosegawa, T; Okazaki, K</t>
  </si>
  <si>
    <t>Risk model for severe postoperative complications after total pancreatectomy based on a nationwide clinical database</t>
  </si>
  <si>
    <t>Lu, J; Zhao, YJ; Zhou, Y; He, Q; Tian, Y; Hao, H; Qiu, X; Jiang, L; Zhao, G; Huang, CM</t>
  </si>
  <si>
    <t>Modified staging system for gastric neuroendocrine carcinoma based on American Joint Committee on Cancer and European Neuroendocrine Tumor Society systems</t>
  </si>
  <si>
    <t>Lindholt, JS; Cassimjee, I; Monareng, TT; Abdool-Carrim, ATO</t>
  </si>
  <si>
    <t>New vascular guidelines for treating acute and chronic limb-threatening ischaemia</t>
  </si>
  <si>
    <t>Christoffersen, MW; Westen, M; Rosenberg, J; Helgstrand, F; Bisgaard, T</t>
  </si>
  <si>
    <t>Closure of the fascial defect during laparoscopic umbilical hernia repair: a randomized clinical trial</t>
  </si>
  <si>
    <t>Kok, END; Havenga, K; Tanis, PJ; de Wilt, JHW; Hagendoorn, J; Peters, EP; Buijsen, J; Rutten, HJT; Kuhlmann, KED; Beets, GL; Aalbers, AGJ; Kok, NFM; Ruers, TJM; Kobus, CBHA; Siemons, SV; Grootscholten, C; Dewit, LGH; van den Berg, JG; Zavrakidis, I; de Jong, KP; Hospers, GAP; Karrenbeld, A; Geijsen, ED; Punt, CJA; Rutten, H; Radema, S; Intven, MPW; Roodhart, JML; Holman, F; Kapiteijn, E; Melenhorst, J; Cnossen, JS; Creemers, GJM</t>
  </si>
  <si>
    <t>Multicentre study of short-course radiotherapy, systemic therapy and resection/ablation for stage IV rectal cancer</t>
  </si>
  <si>
    <t>Hagens, ERC; Feenstra, ML; Eshuis, WJ; Hulshof, MCCM; van Laarhoven, HWM; Henegouwen, MIV; Gisbertz, SS</t>
  </si>
  <si>
    <t>Conditional survival after neodjuvant chemotherapy and surgery for oesophageal cancer</t>
  </si>
  <si>
    <t>Ahn, D; Lee, GJ; Sohn, JH</t>
  </si>
  <si>
    <t>Recurrence following hemithyroidectomy in patients with low- and intermediate-risk papillary thyroid carcinoma</t>
  </si>
  <si>
    <t>McLean, KA</t>
  </si>
  <si>
    <t>Perioperative intravenous contrast administration and the incidence of acute kidney injury after major gastrointestinal surgery: prospective, multicentre cohort study</t>
  </si>
  <si>
    <t>Roh, CK; Choi, S; Seo, WJ; Cho, M; Son, T; Kim, HI; Hyung, WJ</t>
  </si>
  <si>
    <t>Indocyanine green fluorescence lymphography during gastrectomy after initial endoscopic submucosal dissection for early gastric cancer</t>
  </si>
  <si>
    <t>Duceau, B; Alsac, JM; Bellenfant, F; Mailloux, A; Champigneulle, B; Fave, G; Neuschwander, A; El Batti, S; Cholley, B; Achouh, P; Pirracchio, R</t>
  </si>
  <si>
    <t>Prehospital triage of acute aortic syndrome using a machine learning algorithm</t>
  </si>
  <si>
    <t>Lehrskov, LL; Westen, M; Larsen, SS; Jensen, AB; Kristensen, BB; Bisgaard, T</t>
  </si>
  <si>
    <t>Fluorescence or X-ray cholangiography in elective laparoscopic cholecystectomy: a randomized clinical trial</t>
  </si>
  <si>
    <t>Yan, J; Feng, H; Wang, H; Yuan, F; Yang, C; Liang, X; Chen, W; Wang, J</t>
  </si>
  <si>
    <t>Hepatic artery classification based on three-dimensional CT</t>
  </si>
  <si>
    <t>Kupstas, AR; Hoskin, TL; Day, CN; Boughey, JC; Habermann, EB; Hieken, TJ</t>
  </si>
  <si>
    <t>Biological subtype, treatment response and outcomes in inflammatory breast cancer using data from the National Cancer Database</t>
  </si>
  <si>
    <t>Tsilimigras, DI; Moris, D; Hyer, JM; Bagante, F; Sahara, K; Moro, A; Paredes, AZ; Mehta, R; Ratti, F; Marques, HP; Silva, S; Soubrane, O; Lam, V; Poultsides, GA; Popescu, I; Alexandrescu, S; Martel, G; Workneh, A; Guglielmi, A; Hugh, T; Aldrighetti, L; Endo, I; Sasaki, K; Rodarte, A; Aucejo, FN; Pawlik, TM</t>
  </si>
  <si>
    <t>Hepatocellular carcinoma tumour burden score to stratify prognosis after resection</t>
  </si>
  <si>
    <t>Litta, F; Parello, A; De Simone, V; Campenni, P; Orefice, R; Marra, AA; Goglia, M; Moroni, R; Ratto, C</t>
  </si>
  <si>
    <t>Efficacy of Sphinkeeper (TM) implant in treating faecal incontinence</t>
  </si>
  <si>
    <t>Potter, S; Trickey, A; Rattay, T; O'Connell, RL; Dave, R; Baker, E; Whisker, L; Skillman, J; Gardiner, MD; Macmillan, RD; Holcombe, C</t>
  </si>
  <si>
    <t>Therapeutic mammaplasty is a safe and effective alternative to mastectomy with or without immediate breast reconstruction</t>
  </si>
  <si>
    <t>van Dijk, ST; Chabok, A; Dijkgraaf, MG; Boermeester, MA; Smedh, K</t>
  </si>
  <si>
    <t>Observational versus antibiotic treatment for uncomplicated diverticulitis: an individual-patient data meta-analysis</t>
  </si>
  <si>
    <t>Moncrieff, MD; O'Leary, FM; Beadsmoore, CJ; Pawaroo, D; Heaton, MJ; Isaksson, K; Bagge, RO</t>
  </si>
  <si>
    <t>Effect of delay between nuclear medicine scanning and sentinel node biopsy on outcome in patients with cutaneous melanoma</t>
  </si>
  <si>
    <t>Boyle, EM; Allen, J; Rey-Conde, T; North, JB</t>
  </si>
  <si>
    <t>Learning from regret</t>
  </si>
  <si>
    <t>Matsuda, S; Kawakubo, H; Takeuchi, H; Hayashi, M; Mayanagi, S; Takemura, R; Irino, T; Fukuda, K; Nakamura, R; Wada, N; Kitagawa, Y</t>
  </si>
  <si>
    <t>Minimally invasive oesophagectomy with extended lymph node dissection and thoracic duct resection for early-stage oesophageal squamous cell carcinoma</t>
  </si>
  <si>
    <t>Augestad, KM; Sneve, AM; Lindsetmo, RO</t>
  </si>
  <si>
    <t>Telemedicine in postoperative follow-up of STOMa PAtients: a randomized clinical trial (the STOMPA trial)</t>
  </si>
  <si>
    <t>Li, B; Hu, H; Zhang, Y; Zhang, J; Miao, L; Ma, L; Luo, X; Zhang, Y; Ye, T; Li, H; Li, Y; Shen, L; Zhao, K; Fan, M; Zhu, Z; Wang, J; Xu, J; Deng, Y; Lu, Q; Li, H; Zhang, Y; Pan, Y; Liu, S; Hu, H; Shao, L; Sun, Y; Xiang, J; Chen, H</t>
  </si>
  <si>
    <t>Three-field versus two-field lymphadenectomy in transthoracic oesophagectomy for oesophageal squamous cell carcinoma: short-term outcomes of a randomized clinical trial</t>
  </si>
  <si>
    <t>von Oelreich, E; Eriksson, M; Brattstrom, O; Sjolund, KF; Discacciati, A; Larsson, E; Oldner, A</t>
  </si>
  <si>
    <t>Risk factors and outcomes of chronic opioid use following trauma</t>
  </si>
  <si>
    <t>Vigano, L; Cimino, M; Aldrighetti, L; Ferrero, A; Cillo, U; Guglielmi, A; Ettorre, GM; Giuliante, F; Dalla Valle, R; Mazzaferro, V; Jovine, E; De Carlis, L; Calise, F; Torzilli, G</t>
  </si>
  <si>
    <t>Multicentre evaluation of case volume in minimally invasive hepatectomy</t>
  </si>
  <si>
    <t>Hobeika, C; Cauchy, F; Sartoris, R; Beaufrere, A; Yoh, T; Vilgrain, V; Rautou, PE; Paradis, V; Bouattour, M; Ronot, M; Soubrane, O</t>
  </si>
  <si>
    <t>Relevance of liver surface nodularity for preoperative risk assessment in patients with resectable hepatocellular carcinoma</t>
  </si>
  <si>
    <t>Wallace, D; Cowling, TE; Walker, K; Suddle, A; Rowe, I; Callaghan, C; Gimson, A; Bernal, W; Heaton, N; van der Meulen, J</t>
  </si>
  <si>
    <t>Short- and long-term mortality after liver transplantation in patients with and without hepatocellular carcinoma in the UK</t>
  </si>
  <si>
    <t>De Pastena, M; Marchegiani, G; Paiella, S; Fontana, M; Esposito, A; Casetti, L; Secchettin, E; Manzini, G; Bassi, C; Salvia, R</t>
  </si>
  <si>
    <t>Use of an intraoperative wound protector to prevent surgical-site infection after pancreatoduodenectomy: randomized clinical trial</t>
  </si>
  <si>
    <t>Rotigliano, N; Fuglistaler, I; Guenin, MO; Dursunoglu, GB; Freiermuth, D; von Flue, M; Steinemann, DC</t>
  </si>
  <si>
    <t>Perianal block with ropivacaine as a supplement to anaesthesia in proctological surgery: double-blind randomized placebo-controlled trial (PERCEPT)</t>
  </si>
  <si>
    <t>Cousins, S; Blencowe, NS; Tsang, C; Chalmers, K; Mardanpour, A; Carr, AJ; Campbell, MK; Cook, JA; Beard, DJ; Blazeby, JM</t>
  </si>
  <si>
    <t>Optimizing the design of invasive placebo interventions in randomized controlled trials</t>
  </si>
  <si>
    <t>Wallace, D; Cowling, TE; Walker, K; Suddle, A; Gimson, A; Rowe, I; Callaghan, C; Sapisochin, G; Mehta, N; Heaton, N; van der Meulen, J</t>
  </si>
  <si>
    <t>Liver transplantation outcomes after transarterial chemotherapy for hepatocellular carcinoma</t>
  </si>
  <si>
    <t>Fafaj, A; Petro, CC; Tastaldi, L; Alkhatib, H; AlMarzooqi, R; Olson, MA; Stewart, TG; Prabhu, A; Krpata, D; Rosen, MJ</t>
  </si>
  <si>
    <t>Intraperitoneal versus retromuscular mesh placement for open incisional hernias: an analysis of the Americas Hernia Society Quality Collaborative</t>
  </si>
  <si>
    <t>Helgstrand, F; Thygesen, LC; Bisgaard, T; Jorgensen, LN; Friis-Andersen, H</t>
  </si>
  <si>
    <t>Differential recurrence after laparoscopic incisional hernia repair: importance of a nationwide registry-based mesh surveillance</t>
  </si>
  <si>
    <t>Kauppila, JH; Santoni, G; Tao, W; Lynges, E; Koivukangas, V; Tryggvadottir, L; Ness-Jensen, E; Romundstad, P; Pukkala, E; Von Euler-Chelpin, M; Lagergren, J</t>
  </si>
  <si>
    <t>Reintervention or mortality within 90 days of bariatric surgery: population-based cohort study</t>
  </si>
  <si>
    <t>Denost, Q</t>
  </si>
  <si>
    <t>The challenge posed by young-onset rectal cancer</t>
  </si>
  <si>
    <t>Tomasch, G; Lemmerer, M; Oswald, S; Uranitsch, S; Schauer, C; Sch?tz, AM; Bliem, B; Berger, A; Lang, PFJ; Rosanelli, G; Ronaghi, F; Tschmelitsch, J; Lax, SF; Uranues, S; Tamussino, K</t>
  </si>
  <si>
    <t>Prophylactic salpingectomy for prevention of ovarian cancer at the time of elective laparoscopic cholecystectomy</t>
  </si>
  <si>
    <t>Ng, KS; Russo, R; Gladman, MA</t>
  </si>
  <si>
    <t>Colonic transit in patients after anterior resection: prospective, comparative study using single-photon emission CT/CT scintigraphy</t>
  </si>
  <si>
    <t>Agger, EA; J?rgren, FH; Lydrup, MLA; Buchwald, PL</t>
  </si>
  <si>
    <t>Risk of local recurrence of rectal cancer and circumferential resection margin: population-based cohort study</t>
  </si>
  <si>
    <t>Tsukamoto, S; Fujita, S; Ota, M; Mizusawa, J; Shida, D; Kanemitsu, Y; Ito, M; Shiomi, A; Komori, K; Ohue, M; Akazai, Y; Shiozawa, M; Yamaguchi, T; Bando, H; Tsuchida, A; Okamura, S; Akagi, Y; Takiguchi, N; Saida, Y; Akasu, T; Moriya, Y</t>
  </si>
  <si>
    <t>Long-term follow-up of the randomized trial of mesorectal excision with or without lateral lymph node dissection in rectal cancer (JCOG0212)</t>
  </si>
  <si>
    <t>Chambers, AC; Dixon, SW; White, P; Williams, AC; Thomas, MG; Messenger, DE</t>
  </si>
  <si>
    <t>Demographic trends in the incidence of young-onset colorectal cancer: a population-based study</t>
  </si>
  <si>
    <t>Zaborowski, AM; Murphy, B; Creavin, B; Rogers, AC; Kennelly, R; Hanly, A; Martin, ST; O'Connell, PR; Sheahan, K; Winter, DC</t>
  </si>
  <si>
    <t>Clinicopathological features and oncological outcomes of patients with young-onset rectal cancer</t>
  </si>
  <si>
    <t>Zhang, XP; Wang, K; Gao, YZ; Wei, XB; Lu, CD; Chai, ZT; Zhen, ZJ; Li, J; Yang, DH; Zhou, D; Fan, RF; Yan, ML; Xia, YJ; Liu, B; Huang, YQ; Zhang, F; Hu, YR; Zhong, CQ; Lin, JH; Fang, KP; Cheng, ZH; Wu, MC; Lau, WY; Chen, SQ</t>
  </si>
  <si>
    <t>Prognostic model for identifying candidates for hepatectomy among patients with hepatocellular carcinoma and hepatic vein invasion</t>
  </si>
  <si>
    <t>Iwano, T; Yoshimura, K; Inoue, S; Odate, T; Ogata, K; Funatsu, S; Tanihata, H; Kondo, T; Ichikawa, D; Takeda, S</t>
  </si>
  <si>
    <t>Breast cancer diagnosis based on lipid profiling by probe electrospray ionization mass spectrometry</t>
  </si>
  <si>
    <t>Kataoka, K; Beppu, N; Shiozawa, M; Ikeda, M; Tomita, N; Kobayashi, H; Sugihara, K; Ceelen, W</t>
  </si>
  <si>
    <t>Colorectal cancer treated by resection and extended lymphadenectomy: patterns of spread in left- and right-sided tumours</t>
  </si>
  <si>
    <t>van Oostendorp, SE; Belgers, HJ; Bootsma, BT; Hol, JC; Belt, EJTH; Bleeker, W; Den Boer, FC; Demirkiran, A; Dunker, MS; Fabry, HFJ; Graaf, EJR; Knol, JJ; Oosterling, SJ; Slooter, GD; Sonneveld, DJA; Talsma, AK; Van Westreenen, HL; Kusters, M; Hompes, R; Bonjer, HJ; Sietses, C; Tuynman, JB</t>
  </si>
  <si>
    <t>Locoregional recurrences after transanal total mesorectal excision of rectal cancer during implementation</t>
  </si>
  <si>
    <t>Lee, KT; Jung, JH; Mun, GH; Pyon, JK; Bang, SI; Lee, JE; Nam, SJ</t>
  </si>
  <si>
    <t>Influence of complications following total mastectomy and immediate reconstruction on breast cancer recurrence</t>
  </si>
  <si>
    <t>Vogler, SA; Lightner, AL</t>
  </si>
  <si>
    <t>Rethinking how we care for our patients in a time of social distancing</t>
  </si>
  <si>
    <t>Aber, A; Phillips, P; Hughes, J; Keetharuth, AD; Rooney, G; Radley, S; Walters, S; Nawaz, S; Jones, G; Michaels, J</t>
  </si>
  <si>
    <t>Electronic personal assessment questionnaire for vascular conditions (ePAQ-VAS): development and validity</t>
  </si>
  <si>
    <t>Moekotte, AL; Malleo, G; van Roessel, S; Bonds, M; Halimi, A; Zarantonello, L; Napoli, N; Dreyer, SB; Wellner, UF; Bolm, L; Mavroeidis, VK; Robinson, S; Khalil, K; Ferraro, D; Mortimer, MC; Harris, S; Al-Sarireh, B; Fusai, GK; Roberts, KJ; Fontana, M; White, SA; Soonawalla, Z; Jamieson, NB; Boggi, U; Alseidi, A; Shablak, A; Wilmink, JW; Primrose, JN; Salvia, R; Bassi, C; Besselink, MG; Abu Hilal, M</t>
  </si>
  <si>
    <t>Gemcitabine-based adjuvant chemotherapy in subtypes of ampullary adenocarcinoma: international propensity score-matched cohort study</t>
  </si>
  <si>
    <t>de Boer, AZ; de Glas, NA; Marang-van De Mheen, PJ; Dekkers, OM; Siesling, S; de Munck, L; de Ligt, KM; Liefers, GJ; Portielje, JEA; Bastiaannet, E</t>
  </si>
  <si>
    <t>Effect of omission of surgery on survival in patients aged 80 years and older with early-stage hormone receptor-positive breast cancer</t>
  </si>
  <si>
    <t>Bjornsson, B; Larsson, AL; Hjalmarsson, C; Gasslander, T; Sandstrom, P</t>
  </si>
  <si>
    <t>Comparison of the duration of hospital stay after laparoscopic or open distal pancreatectomy: randomized controlled trial</t>
  </si>
  <si>
    <t>Sakamoto, T; Fujiogi, M; Lefor, AK; Matsui, H; Fushimi, K; Yasunaga, H</t>
  </si>
  <si>
    <t>Stent as a bridge to surgery or immediate colectomy for malignant right colonic obstruction: propensity-scored, national database study</t>
  </si>
  <si>
    <t>van der Kaaij, RT; Wassenaar, ECE; Koemans, WJ; Sikorska, K; Grootscholten, C; Los, M; Huitema, A; Schellens, JHM; Veenhof, AAFA; Hartemink, KJ; Aalbers, AGJ; van Ramshorst, B; Boerma, D; Boot, H; van Sandick, JW</t>
  </si>
  <si>
    <t>Treatment ofPERItonealdisease in Stomach Cancer withcytOreductivesurgery and hyperthermicintraPEritonealchemotherapy:PERISCOPEI initial results</t>
  </si>
  <si>
    <t>Detering, R; van Oostendorp, SE; Meyer, VM; van Dieren, S; Bos, ACRK; Dekker, JWT; Reerink, O; van Waesberghe, JHTM; Marijnen, CAM; Moons, LMG; Beets-Tan, RGH; Hompes, R; van Westreenen, HL; Tanis, PJ; Tuynman, JB</t>
  </si>
  <si>
    <t>MRI cT1-2 rectal cancer staging accuracy: a population-based study</t>
  </si>
  <si>
    <t>Sharma, P; Davidson, R; Davidson, J; Keane, C; Liu, C; Ritchie, SR; Chu, K; Sutherland, G; Bissett, IP; O'Grady, G</t>
  </si>
  <si>
    <t>Novel chyme reinfusion device for gastrointestinal fistulas and stomas: feasibility study</t>
  </si>
  <si>
    <t>Hinchliffe, RJ; Earnshaw, JJ</t>
  </si>
  <si>
    <t>Endovascular treatment of abdominal aortic aneurysm: a NICE U-turn</t>
  </si>
  <si>
    <t>Pradarelli, JC; Gupta, A; Lipsitz, S; Blair, PG; Sachdeva, AK; Smink, DS; Yule, S</t>
  </si>
  <si>
    <t>Assessment of the Non-Technical Skills for Surgeons (NOTSS) framework in the USA</t>
  </si>
  <si>
    <t>Lin, JP; Zhao, YJ; He, QL; Hao, HK; Tian, YT; Zou, BB; Jiang, LX; Lin, W; Zhou, YB; Li, Z; Xu, YC; Zhao, G; Xue, FQ; Li, SL; Fu, WH; Li, YX; Zhou, XJ; Li, Y; Zhu, ZG; Chen, JP; Xu, ZK; Cai, LH; Li, E; Li, HL; Xie, JW; Huang, CM; Li, P; Lin, JX; Zheng, CH</t>
  </si>
  <si>
    <t>Adjuvant chemotherapy for patients with gastric neuroendocrine carcinomas or mixed adenoneuroendocrine carcinomas</t>
  </si>
  <si>
    <t>Boyd-Carson, H; Doleman, B; Lockwood, S; Williams, JP; Tierney, GM; Lund, JN</t>
  </si>
  <si>
    <t>Trainee-led emergency laparotomy operating</t>
  </si>
  <si>
    <t>Ingvar, C; Ahlgren, J; Emdins, S; Lofgren, L; Nordander, M; Nimeus, E; Arnesson, LG</t>
  </si>
  <si>
    <t>Long-term outcome of pT1a-b, cN0 breast cancer without axillary dissection or staging: a prospective observational study of 1543 women</t>
  </si>
  <si>
    <t>Gustafsson, C; Dahlberg, M; Sonden, A; Jarnbert-Pettersson, H; Sandblom, G</t>
  </si>
  <si>
    <t>Is out-of-hours cholecystectomy for acute cholecystitis associated with complications?</t>
  </si>
  <si>
    <t>Watanabe, A; Yoshizumi, T; Harimoto, N; Kogure, K; Ikegami, T; Harada, N; Itoh, S; Takeishi, K; Mano, Y; Yoshiya, S; Morinaga, A; Araki, K; Kubo, N; Mori, M; Shirabe, K</t>
  </si>
  <si>
    <t>Right hepatic venous system variation in living donors: a three-dimensional CT analysis</t>
  </si>
  <si>
    <t>van Beek, DJ; Nell, S; Verkooijen, HM; Rinkes, IHMB; Valk, GD; Vriens, MR</t>
  </si>
  <si>
    <t>Surgery for multiple endocrine neoplasia type 1-related insulinoma: long-term outcomes in a large international cohort</t>
  </si>
  <si>
    <t>Winter, DC</t>
  </si>
  <si>
    <t>Tribute to demitting colleagues</t>
  </si>
  <si>
    <t>Fuks, D</t>
  </si>
  <si>
    <t>Minimally invasive pancreatoduodenectomy</t>
  </si>
  <si>
    <t>Poorthuis, MHF; Bulbulia, R; Morris, DR; Pan, H; Rothwell, PM; Algra, A; Becquemin, JP; Bonati, LH; Brott, TG; Brown, MM; Calvet, D; Eckstein, HH; Fraedrich, G; Gregson, J; Greving, JP; Hendrikse, J; Howard, G; Jansen, O; Mas, JL; Lewis, SC; de Borst, GJ; Halliday, A</t>
  </si>
  <si>
    <t>Timing of procedural stroke and death in asymptomatic patients undergoing carotid endarterectomy: individual patient analysis from four RCTs</t>
  </si>
  <si>
    <t>Walsh, SM; Zabor, EC; Flynn, J; Stempel, M; Morrow, M; Gemignani, ML</t>
  </si>
  <si>
    <t>Breast cancer in young black women</t>
  </si>
  <si>
    <t>Prediction of biochemical cure in patients with medullary thyroid cancer</t>
  </si>
  <si>
    <t>Jimenez-Ruiz, CA; Martin, V; Alsina-Restoy, X; de Granda-Orive, JI; de Higes-Martinez, E; Garcia-Rueda, M; Genoves-Crespo, M; Lopez-Garcia, C; Lorza-Blasco, JJ; Marquez, FL; Ramos-Pinedo, A; Riesco-Miranda, JA; Signes-Costa, J; Solano-Reina, S; Vaquero-Lozano, P; Rejas, J</t>
  </si>
  <si>
    <t>Cost-benefit analysis of funding smoking cessation before surgery</t>
  </si>
  <si>
    <t>Mayol, J; Perez, CF</t>
  </si>
  <si>
    <t>Elective surgery after the pandemic: waves beyond the horizon</t>
  </si>
  <si>
    <t>Mohamed, F; Kallioinen, M; Braun, M; Fenwick, S; Shackcloth, M; Davies, RJ</t>
  </si>
  <si>
    <t>Management of colorectal cancer metastases to the liver, lung or peritoneum suitable for curative intent: summary of NICE guidance</t>
  </si>
  <si>
    <t>Al-Balah, A; Goodall, R; Salciccioli, JD; Marshall, DC; Shalhoub, J</t>
  </si>
  <si>
    <t>Mortality from abdominal aortic aneurysm: trends in European Union 15+countries from 1990 to 2017</t>
  </si>
  <si>
    <t>Mulder, FI; Hovenkamp, A; van Laarhoven, HWM; Buller, HR; Kamphuisen, PW; Hulshof, MCCM; Henegouwen, MIV; Middeldorp, S; van Es, N</t>
  </si>
  <si>
    <t>Thromboembolic and bleeding complications in patients with oesophageal cancer</t>
  </si>
  <si>
    <t>Ikeda, T; Aida, M; Yoshida, Y; Matsumoto, S; Tanaka, M; Nakayama, J; Nagao, Y; Nakata, R; Oki, E; Akahoshi, T; Okano, S; Nomura, M; Hashizume, M; Maehara, Y</t>
  </si>
  <si>
    <t>Alteration in faecal bile acids, gut microbial composition and diversity after laparoscopic sleeve gastrectomy</t>
  </si>
  <si>
    <t>Valero, MG; Moo, TA; Muhsen, S; Zabor, EC; Stempel, M; Pusic, A; Gemignani, ML; Morrow, M; Sacchini, V</t>
  </si>
  <si>
    <t>Use of bilateral prophylactic nipple-sparing mastectomy in patients with high risk of breast cancer</t>
  </si>
  <si>
    <t>Ri, M; Nunobe, S; Honda, M; Akitnoto, E; Kinoshita, T; Hori, S; Aizawa, M; Yabusaki, H; Isobe, Y; Kawakubo, H; Abe, T</t>
  </si>
  <si>
    <t>Gastrectomy with or without omentectomy for cT3-4 gastric cancer: a multicentre cohort study</t>
  </si>
  <si>
    <t>Liu, ZW; Yang, SZ; Wang, PE; Feng, J; He, L; Du, JD; Xiao, YY; Jiao, HB; Zhou, EH; Song, Q; Zhou, MT; Xin, XL; Chen, JY; Ren, WZ; Lu, SC; Cai, SW; Dong, JH</t>
  </si>
  <si>
    <t>Minimal-access retroperitoneal pancreatic necrosectomy for infected necrotizing pancreatitis: a multicentre study of a step-up approach</t>
  </si>
  <si>
    <t>Kwon, W; Kim, H; Han, Y; Hwang, YJ; Kim, SG; Kwon, HJ; Vinuela, E; Jarufe, N; Roa, JC; Han, IW; Heo, JS; Choi, SH; Choi, DW; Ahn, KS; Kang, KJ; Lee, W; Jeong, CY; Hong, SC; Troncoso, AT; Losada, HM; Han, SS; Park, SJ; Kim, SW; Yanagimoto, H; Endo, I; Kubota, K; Wakai, T; Ajiki, T; Adsay, NV; Jang, JY</t>
  </si>
  <si>
    <t>Role of tumour location and surgical extent on prognosis in T2 gallbladder cancer: an international multicentre study</t>
  </si>
  <si>
    <t>Kalman, TD; Everhov, AH; Nordenvall, C; Sachs, MC; Halfvarson, J; Ekbom, A; Ludvigsson, JE; Myrelid, P; Olen, O</t>
  </si>
  <si>
    <t>Decrease in primary but not in secondary abdominal surgery for Crohn's disease: nationwide cohort study, 1990-2014</t>
  </si>
  <si>
    <t>Spinelli, A; Pellino, G</t>
  </si>
  <si>
    <t>COVID-19 pandemic: perspectives on an unfolding crisis</t>
  </si>
  <si>
    <t>Wigmore, SJ</t>
  </si>
  <si>
    <t>Advances in liver surgery</t>
  </si>
  <si>
    <t>Line, PD</t>
  </si>
  <si>
    <t>Frontiers in liver transplantation</t>
  </si>
  <si>
    <t>Olthof, PB; Elfrink, AKE; Marra, E; Belt, EJT; van den Boezem, PB; Bosscha, K; Consten, ECJ; den Dulk, M; Gobardhan, PD; Hagendoorn, J; van Heek, TNT; IJzermans, JNM; Klaase, JM; Kuhlmann, KFD; Leclercq, WKG; Liem, MSL; Manusama, ER; Marsman, HA; Mieog, JSD; Oosterling, SJ; Patijn, GA; te Riele, W; Swijnenburg, RJ; Torrenga, H; van Duijvendijk, P; Vermaas, M; Kok, NFM; Grunhagen, DJ</t>
  </si>
  <si>
    <t>Volume-outcome relationship of liver surgery: a nationwide analysis</t>
  </si>
  <si>
    <t>Morgan, JL; George, J; Holmes, G; Martin, C; Reed, MWR; Ward, S; Walters, SJ; Cheung, KL; Audisio, RA; Wyld, L</t>
  </si>
  <si>
    <t>Breast cancer surgery in older women: outcomes of the Bridging Age Gap in Breast Cancer study</t>
  </si>
  <si>
    <t>Bartlett, EK; Lee, AY; Spanheimerl, PM; Bello, DM; Brady, MS; Ariyani, CE; Coit, DG</t>
  </si>
  <si>
    <t>Nodal and systemic recurrence following observation of a positive sentinel lymph node in melanoma</t>
  </si>
  <si>
    <t>Ljungdalh, JS; Rubin, KH; Durups, J; Houlind, KC</t>
  </si>
  <si>
    <t>Reoperation after antireflux surgery: a population-based cohort study</t>
  </si>
  <si>
    <t>Jorgren, E; Lydrup, ML; Buchwald, P</t>
  </si>
  <si>
    <t>Impact of rectal perforation on recurrence during rectal cancer surgery in a national population registry</t>
  </si>
  <si>
    <t>Hannan, CJ; Linder, G; Kung, CH; Johansson, J; Lindblad, M; Hedberg, J</t>
  </si>
  <si>
    <t>Geographical differences in cancer treatment and survival for patients with oesophageal and gastro-oesophageal junctional cancers</t>
  </si>
  <si>
    <t>Niinikoski, L; Hukkinen, K; Leidenius, MHK; Heikkila, P; Mattson, J; Meretoja, TJ</t>
  </si>
  <si>
    <t>Axillary nodal metastatic burden in patients with breast cancer with clinically positive axillary nodes</t>
  </si>
  <si>
    <t>An, JY; Min, JS; Hur, H; Lee, YJ; Cho, GS; Park, YK; Jung, MR; Park, JH; Hyung, WJ; Jeong, SH; Kim, YW; Yoon, HM; Eom, BW; Kook, MC; Han, MR; Name, BH; Ryu, KW</t>
  </si>
  <si>
    <t>Laparoscopic sentinel node navigation surgery versus laparoscopic gastrectomy with lymph node dissection for early gastric cancer: short-term outcomes of a multicentre randomized controlled trial (SENORITA)</t>
  </si>
  <si>
    <t>Diaz-Catribronero, O; Mazzinari, G; Lorente, BF; Gregorio, NG; Robles-Hernandez, D; Arnal, LEO; de Pablos, AM; Schultz, MJ; Errando, CL; Navarro, MPA</t>
  </si>
  <si>
    <t>Effect of an individualized versus standard pneumoperitoneum pressure strategy on postoperative recovery: a randomized clinical trial in laparoscopic colorectal surgery</t>
  </si>
  <si>
    <t>Lambrichts, DPV; van Dieren, S; Bemelman, WA; Lange, JF</t>
  </si>
  <si>
    <t>Cost-effectiveness of sigmoid resection with primary anastomosis or end colostomy for perforated diverticulitis: an analysis of the randomized Ladies trial</t>
  </si>
  <si>
    <t>Nepogodiev, D</t>
  </si>
  <si>
    <t>Elective surgery cancellations due to theCOVID-19 pandemic: global predictive modelling to inform surgical recovery plans</t>
  </si>
  <si>
    <t>Kamarajah, SK; Navidi, M; Griffin, SM; Phillips, AW</t>
  </si>
  <si>
    <t>Impact of anastomotic leak on long-term survival in patients undergoing gastrectomy for gastric cancer</t>
  </si>
  <si>
    <t>Harji, DP; Marshall, H; Gordon, K; Twiddy, M; Pullan, A; Meads, D; Croft, J; Burke, D; Griffiths, B; Verjee, A; Sagar, P; Stocken, D; Brown, J</t>
  </si>
  <si>
    <t>Laparoscopicversusopen colorectal surgery in the acute setting (LaCeStrial): a multicentre randomized feasibility trial</t>
  </si>
  <si>
    <t>Beamish, AJ</t>
  </si>
  <si>
    <t>Surgery during theCOVID-19 pandemic: operating room suggestions from an international Delphi process</t>
  </si>
  <si>
    <t>Balzano, G; Guarneri, G; Pecorelli, N; Paiella, S; Rancoita, PMV; Bassi, C; Falconi, M</t>
  </si>
  <si>
    <t>Modelling centralization of pancreatic surgery in a nationwide analysis</t>
  </si>
  <si>
    <t>Starr, N; Panda, N; Johansen, EW; Forrester, JA; Wayessa, E; Rebollo, D; August, A; Fernandez, K; Bitew, S; Mammo, TN; Weiser, TG</t>
  </si>
  <si>
    <t>The Lifebox Surgical Headlight Project: engineering, testing, and field assessment in a resource-constrained setting</t>
  </si>
  <si>
    <t>Ward, SE; Holmes, GR; Morgan, JL; Broggio, JW; Collins, K; Richards, PD; Reed, MWR; Wyld, L</t>
  </si>
  <si>
    <t>Bridging the Age Gap: a prognostic model that predicts survival and aids in primary treatment decisions for older women with oestrogen receptor-positive early breast cancer</t>
  </si>
  <si>
    <t>Bhangu, A</t>
  </si>
  <si>
    <t>Delphi prioritization and development of global surgery guidelines for the prevention of surgical-site infection</t>
  </si>
  <si>
    <t>Sherratt, FC; Allin, BSR; Kirkham, JJ; Walker, E; Young, B; Wood, W; Beasant, L; Eaton, S; Hall, NJ</t>
  </si>
  <si>
    <t>Core outcome set for uncomplicated acute appendicitis in children and young people</t>
  </si>
  <si>
    <t>Melkemichel, M; Bringman, S; Nilsson, H; Widhe, B</t>
  </si>
  <si>
    <t>Patient-reported chronic pain after open inguinal hernia repair with lightweight or heavyweight mesh: a prospective, patient-reported outcomes study</t>
  </si>
  <si>
    <t>Lyu, HG; Saadat, LV; Bertagnolli, MM; Wang, J; Baldini, EH; Stopfkuchen-Evans, M; Bleday, R; Raut, CP</t>
  </si>
  <si>
    <t>Enhanced recovery after surgery pathway in patients with soft tissue sarcoma</t>
  </si>
  <si>
    <t>Yamada, S; Fujii, T; Yamamoto, T; Takami, H; Yoshioka, I; Yamaki, S; Sonohara, F; Shibuya, K; Motoi, F; Hirano, S; Murakami, Y; Inoue, H; Hayashi, M; Murotani, K; Kitayama, J; Ishikawa, H; Kodera, Y; Sekimoto, M; Satoi, S</t>
  </si>
  <si>
    <t>Phase I/IIstudy of adding intraperitoneal paclitaxel in patients with pancreatic cancer and peritoneal metastasis</t>
  </si>
  <si>
    <t>Simon, HL; de Paula, TR; da Luz, MMP; Nemeth, SK; Moug, SJ; Keller, DS</t>
  </si>
  <si>
    <t>Frailty in older patients undergoing emergency colorectal surgery:USANational Surgical Quality Improvement Program analysis</t>
  </si>
  <si>
    <t>Stephensen, BD; Reid, E; Shaikh, S; Carroll, R; Smith, SR; Pockney, P</t>
  </si>
  <si>
    <t>C-reactive protein trajectory to predict colorectal anastomotic leak:PREDICTStudy</t>
  </si>
  <si>
    <t>Lightner, AL; Vaidya, P; Vogler, S; McMichael, J; Jia, X; Regueiro, M; Qazi, T; Steele, SR; Church, J</t>
  </si>
  <si>
    <t>Surveillance pouchoscopy for dysplasia: Cleveland Clinic Ileoanal Pouch Anastomosis Database</t>
  </si>
  <si>
    <t>van der Wilk, BJ; Eyck, BM; Doukas, M; Spaander, MCW; Schoon, EJ; Krishnadath, KK; Oostenbrug, LE; Lagarde, SM; Wijnhoven, BPL; Looijenga, LHJ; Biermann, K; van Lanschot, JJB</t>
  </si>
  <si>
    <t>Residual disease after neoadjuvant chemoradiotherapy for oesophageal cancer: locations undetected by endoscopic biopsies in thepreSANOtrial</t>
  </si>
  <si>
    <t>Heeg, E; Jensen, MB; Holmich, LR; Bodilsen, A; Tollenaar, RAEM; Laenkholm, AV; Offersen, BV; Ejlertsen, B; Mureau, MAM; Christiansen, PM</t>
  </si>
  <si>
    <t>Rates of re-excision and conversion to mastectomy after breast-conserving surgery with or without oncoplastic surgery: a nationwide population-based study</t>
  </si>
  <si>
    <t>Denost, Q; Solomon, M; Tuech, JJ; Ghouti, L; Cotte, E; Panis, Y; Lelong, B; Rouanet, P; Faucheron, JL; Jafari, M; Lefevre, JH; Rullier, E; Heriot, A; Austin, K; Lee, P; Brown, W; Maillou-Martinaud, H; Savel, H; Quintard, B; Broc, G; Saillour-Glenisson, F</t>
  </si>
  <si>
    <t>International variation in managing locally advanced or recurrent rectal cancer: prospective benchmark analysis</t>
  </si>
  <si>
    <t>Naumann, DN; Karandikar, S</t>
  </si>
  <si>
    <t>Extended venous thromboembolism prophylaxis: why is it not standard care?</t>
  </si>
  <si>
    <t>Thompson, JF; London, K; Uren, RF; Pennington, TE; Saw, RPM; Lo, SN</t>
  </si>
  <si>
    <t>Same-day or next-day sentinel node biopsy after lymphoscintigraphy for melanoma using(99m)Tc-labelled antimony sulphide colloid</t>
  </si>
  <si>
    <t>Cahill, RA; Dalli, J; Khan, M; Flood, M; Nolan, K</t>
  </si>
  <si>
    <t>Solving the problems of gas leakage at laparoscopy</t>
  </si>
  <si>
    <t>Seeliger, B; Alesina, PF; Walz, MK; Pop, R; Charles, AL; Geny, B; Messaddeq, N; Kontogeorgos, G; Mascagni, P; Seyller, E; Marescaux, J; Agnus, V; Diana, M</t>
  </si>
  <si>
    <t>Intraoperative imaging for remnant viability assessment in bilateral posterior retroperitoneoscopic partial adrenalectomy in an experimental model</t>
  </si>
  <si>
    <t>Bilbro, NA</t>
  </si>
  <si>
    <t>New reporting guidelines for IDEAL studies</t>
  </si>
  <si>
    <t>Ng, CWQ; Tseng, M; Lim, JSJ; Chan, CW</t>
  </si>
  <si>
    <t>Maintaining breast cancer care in the face ofCOVID-19</t>
  </si>
  <si>
    <t>Garfinkle, R; Almalki, T; Pelsser, V; Bonaffini, P; Reinhold, C; Morin, N; Vasilevsky, CA; Liberman, AS; Boutros, M</t>
  </si>
  <si>
    <t>Conditional risk of diverticulitis after non-operative management</t>
  </si>
  <si>
    <t>Frear, CC; Cuttle, L; McPhail, SM; Chatfield, MD; Kimble, RM; Griffin, BR</t>
  </si>
  <si>
    <t>Randomized clinical trial of negative pressure wound therapy as an adjunctive treatment for small-area thermal burns in children</t>
  </si>
  <si>
    <t>Salem, FA; Bergenfelz, A; Nordenstrom, E; Almquist, M</t>
  </si>
  <si>
    <t>Central lymph node dissection and permanent hypoparathyroidism after total thyroidectomy for papillary thyroid cancer: population-based study</t>
  </si>
  <si>
    <t>Analatos, A; Hakanson, BS; Lundell, L; Lindblad, M; Thorell, A</t>
  </si>
  <si>
    <t>Tension-free meshversussuture-alone cruroplasty in antireflux surgery: a randomized, double-blind clinical trial</t>
  </si>
  <si>
    <t>Bergenfelz, A; van Slycke, S; Makay, O; Brunaud, L</t>
  </si>
  <si>
    <t>European multicentre study on outcome of surgery for sporadic primary hyperparathyroidism</t>
  </si>
  <si>
    <t>Bott, RK; Beckmann, K; Zylstra, J; Wilkinson, MJ; Knight, WRC; Baker, CR; Kelly, M; Maisey, N; Qureshi, A; Sevitt, T; Van Hemelrijck, M; Smyth, EC; Allum, WH; Lagergren, J; Gossage, JA; Cunningham, D; Davies, AR</t>
  </si>
  <si>
    <t>Adjuvant therapy following oesophagectomy for adenocarcinoma in patients with a positive resection margin</t>
  </si>
  <si>
    <t>Peacock, O; Limvorapitak, T; Hu, CY; Bednarski, BK; Tillman, MM; Kaur, H; Taggart, MW; Dasari, A; Holliday, EB; You, YN; Chang, GJ</t>
  </si>
  <si>
    <t>Robotic rectal cancer surgery: comparative study of the impact of obesity on early outcomes</t>
  </si>
  <si>
    <t>Nandhra, S; Chau, M; Klein, AA; Yeates, JA; Collier, T; Evans, C; Agarwal, S; Richards, T</t>
  </si>
  <si>
    <t>Preoperative anaemia management in patients undergoing vascular surgery</t>
  </si>
  <si>
    <t>Salvia, R; Marchegiani, G</t>
  </si>
  <si>
    <t>Evolving management of pancreatic cystic neoplasms</t>
  </si>
  <si>
    <t>Benson, RA</t>
  </si>
  <si>
    <t>Global impact of the first coronavirus disease 2019 (COVID-19) pandemic wave on vascular services</t>
  </si>
  <si>
    <t>Elliott, JA; Kenyon, R; Kelliher, G; Gillis, AE; Tierney, S; Ridgway, PF</t>
  </si>
  <si>
    <t>Nosocomial SARS-CoV-2 transmission in postoperative infection and mortality: analysis of 14 798 procedures</t>
  </si>
  <si>
    <t>Huang, J; Yang, B; Tan, J; Zhou, S; Chen, Z; Zhong, G; Gao, H; Zhu, J; Zeng, J; Zhong, L; Liu, X; Han, F</t>
  </si>
  <si>
    <t>Gastric cancer nodal tumour-stroma ratios influence prognosis</t>
  </si>
  <si>
    <t>Lo, CM</t>
  </si>
  <si>
    <t>Reaching out to the surgical community in China</t>
  </si>
  <si>
    <t>Amin, KR; Stone, JP; Kerr, J; Geraghty, A; Joseph, L; Montero-Fernandez, A; Wong, JK; Fildes, JE</t>
  </si>
  <si>
    <t>Randomized preclinical study of machine perfusion in vascularized composite allografts</t>
  </si>
  <si>
    <t>Seppala, TT; Latchford, A; Negoi, I; Soares, AS; Jimenez-Rodriguez, R; Sanchez-Guillen, L; Evans, DG; Ryan, N; Crosbie, EJ; Dominguez-Valentin, M; Burn, J; Kloor, M; Doeberitz, MV; van Duijnhoven, FJB; Quirke, P; Sampson, JR; Moller, P; Moslein, G</t>
  </si>
  <si>
    <t>European guidelines from theEHTGandESCPfor Lynch syndrome: an updated third edition of the Mallorca guidelines based on gene and gender</t>
  </si>
  <si>
    <t>Zetterlund, L; Celebioglu, F; Hatschek, T; Frisell, J; de Boniface, J</t>
  </si>
  <si>
    <t>Long-term prognosis is associated with residual disease after neoadjuvant systemic therapy but not with initial nodal status</t>
  </si>
  <si>
    <t>Forrester, JA; Starr, N; Negussie, T; Schaps, D; Adem, M; Alemu, S; Amenu, D; Gebeyehu, N; Habteyohannes, T; Jiru, F; Tesfaye, A; Wayessa, E; Chen, R; Trickey, A; Bitew, S; Bekele, A; Weiser, TG</t>
  </si>
  <si>
    <t>Clean Cut (adaptive, multimodal surgical infection prevention programme) for low-resource settings: a prospective quality improvement study</t>
  </si>
  <si>
    <t>Dave, RV; Vucicevic, A; Barrett, E; Highton, L; Johnson, R; Kirwan, CC; Harvey, JR; Murphy, J</t>
  </si>
  <si>
    <t>Risk factors for complications and implant loss after prepectoral implant-based immediate breast reconstruction: medium-term outcomes in a prospective cohort</t>
  </si>
  <si>
    <t>Jin, C; Jiang, Y; Yu, H; Wang, W; Li, B; Chen, C; Yuan, Q; Hu, Y; Xu, Y; Zhou, Z; Li, G; Li, R</t>
  </si>
  <si>
    <t>Deep learning analysis of the primary tumour and the prediction of lymph node metastases in gastric cancer</t>
  </si>
  <si>
    <t>Wu, T; Wong, SKH; Law, BTT; Grieve, E; Wu, O; Tong, DKH; Leung, DKW; Ng, EKW; Lam, CLK; Wong, CKH</t>
  </si>
  <si>
    <t>Bariatric surgery is expensive but improves co-morbidity: 5-year assessment of patients with obesity and type 2 diabetes</t>
  </si>
  <si>
    <t>Singh, TP; Moxon, JV; Iyer, V; Gasser, TC; Jenkins, J; Golledge, J</t>
  </si>
  <si>
    <t>Comparison of peak wall stress and peak wall rupture index in ruptured and asymptomatic intact abdominal aortic aneurysms</t>
  </si>
  <si>
    <t>Weniger, M; Hank, T; Qadan, M; Ciprani, D; Michelakos, T; Niess, H; Heiliger, C; Ilmer, M; D'Haese, JG; Ferrone, CR; Warshaw, AL; Lillemoe, KD; Werner, J; Liss, A; Fernandez-del Castillo, C</t>
  </si>
  <si>
    <t>Influence ofKlebsiella pneumoniaeand quinolone treatment on prognosis in patients with pancreatic cancer</t>
  </si>
  <si>
    <t>Ielpo, B; Podda, M; Pellino, G; Pata, E; Caruso, R; Gravante, G; Di Saverio, S</t>
  </si>
  <si>
    <t>Global attitudes in the management of acute appendicitis duringCOVID-19 pandemic:ACIEAppy Study</t>
  </si>
  <si>
    <t>van der Noordaa, MEM; van Duijnhoven, FH; Cuijpers, FNE; van Werkhoven, E; Wiersma, TG; Elkhuizen, PHM; Winter-Warnars, G; Dezentje, V; Sonke, GS; Groen, EJ; Stokkel, M; Peeters, MTEDV</t>
  </si>
  <si>
    <t>Toward omitting sentinel lymph node biopsy after neoadjuvant chemotherapy in patients with clinically node-negative breast cancer</t>
  </si>
  <si>
    <t>Klevebro, F; Kauppila, JH; Markar, S; Johar, A; Lagergren, P</t>
  </si>
  <si>
    <t>Health-related quality of life following total minimally invasive, hybrid minimally invasive or open oesophagectomy: a population-based cohort study</t>
  </si>
  <si>
    <t>Aitken, SJ; Lujic, S; Randall, DA; Noguchi, N; Naganathan, V; Blyth, FM</t>
  </si>
  <si>
    <t>Predicting outcomes in older patients undergoing vascular surgery using the Hospital Frailty Risk Score</t>
  </si>
  <si>
    <t>van Beek, DJ; Almquist, M; Bergenfelz, AO; Musholt, TJ; Nordenstrom, E</t>
  </si>
  <si>
    <t>Complications after medullary thyroid carcinoma surgery: multicentre study of theSQRTPAandEUROCRINE (R) databases</t>
  </si>
  <si>
    <t>Rouanet, P; Rivoire, M; Gourgou, S; Lelong, B; Rullier, E; Jafari, M; Mineur, L; Pocard, M; Faucheron, JL; Dravet, F; Pezet, D; Fabre, JM; Bresler, L; Balosso, J; Lemanski, C</t>
  </si>
  <si>
    <t>Sphincter-saving surgery after neoadjuvant therapy for ultra-low rectal cancer where abdominoperineal resection was indicated: 10-year results of the GRECCAR 1 trial</t>
  </si>
  <si>
    <t>Boland, MR; Al-Maksoud, A; Ryan, EJ; Balasubramanian, I; Geraghty, J; Evoy, D; McCartan, D; Prichard, RS; McDermott, EW</t>
  </si>
  <si>
    <t>Value of a 21-gene expression assay on core biopsy to predict neoadjuvant chemotherapy response in breast cancer: systematic review and meta-analysis</t>
  </si>
  <si>
    <t>Heiman, J; Onerup, A; Wessman, C; Haglind, E; Bagge, RO</t>
  </si>
  <si>
    <t>Recovery after breast cancer surgery following recommended pre and postoperative physical activty: (PhysSURG-B) randomized clinical trial</t>
  </si>
  <si>
    <t>Taylor, DB; Bourke, AG; Westcott, EJ; Marinovich, ML; Chong, CYL; Liang, R; Hughes, RL; Elder, E; Saunders, CM</t>
  </si>
  <si>
    <t>Surgical outcomes after radioactive I-125 seed versus hookwire localization of non-palpable breast cancer: a multicentre randomized clinical trial</t>
  </si>
  <si>
    <t>Wolnerhanssen, BK; Peterli, R; Hurme, S; Bueter, M; Helmio, M; Juuti, A; Meyer-Gerspach, AC; Slawik, M; Peromaa-Haavisto, P; Nuutila, P; Salminen, P</t>
  </si>
  <si>
    <t>Laparoscopic Roux-en-Y gastric bypass versus laparoscopic sleeve gastrectomy: 5-year outcomes of merged data from two randomized clinical trials (SLEEVEPASS and SM-BOSS)</t>
  </si>
  <si>
    <t>Chung, JNC; Kamarajah, SK; Mohammed, AA; Sinclair, RCF; Saunders, D; Navidi, M; Immanuel, A; Phillips, AW</t>
  </si>
  <si>
    <t>Comparison of multimodal analgesia with thoracic epidural after transthoracic oesophagectomy</t>
  </si>
  <si>
    <t>Kamarajah, SK; Mohamed, I; Nepogodiev, D; Evans, RPT; Hodson, J; Griffiths, EA; Singh, P; Alderson, D; Bundred, J; Gossage, J; Jefferies, B; McKay, S; Siaw-Acheampong, K; van Hillegersberg, R; Vohra, R; Wanigsooriya, K; Whitehouse, T; Bekele, A; Achiam, MP; Ahmed, H; Ainsworth, A; Akhtar, K; Akkapulu, N; Al-Khyatt, W; Alasmar, M; Alemu, BN; Alfieri, R; Alkhaffaf, B; Alvarez, LS; Amahu, V; Andreollo, NA; Arias, F; Ariyarathenam, A; Arndt, A; Athanasiou, A; Azagra, JS; Baban, C; Babor, R; Baili, E; Balla, A; Beenen, E; Bendixen, M; Bennett, J; Bergeat, D; Bernardes, AJ; Bernardi, D; Berrisford, R; Bianchi, A; Bjelovic, M; Blencowe, N; Boddy, A; Bogdan, S; Bolger, J; Bonavina, L; Bouras, G; Bouwense, S; Bowrey, D; Bragg, D; Bright, TN; Broderick, S; Buduhan, G; Byrne, B; Carey, D; Carroll, P; Carrott, P; Casaca, R; Castro, RG; Catton, J; Cerdeira, MP; Chang, AC; Charalabopoulos, A; Chaudry, A; Choh, C; Ciprian, B; Ciubotaru, C; Coe, P; Colak, E; Colino, RB; Colucci, N; Costa, PM; Daniela, K; Das, N; Davies, A; Davies, N; de Manzoni, G; del Val, ID; Dexter, S; Dolan, J; Donlon, N; Donohoe, C; Duffy, J; Dwerryhouse, S; Egberts, JH; Ekwunife, C; Elhadi, A; Elhadi, M; Elliott, JA; Elnagar, H; Elnagar, F; Faraj, HA; Farooq, N; Fearon, N; Fekaj, E; Forshaw, M; Freire, J; Gacevski, G; Gaedcke, J; Giacopuzzi, S; Gijon, MM; Gisbertz, S; Golcher, H; Gordon, A; Gossage, J; Griffiths, E; Grimminger, P; Guner, A; Gutknecht, S; Harustiak, T; Hedberg, J; Heisterkamp, J; Hii, M; Hindmarsh, A; Holm, J; Hornby, S; Isik, A; Izbicki, J; Jagadesham, V; Jaunoo, S; Johansson, J; Johnson, MA; Johnston, B; Kapoulas, S; Kauppi, J; Kauppila, JH; Kechagias, A; Kelly, M; Kelty, C; Kennedy, A; Khan, M; Khattak, S; Kidane, B; Kjaer, DW; Klarenbeek, B; Korkolis, DP; Koshy, RM; Krantz, S; Lagarde, S; Larsen, MH; Lau, PC; Leeder, PC; Leite, JS; Liakakos, T; Madhavan, A; Mahdi, SI; Mahendran, HA; Mahmoodzadeh, H; Majbar, A; Manatakis, D; Markar, S; Martijnse, I; Matei, B; da Costa, PM; McCormack, K; McNally, S; Merilainen, S; Merrett, N; Migliore, M; Mingol, F; Khan, M; Mitton, D; Mogoanta, SS; Monig, SP; Moorthy, K; Muhinga, M; Mwachiro, M; Naeem, A; Nasir, I; Navidi, M; Negoi, I; Negoita, V; Niazi, SK; Nilsson, M; Pazdro, A; Pera, M; Perez, CJ; Perivoliotis, K; Peters, C; Phillips, AW; Powell, A; Prove, L; Pucher, PH; Rahman, S; Rasanen, JV; Read, M; Reeh, M; Reim, D; Reynolds, J; Robb, WB; Robertson, K; Rodica, B; Rosero, G; Rosman, C; Saadeh, L; Santos, EG; Saunders, J; Sayyed, R; Schizas, D; Scurtu, RR; Sekhniaidze, D; Serralheiro, PA; Sevinc, B; Sgromo, B; Shakeel, O; Siemsen, M; Skipworth, R; Smith, B; Soares, A; Spillane, J; Steliga, MA; Sundbom, M; Sydiuk, A; Takahashi, AML; Talbot, M; Tan, B; Tareen, MA; Tewari, N; Tez, M; Theodorou, D; Tita, A; Toledo, E; Townend, PJ; Triantafyllou, T; Trugeda, M; Tucker, O; Turner, P; Turrado, V; Underwood, T; Vaccari, S; Valmasoni, M; Henegouwen, MV; van Boxel, G; van den Berg, JW; van der Sluis, P; van Hillegersberg, R; van Lanschot, JJB; van Workum, F; Vickers, J; Videira, J; Viswanath, Y; Vohra, R; Voon, K; Wadley, M; Walker, R; Wallner, B; Walsh, TN; Weindelmayer, J; Welch, N; Wheatley, T; Wijnhoven, B; Wong, LF; Yanni, F; Yeung, J; Zacharakis</t>
  </si>
  <si>
    <t>Anastomotic leak following oesophagectomy: research priorities from an international Delphi consensus study</t>
  </si>
  <si>
    <t>Pucher, PH; Green, M; Bateman, AC; Underwood, TJ; Maynard, N; Allum, WH; Novelli, M; Gossage, JA</t>
  </si>
  <si>
    <t>Variation in histopathological assessment and association with surgical quality indicators following oesophagectomy</t>
  </si>
  <si>
    <t>Lof, S; Vissers, FL; Klompmaker, S; Berti, S; Boggi, U; Coratti, A; Dokmak, S; Fara, R; Festen, S; D'Hondt, M; Khatkov, I; Lips, D; Luyer, M; Manzoni, A; Rosso, E; Saint-Marc, O; Besselink, MG; Abu Hilal, M</t>
  </si>
  <si>
    <t>Risk of conversion to open surgery during robotic and laparoscopic pancreatoduodenectomy and effect on outcomes: international propensity score-matched comparison study</t>
  </si>
  <si>
    <t>Glasbey, JC; Omar, O; Nepogodiev, D; Minaya-Bravo, A; Bankhead-Kendall, BK; Fiore, M; Futaba, K; Gabre-Kidan, A; Gujjuri, RR; Isik, A; Kaafarani, HMA; Kamarajah, SK; Li, E; Loffler, MW; McLean, KA; Outani, O; Ntirenganya, F; Satoi, S; Shaw, R; Simoes, JFF; Stewart, GD; Tabiri, S; Trout, IM; Bhangu, AA; Glasbey, JC; Omar, O; Bhangu, AA; Siaw-Acheampong, K; Benson, RA; Bywater, E; Chaudhry, D; Dawson, BE; Evans, JP; Glasbey, JC; Gujjuri, RR; Heritage, E; Jones, CS; Kamarajah, SK; Khatri, C; Khaw, RA; Keatley, JM; Knight, A; Lawday, S; Li, E; Mann, HS; Marson, EJ; McLean, KA; Mckay, SC; Mills, EC; Nepogodiev, D; Pellino, G; Picciochi, M; Taylor, EH; Tiwari, A; Simoes, JFF; Trout, IM; Venn, ML; Wilkin, RJW; Bhangu, A; Glasbey, JC; Smart, NJ; Minaya-Bravo, A; Evans, JP; Gallo, G; Moug, S; Pata, F; Pockney, P; Di Saverio, S; Vallance, A; Vimalchandran, D; Griffiths, EA; Kamarajah, SK; Evans, RPT; Townend, P; Roberts, K; McKay, S; Isaac, J; Satoi, S; Edwards, J; Coonar, AS; Marchbank, A; Caruana, EJ; Layton, GR; Patel, A; Brunelli, A; Ford, S; Desai, A; Gronchi, A; Fiore, M; Almond, M; Tirotta, F; Dumitra, S; Kolias, A; Price, SJ; Fountain, DM; Jenkinson, MD; Hutchinson, P; Marcus, HJ; Piper, RJ; Lippa, L; Servadei, F; Esene, I; Freyschlag, C; Neville, I; Rosseau, G; Schaller, K; Demetriades, AK; Robertson, F; Alamri, A; Shaw, R; Schache, AG; Winter, SC; Ho, M; Nankivell, P; Biel, JR; Batstone, M; Ganly, I; Vidya, R; Wilkins, A; Singh, JK; Thekinkattil, D; Sundar, S; Fotopoulou, C; Leung, E; Khan, T; Chiva, L; Sehouli, J; Fagotti, A; Cohen, P; Gutelkin, M; Ghebre, R; Konney, T; Pareja, R; Bristow, R; Dowdy, S; Rajkumar, STS; Ng, J; Fujiwara, K; Stewart, GD; Lamb, B; Narahari, K; McNeill, A; Colquhoun, A; McGrath, J; Bromage, S; Barod, R; Kasivisvanathan, V; Klatte, T; Simoes, JFF; Abbott, TEF; Abukhalaf, S; Adamina, M; Ademuyiwa, AO; Agarwal, A; Akkulak, M; Alameer, E; Alderson, D; Alakaloko, F; Albertsmeiers, M; Alser, O; Alshaar, M; Alshryda, S; Arnaud, AP; Augestad, KM; Ayasra, F; Azevedo, J; Bankhead-Kendall, BK; Barlow, E; Beard, D; Benson, RA; Blanco-Colino, R; Brar, A; Minaya-Bravo, A; Breen, KA; Bretherton, C; Buarque, IL; Burke, J; Caruana, EJ; Chaar, M; Chakrabortee, S; Christensen, P; Cox, D; Cukier, M; Cunha, MF; Davidson, GH; Desai, A; Di Saverio, S; Drake, TM; Edwards, JG; Elhadi, M; Emile, S; Farik, S; Fiore, M; Fitzgerald, JE; Ford, S; Garmanova, T; Gallo, G; Ghosh, D; Gomes, GMA; Grecinos, G; Griffiths, EA; Grundl, M; Halkias, C; Harrison, EM; Hisham, I; Hutchinson, PJ; Hwang, S; Isik, A; Jenkinson, MD; Jonker, P; Kaafarani, HMA; Keller, D; Kolias, A; Kruijff, S; Lawani, I; Lederhuber, H; Leventoglu, S; Litvin, A; Loehrer, A; Loffler, MW; Lorena, MA; Modolo, MM; Major, P; Martin, J; Mashbari, HN; Mazingi, D; Metallidis, S; Minaya-Bravo, A; Mohan, HM; Moore, R; Moszkowicz, D; Moug, S; Ng-Kamstra, JS; Maimbo, M; Negoi, I; Niquen, M; Ntirenganya, F; Olivos, M; Oussama, K; Outani, O; Parreno-Sacdalanm, MD; Pata, F; Rivera, CJP; Pinkney, TD; van der Plas, W; Pockney, P; Qureshi, A; Radenkovic, D; Ramos-De la Medina, A; Roberts, K; Roslani, AC; Rutegard, M; Segura-Sampedro, JJ; Santos, I; Satoi, S; Sayyed, R; Schache, A; Schnitzbauer, AA; Seyi-Olajide, JO; Sharma, N; Shaw, R; Shu, S; Soreide, K; Spinelli, A; Stewart, GD; Sund, M; Sundar, S; Tabiri, S; Townend, P; Tsoulfas, G; van Ramshorst, GH; Vidya, R; Vimalachandran, D; Warren, OJ; Wedderburn, D; Wright, N; Allemand, C; Boccalatte, L; Figari, M; Lamm, M; Larranaga, J; Marchitelli, C; Noll, F; Odetto, D; Perrotta, M; Saadi, J; Zamora, L; Alurralde, C; Caram, EL; Eskinazi, D; Mendoza, JP; Usandivaras, M; Badra, R; Esteban, A; Garcia, JS; Garcia, PM; Gerchunoff, JI; Lucchini, SM; Nigra, MA; Vargas, L; Hovhannisyan, T; Stepanyan, A; Gould, T; Gourlay, R; Griffiths, B; Gananadha, S; McLaren, M; Cecire, J; Joshi, N; Salindera, S; Sutherland, A; Ahn, JH; Charlton, G; Chen, S; Gauri, N; Hayhurst, R; Jang, S; Jia, F; Mulligan, C; Yang, W; Ye, G; Zhang, H; Ballal, M; Gibson, D; Hayne, D; Moss, J; Richards, T; Viswambaram, P; Vo, UG; Bennetts, J; Bright, T; Brooke-Smith, M; Fong, R; Gricks, B; Lam, YH; Ong, BS; Szpytma, M; Watson, D; Bagraith, K; Caird, S; Chan, E; Dawson, C; Ho, D; Jeyarajan, E; Jordan, S; Lim, A; Nolan, GJ; Oar, A; Parker, D; Puhalla, H; Quennell, A; Rutherford, L; Townend, P; Von Papen, M; Wullschleger, M; Blatt, A; Cope, D; Egoroff, N; Fenton, M; Gani, J; Lott, N; Pockney, P; Shugg, N; Elliott, M; Phung, D; Phan, D; Townend, D; Bong, C; Gundara, J; Frankel, A; Bowman, S; Guerra, GR; Bolt, J; Buddingh, K; Dudi-Venkata, NN; Jog, S; Kroon, HM; Sammour, T; Smith, R; Stranz, C; Batstone, M; Lah, K; McGahan, W; Mitchell, D; Morton, A; Pearce, A; Roberts, M; Sheahan, G; Swinson, B; Alam, N; Banting, S; Chong, L; Choong, P; Clatworthy, S; Foley, D; Fox, A; Hii, MW; Knowles, B; Mack, J; Read, M; Rowcroft, A; Ward, S; Wright, G; Lanner, M; Konigsrainer, I; Bauer, M; Freyschlag, C; Kafka, M; Messner, F; Ofner, D; Tsibulak, I; Emmanuel, K; Grechenig, M; Gruber, R; Harald, M; Ohlberger, L; Presl, J; Wimmer, A; Namazov, I; Samadov, E; Barker, D; Boyce, R; Corbin, S; Doyle, A; Eastmond, A; Gill, R; Haynes, A; Millar, S; O'Shea, M; Padmore, G; Paquette, N; Phillips, E; St John, S; Walkes, K; Flamey, N; Pattyn, P; Oosterlinck, W; Van den Eynde, J; Van den Eynde, R; Gatti, A; Nardi, C; Oliva, R; De Cicco, R; Cecconello, I; Gregorio, P; Lima, LP; Ribeiro, U; Takeda, F; Terra, RM; Sokolov, M; Kidane, B; Srinathan, S; Boutros, M; Caminsky, N; Ghitulescu, G; Jamjoum, G; Moon, J; Pelletier, J; Vanounou, T; Wong, S; Boutros, M; Dumitra, S; Kouyoumdjian, A; Johnston, B; Russell, C; Boutros, M; Demyttenaere, S; Garfinkle, R; Abou-Khalil, J; Nessim, C; Stevenson, J; Heredia, F; Almeciga, A; Fletcher, A; Merchan, A; Puentes, LO; Quevedo, JM; Bacic, G; Karlovic, D; Krsul, D; Zelic, M; Luksic, I; Mamic, M; Bakmaz, B; Coza, I; Dijan, E; Katusic, Z; Mihanovic, J; Rakvin, I; Frantzeskou, K; Gouvas, N; Kokkinos, G; Papatheodorou, P; Pozotou, I; Stavrinidou, O; Yiallourou, A; Martinek, L; Skrovina, M; Szubota, I; Zatecky, J; Javurkova, V; Klat, J; Avlund, T; Christensen, P; Harbjerg, JL; Iversen, LH; Kjaer, DW; Kristensen, HO; Mekhael, M; Ebbehoj, AL; Krarup, P; Schlesinger, N; Smith, H; Abdelsamed, A; Azzam, AY; Salem, H; Seleim, A; Abdelmajeed, A; Abdou, M; Abosamak, NE; AL Sayed, M; Ashoush, F; Atta, R; Elazzazy, E; Elhoseiny, M; Elnemr, M; Elqasabi, MS; Hewalla, MEE; Elsherbini, I; Essam, E; Eweda, M; Ghallab, I; Hassan, E; Ibrahim, M; Metwalli, M; Mourad, M; Qatora, MS; Ragab, M; Sabry, A; Saifeldin, H; Elkaffas, MSMM; Samih, A; Abdelaal, AS; Shehata, S; Shenit, K; Attia, D; Kamal, N; Osman, N; Abbas, AM; Abd Elazeem, HAS; Abdelkarem, MM; Alaa, S; Ali, AK; Ayman, A; Azizeldine, MG; Elkhayat, H; Elghazaly, SM; Monib, FA; Nageh, MA; Saad, MM; Salah, M; Shahine, M; Yousof, EA; Youssef, A; Eldaly, A; ElFiky, M; Nabil, A; Amira, G; Sallam, I; Sherief, M; Sherif, A; Abdelrahman, A; Aboulkassem, H; Ghaly, G; Hamdy, R; Morsi, A; Salem, H; Sherif, G; Abdeldayem, H; Salama, IA; Balabel, M; Fayed, Y; Sherif, AE; Bekele, D; Kauppila, J; Sarjanoja, E; Helminen, O; Huhta, H; Kauppila, JH; Beyrne, C; Jouffret, L; Lugans, L; Marie-Macron, L; Chouillard, E; De Simone, B; Bettoni, J; Dakpe, S; Devauchelle, B; Lavagen, N; Testelin, S; Boucher, S; Breheret, R; Gueutier, A; Kahn, A; Kun-Darbois, J; Barrabe, A; Lakkis, Z; Louvrier, A; Manfredelli, S; Mathieu, P; Chebaro, A; Drubay, V; El Aamrani, M; Eveno, C; Lecolle, K; Legault, G; Martin, L; Piessen, G; Pruvot, FR; Truant, S; Zerbib, P; Ballouhey, Q; Barrat, B; Laloze, J; Salle, H; Taibi, A; Usseglio, J; Bergeat, D; Merdrignac, A; Le Roy, B; Perotto, LO; Scalabre, A; Aime, A; Ezanno, A; Malgras, B; Bouche, P; Tzedakis, S; Cotte, E; Glehen, O; Kepenekian, V; Lifante, J; Passot, G; D'Urso, A; Felli, E; Mutter, D; Pessaux, P; Seeliger, B; Bardet, J; Berry, R; Boddaert, G; Bonnet, S; Brian, E; Denet, C; Fuks, D; Gossot, D; Grigoroiu, M; Laforest, A; Levy-Zauberman, Y; Louis-Sylvestre, C; Moumen, A; Pourcher, G; Seguin-givelet, A; Tribillon, E; Duchalais, E; Espitalier, F; Ferron, C; Malard, O; Bork, U; Distler, M; Fritzmann, J; Kirchberg, J; Praetorius, C; Riediger, C; Weitz, J; Welsch, T; Wimberger, P; Beyer, K; Kamphues, C; Lauscher, J; Loch, FN; Schineis, C; Albertsmeier, M; Angele, M; Kappenberger, A; Niess, H; Schiergens, T; Werner, J; Becker, R; Jonescheit, J; Pergolini, I; Reim, D; Boeker, C; Hakami, I; Mall, J; Liokatis, P; Smolka, W; Nowak, K; Reinhard, T; Holzle, F; Modabber, A; Winnand, P; Knitschke, M; Kauffmann, P; Wolfer, S; Kleeff, J; Lorenz, K; Michalski, C; Ronellenfitsch, U; Schneider, R; Bertolani, E; Konigsrainer, A; Loffler, MW; Quante, M; Steidle, C; Uberruck, L; Yurttas, C; Betz, CS; Bewarder, J; Bottcher, A; Burg, S; Busch, C; Gosau, M; Heuer, A; Izbicki, J; Klatte, TO; Koenig, D; Moeckelmann, N; Nitschke, C; Priemel, M; Smeets, R; Speth, U; Thole, S; Uzunoglu, FG; Vollkommer, T; Zeller, N; Battista, MJ; Gillen, K; Hasenburg, A; Krajnak, S; Linz, V; Schwab, R; Angelou, K; Haidopoulos, D; Rodolakis, A; Antonakis, P; Bramis, K; Chardalias, L; Contis, I; Dafnios, N; Dellaportas, D; Fragulidis, G; Gklavas, A; Konstadoulakis, M; Memos, N; Papaconstantinou, I; Polydorou, A; Theodosopoulos, T; Vezakis, A; Antonopoulou, MI; Manatakis, DK; Tasis, N; Arkadopoulos, N; Danias, N; Economopoulou, P; Kokoropoulos, P; Larentzakis, A; Michalopoulos, N; Selmani, J; Sidiropoulos, T; Tsaousis, V; Vassiliu, P; Bouchagier, K; Klimopoulos, S; Paspaliari, D; Stylianidis, G; Baxevanidou, K; Bouliaris, K; Chatzikomnitsa, P; Efthimiou, M; Giaglaras, A; Kalfountzos, C; Koukoulis, G; Ntziovara, AM; Petropoulos, K; Soulikia, K; Tsiamalou, I; Zervas, K; Zourntou, S; Baloyiannis, I; Diamantis, A; Gkrinia, E; Hajiioannou, J; Korais, C; Koukoura, O; Perivoliotis, K; Saratziotis, A; Skoulakis, C; Symeonidis, D; Tepetes, K; Tzovaras, G; Zacharoulis, D; Alexoudi, V; Antoniades, K; Astreidis, I; Christidis, P; Deligiannidis, D; Grivas, T; Ioannidis, O; Kalaitsidou, I; Loutzidou, L; Mantevas, A; Michailidou, D; Paraskevopoulos, K; Politis, S; Stavroglou, A; Tatsis, D; Tilaveridis, I; Vahtsevanos, K; Venetis, G; Karaitianos, I; Tsirlis, T; Charalabopoulos, A; Liakakos, T; Mpaili, E; Schizas, D; Spartalis, E; Syllaios, A; Zografos, C; Anthoulakis, C; Christou, C; Papadopoulos, V; Tooulias, A; Tsolakidis, D; Tsoulfas, G; Zouzoulas, D; Athanasakis, E; Chrysos, E; Tsiaoussis, J; Xenaki, S; Xynos, E; Futaba, K; Ho, MF; Hon, SF; Mak, TWC; Ng, SSM; Foo, CC; Banky, B; Susztak, N; Aremu, M; Canas-Martinez, A; Cullivan, O; Murphy, C; Owens, P; Pickett, L; Akmenkalne, L; Byrne, J; Corrigan, M; Cullinane, C; Daly, A; Fleming, C; Jordan, P; Killeen, S; Lynch, N; McCarthy, A; Mustafa, H; O'Brien, S; O'Leary, P; Syed, WAS; Vernon, L; Callanan, D; Huang, L; Ionescu, A; Sheahan, P; Balasubramanian, I; Boland, M; Conlon, K; Evoy, D; Fearon, N; Gallagher, T; Geraghty, J; Heneghan, H; Kennedy, N; Maguire, D; McCartan, D; McDermott, EW; Prichard, RS; Winter, D; Alazawi, D; Barry, C; Boyle, T; Butt, W; Connolly, EM; Donlon, N; Donohue, C; Fahey, BA; Farrell, R; Fitzgerald, C; Kinsella, J; Larkin, JO; Lennon, P; Maguire, PJ; Mccormick, P; Mehigan, BJ; Mohan, H; Nugent, T; O'Sullivan, H; Ravi, N; Reynolds, JV; Rogers, A; Shokuhi, P; Smith, J; Smith, LA; Timon, C; Bashir, Y; Bass, G; Connelly, T; Creavin, B; Earley, H; Elliott, JA; Gillis, A; Kavanagh, D; Neary, P; O'Riordan, J; Reynolds, IS; Rice, D; Ridgway, P; Umair, M; Whelan, M; Carroll, P; Collins, C; Corless, K; Finnegan, L; Fowler, A; Hogan, A; Kerin, M; Lowery, A; McAnena, P; McKevitt, K; Nizami, K; Ryan, E; Samy, A; Coffey, JC; Cunningham, R; Devine, M; Nally, D; Peirce, C; Tormey, S; Hardy, N; Neary, P; O'Malley, S; Ryan, M; Macina, S; Mariani, NM; Opocher, E; Ceretti, AP; Ferrari, F; Odicino, F; Sartori, E; Cotsoglou, C; Granieri, S; Bianco, F; Camillo', A; Colledan, M; Tornese, S; Zambelli, MF; Bissolotti, G; Fusetti, S; Lemma, F; Marino, MV; Mirabella, A; Vaccarella, G; Agostini, C; Alemanno, G; Bartolini, I; Bergamini, C; Bruscino, A; Checcucci, C; De Vincenti, R; Di Bella, A; Fambrini, M; Fortuna, L; Maltinti, G; Muiesan, P; Petraglia, F; Prosperi, P; Ringressi, MN; Risaliti, M; Sorbi, F; Taddei, A; Tucci, R; Bassi, C; Bortolasi, L; Campagnaro, T; Casetti, L; De Pastena, M; Esposito, A; Fontana, M; Guglielmi, A; Landoni, L; Malleo, G; Marchegiani, G; Nobile, S; Paiella, S; Pedrazzani, C; Rattizzato, S; Ruzzenente, A; Salvia, R; Turri, G; Tuveri, M; Bellora, P; D'Aloisio, G; Ferrari, M; Francone, E; Gentilli, S; Nikaj, H; Bianchini, M; Chiarugi, M; Coccolini, F; Di Franco, G; Furbetta, N; Gianardi, D; Guadagni, S; Morelli, L; Palmeri, M; Tartaglia, D; Anania, G; Carcoforo, P; Chiozza, M; De Troia, A; Radica, MK; Portinari, M; Sibilla, MG; Urbani, A; Fabbri, N; Feo, CV; Gennari, S; Parini, S; Righini, E; Ampollini, L; Bellanti, L; Bergonzani, M; Bertoli, G; Bocchialini, G; D'Angelo, G; Lanfranco, D; Musini, L; Poli, T; Santoro, GP; Varazzani, A; Aguzzoli, L; Borgonovo, G; Ruiz, CC; Coiro, S; Falco, G; Mandato, VD; Mastrofilippo, V; Montella, MT; Annessi, V; Zizzo, M; Grossi, U; Novello, S; Romano, M; Rossi, S; Zanus, G; Esposito, G; Frongia, F; Pisanu, A; Podda, M; Belluco, C; Lauretta, A; Montori, G; Moras, L; Olivieri, M; Bussu, F; Carta, AG; Cossu, ML; Cottu, P; Fancellu, A; Feo, CF; Ginesu, GC; Giuliani, G; Madonia, M; Perra, T; Piras, A; Porcu, A; Rizzo, D; Scanu, AM; Tedde, A; Tedde, M; Delrio, P; Rega, D; Badalamenti, G; Campisi, G; Cordova, A; Franza, M; Maniaci, G; Rinaldi, G; Toia, F; Calabro, M; Farnesi, F; Lunghi, EG; Muratore, A; Federico, NSP; Bambina, F; D'Andrea, G; Familiari, P; Picotti, V; De Palma, G; Luglio, G; Pagano, G; Tropeano, FP; Baldari, L; Beltramini, GA; Boni, L; Cassinotti, E; Gianni', A; Pignataro, L; Torretta, S; Abatini, C; Baia, M; Biasoni, D; Bogani, G; Cadenelli, P; Capizzi, V; Cioffi, SPB; Citterio, D; Comini, LV; Cosimelli, M; Fiore, M; Folli, S; Gennaro, M; Giannini, L; Gronchi, A; Guaglio, M; Macchi, A; Martinelli, F; Mazzaferro, V; Mosca, A; Pasquali, S; Piazza, C; Raspagliesi, F; Rolli, L; Salvioni, R; Sarpietro, G; Sarre, C; Sorrentino, L; Agnes, A; Alfieri, S; Belia, F; Biondi, A; Cozza, V; D'Amore, A; D'Ugo, D; De Simone, V; Fagotti, A; Gasparini, G; Gordini, L; Litta, F; Lombardi, CP; Lorenzon, L; Marra, AA; Marzi, F; Moro, A; Parello, A; Perrone, E; Persiani, R; Ratto, C; Rosa, F; Saponaro, G; Scambia, G; Scrima, O; Sganga, G; Tudisco, R; Belli, A; Granata, V; Izzo, F; Palaia, R; Patrone, R; Carrano, FM; Carvello, MM; De Virgilio, A; Di Candido, F; Ferreli, F; Gaino, F; Mercante, G; Rossi, V; Spinelli, A; Spriano, G; Donati, DM; Frisoni, T; Palmerini, E; Aprile, A; Barra, F; Batistotti, P; Ferrero, S; Fregatti, P; Scabini, S; Sparavigna, M; Asti, E; Bernardi, D; Bonavina, L; Lovece, A; Adamoli, L; Ansarin, M; Cenciarelli, S; Chu, F; De Berardinis, R; Romario, UF; Mastrilli, F; Pietrobon, G; Tagliabue, M; Badellino, E; Ferrero, A; Massobrio, R; Garberini, AD; Federico, P; Maida, P; Marra, E; Marte, G; Petrillo, A; Tammaro, T; Tufo, A; Berselli, M; Borroni, G; Cocozza, E; Conti, L; Desio, M; Livraghi, L; Quintodei, V; Rizzi, A; Zullo, A; Baldi, C; Corbellini, C; Sampietro, GM; Cellerino, P; Baldini, E; Capelli, P; Conti, L; Isolani, SM; Ribolla, M; Bondurri, A; Colombo, F; Ferrario, L; Guerci, C; Maffioli, A; Armao, T; Ballabio, M; Bisagni, P; Gagliano, A; Longhi, M; Madonini, M; Pizzini, P; Baietti, AM; Biasini, M; Maremonti, P; Neri, F; Prucher, GM; Ricci, S; Ruggiero, F; Zarabini, AG; Barmasse, R; Mochet, S; Morelli, L; Usai, A; Bianco, F; Incollingo, P; Mancini, S; Cosentino, LM; Sagnotta, A; Fruscio, R; Grassi, T; Nespoli, LC; Tamini, N; Anastasi, A; Bartalucci, B; Bellacci, A; Canonico, G; Capezzuoli, L; Di Martino, C; Ipponi, P; Linari, C; Montelatici, M; Nelli, T; Spagni, G; Tirloni, L; Vitali, A; Abate, E; Casati, M; Casiraghi, T; Laface, L; Schiavo, M; Arminio, A; Cotoia, A; Lizzi, V; Vovola, F; Vergari, R; D'Ugo, S; Depalma, N; Spampinato, MG; Bartolucci, P; Brachini, G; Bruzzaniti, P; Chiappini, A; Chiarella, V; Ciccarone, F; Cicerchia, PM; Cirillo, B; De Toma, G; Di Bartolomeo, A; Fiori, E; Fonsi, GB; Franco, G; Frati, A; Giugliano, M; Iannone, I; La Torre, F; Lapolla, P; Leonardo, C; Marruzzo, G; Meneghini, S; Mingoli, A; Ribuffo, D; Salvati, M; Santoro, A; Sapienza, P; Scafa, AK; Simonelli, L; Zambon, M; Capolupo, GT; Carannante, F; Caricato, M; Masciana, G; Mazzotta, E; Gattolin, A; Migliore, M; Rimonda, R; Sasia, D; Travaglio, E; Cervellera, M; Gori, A; Sartarelli, L; Tonini, V; Giacometti, M; Zonta, S; Chessa, A; Fiorini, A; Norcini, C; Colletti, G; Confalonieri, M; Costanzi, A; Frattaruolo, C; Mari, G; Monteleone, M; Bandiera, A; Bocciolone, L; Bonavina, G; Candiani, M; Candotti, G; De Nardi, P; Gagliardi, F; Medone, M; Mortini, P; Negri, G; Parise, P; Piloni, M; Sileri, P; Vignali, A; Belvedere, A; Bernante, P; Bertoglio, P; Boussedra, S; Brunocilla, E; Cipriani, R; Cisternino, G; De Crescenzo, E; De Iaco, P; Dondi, G; Frio, F; Jovine, E; Bianchi, FM; Neri, J; Parlanti, D; Perrone, AM; Pezzuto, AP; Pignatti, M; Pinto, V; Poggioli, G; Ravaioli, M; Rottoli, M; Schiavina, R; Serenari, M; Serra, M; Solli, P; Taffurelli, M; Tanzanu, M; Tesei, M; Violante, T; Zanotti, S; Borghi, F; Cianflocca, D; Grimaldi, SD; Donati, D; Gelarda, E; Geretto, P; Giraudo, G; Giuffrida, MC; Marano, A; Palagi, S; Pellegrino, L; Peluso, C; Testa, V; Agresta, F; Prando, D; Zese, M; Aquila, F; Gambacciani, C; Lippa, L; Pieri, F; Santonocito, OS; Armatura, G; Bertelli, G; Frena, A; Marinello, P; Notte, F; Patauner, S; Scotton, G; Fulginiti, SF; Gallo, G; Sammarco, G; Vescio, G; Balercia, P; Catarzi, L; Consorti, G; Di Marzo, F; Fontana, T; Daiko, H; Ishikawa, M; Ishiyama, K; Iwata, S; Kanematsu, K; Kanemitsu, Y; Kato, T; Kawai, A; Kobayashi, E; Kato, MK; Moritani, K; Nakatani, F; Oguma, J; Tanase, Y; Uno, M; Al Abdallah, M; Ayasra, F; Ayasra, Y; Qasem, A; Abu Za'Nouneh, FJ; Fahmawee, T; Hmedat, A; Ibrahim, A; Obeidat, K; Al Abdel, S; Jalil, RA; Abou Chaar, MK; Al-Masri, M; Al-Najjar, H; Alawneh, F; Alsaraireh, O; Elayyan, M; Ghanem, R; Lataifeh, I; Alkadeeki, GZ; Al Maadany, FS; Aldokali, N; Senossi, O; Subhi, MT; Burgan, D; Kamoka, E; Kilani, AI; Salamah, A; Salem, M; Shuwayyah, A; Abdulwahed, E; Alshareea, E; Aribi, N; Aribi, S; Biala, M; Ghamgh, R; Morgom, M; Aldayri, Z; Ellojli, I; Kredan, A; Bradulskis, S; Dainius, E; Kubiliute, E; Kutkevicius, J; Parseliunas, A; Subocius, A; Venskutonis, D; Rasoaherinomenjanahary, F; Razafindrahita, JB; Samison, LH; Ong, EC; Hamdan, KH; Ibrahim, MR; Tan, JA; Thanapal, MR; Sahid, NA; Hayati, F; Jayasilan, J; Sriram, RK; Subramaniam, S; Jusoh, AC; Hussain, AH; Sidek, ASM; Yunus, MFM; Soh, JY; Wong, MPK; Zakaria, AD; Zakaria, Z; Fadzli, A; Fathi, NQ; Koh, PS; Liew, YT; Roslani, AC; Tang, CY; Teoh, LY; Wong, WJ; Yahaya, AS; Alvarez, MR; Arrangoiz, R; Cordera, F; Abaroa, MAD; Gomez-Pedraza, A; Hernandez, R; Maffuz-Aziz, A; Posada, JA; Garcia, FCB; Alfaro-Goldaracena, A; Buerba, GA; Castillejos-Molina, RA; Chan, C; Dominguez-Rosado, I; Medina-Franco, H; Mercado, MA; Oropeza-Aguilar, M; Portugal, EPG; Posadas-Trujillo, OE; Rodriguez-Covarrubias, F; Salgado-Nesme, N; Sarre, C; Vilatoba, M; Arkha, Y; Bechri, H; El Ouahabi, A; Oudrhiri, MY; Hassani, FD; El Abbadi, N; Amrani, L; Belkhadir, ZH; Benkabbou, A; Chakib, O; El Ahmadi, B; El Bouazizi, Y; Essangri, H; Ghannam, A; Majbar, AM; Mohsine, R; Souadka, A; Hompes, R; Meima-van Praag, EM; Pronk, AJM; Sharabiany, S; Grotenhuis, B; Hartveld, L; Reijers, S; Van Houdt, W; Baaij, J; Bolster-van Eenennaam, M; De Graaff, M; Sloothaak, D; Van Duijvendijk, P; Posma-Bouman, L; Derksen, T; Franken, J; Oosterling, S; De Bree, R; Konsten, J; Van Heinsbergen, M; Fidelis, L; Sholadoye, TT; Tolani, MA; Olaogun, J; Egbuchulem, IK; Lawal, TA; Ogundoyin, O; Olulana, DI; Abdur-Rahman, L; Adeyeye, A; Aremu, I; Bello, J; Olasehinde, O; Popoola, A; Massoud, J; Massoud, R; Sorour, TM; Jamal, A; Kerawala, AA; Memon, AS; Ahmed, RN; Rai, L; Ayub, B; Hassan, N; Martins, RS; Ramesh, P; Sayyed, R; Butt, U; Kashif, M; Kashif, M; Khan, WH; Qureshi, A; Umar, M; Farooka, MW; Wasim, T; Ayubi, A; Rashid, I; Waqar, SH; Falcon, GM; Robles, R; Jocson, R; Teh, C; Major, P; Bobinski, M; Kotarski, J; Rasoul-Pelinska, K; Azevedo, C; Machado, D; Mendes, F; De Sousa, X; Fernandes, U; Ferreira, C; Guidi, G; Leal, C; Marcal, A; Marques, R; Martins, D; Melo, A; Tenreiro, N; Pereira, RV; Vieira, B; Almeida, JI; de Sa, TC; Costa, MJMA; Fernandes, V; Ferraz, I; Gil, CG; da Silva, CL; Lopes, L; Machado, N; Marialva, J; Coelho, MN; Pedro, J; Pereira, C; Reis, R; Ribeiro, A; Santos, R; Saraiva, P; Silva, R; Tavares, F; Teixeira, M; Almeida, AC; Amaral, MJ; Andrade, R; Nemesio, RA; Breda, D; Camacho, C; Canhoto, C; Colino, M; Correia, S; Costa, M; De Barros, J; Lopez, ALD; Duque, M; Garrido, S; Guerreiro, P; Guimaraes, A; Lazaro, A; Lopes, C; Martins, R; Nogueira, O; Oliveira, A; Oliveira, JM; Rodrigues, M; Ruivo, A; Santos, E; Silva, M; Simoes, J; da Costa, AV; Almeida, A; Cavaleiro, S; Devezas, V; Faria, CS; Jacome, F; Maia, MM; Nogueiro, J; Pereira, A; Pereira-Neves, A; Pina-Vaz, T; Santos-Sousa, H; Silveira, H; Vaz, S; Vieira, P; da Costa, AG; Antunes, IL; Pinto, J; Tojal, A; Cardoso, N; Cardoso, P; Domingues, JC; Henriques, P; Manso, MI; dos Santos, GM; Martins, R; Morais, H; Pereira, R; Revez, T; Ribeiro, R; Ribeiro, VI; Soares, A; Sousa, S; Teixeira, J; Amorim, E; Baptista, VH; Cunha, MF; Dias, B; Fazenda, A; Neves, JPM; Policarpo, F; Miguel, IISDG; Veiga, D; Andrade, AK; Bandovas, JP; Borges, N; Branquinho, A; Chumbinho, B; Correia, J; Fidalgo, H; de Barros, IF; Frade, S; Gomes, J; Maciel, J; Pina, S; Rodrigues, A; Silva, N; Nunes, IS; Sousa, R; Ascensao, J; Azevedo, P; Costeira, B; Cunha, C; Garrido, R; Gomes, H; Lourenco, I; Mendinhos, G; Miranda, P; Pinto, AN; Ferreira, MP; Ribeiro, J; Rodrigues, LR; Fernandes, MS; Azevedo, J; Galvao, D; Soares, AC; Vieira, A; Vieira, B; Patricio, B; Santos, PMDD; Lopes, ACVP; Cunha, R; Faustino, A; Freitas, A; Martins, AB; Mendes, JR; Parreira, R; Rosa, J; Teves, M; da Silva, AA; Claro, M; Santos, DC; Deus, AC; Grilo, JV; Borges, F; Real, JC; Henriques, S; Lima, MJ; Costa, PM; da Silva, FB; Caiado, A; Fonseca, F; Angelo, M; Baiao, JM; Jordao, DM; Caroco, TV; Messias, J; Millan, A; Salgado, I; Santos, P; Baia, C; Canotilho, R; Correia, AM; Pinto, APF; Peyroteo, M; Videira, JF; Escobar, P; Santiago, MM; Kassir, R; Sauvat, F; Bezede, C; Chitul, A; Ciofic, E; Cristian, D; Grama, F; Pirtea, L; Secosan, C; Bonci, E; Gata, V; Titu, S; Ginghina, O; Iordache, N; Iosifescu, RV; Garmanova, T; Kazachenko, E; Markaryan, D; Rodimov, S; Tsarkov, P; Tulina, I; Litvina, Y; Provozina, A; Agapov, M; Galliamov, E; Kakotkin, V; Kubyshkin, V; Kamanob, A; Alshahrani, M; Alsharif, F; Eskander, M; Al Raddadi, R; Majrashi, S; Mashat, A; Akeel, N; Alharthi, M; Aljiffry, M; Basendowah, M; Farsi, A; Ghunaim, M; Khoja, A; Maghrabi, A; Malibary, N; Nassif, M; Nawawi, A; Saleem, A; Samkari, A; Trabulsi, N; Al Awwad, S; Alghamdi, M; Alnumani, T; Nasser, M; Bayazeed, AS; Alhefdhi, A; Almalik, O; Alomair, A; Alotaibi, N; Alresaini, F; Alsalamah, R; Alsobhi, S; Mahasin, Z; Othman, E; Velagapudi, S; Ghedan, S; Alharthi, R; Awad, S; Sharara, MI; Abdelrahman, S; Althobaiti, W; Al Habes, H; Alamri, A; Alkarak, S; Alqannas, M; Alyami, M; Alzamanan, M; Guiral, DC; Elawad, A; AlAamer, O; Alriyees, L; Alselaim, N; Abdulkareem, A; Ajlan, A; Akkour, K; Al-Habib, A; Al-Khayal, K; Alatar, A; Alburakan, A; Alhalal, H; Alhassan, B; Alhassan, N; Alobeed, O; Alsaif, A; Alsaif, F; Alshammari, S; Alshaygy, I; Barry, M; Bin Nasser, A; Bin Traiki, T; Bokhari, A; Elwatidy, S; Helmi, H; Madkhali, A; Nouh, T; Rabah, PD; Zubaidi, A; Paunovic, I; Slijepcevic, N; Aleksic, L; Antic, A; Barisic, G; Ceranic, M; Galun, D; Grubac, Z; Jelenkovic, J; Kecmanovic, D; Kmezic, S; Knezevic, D; Krivokapic, Z; Latincic, S; Markovic, V; Matic, S; Miladinov, M; Pavlov, M; Pejovic, I; Radenkovic, D; Tadic, B; Vasljevic, J; Velickovic, D; Zivanovic, M; Perovic, M; Srbinovic, L; Andrijasevic, S; Bozanovic, T; Popovic, RC; Dokic, M; Janjic, T; Jeremic, K; Kadija, S; Likic, IL; Mirkovic, L; Pantovic, S; Pilic, I; Radojevic, M; Stefanovic, A; Vidakovic, S; Vilendecic, Z; Antic, S; Dunderovic, D; Jelovac, D; Jezdic, Z; Konstantinovic, V; Kotlar, B; Kuzmanovic, C; Lazic, M; Petrovic, M; Popovic, F; Pucar, A; Romic, M; Sumrak, S; Vujanac, V; Bascarevic, V; Bogdanovic, I; Grujicic, D; Ilic, R; Milicevic, M; Milisavljevic, F; Miljkovic, A; Paunovic, A; Scepanovic, V; Stanimirovic, A; Todorovic, M; Jotic, A; Milovanovic, J; Trivic, A; Bumbasirevic, U; Dzamic, Z; Kajmakovic, B; Prijovic, N; Zivkovic, M; Buta, M; Cvetkovic, A; Djurisic, I; Gacic, S; Goran, M; Inic, Z; Jeftic, N; Jevric, M; Jokic, V; Markovic, I; Milanovic, M; Nikolic, S; Pejnovic, L; Savkovic, N; Spurnic, I; Stevic, D; Stojiljkovic, D; Vucic, N; Zegarac, M; Karamarkovic, A; Kenic, M; Kovacevic, B; Krdzic, I; Milutinovic, V; Chan, CW; Lieske, B; Galis, B; Simko, K; Almgla, N; Bernon, M; Boutall, A; Cairncross, L; Herman, A; Hilton, T; Jonas, E; Kloppers, C; Malherbe, F; Mugla, W; Nel, D; Rayamajhi, S; Van Wyngaard, T; Vogel, J; Castano-Leon, AM; Fernandez, JD; Fernandez, CE; Segura-Illa, ME; Sinovas, OE; Perez, DG; Gomez, P; Jimenez-Roldan, L; Lagares, A; Moreno-Gomez, L; Paredes, I; Nunez, AP; Aniceto, GS; Santas, M; Rodriguez, PF; Senorans, MPG; Sanchez-Santos, R; Vigorita, V; Acrich, E; Sanfeliu, EB; Barrios, O; Golda, T; Santanach, C; Serrano-Navidad, M; Grifell, MS; Vives, RV; Escola, D; Jimenez, A; Paniagua, LC; Fernandez, LG; Artigues, E; Bernal-Sprekelsen, JC; Bauset, JCC; Collera, P; Del Gobbo, RD; Font, RF; Clotet, RF; Diaz, CJG; Guardia, N; Guariglia, CA; Osorio, A; Jimenez, RS; Sanchon, L; Montesinos, CS; Martin, BA; Villayzan, JEG; Alonso-Lamberti, L; Assaf, M; Pintado, NB; Carabias, A; Garcia-Quijada, J; Fernandez, MAH; Miramon, JJ; Jimenez, V; Jover, JM; Aguero, SAL; Leon, R; Salamanca, MBM; Simon, VP; Ponce, S; Rodriguez, JL; Salazar, A; Rubio, AV; Aguado, H; Ansorregui, IA; Infante, RB; De Lacy, FB; Di Somma, A; Diaz-Feijoo, B; Nora, JE; Fabregas, N; Ferres, A; Ibanez, BG; Sanchez, JJG; Gracia, I; Castro, JAH; Lacy, AM; Langdon, C; Momblan, D; Morales, X; Oleaga, L; Otero, A; Pedrosa, L; Carrizo, JP; Figueroa, LAR; Ramos, PR; Rumia-Arboix, J; Tercero-Uribe, AI; Topczewski, TE; Torales, J; Torne, A; Torne, R; Turrado-Rodriguez, V; Valero, R; Valverde, S; Anula, R; Cano-Valderrama, O; Martin, MD; Diez-Valladares, L; Dominguez, I; Dziakova, J; Alonso, MG; Romero, EG; Latorre, LG; Muguerza, JM; Pizarro, MJ; Carlin, PS; del Pueblo, CS; Sanchez-Pernaute, A; Ortega, GS; Sanz-Lopez, R; Torres, A; Garces-Albir, M; Lopez, F; Martin-Arevalo, J; Moro-Valdezate, D; Pla-Marti, V; de Heredia, JB; Asenjo, BD; Sanz, GT; Jezieniecki, C; Del Barrio, HN; Aurusa, FJOD; de Diego, AR; Soriano, MR; Diaz, JT; Fernandez, AV; Lora-Cumplido, P; Sosa, MV; Gonzalez-Gonzalez, E; Bravo, AMM; de la Fuente, NA; Labat, MC; Cecchini, L; Espinosa, CA; Toscano, MJ; Campillo, AL; Mancebo, G; Martorell, P; Munarriz, M; Grau-Talens, EJ; Martin-Perez, B; Buleje, JAB; Prats, MC; Fernandez, PV; Fernandez-Lopez, A; Escudero, DG; Porcel, VJG; Soria, VG; Frances, CG; Valverde, FMG; Gurrea, E; Lopez-Morales, P; Garrido, AM; Alonso, JAM; Medina, E; Camarena, JMM; Banos, PAP; Ros, EP; Faraco, MR; Ruiz-Marin, M; Rodriguez, CS; Soriano, MV; Gomez, ME; Camunas, AF; Santos, EPG; Higuera, EJ; Martinez-Pinedo, C; Munoz-Atienza, V; Padilla-Valverde, D; Rodriguez, PP; Calvo, FJR; Sanchez-Garcia, S; Sanchez-Pelaez, D; Colombari, RC; Del Valle, E; Fernandez, M; Lominchar, PL; Martin, L; Valcarcel, CR; Steiner, MA; Tudela, M; Ortuzar, JZ; Matas, FA; Perez, JMG; Pereira, PT; Mora-Guzman, I; Abellan, M; Boira, MA; Jorba, R; Ikuga, RM; Olona, C; Mallafre, RS; Busquets, PC; Pellice, MGPG; Pena, JS; Achig, EJA; Barbier, L; Vivancos, PC; Gainza, A; Gutierrez, JJG; Ormaechea, GM; Marin, H; Playa, PM; Corcostegui, IM; Calvo, MP; Fraga, AR; Ateca, IV; Olabarria, UD; Ballesteros, MD; Pablos, FJF; Ibanez-Aguirre, FJ; Larrainzar, AS; Ugarte-Sierra, B; Rodriguez, AD; Di Martino, M; Septiem, JG; Martin-Perez, E; de Nova, JLM; Espino, PC; Ruano, PG; Garcia, LC; Perez, DD; Agusti, EE; Jara, PG; Samaniego, MG; Bartolome, MAH; Gonzalez, JS; Poza, AA; Dieguez, B; Garcia-Conde, M; Hernandez-Garcia, M; Losada, M; Chiesa-Estomba, CM; Garcia, JAG; Larruscain, E; Sistiaga-Suarez, JA; Alvarez, E; Chavarrias, N; Frias, L; Pineda, VG; Simon, AG; Gortazar, S; Gracia, M; Guevara, J; Gutierrez, AH; Loayza, A; Dolores, DTM; Marti, C; Melendez, M; Moreno-Palacios, E; Perez, Y; Nieto, MIP; Ramos-Martin, P; Rubio-Perez, I; Saavedra, J; Sanchez-Mendez, JI; Ridruejo, JS; Urbieta, A; Zapardiel, I; Diaz, MC; Ardevines, MDCD; Duque-Mallen, V; Ferrer, IG; Trebol, MTG; Gracia-Roche, C; Lopez, MH; Ferrer, UMJ; Lanzon, A; German, AM; Matute, M; Redondo, C; Fuentes, NS; Sanchez-Rubio, M; Santero-Ramirez, MS; Saudi, S; Sanz, MVS; Uson-Bouthelier, T; Martin, AB; Alonso, MD; Rico, EG; Gomez, EGL; Nisa, FGM; Calvo, AG; Hernandez, P; Lasa, I; Mendoza-Moreno, F; Palacios, NM; Merino, EO; Mansilla, CV; Garcia, FA; Bailon, M; Canones, ADB; Bhojwani, EC; Marcos-Santos, P; Miguel, T; Sanchez, DP; Perez-Saborido, B; Gonzalez, JS; Tejero-Pintor, FJ; Alconchel, F; Conesa, A; Martinez, JG; Fernandez, AIG; Abad, AL; Nicolas-Lopez, T; Romero, PR; Calvo, MJR; Rodrigues, K; Manzanera, JJR; Soriano, AI; Cano, A; Capitan-Morales, L; Catena, JC; Gomez-Rosado, J; Mompean, FO; Sanchez, MAP; Lafuente, FDR; Arcos, CT; Valdes-Hernandez, J; Cholewa, H; Domingo, S; Frasson, M; Lago, V; Martin, TM; Chicote, CM; Sancho-Muriel, J; Landaluce-Olavarria, A; Lecumberri, D; Gurumeta, AA; Abad-Motos, A; Martinez-Hurtado, E; Ripolles-Melchor, J; Escobar, AR; Cuadrado-Garcia, A; Tellez, LGS; Aznar, JH; Mate, P; Vazquez, IO; Picardo, AL; Lopez, JAR; Noguera, FSC; de Colsa, DS; Latorre, JA; Fernandez, CC; Ruiz, RC; Ruiz, MG; Hernanz, F; Fraile, JJ; Martinez-Perez, P; Poch, C; Martinez, SS; Jabares, VV; Moliner-Sanchez, C; Pingarron-Martin, L; Rey-Biel, J; Martin, IR; Laina, JLB; Cros, B; Escartin, J; Egea, JG; Nogues, A; El-Abur, IT; Yanez, C; Ortega, EPC; Cervera, I; Pena, PD; Elena, GDCR; Enjuto, D; Bernabe, PF; Garcia, RG; Gonzalez, J; Hernandez, I; Herrera-Merino, N; De Salas, MM; Pascual, PM; Gonzalez, MP; Bonilla, AR; Gomez, LR; Bescos, C; Blanco-Colino, R; Brana, I; Caimari, B; Garcia-Cuenca, AD; Duran-Valles, F; Espin-Basany, E; de Sagredo, JGL; Pamias, J; Pellino, G; Prat, N; Pina, RP; Barba, MS; Arulanantham, A; Bandara, GBK; Jayarajah, U; Ravindrakumar, S; Rodrigo, VS; Srishankar, S; Karar, AAA; Elbe, P; Lindqvist, EK; Taflin, H; Alga, A; Heinius, G; Nordberg, M; Pieniowski, E; Gkekas, I; Lofgren, N; Rutegard, M; Sund, M; Arigoni, M; Bernasconi, M; Christoforidis, D; Di Giuseppe, M; La Regina, D; Mongelli, F; Chevallay, M; Dwidar, O; Gialamas, E; Sauvain, M; Klenke, F; Kollar, A; Kurze, C; Adamina, M; Bachler, T; Crugnale, AS; Giardini, M; Guglielmetti, L; Peros, G; Solimene, F; Aghayeva, A; Hamzaoglu, I; Sahin, I; Akaydin, E; Aliyeva, Z; Aytac, E; Baca, B; Dulgeroglu, O; Ozben, V; Ozmen, BB; Uras, C; Arikan, AE; Bilgin, IA; Bozkirli, B; Ceyhan, GO; Kara, H; Karahasanoglu, T; Uras, C; Celik, H; Meydanli, MM; Akilli, H; Ayhan, A; Kuscu, E; Onan, MA; Akgor, U; Dincer, HA; Erol, T; Gultekin, M; Orhan, N; Ozgul, N; Salman, MC; Soyak, B; Alhamed, A; Ergun, S; OZcelik, MF; Sanli, AN; Uludag, SS; Velidedeoglu, M; Zengin, AK; Bozkurt, MA; Kara, Y; Kocatas, A; Cimenoglu, B; Demirhan, R; Saracoglu, K; Azamat, IF; Balik, E; Bugra, D; Giray, B; Kulle, CB; Taskiran, C; Vatansever, D; Gozal, K; Guler, SA; Koken, H; Tatar, OC; Utkan, NZ; Yildirim, A; Yuksel, E; Akin, E; Altintoprak, F; Bayhan, Z; Cakmak, G; Capoglu, R; Celebi, F; Demir, H; Dikicier, E; Firat, N; Gonullu, E; Kamburoglu, MB; Kocer, B; Kucuk, IF; Mantoglu, B; Colak, E; Kucuk, GO; Uyanik, MS; Goksoy, B; Bozkurt, E; Citgez, B; Mihmanli, M; Tanal, M; Yetkin, G; Akalin, M; Arican, C; Avci, EK; Aydin, C; Atici, SD; Emiroglu, M; Kaya, T; Kebabci, E; Kilinc, G; Kirmizi, Y; Ogucu, H; Salimoglu, S; Sert, I; Tugmen, C; Tuncer, K; Uslu, G; Yesilyurt, D; Karaman, E; Kolusari, A; Yildiz, A; Benson, O; Lule, H; Agilinko, J; Ahmeidat, A; Barabasz, M; Bekheit, M; Cheung, LK; Colloc, T; Cymes, W; Elhusseini, M; Gradinariu, G; Hannah, A; Kamera, BS; Mignot, G; Shaikh, S; Sharma, P; Abu-Nayla, I; Agrawal, A; Al-Mohammad, A; Ali, S; Ashcroft, J; Azizi, A; Baker, O; Balakrishnan, A; Byrne, M; Colquhoun, A; Cotter, A; Coughlin, P; Davies, RJ; Durrani, A; Elshaer, M; Fordington, S; Forouhi, P; Georgiades, F; Grimes, H; Habeeb, A; Hudson, V; Hutchinson, P; Irune, E; Jah, A; Khan, DZ; Kolias, A; Kyriacou, H; Lamb, B; Liau, S; Luke, L; ;</t>
  </si>
  <si>
    <t>Preoperative nasopharyngeal swab testing and postoperative pulmonary complications in patients undergoing elective surgery during the SARS-CoV-2 pandemic</t>
  </si>
  <si>
    <t>Fowler, AJ; Dobbs, TD; Wan, YI; Laloo, R; Hui, S; Nepogodiev, D; Bhangu, A; Whitaker, IS; Pearse, RM; Abbott, TEF</t>
  </si>
  <si>
    <t>Resource requirements for reintroducing elective surgery during the COVID-19 pandemic: modelling study</t>
  </si>
  <si>
    <t>Double-edged sword of surgical innovation: ethical issues of early and late adoption of novel techniques</t>
  </si>
  <si>
    <t>Torzilli, G</t>
  </si>
  <si>
    <t>Parenchyma-sparing vessel-guided major hepatectomy: nonsense or new paradigm in liver surgery?</t>
  </si>
  <si>
    <t>Horne, CM; Augenstein, V; Malcher, F; Yunis, J; Huang, LC; Zolin, SJ; Fafaj, A; Thomas, JD; Krpata, DM; Petro, CC; Rosen, MJ; Prabhu, AS</t>
  </si>
  <si>
    <t>Understanding the benefits of botulinum toxin A: retrospective analysis of the Abdominal Core Health Quality Collaborative</t>
  </si>
  <si>
    <t>Oba, A; Inoue, Y; Ono, Y; Ishizuka, N; Arakaki, M; Sato, T; Mise, Y; Ito, H; Saiura, A; Takahashi, Y</t>
  </si>
  <si>
    <t>Staging laparoscopy for pancreatic cancer using intraoperative ultrasonography and fluorescence imaging: the SLING trial</t>
  </si>
  <si>
    <t>Rutegard, M; Lindqvist, M; Svensson, J; Nordin, P; Haapamaki, MM</t>
  </si>
  <si>
    <t>Chronic pain after open inguinal hernia repair: expertise-based randomized clinical trial of heavyweigh or lightweight mesh</t>
  </si>
  <si>
    <t>Kristensen, SD; Gormsen, J; Naver, L; Helgstrand, F; Floyd, AK</t>
  </si>
  <si>
    <t>Randomized clinical trial on closure versus non-closure of mesenteric defects during laparoscopic gastric bypass surgery</t>
  </si>
  <si>
    <t>Katsogridakis, E; Lea, T; Yap, T; Batchelder, A; Saha, P; Diamantopoulos, A; Saratzis, N; Davies, R; Zayed, H; Bown, MJ; Saratzis, A</t>
  </si>
  <si>
    <t>Acute kidney injury following endovascular intervention for peripheral artery disease</t>
  </si>
  <si>
    <t>Jauhari, Y; Gannon, MR; Dodwell, D; Horgan, K; Clements, K; Medina, J; Cromwell, DA</t>
  </si>
  <si>
    <t>Surgical decisions in older women with early breast cancer: patient and disease factors</t>
  </si>
  <si>
    <t>Konishi, T; Fujiogi, M; Michihata, N; Tanaka-Mizutani, H; Morita, K; Matsui, H; Fushimi, K; Tanabe, M; Seto, Y; Yasunaga, H</t>
  </si>
  <si>
    <t>Breast cancer surgery in patients with schizophrenia: short-term outcomes from a nationwide cohort</t>
  </si>
  <si>
    <t>Niederle, MB; Riss, P; Selberherr, A; Koperek, O; Kaserer, K; Niederle, B; Scheuba, C</t>
  </si>
  <si>
    <t>Omission of lateral lymph node dissection in medullary thyroid cancer without a desmoplastic stromal reaction</t>
  </si>
  <si>
    <t>Abdelhamid, A; Aspinall, S</t>
  </si>
  <si>
    <t>Intraoperative nerve monitoring in thyroid surgery: analysis of United Kingdom registry of endocrine and thyroid surgery database</t>
  </si>
  <si>
    <t>Lof, S; van der Heijde, N; Abuawwad, M; Al-Sarireh, B; Boggi, U; Butturini, G; Capretti, G; Coratti, A; Casadei, R; D'Hondt, M; Esposito, A; Ferrari, G; Fusai, G; Giardino, A; Koerkamp, BG; Hackert, T; Kamarajah, S; Kauffmann, EF; Keck, T; Marudanayagam, R; Nickel, F; Manzoni, A; Pessaux, P; Pietrabissa, A; Rosso, E; Salvia, R; Soonawalla, Z; White, S; Zerbi, A; Besselink, MG; Abu Hilal, M</t>
  </si>
  <si>
    <t>Robotic versus laparoscopic distal pancreatectomy: multicentre analysis</t>
  </si>
  <si>
    <t>Troisi, RI; Berardi, G; Morise, Z; Cipriani, F; Ariizumi, S; Sposito, C; Panetta, V; Simonelli, I; Kim, S; Goh, BKP; Kubo, S; Tanaka, S; Takeda, Y; Ettorre, GM; Russolillo, N; Wilson, GC; Cimino, M; Montalti, R; Giglio, MC; Igarashi, K; Chan, CY; Torzilli, G; Cheung, TT; Mazzaferro, V; Kaneko, H; Ferrero, A; Geller, DA; Han, HS; Kanazawa, A; Wakabayashi, G; Aldrighetti, L; Yamamoto, M</t>
  </si>
  <si>
    <t>Laparoscopic and open liver resection for hepatocellular carcinoma with Child-Pugh B cirrhosis: multicentre propensity score-matched study</t>
  </si>
  <si>
    <t>Schaap, DP; Boogerd, LSF; Konishi, T; Cunningham, C; Ogura, A; Garcia-Aguilar, J; Beets, GL; Suzuki, C; Toda, S; Lee, IK; Sammour, T; Uehara, K; Lee, P; Tuynman, JB; van de Velde, CJH; Rutten, HJT; Kusters, M</t>
  </si>
  <si>
    <t>Rectal cancer lateral lymph nodes: multicentre study of the impact of obturator and internal iliac nodes on oncological outcomes</t>
  </si>
  <si>
    <t>Lau, S; Kong, J; Bell, S; Heriot, A; Stevenson, A; Moloney, J; Hayes, J; Merrie, A; Eglinton, T; Guest, G; Clark, D; Warrier, S</t>
  </si>
  <si>
    <t>Transanal mesorectal excision: early outcomes in Australia and New Zealand</t>
  </si>
  <si>
    <t>Wan, YI; Patel, A; Achary, C; Hewson, R; Phull, M; Pearse, RM</t>
  </si>
  <si>
    <t>Postoperative infection and mortality following elective surgery in the International Surgical Outcomes Study (ISOS)</t>
  </si>
  <si>
    <t>Sund, M</t>
  </si>
  <si>
    <t>Reducing bias and increasing surgical knowledge: multicentre prospective breast cancer studies</t>
  </si>
  <si>
    <t>Morrow, M</t>
  </si>
  <si>
    <t>Robotic mastectomy: the next major advance in breast cancer surgery?</t>
  </si>
  <si>
    <t>Pausch, TM; Mitzscherling, C; Aubert, O; Liu, X; Gesslein, B; Bruckner, T; Kommoss, FKF; Golriz, M; Mehrabi, A; Hackert, T</t>
  </si>
  <si>
    <t>Applying an intraoperative predictive indicator for postoperative pancreatic fistula: randomized preclinical trial</t>
  </si>
  <si>
    <t>Hipp, J; Hussung, S; Timme-Bronsert, S; Boerries, M; Biesel, E; Fichtner-Feigl, S; Fritsch, R; Wittel, UA</t>
  </si>
  <si>
    <t>Perioperative cell-free mutant KRAS dynamics in patients with pancreatic cancer</t>
  </si>
  <si>
    <t>Wennerblom, J; Ateeb, Z; Jonsson, C; Bjornsson, B; Tingstedt, B; Williamsson, C; Sandstrom, P; Ansorge, C; Blomberg, J; Del Chiaro, M</t>
  </si>
  <si>
    <t>Reinforced versus standard stapler transection on postoperative pancreatic fistula in distal pancreatectomy: multicentre randomized clinical trial</t>
  </si>
  <si>
    <t>Papp, G; Saftics, G; Szabo, BE; Baracs, J; Vereczkei, A; Kollar, D; Olah, A; Meszaros, P; Duboczki, Z; Bursics, A</t>
  </si>
  <si>
    <t>Systemic versus Oral and Systemic Antibiotic Prophylaxis (SOAP) study in colorectal surgery: prospective randomized multicentre trial</t>
  </si>
  <si>
    <t>Treskes, K; Sierink, JC; Edwards, MJR; Beuker, BJA; Van Lieshout, EMM; Hohmann, J; Saltzherr, TP; Hollmann, MW; Van Dieren, S; Goslings, JC; Dijkgraaf, MGW</t>
  </si>
  <si>
    <t>Cost-effectiveness of immediate total-body CT in patients with severe trauma (REACT-2 trial)</t>
  </si>
  <si>
    <t>Hosaka, A; Kumamaru, H; Takahashi, A; Azuma, N; Obara, H; Miyata, T; Obitsu, Y; Zempo, N; Miyata, H; Komori, K</t>
  </si>
  <si>
    <t>Nationwide study of surgery for primary infected abdominal aortic and common iliac artery aneurysms</t>
  </si>
  <si>
    <t>Houvenaeghel, G; Cohen, M; Dammacco, MA; D'Halluin, F; Regis, C; Gutowski, M; Acker, O; Fournier, M; Bannier, M; Lusque, A; Jouve, E</t>
  </si>
  <si>
    <t>Prophylactic nipple-sparing mastectomy with immediate breast reconstruction: results of a French prospective trial</t>
  </si>
  <si>
    <t>Hartmann, S; Kuhn, T; de Boniface, J; Stachs, A; Winckelmann, A; Frisell, J; Wiklander-Brakenhielm, I; Stubert, J; Gerber, B; Reimer, T</t>
  </si>
  <si>
    <t>Carbon tattooing for targeted lymph node biopsy after primary systemic therapy in breast cancer: prospective multicentre TATTOO trial</t>
  </si>
  <si>
    <t>Fitzal, F; Filipits, M; Fesl, C; Rudas, M; Greil, R; Balic, M; Moinfar, F; Herz, W; Dubsky, P; Bartsch, R; Ferree, S; Schaper, C; Gnant, M</t>
  </si>
  <si>
    <t>PAM-50 predicts local recurrence after breast cancer surgery in postmenopausal patients with ER+/HER2-disease: results from 1204 patients in the randomized ABCSG-8 trial</t>
  </si>
  <si>
    <t>Morgan, JL; Shrestha, A; Reed, MWR; Herbert, E; Bradburn, M; Walters, SJ; Martin, C; Collins, K; Ward, S; Holmes, G; Burton, M; Lifford, K; Edwards, A; Ring, A; Robinson, T; Chater, T; Pemberton, K; Brennan, A; Cheung, KL; Todd, A; Audisio, R; Wright, J; Simcock, R; Thomson, AM; Gosney, M; Hatton, M; Green, T; Revill, D; Gath, J; Horgan, K; Holcombe, C; Winter, MC; Naik, J; Parmeschwar, R; Wyld, L</t>
  </si>
  <si>
    <t>Bridging the age gap in breast cancer: impact of omission of breast cancer surgery in older women with oestrogen receptor-positive early breast cancer on quality-of-life outcomes</t>
  </si>
  <si>
    <t>van Praagh, JB; de Wit, JG; Olinga, P; de Haan, JJ; Nagengast, WB; Fehrmann, RSN; Havenga, K</t>
  </si>
  <si>
    <t>Colorectal anastomotic leak: transcriptomic profile analysis</t>
  </si>
  <si>
    <t>Tsilimigras, DI; Pawlik, TM</t>
  </si>
  <si>
    <t>Prognostication in hepatocellular carcinoma: is it a burden or a ticket?</t>
  </si>
  <si>
    <t>St John, ER; Bakri, AC; Johanson, E; Loughran, D; Scott, A; Chen, ST; Joshi, S; Darzi, A; Leff, DR</t>
  </si>
  <si>
    <t>Assessment of the introduction of semi-digital consent into surgical practice</t>
  </si>
  <si>
    <t>Bordry, N; Germann, M; Foukas, PG; Sempoux, C; Yan, P; Dormond, O; Speiser, DE; Demartines, N; Sauvain, MO</t>
  </si>
  <si>
    <t>Immune cell infiltration in colonic cancer: correlation between biopsy and surgical specimens</t>
  </si>
  <si>
    <t>Liu, Y; Chang, W; Zhou, B; Wei, Y; Tang, W; Liang, F; Chen, Y; Yan, Z; Lv, M; Ren, L; Xu, J</t>
  </si>
  <si>
    <t>Conventional transarterial chemoembolization combined with systemic therapy versus systemic therapy alone as second-line treatment for unresectable colorectal liver metastases: randomized clinical trial</t>
  </si>
  <si>
    <t>Marinello, FG; Jimenez, LM; Talavera, E; Fraccalvieri, D; Alberti, P; Ostiz, F; Frago, R; Blanco, A; Pellino, G; Espin-Basany, E</t>
  </si>
  <si>
    <t>Percutaneous tibial nerve stimulation in patients with severe low anterior resection syndrome: randomized clinical trial</t>
  </si>
  <si>
    <t>Banks, J; George, J; Potter, S; Gardiner, MD; Ives, C; Shaaban, AM; Singh, J; Sherriff, J; Hallissey, MT; Horgan, K; Harnett, A; Desai, A; Ferguson, DJ; Tillett, R; Izadi, D; Sadideen, H; Jain, A; Gerrand, C; Holcombe, C; Hayes, A; Teoh, V; Wyld, L</t>
  </si>
  <si>
    <t>Breast Angiosarcoma Surveillance Study: UK national audit of management and outcomes of angiosarcoma of the breast and chest wall</t>
  </si>
  <si>
    <t>Xu, S; Huang, H; Wang, X; Liu, S; Xu, Z; Liu, J</t>
  </si>
  <si>
    <t>Long-term outcomes of lobectomy for papillary thyroid carcinoma with high-risk features</t>
  </si>
  <si>
    <t>Kamarajah, SK; Phillips, AW; Ferri, L; Hofstetter, WL; Markar, SR</t>
  </si>
  <si>
    <t>Neoadjuvant chemoradiotherapy or chemotherapy alone for oesophageal cancer: population-based cohort study</t>
  </si>
  <si>
    <t>Takayama, T; Yamazaki, S; Matsuyama, Y; Midorikawa, Y; Shiina, S; Izumi, N; Hasegawa, K; Kokudo, N; Sakamoto, M; Kubo, S; Kudo, M; Murakami, T; Nakashima, O</t>
  </si>
  <si>
    <t>Prognostic grade for resecting hepatocellular carcinoma: multicentre retrospective study</t>
  </si>
  <si>
    <t>Hobeika, C; Cauchy, F; Fuks, D; Barbier, L; Fabre, JM; Boleslawski, E; Regimbeau, JM; Farges, O; Pruvot, FR; Pessaux, P; Salame, E; Soubrane, O; Vibert, E; Scatton, O</t>
  </si>
  <si>
    <t>Laparoscopic versus open resection of intrahepatic cholangiocarcinoma: nationwide analysis</t>
  </si>
  <si>
    <t>Bhandare, MS; Mondal, A; Chaudhari, V; Bal, M; Yadav, S; Ramaswamy, A; Ostwal, V; Shetty, N; Shrikhande, SV</t>
  </si>
  <si>
    <t>Factors influencing local and distant recurrence following resection of periampullary cancer</t>
  </si>
  <si>
    <t>Kennedy, ED; McKenzie, M; Schmocker, S; Jeffs, L; Cusimano, MD; Pooni, A; Nenshi, R; Scheer, AS; Forbes, TL; McLeod, RS</t>
  </si>
  <si>
    <t>Patient engagement study to identify and improve surgical experience</t>
  </si>
  <si>
    <t>Ahmed, S; Bonnett, L; Melhuish, A; Adil, MT; Aggarwal, I; Ali, W; Bennett, J; Boldock, E; Burns, FA; Czarniak, E; Dennis, R; Flower, B; Fok, R; Goodman, AL; Halai, S; Hanna, T; Hashem, M; Hodgson, SH; Hughes, G; Hurndall, KH; Hyland, R; Iqbal, MR; Jarchow-MacDonald, A; Kailavasan, M; Klimovskij, M; Laliotis, A; Lambourne, J; Lawday, S; Lee, F; Lindsey, B; Lund, JN; Mabayoje, DA; Malik, KI; Muir, A; Narula, HS; Ofor, U; Parsons, H; Pavelle, T; Prescott, K; Rajgopal, A; Roy, I; Sagar, J; Scarborough, C; Shaikh, S; Smart, CJ; Snape, S; Tabaqchali, MA; Tennakoon, A; Tilley, R; Vink, E; White, L; Burke, D; Kirby, A</t>
  </si>
  <si>
    <t>Development and internal validation of clinical prediction models for outcomes of complicated intra-abdominal infection</t>
  </si>
  <si>
    <t>Wyld, L; Reed, MWR; Collins, K; Burton, M; Lifford, K; Edwards, A; Ward, S; Holmes, G; Morgan, J; Bradburn, M; Walters, SJ; Ring, A; Robinson, TG; Martin, C; Chater, T; Pemberton, K; Shrestha, A; Nettleship, A; Murray, C; Brown, M; Richards, P; Cheung, KL; Todd, A; Harder, H; Brain, K; Audisio, RA; Wright, J; Simcock, R; Armitage, F; Bursnall, M; Green, T; Revell, D; Gath, J; Horgan, K; Holcombe, C; Winter, M; Naik, J; Parmeshwar, R; Gosney, M; Hatton, M; Thompson, AM</t>
  </si>
  <si>
    <t>Bridging the age gap in breast cancer: cluster randomized trial of two decision support interventions for older women with operable breast cancer on quality of life, survival, decision quality, and treatment choices</t>
  </si>
  <si>
    <t>Chakrabarti, D; Rajan, S; Akhtar, N; Qayoom, S; Gupta, S; Verma, M; Srivastava, K; Kumar, V; Bhatt, MLB; Gupta, R</t>
  </si>
  <si>
    <t>Short-course radiotherapy with consolidation chemotherapy versus conventionally fractionated long-course chemoradiotherapy for locally advanced rectal cancer: randomized clinical trial</t>
  </si>
  <si>
    <t>Schneider, R; Machens, A; Sekulla, C; Lorenz, K; Elwerr, M; Dralle, H</t>
  </si>
  <si>
    <t>Superiority of continuous over intermittent intraoperative nerve monitoring in preventing vocal cord palsy</t>
  </si>
  <si>
    <t>Gathani, T; Chiuri, K; Broggio, J; Reeves, G; Barnes, I</t>
  </si>
  <si>
    <t>Ethnicity and the surgical management of early invasive breast cancer in over 164 000 women</t>
  </si>
  <si>
    <t>Tong, T; Aber, A; Chilcott, J; Thokala, P; Walters, SJ; Maheswaran, R; Nawaz, S; Thomas, S; Michaels, J</t>
  </si>
  <si>
    <t>Volume-outcome relationships in open and endovascular repair of abdominal aortic aneurysm: administrative data 2006-2018</t>
  </si>
  <si>
    <t>El Sharouni, MA; Ahmed, T; Witkamp, AJ; Sigurdsson, V; van Gils, CH; Nieweg, OE; Scolyer, RA; Thompson, JF; van Diest, PJ; Lo, SN</t>
  </si>
  <si>
    <t>Predicting recurrence in patients with sentinel node-negative melanoma: validation of theEORTCnomogram using population-based data</t>
  </si>
  <si>
    <t>Rodrigo Luiz MacacariFabricio Ferreira CoelhoWanderley Marques BernardoJaime Arthur Pirola KrugerVagner Birk JeismannGilton Marques FonsecaDanielle Menezes CesconettoIvan CecconelloPaulo Herman12345–1112</t>
  </si>
  <si>
    <t>Laparoscopic vs. open left lateral sectionectomy: An update meta-analysis of randomized and non-randomized controlled trials</t>
  </si>
  <si>
    <t>Xiu-LiZhua1Xiao-GangTangb1FanQuaYuZhengaWen-HaoZhangaYu-QiaoDiao</t>
  </si>
  <si>
    <t>Bifidobacterium may benefit the prevention of necrotizing enterocolitis in preterm infants: A systematic review and meta-analysis</t>
  </si>
  <si>
    <t>Hugo GonçaloGuedesaZêmia MariaCâmara Costa FerreirabLayraRibeiro de Sousa LeãocEdna FrassonSouza MonteroaJosé PinhataOtochaEverson Luiz de AlmeidaArtifon</t>
  </si>
  <si>
    <t>Virtual reality simulator versus box-trainer to teach minimally invasive procedures: A meta-analysis</t>
  </si>
  <si>
    <t>GuangpingHuangaLeyiCaibXufengJiaaYongJiaYuZhouaXiapingMouaQingmaoZhuaFayouHeaZhaoyaoZhang</t>
  </si>
  <si>
    <t>A novel hybrid fixation (percutaneous anterior pelvic bridge with K-wire) for the treatment of traumatic pelvic ring injury: A prospective study</t>
  </si>
  <si>
    <t>SongBaiZichuanYaoXianqingZhuZidongLiYunzhongJiangRongzhiWangBinWu</t>
  </si>
  <si>
    <t>Comparison of transperitoneal laparoscopic versus open adrenalectomy for large pheochromocytoma: A retrospective propensity score-matched cohort study</t>
  </si>
  <si>
    <t>KarunaDahlbergaMariaJaenssonaUlricaNilsson</t>
  </si>
  <si>
    <t>“Let the patient decide” – Person-centered postoperative follow-up contacts, initiated via a phone app after day surgery: Secondary analysis of a randomized controlled trial</t>
  </si>
  <si>
    <t>RobertRutledgeabKuldeepakKularaNaveenManchanda</t>
  </si>
  <si>
    <t>The Mini-Gastric Bypass original technique</t>
  </si>
  <si>
    <t>YvesCollinaAlexParéaAssiaBelblidiabRichardLétourneaubMarylènePlassebMichelDagenaisbSimonTurcottebGuillaumeMartelcAndréRoybRealLapointebFrankVandenbroucke-Menu</t>
  </si>
  <si>
    <t>Portal vein embolization does not affect the long-term survival and risk of cancer recurrence among colorectal liver metastases patients: A prospective cohort study</t>
  </si>
  <si>
    <t>Jin-FuHuangaYu-ChinTsaiaCheng-ShyuanRauaShiun-YuanHsubPeng-ChenChiencHsiao-YunHsiehcChing-HuaHsieh</t>
  </si>
  <si>
    <t>Systolic blood pressure lower than the heart rate indicates a poor outcome in patients with severe isolated traumatic brain injury: A cross-sectional study</t>
  </si>
  <si>
    <t>Ann-KathrinLedereraDominicHaffabVerenaMartinibRomanHuberaFrankMakowieccStefanFichtner-FeiglbLamprosKousoulas</t>
  </si>
  <si>
    <t>Surgical outcomes of renal transplant recipients after abdominal surgery not connected with transplantation. A retrospective case-control study</t>
  </si>
  <si>
    <t>YouheiMiyauchiKatsunoriFurukawaDaisukeSuzukiHideyukiYoshitomiTsukasaTakayashikiSatoshiKubokiMasaruMiyazakiMasayukiOhtsuka</t>
  </si>
  <si>
    <t>Additional effect of perioperative, compared with preoperative, immunonutrition after pancreaticoduodenectomy: A randomized, controlled trial</t>
  </si>
  <si>
    <t>UmbertoBracaleaPaoloMelillobDavidePiaggiocLeandroPecchiacDiegoCuccurullodMarcoMiloneaGiovanni DomenicoDe PalmaaGiuseppeCavallaroeGiampieroCampanellifGiovanniMerolaaCesareStabilini</t>
  </si>
  <si>
    <t>Is Shouldice the best NON-MESH inguinal hernia repair technique? A systematic review and network metanalysis of randomized controlled trials comparing Shouldice and Desarda</t>
  </si>
  <si>
    <t>TaoGuoa1HuiZhoub1JianYangc1PingWuaPengpengLiuaZhisuLiuaZhenLi</t>
  </si>
  <si>
    <t>Identifying the superior surgical procedure for endometrial polypectomy: A network meta-analysis</t>
  </si>
  <si>
    <t>Ning-ningBianaYong-hongWangbcGuang-taoMin</t>
  </si>
  <si>
    <t>S-1 combined with paclitaxel may benefit advanced gastric cancer: Evidence from a systematic review and meta-analysis</t>
  </si>
  <si>
    <t>DonnaShresthaaAliceShresthabBadriShrestha</t>
  </si>
  <si>
    <t>Open mesh versus suture repair of umbilical hernia: Meta-analysis of randomized controlled trials</t>
  </si>
  <si>
    <t>LiyangCaiZhanWangXiangliLuoWeiSheHuiZhang</t>
  </si>
  <si>
    <t>Optimal strategies for the prevention of heterotopic ossification after total hip arthroplasty: A network meta-analysis</t>
  </si>
  <si>
    <t>ChaoXuabSuLiuabDongchenQianabAohuaLiuabChangLiuabYajieChenabDunyiQi</t>
  </si>
  <si>
    <t>Preventive intramuscular phenylephrine in elective cesarean section under spinal anesthesia: A randomized controlled trial</t>
  </si>
  <si>
    <t>RajeshDevassyaCristinaCezarbHaraldKrentelbHugo ChristianVerhoevenbRohanDevassycMaya Sophiede WildebLuz AngelaTorres-de la RochebRudy Leonde Wilde</t>
  </si>
  <si>
    <t>Feasibility of myomatous tissue extraction in laparoscopic surgery by contained in – bag morcellation: A retrospective single arm study</t>
  </si>
  <si>
    <t>YasuyukiKinjoaTomokoKuritaaYoshihisaFujinobTakashiKawasakicKiyoshiYoshinoaToruHachisuga</t>
  </si>
  <si>
    <t>Evaluation of laparoscopic-guided rectus sheath block in gynecologic laparoscopy: A prospective, double-blind randomized trial</t>
  </si>
  <si>
    <t>DuoruLinaZhenzhenLiuaJingjingChenaZhuolingLinaYiZhuabChuanChenabMingxingWuaHaotianLinaWeirongChena1YizhiLiu</t>
  </si>
  <si>
    <t>Practical pattern of surgical timing of childhood cataract in China: A cross-sectional database study</t>
  </si>
  <si>
    <t>Leo R.BrownaRoss C.McLeanaDanielPerrenaPaulO'LoughlinbIain JD.McCallum</t>
  </si>
  <si>
    <t>Evaluating the effects of surgical subspecialisation on patient outcomes following emergency laparotomy: A retrospective cohort study</t>
  </si>
  <si>
    <t>ShuleiFanacHongboLiabdeDaoxinWangacChunWubZhengxiaPanbYonggangLibYongAnbGangWangbJiangtaoDaibQuanWang</t>
  </si>
  <si>
    <t>Effects of four major brain protection strategies during proximal aortic surgery: A systematic review and network meta-analysis</t>
  </si>
  <si>
    <t>XiaobingFengGuoquanZhaoQuanYan</t>
  </si>
  <si>
    <t>The efficacy and safety of modified Robert Jones bandage in total knee arthroplasty: A meta-analysis of randomized-controlled trials</t>
  </si>
  <si>
    <t>M.AldiwaniaT.TharakanaA.Al-HassanicN.GibbonsaJ.PavlubD.Hrouda</t>
  </si>
  <si>
    <t>BK Virus Associated Haemorrhagic Cystitis. A systematic review of current prevention and treatment strategies</t>
  </si>
  <si>
    <t>HuanguangXie1LinzhenXie1JinwuWang1ChunhuiChenChuanxuZhangWenhaoZheng</t>
  </si>
  <si>
    <t>Intramedullary versus extramedullary fixation for the treatment of subtrochanteric fracture: A systematic review and meta-analysis</t>
  </si>
  <si>
    <t>Jenna K.LovelyaSara JordanHylandbApril N.SmithcGreggNelsondOlleLjungqvisteRichard H.ParrishII</t>
  </si>
  <si>
    <t>Clinical pharmacist perspectives for optimizing pharmacotherapy within Enhanced Recovery After Surgery (ERAS®) programs</t>
  </si>
  <si>
    <t>ShuangTanga1JinLiaob1YongLong</t>
  </si>
  <si>
    <t>Comparative assessment of the efficacy of gross total versus subtotal total resection in patients with glioma: A meta-analysis</t>
  </si>
  <si>
    <t>MarcoMoscarelliaeFiorellaDevitoaKhalilFattouchbPatrizioLancellotticMarco MatteoCicconedPaolaRizzoeMarioGaudinofAlfredoMarcheseaGianniAngelinigGiuseppeSpeziale</t>
  </si>
  <si>
    <t>The effect of surgical versus transcatheter aortic valve replacement on endothelial function. An observational study</t>
  </si>
  <si>
    <t>Hasan EdizSikarKenanÇetinKemalEyvazMehmetGökçeimamLeventKaptanogluHasan FehmiKüçük</t>
  </si>
  <si>
    <t>Evaluation of the effects of absorbable and nonabsorbable tacks on laparoscopic suprapubic hernia repair: A retrospective cohort stud</t>
  </si>
  <si>
    <t>KassianiTheodorakiaPanagiotaPapacharalampousaAthanasiaTsarouchaaAntoniosVezakisbEriphilliArgyra</t>
  </si>
  <si>
    <t>The effect of transversus abdominis plane block on acute and chronic pain after inguinal hernia repair. A randomized controlled trial</t>
  </si>
  <si>
    <t>Catherine H.DavisabTanmayGaglanicLinda W.MooreaXianglin L.DubHyunsooHwangdJose-MiguelYamaldH. RandolphBaileyacMarianne V.Cusick</t>
  </si>
  <si>
    <t>Trends and outcomes in laparoscopic versus open surgery for rectal cancer from 2005 to 2016 using the ACS-NSQIP database, a retrospective cohort study</t>
  </si>
  <si>
    <t>Ana AliciaTejera HernándezabVíctor ManuelVega BenítezabJuan CarlosRocca CardenasaNeithOrtega PérezabNievesRodríguez IbarriaacMaría IsabelGutiérrez GinerabPedroPérez CorreaabJuan CarlosDíaz ChicoaJuan RamónHernández Hernández</t>
  </si>
  <si>
    <t>Inverse radiotherapy planning in reconstructive surgery for breast cancer</t>
  </si>
  <si>
    <t>BartDoyenaPeterVlerickbHeidiMaertensaFrankVermassenaIsabelleVan Herzeele</t>
  </si>
  <si>
    <t>Non-technical attributes and surgical experience: A cross-sectional study comparing communication styles and attitudes in surgical staff, trainees and applicants</t>
  </si>
  <si>
    <t>S.Lopez GordoaJ.Blanch FalpaE.Lopez-GordobE.Just RoigaJ.Encinas MendezaJ.Seco Calvo</t>
  </si>
  <si>
    <t>Influence of ductal carcinoma in situ on the outcome of invasive breast cancer. A prospective cohort study</t>
  </si>
  <si>
    <t>LingzhiLiaZhiminZhangaZihanYaobHongjieWangaHebinWangcHaishuiAnaJunYao</t>
  </si>
  <si>
    <t>The impact of laryngeal mask versus other airways on perioperative respiratory adverse events in children: A systematic review and meta-analysis of randomized controlled trials</t>
  </si>
  <si>
    <t>Amira KhattarSørensena1AndersBang-Nielsenb1KatarinaLevic-SouzanibHans ChristianPommergaardcAnders BeckJørgensendMai-BrittTolstrupdBoRudbBojanKovacevicdOrhanBulut</t>
  </si>
  <si>
    <t>Readmission and reoperation rates following negative diagnostic laparoscopy for clinically suspected appendicitis: The “normal” appendix should not be removed – A retrospective cohort study</t>
  </si>
  <si>
    <t>Julie A.DiSanoaJonathanWischhusenbEric W.SchaefercSophieDessureaultbJoyceWonga1David I.SoybelaColette R.Pameijer</t>
  </si>
  <si>
    <t>Postoperative hyperglycemia in patients undergoing cytoreductive surgery and HIPEC: A cohort study</t>
  </si>
  <si>
    <t>Ali RiazBaqaraSimonWilkinsabMargaretStaplescChun HinAngus LeeaKarenOlivaaPaulMcMurrick</t>
  </si>
  <si>
    <t>The role of preoperative CEA in the management of colorectal cancer: A cohort study from two cancer centres</t>
  </si>
  <si>
    <t>Dou-ShengBaia1Bing-LanXiab1ChiZhanga1JingYecJian-JunQianaSheng-JieJinaGuo-QingJiang</t>
  </si>
  <si>
    <t>Warfarin versus aspirin prevents portal vein thrombosis after laparoscopic splenectomy and azygoportal disconnection: A randomized clinical trial</t>
  </si>
  <si>
    <t>Charles HN.JohnsonaRoss C.McLeanaIainMcCallumbDanielPerrenaAlexander W.Phillips</t>
  </si>
  <si>
    <t>An evaluation of the epidemiology, management and outcomes for perforated peptic ulcers across the North of England over 15 years: A retrospective cohort study</t>
  </si>
  <si>
    <t>De-DiKonga1WeiWanga1Mei-HongWang</t>
  </si>
  <si>
    <t>Superior parathyroid blood supply safety in thyroid cancer surgery: A randomized controlled trial</t>
  </si>
  <si>
    <t>Faiza M.Khana1IrbazHameeda1MilanMilojevicbMatthewWingoaKatherineKriegeraLeonard N.GirardiaRichard L.PragercMarioGaudino</t>
  </si>
  <si>
    <t>Quality metrics in coronary artery bypass grafting</t>
  </si>
  <si>
    <t>YongDingaYaowuDu</t>
  </si>
  <si>
    <t>Clinicopathological significance and prognostic role of chemokine receptor CXCR4 expression in pancreatic ductal adenocarcinoma, a meta-analysis and literature review</t>
  </si>
  <si>
    <t>ZhengyanLi1YanZhao1YezhouLiuDeliangYuQingchuanZhao</t>
  </si>
  <si>
    <t>Laparoscopic versus open gastrectomy for high-risk patients with gastric cancer: A systematic review and meta-analysis</t>
  </si>
  <si>
    <t>GuijingQiuaYanYubYanpengWangbXinyanWang</t>
  </si>
  <si>
    <t>The significance of probiotics in preventing radiotherapy-induced diarrhea in patients with cervical cancer: A systematic review and meta-analysis</t>
  </si>
  <si>
    <t>YanpingGaoHelianTanRenSunJieZhu</t>
  </si>
  <si>
    <t>Fascia iliaca compartment block reduces pain and opioid consumption after total hip arthroplasty: A systematic review and meta-analysis</t>
  </si>
  <si>
    <t>EranZittanab1JenniferMuirc1RaquelMilgrombMarcBernsaIan M.GralnekaZaneCohenbeRobertRiddelld2Mark S.Silverberg</t>
  </si>
  <si>
    <t>Preoperative exposure to anti-tumor necrosis factor therapy in ulcerative colitis patients undergoing ileal pouch-anal anastomosis (IPAA) is not associated with histological fibrosis: A case control study</t>
  </si>
  <si>
    <t>LongPengaJiaqingCaoaXiaoyunHuaWeidongXiaobZhiyongZhouaShengxunMao</t>
  </si>
  <si>
    <t>Safety and feasibility of laparoscopic liver resection for patients with previous upper abdominal surgery: A systematic review and meta-analysis</t>
  </si>
  <si>
    <t>Jian-HongChoua1Shiaun-YeuChena1Yueh-TingChenaCheng-HsienHsiehaTsai-WeiHuangbcKa-WaiTam</t>
  </si>
  <si>
    <t>Optimal duration of compression stocking therapy following endovenous thermal ablation for great saphenous vein insufficiency: A meta-analysis</t>
  </si>
  <si>
    <t>SenHouaXinyaTangaHuxiaoCuiaChaoxuLiubXiangyuBaicLiubinShibYongShi</t>
  </si>
  <si>
    <t>Fatty liver disease is associated with the severity of acute pancreatitis:A systematic review and meta-analysis</t>
  </si>
  <si>
    <t>WeiLia1BinWanga1Zhi-guoJiangbYun-jieFengaWeiZhangaMingQiu</t>
  </si>
  <si>
    <t>The role of thymus preservation in parathyroid gland function and surgical completeness after bilateral central lymph node dissection for papillary thyroid cancer: A randomized controlled study</t>
  </si>
  <si>
    <t>Hsing-LinLinaYih-WenTarngbTung-HoWuacFong-DeeHuangdWen-YenHuangfYi-PinChou</t>
  </si>
  <si>
    <t>The advantages of adding rib fixations during VATS for retained hemothorax in serious blunt chest trauma – A prospective cohort study</t>
  </si>
  <si>
    <t>QuLiua1RuiquanZhoub1ZhimingZhaoaYuanxingGaoaGuodongZhaoaRongLiu</t>
  </si>
  <si>
    <t>Robotic versus open resection of benign nonadrenal retroperitoneal tumors: A propensity score-matched study</t>
  </si>
  <si>
    <t>BurakGunaydinaAliTurgutbAbdulkadirSariaCagatayTekinaBekir ErayKilinccIbrahimKusakdGulcan GucerSahineOnderKalendererbYavuz SelimKabukcuoglu</t>
  </si>
  <si>
    <t>Does anterolateral ligament rupture affect functional outcomes in patients who underwent an anterior cruciate ligament reconstruction?</t>
  </si>
  <si>
    <t>XiaolongGeab1ShashaTangab1XiaoyanYangabWeiLiuabLinnaYebcWeihuaYuaHailiXuabQianCaobcWeiZhouab1XiujunCai</t>
  </si>
  <si>
    <t>The role of exclusive enteral nutrition in the preoperative optimization of laparoscopic surgery for patients with Crohn's disease: A cohort study</t>
  </si>
  <si>
    <t>YanfengTang1YangyangWen1WuyinLiHongjunLiYuxiaYangYouwenLiu</t>
  </si>
  <si>
    <t>The efficacy and safety of multiple doses of oral tranexamic acid on blood loss, inflammatory and fibrinolysis response following total knee arthroplasty: A randomized controlled trial</t>
  </si>
  <si>
    <t>RongzongLiuab1XuejianZhouc1LujiaZouabQiChenabYunHuabJimengHuabXiaoboWuabHaowenJiang</t>
  </si>
  <si>
    <t>Clinicopathological and prognostic significance of preoperative plasma fibrinogen level in patients with upper urinary tract urothelial carcinoma: A retrospective tumor marker prognostic study</t>
  </si>
  <si>
    <t>Sheng-HaoWangabChia-ChunWuaWilliam T.LicHsain-ChungShenaLeou-ChyrLinaRu-YuPan</t>
  </si>
  <si>
    <t>Outcomes of distal femoral fractures treated with minimally invasive plate osteosynthesis versus open reduction internal fixation with combined locking plate and interfragmentary screws</t>
  </si>
  <si>
    <t>RuthKaufmannMD, PhDa1LucasTimmermansa1Yu T.van LoonbcJoseph P.A.M.VroemendJohannesJeekeleJohan F.Lange</t>
  </si>
  <si>
    <t>Repair of complex abdominal wall hernias with a cross-linked porcine acellular matrix: cross-sectional results of a Dutch cohort study</t>
  </si>
  <si>
    <t>MartaSilvestriaAntoineCoignacaJulienDelicquebAstridHerreroaFrédericBoriecBorisGuiubJean-MichelFabreaRegisSouche</t>
  </si>
  <si>
    <t>Level of pancreatic division and postoperative pancreatic fistula after distal pancreatectomy: A retrospective case-control study of 157 patients with non-pancreatic ductal adenocarcinoma lesions</t>
  </si>
  <si>
    <t>XingDuYun-shengOuYongZhuZeng-huiZhaoWeiLuoBinHeQi-qiPengJian-yuHu</t>
  </si>
  <si>
    <t>One stage posterior debridement, non-structural bone graft in the surgical treatment of single segment thoracic tuberculosis: A retrospective single-center cohort study</t>
  </si>
  <si>
    <t>Shang-YuWangabKuo-JenLincShao-WeiChenbdChi-TungChengaChih-HsiangChangbeYu-TungWuaChien-AnLiaoaChien-HungLiaoaChih-YuanFuaJr-RungLinfChi-HsunHsieh</t>
  </si>
  <si>
    <t>Long-term renal outcomes in patients with traumatic renal injury after nephrectomy: A nationwide cohort study</t>
  </si>
  <si>
    <t>FeiYuanaWenPengbCaihongYangaJinpingZheng</t>
  </si>
  <si>
    <t>Teriparatide versus bisphosphonates for treatment of postmenopausal osteoporosis: A meta-analysis</t>
  </si>
  <si>
    <t>Sualeh MuslimKhanaSameh HanyEmilebZhenWangcMuhammad AkbarAgha</t>
  </si>
  <si>
    <t>Diagnostic accuracy of hematological parameters in Acute mesenteric ischemia-A systematic review</t>
  </si>
  <si>
    <t>ConstantinosSimillisabNikhilLalabGianlucaPellinoaDanielBairdabStellaNikolaouabChristosKontovounisiosabJason J.SmithabParis P.Tekkis</t>
  </si>
  <si>
    <t>A systematic review and network meta-analysis comparing treatments for faecal incontinence</t>
  </si>
  <si>
    <t>JieLi1LiangGao1QiuboLiYuanfengZhangQingJiang</t>
  </si>
  <si>
    <t>Supine versus prone position for percutaneous nephrolithotripsy: A meta-analysis of randomized controlled trials</t>
  </si>
  <si>
    <t>LiyangCaiaYutangSongbZhanWangaWeiSheaXiangliLuoaYuxinSong</t>
  </si>
  <si>
    <t>The efficacy of fascia iliaca compartment block for pain control after hip arthroplasty: A meta-analysis</t>
  </si>
  <si>
    <t>WanSongaJae YongJeongbHwang GyunJeoncSeong IlSeocSeong SooJeoncHan YongChoibHyun MooLeecHyun HwanSung</t>
  </si>
  <si>
    <t>Impact of adjuvant chemotherapy on oncologic outcomes following radical nephroureterectomy for patients with pT3NanyM0 upper tract urothelial carcinoma: A retrospective cohort study</t>
  </si>
  <si>
    <t>QijieZhang1HongCheng1YiWang1YeTianJiadongXiaYichunWangXiangZhouXianghuMengYaminWangMinGuNinghongSong</t>
  </si>
  <si>
    <t>Different therapeutic regimens in the treatment of metastatic prostate cancer by performing a Bayesian network meta-analysis</t>
  </si>
  <si>
    <t>Sheng-EnChoua1Cheng-ShyuanRaub1Yu-ChinTsaibShiun-YuanHsuaHsiao-YunHsiehcChing-HuaHsieh</t>
  </si>
  <si>
    <t>Risk factors and complications contributing to mortality in elderly patients with fall-induced femoral fracture: A cross-sectional analysis based on trauma registry data of 2,407 patients</t>
  </si>
  <si>
    <t>YueZhoua1JunjieDua1YiqiuWangb1HaiLicGuoqiangPingcJinhuaLuoaLiangChenaShijiangZhangaWeiWang</t>
  </si>
  <si>
    <t>Prediction of lymph node metastatic status in superficial esophageal squamous cell carcinoma using an assessment model combining clinical characteristics and pathologic results: A retrospective cohort study</t>
  </si>
  <si>
    <t>Aidan L.TanabCalvin J.ChiewabSijiaWangcHairil RizalAbdullahdeSean SW.LamfMarcus EH.OngefgHiang KhoonTanehTing HwayWong</t>
  </si>
  <si>
    <t>Risk factors and reasons for cancellation within 24 h of scheduled elective surgery in an academic medical centre: A cohort study</t>
  </si>
  <si>
    <t>C.McIntyreN.Tolley</t>
  </si>
  <si>
    <t>A critical review of thyroidectomy consent in the UK</t>
  </si>
  <si>
    <t>HuaminZhaia1DuguangLib1QingboFengbXiaoweiQianaLingLibJieYao</t>
  </si>
  <si>
    <t>Pancreatic neuroendocrine tumours: Grade is superior to T, N, or M status in predicting outcome and selecting patients for chemotherapy:A retrospective cohort study in the SEER database</t>
  </si>
  <si>
    <t>QiaolongXuJianyangChenLiCheng</t>
  </si>
  <si>
    <t>Comparison of platelet rich plasma and corticosteroids in the management of lateral epicondylitis: A meta-analysis of randomized controlled trials</t>
  </si>
  <si>
    <t>Thiago ViniciusVillar BarrosoAndyPetroianu</t>
  </si>
  <si>
    <t>Neuroimmunoendocrine peptides on inflammed and morphologically normal appendices removed due to clinical acute appendicitis</t>
  </si>
  <si>
    <t>Adeline S.WinataaWei-YingJenbcMargaret L.TengbcWee-ChuanHingdShridhar GanpathiIyeraValerieMabHorng-RueyChua</t>
  </si>
  <si>
    <t>Intravenous maintenance fluid tonicity and hyponatremia after major surgery- a cohort study</t>
  </si>
  <si>
    <t>M.PoveyaN.FrancisbR.HealyaS.BlackercD.VimalachandranaP.A.Sutton</t>
  </si>
  <si>
    <t>Awareness of surgical expenditure amongst UK trainees and consultants: A questionnaire study</t>
  </si>
  <si>
    <t>LouqianZhangMingLiFengJiangZhiZhangQinZhangLinXu</t>
  </si>
  <si>
    <t>Subxiphoid versus lateral intercostal approaches thoracoscopic thymectomy for non-myasthenic early-stage thymoma: A propensity score -matched analysis</t>
  </si>
  <si>
    <t>Sam K.SharmaKotaMomoseArtSedrakyanToyookiSonodaReem Z.Sharaiha</t>
  </si>
  <si>
    <t>Endoscopic stabilization device evaluation using IDEAL framework: A quality improvement study</t>
  </si>
  <si>
    <t>MahirGachabayovShekharGognaRifatLatifiXiang D.Dong</t>
  </si>
  <si>
    <t>Passive drainage to gravity and closed-suction drainage following pancreatoduodenectomy lead to similar grade B and C postoperative pancreatic fistula rates. A meta-analysis</t>
  </si>
  <si>
    <t>HelenSkinneraJoshua R.BurkeabAlastair L.YoungaRobert A.AdairaAndrew M.Smith</t>
  </si>
  <si>
    <t>Gender representation in leadership roles in UK surgical societies</t>
  </si>
  <si>
    <t>MohitBhandariManojReddySusmitKostaWinniMathurMathiasFobi</t>
  </si>
  <si>
    <t>Laparoscopic sleeve gastrectomy versus laparoscopic gastric bypass: A retrospective cohort study</t>
  </si>
  <si>
    <t>MinggenHua1YanzheLiua1ChenggangLiaGangWangaZhuzengYinaWan YeeLaubRongLiu</t>
  </si>
  <si>
    <t>Robotic versus laparoscopic liver resection in complex cases of left lateral sectionectomy</t>
  </si>
  <si>
    <t>FabianBartschVerenaTripkeJanineBaumgartMariaHoppe-LotichiusStefanHeinrichHaukeLang</t>
  </si>
  <si>
    <t>Extended resection of intrahepatic cholangiocarcinoma: A retrospective single-center cohort study</t>
  </si>
  <si>
    <t>Oral B.Ospanov</t>
  </si>
  <si>
    <t>Surgical technique of laparoscopic mini-gastric bypass with obstructive stapleless pouch creation: A case series</t>
  </si>
  <si>
    <t>XinyanWangYanpengWang</t>
  </si>
  <si>
    <t>The prognostic nutritional index is prognostic factor of gynecological cancer: A systematic review and meta-analysis</t>
  </si>
  <si>
    <t>R.Nicholasa1G.Humma1K.E.MacLeoda1S.BathlaaA.HorganbD.M.NallyaJ.GlasbeyaJ.M.ClementsaC.FlemingaH.M.Mohan</t>
  </si>
  <si>
    <t>Simulation in surgical training: Prospective cohort study of access, attitudes and experiences of surgical trainees in the UK and Ireland</t>
  </si>
  <si>
    <t>K.PatelaS.WardbK.GashbH.FergusonbM.MasoncS.C.McKaycB.KumardA.SudlowdP.A.SuttonaG.HummaH.M.Mohan</t>
  </si>
  <si>
    <t>Prospective cohort study of surgical trainee experience of access to gastrointestinal endoscopy training in the UK and Ireland</t>
  </si>
  <si>
    <t>D.M.NallyE.ElseyG.HummH.M.MohanAssociation of Surgeons in Training (ASiT)</t>
  </si>
  <si>
    <t>Perceptions of the Annual Review of Competence Progression (ARCP) in surgical training in the UK and Ireland: A prospective cross sectional questionnaire study</t>
  </si>
  <si>
    <t>Oliver J.MuenstereraEmilioGianicolo</t>
  </si>
  <si>
    <t>Contralateral processus closure to prevent metachronous inguinal hernia: A systematic review</t>
  </si>
  <si>
    <t>YuyanNaa1YutingShib1WanlinLiucYanboJiaaLingyueKongaTingZhangaChangxuHanaYizhongRen</t>
  </si>
  <si>
    <t>Is implantation of autologous chondrocytes superior to microfracture for articular-cartilage defects of the knee? A systematic review of 5-year follow-up data</t>
  </si>
  <si>
    <t>PengChenaXiaotianShenaWeiminXuaWanglinYaoaNingMa</t>
  </si>
  <si>
    <t>Comparative assessment of early versus delayed surgery to treat proximal femoral fractures in elderly patients: A systematic review and meta-analysis</t>
  </si>
  <si>
    <t>Carlos Augusto M.MenegozzoaEverson L.A.ArtifonbAdriano RibeiroMeyer-PflugaMarcelo C.RochaaEdivaldo M.Utiyama</t>
  </si>
  <si>
    <t>Can ultrasound be used as an adjunct for tube thoracostomy? A systematic review of potential application to reduce procedure-related complications</t>
  </si>
  <si>
    <t>RuiChenaCuihuaJiangaGuimingHuang</t>
  </si>
  <si>
    <t>Comparison of intra-articular and subacromial corticosteroid injection in frozen shoulder: A meta-analysis of randomized controlled trials</t>
  </si>
  <si>
    <t>ZhengyanLiBoLianJieChenDanSongQingchuanZhao</t>
  </si>
  <si>
    <t>Systematic review and meta-analysis of splenectomy in gastrectomy for gastric carcinoma</t>
  </si>
  <si>
    <t>HuihuangLiaJinboChenaYuCuiaPeihuaLiuaZhenglinYiaXiongbingZu</t>
  </si>
  <si>
    <t>Delayed versus standard ligature of the dorsal venous complex during laparoscopic radical prostatectomy: A systematic review and meta-analysis of comparative studies</t>
  </si>
  <si>
    <t>XuLiua1ChuiguoHuangb1YinGuoc1YiweiYuedJiawenHong</t>
  </si>
  <si>
    <t>Comparison of DJ stented, external stented and stent-less procedures for pediatric pyeloplasty: A network meta-analysis</t>
  </si>
  <si>
    <t>ShuaiZhaoKaiZhengJian-ChunZhengTao-TaoHouZhen-NingWangHui-MianXuCheng-GangJiang</t>
  </si>
  <si>
    <t>Comparison of totally laparoscopic total gastrectomy and laparoscopic-assisted total gastrectomy: A systematic review and meta-analysis</t>
  </si>
  <si>
    <t>Ya-HuiChenga1Chih-HungChenbc1Fen-JuChendEng-YenHuangePo-MingLiufChia-TeKunggHsien-LiHuangchLi-HuiYangaPeng-ChenChieniChing-HuaHsieh</t>
  </si>
  <si>
    <t>The training in SHARE communication course by physicians increases the signing of do-not-resuscitate orders for critical patients in the emergency room (cross-sectional study)</t>
  </si>
  <si>
    <t>TaoMaa1XueliBaia1WenChenaMengyiLaoaGangJinbKailianZhengbDeliangFucFengYangcRenyiQindXuLidWenhuiLoueLeiZhangeKuirongJiangfPengfeiWufChenghaoShaogAnanLiugYinmoYanghYongsuMah…TingboLiang</t>
  </si>
  <si>
    <t>Surgical management and outcome of grade-C pancreatic fistulas after pancreaticoduodenectomy: A retrospective multicenter cohort study</t>
  </si>
  <si>
    <t>Peng-ChengXie1Nan-NanZhang1Yi-MingWuZhan-FangLiJing-LiYang</t>
  </si>
  <si>
    <t>Comparison between ultrasound-guided paravertebral nerve block and subarachnoid block for elderly male patients under unilateral-opened inguinal hernia repair operation: A randomised controlled trial</t>
  </si>
  <si>
    <t>MarcoCeresoliabNicolòTaminibLucaGianottiabMarcoBragaabLucaNespoli</t>
  </si>
  <si>
    <t>Are endoscopic loop ties safe even in complicated acute appendicitis? A systematic review and meta-analysis</t>
  </si>
  <si>
    <t>Jau-ChingWuacHsuan-KanChangacWen-ChengHuangacYu-ChunChen</t>
  </si>
  <si>
    <t>Risk factors of second surgery for adjacent segment disease following anterior cervical discectomy and fusion: A 16-year cohort study</t>
  </si>
  <si>
    <t>YutingLiuLeiLiMingWuShuiqingMaXianjieTanSenZhongJingheLang</t>
  </si>
  <si>
    <t>The impact of the surgical routes and learning curve of radical hysterectomy on the survival outcomes in stage IB cervical cancer: A retrospective cohort study</t>
  </si>
  <si>
    <t>HaominCuiab1ZiyangSunab1JihaoRuanabYalingYuaCunyiFan</t>
  </si>
  <si>
    <t>Effect of enhanced recovery after surgery (ERAS) pathway on the postoperative outcomes of elbow arthrolysis: A randomized controlled trial</t>
  </si>
  <si>
    <t>Osama M.ElsanousiaMurtada A.MohamedbFatima H.SalimcElsadig A.Adam</t>
  </si>
  <si>
    <t>Selective devascularization treatment for large hepatocellular carcinoma: Stage 2A IDEAL prospective case series</t>
  </si>
  <si>
    <t>BurakGunaydinaGulcan GucerSahinbAbdulkadirSariaAdnanKaracYasar MahsutDincelaMehmet UmitCetinaCagatayTekinaYavuz SelimKabukcuoglu</t>
  </si>
  <si>
    <t>A new method for diagnosis of anterior cruciate ligament tear: MRI with maximum flexion of knee in the prone position: A case control study</t>
  </si>
  <si>
    <t>BabatundeOsinaikeaOmobolajiAyandipobToniaOnyekacOlubusolaAlagbe-BriggsdAlhassanMohammedeOlanrewajuOyedepofAhmedNuhugFeliciaAsudohOlanrewajuAkanmuiChrisNwokoriejAbdulrahmanMohammedkMarkEdubiolKodilinyeIzuoramRabiuMohammednOnochieNwezeoMichaelEfupStellaEgumaqAbiodunJasperr…SimboAmanor-Boadu</t>
  </si>
  <si>
    <t>Nigerian surgical outcomes – Report of a 7-day prospective cohort study and external validation of the African surgical outcomes study surgical risk calculator</t>
  </si>
  <si>
    <t>CédricMaillotaSophieMartellottobMalikBoukerroucdfArnaudWiner</t>
  </si>
  <si>
    <t>Correlation between students' and trainers’ evaluations while learning delegated surgical procedures: A prospective cohort study</t>
  </si>
  <si>
    <t>KannanSridharanaGowriSivaramakrishnan</t>
  </si>
  <si>
    <t>Drugs for preventing post-operative nausea and vomiting in patients undergoing laparoscopic cholecystectomy: Network meta-analysis of randomized clinical trials and trial sequential analysis</t>
  </si>
  <si>
    <t>MariosPapadakisaAbdulwaresMeiwandibAndrzejGrzybowski</t>
  </si>
  <si>
    <t>The WHO safer surgery checklist time out procedure revisited: Strategies to optimise compliance and safety</t>
  </si>
  <si>
    <t>ZhanWangaQi-mengSunbFu-qiangZhangaQun-liZhangaLi-guoWangaWen-jiWang</t>
  </si>
  <si>
    <t>Core decompression combined with autologous bone marrow stem cells versus core decompression alone for patients with osteonecrosis of the femoral head: A meta-analysis</t>
  </si>
  <si>
    <t>XianbinYu1LinzhenXie1JinwuWang1ChunhuiChenChuanxuZhangWenhaoZheng</t>
  </si>
  <si>
    <t>Orthogonal plating method versus parallel plating method in the treatment of distal humerus fracture: A systematic review and meta-analysis</t>
  </si>
  <si>
    <t>VasiliosPergialiotisaAnastasiaAndroutsouaEleniPapoutsiaIoannisBellosaNikolaosThomakosbDimitriosHaidopoulosbAlexandrosRodolakis</t>
  </si>
  <si>
    <t>Survival outcomes of ovarian cancer patients treated with secondary cytoreductive surgery for isolated lymph node recurrence: A systematic review of the literature</t>
  </si>
  <si>
    <t>DianshiJinChongSongXiaoleiLengPengHan</t>
  </si>
  <si>
    <t>A systematic review and meta-analysis of risk factors for unruptured intracranial aneurysm growth</t>
  </si>
  <si>
    <t>YiwenZhaoZhihuiHuangWenmingMa</t>
  </si>
  <si>
    <t>Comparison of adductor canal block with local infiltration analgesia in primary total knee arthroplasty: A meta-analysis of randomized controlled trials</t>
  </si>
  <si>
    <t>BenjaminSmoodaRitaBottinobHidetakaHaraaDavid K.C.Cooper</t>
  </si>
  <si>
    <t>Is the renal subcapsular space the preferred site for clinical porcine islet xenotransplantation? Review article</t>
  </si>
  <si>
    <t>XiaofeiNiaDanJiabYuchenGuoaXuanSunaJianSuo</t>
  </si>
  <si>
    <t>The efficacy and safety of enhanced recovery after surgery (ERAS) program in laparoscopic digestive system surgery: A meta-analysis of randomized controlled trials</t>
  </si>
  <si>
    <t>ZubingMeiab1QingmingWangab1YiZhangcPengLiudMaojunGeePeixinDuabWeiYangabYazhouHe</t>
  </si>
  <si>
    <t>Risk Factors for Recurrence after anal fistula surgery: A meta-analysis</t>
  </si>
  <si>
    <t>A.HussainaM.Van den BosschebD.D.KerrigancA.AlhamdanidC.ParmardS.JavedcC.HarpercJ.DarriencR.SinghaleS.YeluriaP.VasasaS.BalchandraaS.El-Hasani</t>
  </si>
  <si>
    <t>Retrospective cohort study of 925 OAGB procedures. The UK MGB/OAGB collaborative group</t>
  </si>
  <si>
    <t>Shuang-JiangLia1Wen-YuLvb1HengDucYong-JiangLidWen-BiaoZhangeGuo-WeiCheaLun-XuLiu</t>
  </si>
  <si>
    <t>Albumin-to-alkaline phosphatase ratio as a novel prognostic indicator for patients undergoing minimally invasive lung cancer surgery: Propensity score matching analysis using a prospective database</t>
  </si>
  <si>
    <t>Mehmet AkifAydinaHuseyin BahadirGokcen</t>
  </si>
  <si>
    <t>Factors considered by patients in provider selection for elective specialty surgery: A questionnaire-based survey</t>
  </si>
  <si>
    <t>PhilippManegoldJohannesTaukertHannesNeeffStefanFichtner-FeiglOliverThomusch</t>
  </si>
  <si>
    <t>The minimum distal resection margin in rectal cancer surgery and its impact on local recurrence - A retrospective cohort analysis</t>
  </si>
  <si>
    <t>HanqiangJina1XiaoyuanPenga1ChangqingZhang</t>
  </si>
  <si>
    <t>Pre-injury level of anxiety is associated with the rate of digit replant failure: A prospective cohort study</t>
  </si>
  <si>
    <t>Ting-MinHsiehaChun-TingLiubBei-YuWubChing-HuaHsieh</t>
  </si>
  <si>
    <t>Is strict adherence to the nonoperative management protocol associated with better outcome in patients with blunt splenic injuries?: A retrospective comparative cross-sectional study</t>
  </si>
  <si>
    <t>Louis Leong-LiungLingabChien-ChinHsuc1Chee-ChienYongaAhmed M.ElsarawyaYi-ChiaChanaChih-ChiWangaWei-FengLiaTing-LungLinaFang-YingKuodYu-FanChengeLi-ManLinfChao-LongChenaChih-CheLin</t>
  </si>
  <si>
    <t>FDG-PET predicted unfavorable tumor histology in living donor liver transplant recipients; a retrospective cohort study</t>
  </si>
  <si>
    <t>SisiChenaXiaonaZhuaLvdanHuangaWeiChenabSainanZhangabHongyingShicYunXiadThomas J.PapadimosdXuzhongXu</t>
  </si>
  <si>
    <t>Optimal dose of ropivacaine for relieving cough-pain after video-assisted thoracoscopic lobectomy by single intrapleural injection: A randomized, double-blind, controlled study</t>
  </si>
  <si>
    <t>MartinaKochabSylviaKroenckecJunLiaChristianWiessnerdBjörnNashan</t>
  </si>
  <si>
    <t>Structured introduction of retroperitoneoscopic donor nephrectomy provides a high level of safety and reduces the physical burden for the donor compared to an anterior mini incision: A cohort study</t>
  </si>
  <si>
    <t>Manish K.SoniLukeWilliamsShahzad G.Raja</t>
  </si>
  <si>
    <t>Use of endoscopic vein harvesting (EVH) during coronary artery bypass grafting in United Kingdom: The EVH survey</t>
  </si>
  <si>
    <t>LifengGong1WeigangTang1JingkuiLu1WeiXu</t>
  </si>
  <si>
    <t>Thermal ablation versus parathyroidectomy for secondary hyperparathyroidism: A meta-analysis</t>
  </si>
  <si>
    <t>Salman YousufGurayaaTimStrate</t>
  </si>
  <si>
    <t>Effectiveness of laparoscopic Roux-en-Y gastric bypass and sleeve gastrectomy for morbid obesity in achieving weight loss outcomes</t>
  </si>
  <si>
    <t>HuaiyuXiongabc1PeijingYanbd1QiangruHuangabcTiankuiShuaiacJingjingLiuacLeiZhuacJiajuLuacXiueShifKehuYangbdefgJianLiu</t>
  </si>
  <si>
    <t>A prognostic role for non-thyroidal illness syndrome in chronic renal failure:a systematic review and meta-analysis</t>
  </si>
  <si>
    <t>ZhenzhouLi1YaruChen</t>
  </si>
  <si>
    <t>Ketamine reduces pain and opioid consumption after total knee arthroplasty: A meta-analysis of randomized controlled studies</t>
  </si>
  <si>
    <t>HayatoIwaseaAbhijitJagdaleaTakayukiYamamotoaGuoqiangZhangaQiLiabJeremyFootecDavidAyaresdBurcinEksereHidetakaHaraaDavid K.C.Cooper</t>
  </si>
  <si>
    <t>Indicators of impending pig kidney and heart xenograft failure: Relevance to clinical organ xenotransplantation - Review article</t>
  </si>
  <si>
    <t>Kai-BoChen1YiHuang1Xiao-LiJinGuo-FengChen</t>
  </si>
  <si>
    <t>Electroacupuncture or transcutaneous electroacupuncture for postoperative ileus after abdominal surgery: A systematic review and meta-analysis</t>
  </si>
  <si>
    <t>GuixinShenaJingWangaFamingFeiaMinhangMaobZubingMei</t>
  </si>
  <si>
    <t>Bedside ultrasonography for acute appendicitis: An updated diagnostic meta-analysis</t>
  </si>
  <si>
    <t>ShaoyuZhuabDiYangacChenGongaChunmaoChenaLiangChen</t>
  </si>
  <si>
    <t>A novel hybrid fixation versus dual plating for both-bone forearm fractures in older children: A prospective comparative study</t>
  </si>
  <si>
    <t>MingGuanaJingZhaocYongKuangdGuangLibJunTan</t>
  </si>
  <si>
    <t>Finite element analysis of the effect of sagittal angle on ankle joint stability in posterior malleolus fracture: A cohort study</t>
  </si>
  <si>
    <t>RainerGrotelueschenaMarcLuetgehetmannbJohannesErbesaLena M.HeidelmannaKatharinaGruppaKarlKarstensaTarikGhadbanaMatthiasReehaJakob R.IzbickiaKaiBachmann</t>
  </si>
  <si>
    <t>Microbial findings, sensitivity and outcome in patients with postoperative peritonitis a retrospective cohort study</t>
  </si>
  <si>
    <t>BinbinJiao(MD)abc1ZhenkaiLuoab1XinXubMengZhangabGuanZhang</t>
  </si>
  <si>
    <t>Minimally invasive percutaneous nephrolithotomy versus retrograde intrarenal surgery in surgical management of upper urinary stones - A systematic review with meta-analysis</t>
  </si>
  <si>
    <t>Wei-AnChenabChih-ChungLiucdZandiMnisieChien-YuChencdYi-NoKang</t>
  </si>
  <si>
    <t>Warming strategies for preventing hypothermia and shivering during cesarean section: A systematic review with network meta-analysis of randomized clinical trials</t>
  </si>
  <si>
    <t>AhmadAl SamaraeeVishBhattacharya</t>
  </si>
  <si>
    <t>Challenges encountered in the management of gall stones induced pancreatitis in pregnancy</t>
  </si>
  <si>
    <t>LinusAronssonAxelBengtssonWilliamTorénRolandAnderssonDanielAnsari</t>
  </si>
  <si>
    <t>Intraductal papillary mucinous carcinoma versus pancreatic ductal adenocarcinoma: A systematic review and meta-analysis</t>
  </si>
  <si>
    <t>ArmanArabaAmirHadibSeyedeh ParisaMoosaviancGholamrezaAskariaMaryamNasirian</t>
  </si>
  <si>
    <t>The association between serum vitamin D, fertility and semen quality: A systematic review and meta-analysis</t>
  </si>
  <si>
    <t>HuanMinaHuiLinbGangChen</t>
  </si>
  <si>
    <t>Effect of Parkinson's disease on primary total joint arthroplasty outcomes: A meta-analysis of matched control studies</t>
  </si>
  <si>
    <t>Jian-PingWangaYa-MinZhangbRong-JiaYangaKeZhangaMing-MingChaiaDong-ChunZhou</t>
  </si>
  <si>
    <t>Efficacy and safety of active abdominal compression-decompression versus standard CPR for cardiac arrests: A systematic review and meta-analysis of 17 RCTs</t>
  </si>
  <si>
    <t>ZhePanaZe-HaoPanaRui-ZhiPanaYu-XuanXieaGunjanDesai</t>
  </si>
  <si>
    <t>Is laparoscopic lavage safe in purulent diverticulitis versus colonic resection? A systematic review and meta-analysis</t>
  </si>
  <si>
    <t>MokhtarEltaira1ShahinHajibandeha1ShahabHajibandehb1SankarBalakrishnanaAhmadAlyamaniaDanielRadoiaYan LiGohaMohamedHanifaYogeshKumaraDhamMobarak</t>
  </si>
  <si>
    <t>Meta-analysis of laparoscopic groin hernia repair with or without mesh fixation</t>
  </si>
  <si>
    <t>XiaosanSiaJianguangMaaFeihongYuaHuiyunZhaoaHanHuangaYan-WeiSun</t>
  </si>
  <si>
    <t>Clinicopathological and prognostic significance of CXCR4 high expression in renal cell carcinoma: A meta-analysis and literature review</t>
  </si>
  <si>
    <t>T.L.JanssenaE.W.SteyerbergbM.C.FaescJ.H.WijsmanaP.D.GobardhanaG.H.HoaL.van der Laan</t>
  </si>
  <si>
    <t>Risk factors for postoperative delirium after elective major abdominal surgery in elderly patients: A cohort study</t>
  </si>
  <si>
    <t>YuichiroUchidaaKojiroTauraaMegumiNakaobShinjiUemoto</t>
  </si>
  <si>
    <t>A clinical pilot study of Resection Process Map: A novel virtual hepatectomy software to visualize the resection process, case series</t>
  </si>
  <si>
    <t>JianWangaJuYaoaLeiXuaLimeiShanaRongZhaiaLibingGaobLiangLiubFeiYao</t>
  </si>
  <si>
    <t>Comparison of cyanoacrylate and hookwire for localizing small pulmonary nodules: A propensity-matched cohort study</t>
  </si>
  <si>
    <t>ElisabethBlüthnerabJanBednarschcMaciejMalinowskidPhungBinderaJohannPratschkeaMartinStockmannaeMagnusKaffarnik</t>
  </si>
  <si>
    <t>Dynamic liver function is an independent predictor of recurrence-free survival after curative liver resection for HCC - A retrospective cohort study</t>
  </si>
  <si>
    <t>JulianaPereira-MacedoaRocha-NevesJoão P.abc1Marina F.Dias-NetoacJosé Paulo V.Andrade</t>
  </si>
  <si>
    <t>Prognostic effect of troponin elevation in patients undergoing carotid endarterectomy with regional anesthesia – A prospective study</t>
  </si>
  <si>
    <t>MehreenKhan BhettaniaMubarikRehmanaMoizAhmedaHumera NazAltafbUsama KhalidChoudrycKamran HakeemKhan</t>
  </si>
  <si>
    <t>Role of pre-operative vitamin D supplementation to reduce post-thyroidectomy hypocalcemia; Cohort study</t>
  </si>
  <si>
    <t>A.BloemenabR.J.C.M.F.De KleijnbS.Van SteenselbF.AartsaM.H.F.SchreinemacherbN.D.Bouvy</t>
  </si>
  <si>
    <t>Laparotomy closure techniques: Do surgeons follow the latest guidelines? Results of a questionnaire</t>
  </si>
  <si>
    <t>MervynDeitelaRobertRutledge</t>
  </si>
  <si>
    <t>Mini-gastric bypass: Prevention and management of complications in performance and follow–up</t>
  </si>
  <si>
    <t>Wen-JieWangabd1RuiLiab1Chang-AnGuoade1Hong-TaoLicJian-PingYucJingWangcfZi-PengXuacWei-KaiChencfZhi-JianRenabPeng-XianTaoabYa-NanZhangabChenWangabHong-BinLiu</t>
  </si>
  <si>
    <t>Systematic assessment of complications after robotic-assisted total versus distal gastrectomy for advanced gastric cancer: A retrospective propensity score-matched study using Clavien–Dindo classification</t>
  </si>
  <si>
    <t>FrederiekNuytensaMathieuD'HondtaFrankVan RooyaFrankyVansteenkisteaHansPottelbMohammedAbasbassicAnnServaegedDirkDevriendt</t>
  </si>
  <si>
    <t>Closure of mesenteric defects is associated with a higher incidence of small bowel obstruction due to adhesions after laparoscopic antecolic Roux-en-y gastric bypass: A retrospective cohort study</t>
  </si>
  <si>
    <t>XinyuQiMaoxingLiuFeiTanKaiXuZhendanYaoNanZhangHongYangChenghaiZhangJiadiXingMingCui1XiangqianSu</t>
  </si>
  <si>
    <t>Laparoscopic extralevator abdominoperineal resection versus laparoscopic abdominoperineal resection for lower rectal cancer: A retrospective comparative study from China</t>
  </si>
  <si>
    <t>Moira H.D.BruintjesabJohan F.LangenhuijsenbAnnekeKusterscLuuk B.HilbrandsdFrank C.H.d’Anconab1Michiel C.Warlé</t>
  </si>
  <si>
    <t>Double J stent is superior to externally draining ureteric stent in enhancing recovery after kidney transplantation – A prospective cohort study</t>
  </si>
  <si>
    <t>MikeParkerabcdMichael J.RamdassefShamirCawichgPatrickFa Si OenhDavidRosin</t>
  </si>
  <si>
    <t>A historical perspective on the introduction of laparoscopic basic surgical training in the Caribbean and factors that contribute to sustainability of such training</t>
  </si>
  <si>
    <t>Shamir O.CawichaPatrickFaSiOenb1YardeshSingha1WesleyFrancisc1Sanjib K.Mohantyd1VijayNaraynsingha1GiovanniDapri</t>
  </si>
  <si>
    <t>Single incision laparoscopic surgery from a caribbean perspective</t>
  </si>
  <si>
    <t>AlanSmithaIanRamnarinebPatricePinkney</t>
  </si>
  <si>
    <t>Evolution of Video Assisted Thoracoscopic Surgery in the Caribbean</t>
  </si>
  <si>
    <t>SatyendraPersaudWarrenChin</t>
  </si>
  <si>
    <t>Minimally invasive urology – Pearls, pitfalls and experience in the Caribbean</t>
  </si>
  <si>
    <t>BelainEyobaMarissa A.BoeckbPatrickFaSiOencShamirCawichdMichael D.Kluger</t>
  </si>
  <si>
    <t>Ensuring safe surgical care across resource settings via surgical outcomes data &amp; quality improvement initiatives</t>
  </si>
  <si>
    <t>ElinorTanabcJialuSongcSusannaLamabMarioD'SouzacdMichaelCrawfordaCharbelSandroussi</t>
  </si>
  <si>
    <t>Postoperative outcomes in elderly patients undergoing pancreatic resection for pancreatic adenocarcinoma: A systematic review and meta-analysis</t>
  </si>
  <si>
    <t>YuboYang1YunjinBai1XiaomingWangYinTangPingHanXinWei</t>
  </si>
  <si>
    <t>Internal double-J stent was associated with a lower incidence of ureteroileal anastomosis stricture than external ureteral catheter for patients undergoing radical cystectomy and orthotopic neobladder: A systematic review and meta-analysis</t>
  </si>
  <si>
    <t>ShiqiangSuaLizheLiubChaoLiaJinZhangaShenLi</t>
  </si>
  <si>
    <t>Prognostic role of pretreatment derived neutrophil to lymphocyte ratio in urological cancers: A systematic review and meta-analysis</t>
  </si>
  <si>
    <t>GuanhuaLia1YuZhangb1ZhichaoWuaZhaoyuanLiucJunmengZheng</t>
  </si>
  <si>
    <t>Mid-term and long-term outcomes of endoscopic versus open vein harvesting for coronary artery bypass: A systematic review and meta-analysis</t>
  </si>
  <si>
    <t>FengLia1LinYangb1YueZhaoaLigongYuanaShuaiboWangaYoushengMao</t>
  </si>
  <si>
    <t>Intraoperative frozen section for identifying the invasion status of lung adenocarcinoma: A systematic review and meta-analysis</t>
  </si>
  <si>
    <t>HongyiZhaoaLeiJiao</t>
  </si>
  <si>
    <t>Comparative analysis for the effect of Roux-en-Y gastric bypass vs sleeve gastrectomy in patients with morbid obesity: Evidence from 11 randomized clinical trials (meta-analysis)</t>
  </si>
  <si>
    <t>GuoliangWangabWeiZhangacYifeiTanaLiJiangaJianYangaJiayinYangaLunanYan</t>
  </si>
  <si>
    <t>The risk factors for long-term survival outcome in solitary hepatocellular carcinoma up to 2 cm: Propensity score matching analysis in a population cohort with a high rate of HBV infection</t>
  </si>
  <si>
    <t>N. BryceRobinsonKatherineKriegerFaiza M.KhanWilliamHuffmanMichelleChangAjitaNaikRuanYongleIrbazHameedKarlKriegerLeonard N.GirardiMarioGaudino</t>
  </si>
  <si>
    <t>The current state of animal models in research: A review</t>
  </si>
  <si>
    <t>ChenWanga1ZhengjieChenb1XinlongMa</t>
  </si>
  <si>
    <t>Continuous adductor canal block is a better choice compared to single shot after primary total knee arthroplasty: A meta-analysis of randomized controlled trials</t>
  </si>
  <si>
    <t>FanYangaSimonWalkeraGerryRichardsonaTimStephensbMandeepPhullcAnnThompsondRupert M.PearsebEnhanced Peri-Operative Care for High-risk patients (EPOCH) trial group</t>
  </si>
  <si>
    <t>Cost-effectiveness of a national quality improvement programme to improve survival after emergency abdominal surgery: Learning from 15,856 patients</t>
  </si>
  <si>
    <t>Luca G.Campanaa1ErikaKisb1KrisztinaBottyánbAntonioOrlandocFrancescade TerlizzidGrammatikiMitsalacRosannaCareriePietroCuratoloeMarkoSnojfGregorSersagSaraValpionehPietroQuaglinoiDavidMowattjMatteoBrizioiHadrianSchepler</t>
  </si>
  <si>
    <t>Electrochemotherapy for advanced cutaneous angiosarcoma: A European register-based cohort study from the International Network for Sharing Practices of electrochemotherapy (InspECT)</t>
  </si>
  <si>
    <t>SergejZogovicaAnders BoBojesenbShadiAndosaFrank ViborgMortensen</t>
  </si>
  <si>
    <t>Laparoscopic repair of perforated peptic ulcer is not prognostic factor for 30-day mortality (a nationwide prospective cohort study)</t>
  </si>
  <si>
    <t>Malcolm Han WenMakJee KeemLowSameer P.JunnarkarTerence Cheong WeiHueyVishalkumar G.Shelat</t>
  </si>
  <si>
    <t>A prospective validation of Sepsis-3 guidelines in acute hepatobiliary sepsis: qSOFA lacks sensitivity and SIRS criteria lacks specificity (Cohort Study)</t>
  </si>
  <si>
    <t>ZewuZhuYuCuiHuiminZengYongchaoLiChengHeJinboChenFengZengYangLiZhiyongChenHequnChen</t>
  </si>
  <si>
    <t>Suctioning versus traditional minimally invasive percutaneous nephrolithotomy to treat renal staghorn calculi: A case-matched comparative study</t>
  </si>
  <si>
    <t>NickSimsonaThomasStonierbBenChallacombeaSarahWheatstone</t>
  </si>
  <si>
    <t>When things go wrong: A surgeon's guide to iatrogenic injury (Perspective)</t>
  </si>
  <si>
    <t>HuaGeaYanYanbMingXiecLingfeiGuoaDaiTang</t>
  </si>
  <si>
    <t>Construction of a nomogram to predict overall survival for patients with M1 stage of colorectal cancer: A retrospective cohort study</t>
  </si>
  <si>
    <t>Xing-WangLiaChen-YuWangaJun-JieZhangaZhengGeaXu-HongLinbJun-HongHu</t>
  </si>
  <si>
    <t>Short-term efficacy of transvaginal specimen extraction for right colon cancer based on propensity score matching: A retrospective cohort study</t>
  </si>
  <si>
    <t>HirokiHashidaaMasatoSatobYukikoKumataaMotokoMizumotoaMasatoKondoaHiroyukiKobayashiaTakehitoYamamotoaHiroakiTerajimacSatoshiKaihara</t>
  </si>
  <si>
    <t>Usefulness of laparoscopic posterior rectopexy for complete rectal prolapse: A cohort study</t>
  </si>
  <si>
    <t>VeikkoNikulainenabPäiviHelmiöabHarriHakovirta</t>
  </si>
  <si>
    <t>Changes in rates of vascular procedure types and lower extremity amputations in Finland for 2007–2017 inclusive, a population cohort study of 69,523 revascularizations</t>
  </si>
  <si>
    <t>ElisabethGschwandtner1JudithNetzChristianPasslerRuthBobak-WieserSusanneGöblElisabethTatzgernMaxSchneiderLauraHandgriffMichaelHermann</t>
  </si>
  <si>
    <t>The laryngeal twitch response – Can it avoid unnecessary two-stage thyroidectomy? – A retrospective cohort study</t>
  </si>
  <si>
    <t>MathieuVandeputte1MathieuD'Hondt1EdwardWillemsCelineDe MeyereIsabelleParmentierFrankyVansteenkiste</t>
  </si>
  <si>
    <t>Stepwise implementation of laparoscopic pancreatic surgery. Case series of a single centre's experience</t>
  </si>
  <si>
    <t>RiazAghaaAliAbdall-RazakbEleanorCrossleycNaeemDowlutdChristosIosifidiseGinimolMathewf</t>
  </si>
  <si>
    <t>STROCSS 2019 Guideline: Strengthening the reporting of cohort studies in surgery</t>
  </si>
  <si>
    <t>NedKinnearabcBridgetHeijkoopaElizaBramwellbAlannahFrazzettobcAmyNollbcPrajayPatelbcDerekHennesseydGregOttoaChristopherDobbinseTarikSammourefJamesMoore</t>
  </si>
  <si>
    <t>Communication and management of incidental pathology in 1,214 consecutive appendicectomies; a cohort study</t>
  </si>
  <si>
    <t>MahmoudAbdelnabySamehEmileMohamedEl-SaidEmadAbdallahAhmedAbdelMawla</t>
  </si>
  <si>
    <t>Drained mucosal advancement flap versus rerouting Seton around the internal anal sphincter in treatment of high trans-sphincteric anal fistula: A randomized trial</t>
  </si>
  <si>
    <t>MiaoLiua1PengYangb1GupingMaocJinDengdGuoxuanPengdXuNingaHuaYangaHongSun</t>
  </si>
  <si>
    <t>Long non-coding RNA MALAT1 as a valuable biomarker for prognosis in osteosarcoma: A systematic review and meta-analysis</t>
  </si>
  <si>
    <t>S.KampfaM.SponderbJ.Bergler-KleinbC.SandurkovaF.FitschekaM.BodingbaueraS.StremitzeraK.KaczirekaC.Schwarz</t>
  </si>
  <si>
    <t>Physical recovery after laparoscopic vs. open liver resection – A prospective cohort study</t>
  </si>
  <si>
    <t>Woubet TeferaKassahunMatthiasMehdornTristan CedricWagner</t>
  </si>
  <si>
    <t>The effects of reoperation on surgical outcomes following surgery for major abdominal emergencies. A retrospective cohort study</t>
  </si>
  <si>
    <t>XiangyanJianga1ZeyuanYua1ZhijianMabHaixiaoDengaWenRenbWenguiShibZuoyiJiao</t>
  </si>
  <si>
    <t>Superior mesenteric artery first approach can improve the clinical outcomes of pancreaticoduodenectomy: A meta-analysis</t>
  </si>
  <si>
    <t>QingLiuaLiDingbXiewuQiuaFanjieMeng</t>
  </si>
  <si>
    <t>Updated evaluation of endoscopic submucosal dissection versus surgery for early gastric cancer: A systematic review and meta-analysis</t>
  </si>
  <si>
    <t>K.A.KnightP.G.HorganD.C.McMillanC.S.D.RoxburghJ.H.Park</t>
  </si>
  <si>
    <t>The relationship between aortic calcification and anastomotic leak following gastrointestinal resection: A systematic review</t>
  </si>
  <si>
    <t>JiabaoChena1QingTub1ShuaiMiaocZhenfengZhouaShuangfeiHu</t>
  </si>
  <si>
    <t>Transcutaneous electrical acupoint stimulation for preventing postoperative nausea and vomiting after general anesthesia: A meta-analysis of randomized controlled trials</t>
  </si>
  <si>
    <t>Chathura B.B.RatnayakeaCameron I.WellsaSivesh K.KamarajahbBenjaminLovedayacdGourabSenbJeremy J.FrenchbSteveWhitebSanjayPandanaboyana</t>
  </si>
  <si>
    <t>Critical appraisal of the techniques of pancreatic anastomosis following pancreaticoduodenectomy: A network meta-analysis</t>
  </si>
  <si>
    <t>JigeDongaZhanjunLibLihuaLuoaHongzhiXie</t>
  </si>
  <si>
    <t>Efficacy of pulmonary rehabilitation in improving the quality of life for patients with chronic obstructive pulmonary disease: Evidence based on nineteen randomized controlled trials</t>
  </si>
  <si>
    <t>MichaelEl BoghdadyabBeatrice MarianneEwalds-Kvist</t>
  </si>
  <si>
    <t>The influence of music on the surgical task performance: A systematic review</t>
  </si>
  <si>
    <t>NarjesSaheb Sharif-AskariaFatemehSaheb Sharif-AskariaSalman YousufGurayacRiyadBendardafbcRifatHamoudi</t>
  </si>
  <si>
    <t>Integrative systematic review meta-analysis and bioinformatics identifies MicroRNA-21 and its target genes as biomarkers for colorectal adenocarcinoma</t>
  </si>
  <si>
    <t>YunpengZhaoaLuHanbWenhaoZhangaLeiShanaYongqiangWangaPingpingSongbChuanliangPengaXiaogangZhao</t>
  </si>
  <si>
    <t>Preoperative chemotherapy compared with postoperative adjuvant chemotherapy for squamous cell carcinoma of the thoracic oesophagus with the detection of circulating tumour cells randomized controlled trial</t>
  </si>
  <si>
    <t>HuaChen1Zheng-guoZhu1Jian-taoLi1Zu-haoChang1Pei-fuTang</t>
  </si>
  <si>
    <t>Finite element analysis of an intramedulary anatomical strut for proximal humeral fractures with disrupted medial column instability: A cohort study</t>
  </si>
  <si>
    <t>ShinichiroYokotaabMasaruKoizumiaKazutomoTogashiacMitsuakiMorimotoaYoshikazuYasudaaNaohiroSataaAlan KawaraiLefor</t>
  </si>
  <si>
    <t>Preoperative pulmonary function tests do not predict the development of pulmonary complications after elective major abdominal surgery: A prospective cohort study</t>
  </si>
  <si>
    <t>PedroReisabAna IsabelLopesaDianaLeiteaJoãoMoreiraaLeonorMendesaSofiaFerrazaTâniaAmaralaFernandoAbelha</t>
  </si>
  <si>
    <t>Incidence, predictors and validation of risk scores to predict postoperative mortality after noncardiac vascular surgery, a prospective cohort study</t>
  </si>
  <si>
    <t>A.MusbahiaL.R.BrownbA.Reddya1Y.K.S.Viswanatha1M.Raob1B.R.Gopinath</t>
  </si>
  <si>
    <t>Systematic review of online patient resources to support shared decision making for bariatric surgery</t>
  </si>
  <si>
    <t>GuoxingZhangaRuiwenLiangbJingWangbMinhuiKecZuqingChenbJuanHuangbRongShi</t>
  </si>
  <si>
    <t>Network meta-analysis of randomized controlled trials comparing the procedure for prolapse and hemorrhoids, Milligan-Morgan hemorrhoidectomy and tissue-selecting therapy stapler in the treatment of grade III and IV internal hemorrhoids(Meta-analysis)</t>
  </si>
  <si>
    <t>CristobalinaRodríguez- ÁlvarezaAlfonso OrelveAcosta-TorrecillaaEnriqueGonzález- DávilabÁngelesArias</t>
  </si>
  <si>
    <t>Metabolic syndrome after Roux-en-Y gastric bypass in patients with morbid obesity: Five years of follow-up, a before and after study</t>
  </si>
  <si>
    <t>PatrizioPetroneaJavierPerez-CalvoaCollin E.M.BrathwaiteaShahidulIslambD'Andrea K.Joseph</t>
  </si>
  <si>
    <t>Traumatic kidney injuries: A systematic review and meta-analysis</t>
  </si>
  <si>
    <t>S.SweetmanaA.R.SharkeyaK.ThomasbJ.Dhesi</t>
  </si>
  <si>
    <t>Reduction of last-minute cancellations in elective urology surgery: A quality improvement study</t>
  </si>
  <si>
    <t>NannanZhanga1JingyuDenga1WeiWangb1ZheSunc1ZhenningWangcHuimianXucZhiweiZhoubHanLiang</t>
  </si>
  <si>
    <t>Negative lymph node count as an independent prognostic factor in stage III patients after curative gastrectomy: A retrospective cohort study based on a multicenter database</t>
  </si>
  <si>
    <t>JessicaBogachaJulianWangbChristopherGriffithscSameerParpiadefRefikSaskingJulieHalletahLeyoRuocMarkoSimunoviccdePablo E.Serrano</t>
  </si>
  <si>
    <t>Simultaneous versus staged resection for synchronous colorectal liver metastases: A population-based cohort study</t>
  </si>
  <si>
    <t>MarcoMiloneNunzioVelottiMicheleManigrassoSaraVertaldiKatiaDi LauroGiuseppeDe SimoneVeraCirilloFrancescoMaioneNicolaGennarelliLoredana MariaSosa FernandezGiovanni DomenicoDe Palma</t>
  </si>
  <si>
    <t>Long-term results of a randomized clinical trial comparing endoscopic versus conventional treatment of pilonidal sinus</t>
  </si>
  <si>
    <t>SiyiZou1YuJiang1WeishenWang1QianZhanXiaxingDengBaiyongShen</t>
  </si>
  <si>
    <t>Novel scoring system for recurrence risk classification of surgically resected G1/2 pancreatic neuroendocrine tumors - Retrospective cohort study</t>
  </si>
  <si>
    <t>RifatLatifiabDavid J.SamsonaShekharGognaaBellal A.Joseph</t>
  </si>
  <si>
    <t>Perioperative complications of complex abdominal wall reconstruction with biologic mesh: A pooled retrospective cohort analysis of 220 patients from two academic centers</t>
  </si>
  <si>
    <t>J.HerzbergaH.HonarpishehaR.ZimmerbS.Y.GurayacT.Strate</t>
  </si>
  <si>
    <t>Feasibility and safety profile of posterior retroperitoneoscopic adrenalectomy in high-risk patients – A retrospective analysis</t>
  </si>
  <si>
    <t>V.VågeabJ.BehmebG.JossartcJ.R.Andersen</t>
  </si>
  <si>
    <t>Gastropexy predicts lower use of acid-reducing medication after laparoscopic sleeve gastrectomy. A prospective cohort study</t>
  </si>
  <si>
    <t>QingyuZhangJinleiDongDongshengZhouFanxiaoLiu</t>
  </si>
  <si>
    <t>Comparative risk of fracture for bariatric procedures in patients with obesity: A systematic review and Bayesian network meta-analysis</t>
  </si>
  <si>
    <t>HuanzhiMaWeiZhangJunShiDongshengZhouJianWang</t>
  </si>
  <si>
    <t>The efficacy and safety of extracorporeal shockwave therapy in knee osteoarthritis: A systematic review and meta-analysis</t>
  </si>
  <si>
    <t>ShahabHajibandeha1ShahinHajibandehb1AndrewMaw</t>
  </si>
  <si>
    <t>Diathermy versus scalpel for skin incision in patients undergoing open inguinal hernia repair: A systematic review and meta-analysis</t>
  </si>
  <si>
    <t>LugengHeaHuiFangbcXuliangWangaYuyongWangaHongweiGeaChangjiuLidChaoChenaYuehuaWanbcHuadongHe</t>
  </si>
  <si>
    <t>The 100 most-cited articles in urological surgery: A bibliometric analysis</t>
  </si>
  <si>
    <t>Sudip K.Sarker</t>
  </si>
  <si>
    <t>Legal &amp; ethical dilemmas in incidental findings during surgery: Review article</t>
  </si>
  <si>
    <t>A.MainwaringaN.BullockbT.EllulaO.HughesaJ.Featherstone</t>
  </si>
  <si>
    <t>The top 100 most cited manuscripts in bladder cancer: A bibliometric analysis (review article)</t>
  </si>
  <si>
    <t>ShicongLaiabc1RunqiGuobd1SamuelSeeryePengjieWuabJianyongLiuabcYaoguangZhangabcShengcaiZhuabXiaoguangLibdMingLiuabcJianyeWang</t>
  </si>
  <si>
    <t>Assessing the impact of different distal ureter management techniques during radical nephroureterectomy for primary upper urinary tract urothelial carcinoma on oncological outcomes: A systematic review and meta-analysis</t>
  </si>
  <si>
    <t>HuaXiaoa1PengZhangb1YanpingXiaocHaifanXiaodMinMaefChangweiLinfJiaLuoaHuQuanaKaixiongTaobGangHuang</t>
  </si>
  <si>
    <t>Diagnostic accuracy of procalcitonin as an early predictor of infection after radical gastrectomy for gastric cancer: A prospective bicenter cohort study</t>
  </si>
  <si>
    <t>FelixHarpainKerstinWimmerChristopherDawoudPhilippOgrodnyAntonStift</t>
  </si>
  <si>
    <t>Short-term outcome after ventral hernia repair using self-gripping mesh in sublay technique – A retrospective cohort analysis</t>
  </si>
  <si>
    <t>YuanbingYaoYongLiuZhengLiBoYiGuohuiWangShaihongZhu</t>
  </si>
  <si>
    <t>Chinese surgical robot micro hand S: A consecutive case series in general surgery</t>
  </si>
  <si>
    <t>BergthorBjörnssonaKristinaHasselgrenaBårdRøsokbPeter NoergaardLarsencJozefUrdzikdNicolai A.SchultzcUlrikCarlingeEvaFallentinfStefanGilggPerSandströmaGertLindellhErnestoSparrelid</t>
  </si>
  <si>
    <t>Segment 4 occlusion in portal vein embolization increase future liver remnant hypertrophy – A Scandinavian cohort study</t>
  </si>
  <si>
    <t>Adeel S.KhanaNathanielAdamsaNeetaVachharajaniaLeighAnneDagefordeaJasonWellenaSurendraShenoyaJeffrey S.CrippinbMajella B.DoyleaWilliam C.Chapman</t>
  </si>
  <si>
    <t>Liver transplantation for hepatitis C patients in the era of direct-acting antiviral treatment: A retrospective cohort study</t>
  </si>
  <si>
    <t>MichaelKraußaMonikaHeinzel-GutenbrunnerbLutzKrönungaErnstHanischaAlexanderBuia</t>
  </si>
  <si>
    <t>Comparing large pore lightweight mesh versus small pore heavyweight mesh in open mesh plug repair of primary and recurrent unilateral inguinal hernia – A questionnaire study for a retrospective analysis of a cohort of elective groin hernia patients using propensity score matching</t>
  </si>
  <si>
    <t>HailongLiua1XuanTangab1YiChangaAjianLiaZhenLiaYihuaXiaoaYongZhangaZhihuiPanaLiangLvaMoubinLinabLuYincHuihongJiang</t>
  </si>
  <si>
    <t>Comparison of surgical outcomes between video-assisted anal fistula treatment and fistulotomy plus seton for complex anal fistula: A propensity score matching analysis - Retrospective cohort study</t>
  </si>
  <si>
    <t>Heng-LiNiuJi-YuanXiao</t>
  </si>
  <si>
    <t>The efficacy and safety of probiotics in patients with irritable bowel syndrome: Evidence based on 35 randomized controlled trials</t>
  </si>
  <si>
    <t>JonasDohmenaMichaelPraktiknjobAnnaRudeloffaFrank ErhardUschnercSabineKleincAndreasPlamperdHannoMatthaeiaKarl-PeterRheinwaltdSvenWehneraJörg C.KalffaJonelTrebickacePhilippLingohr</t>
  </si>
  <si>
    <t>Impact of sleeve gastrectomy and dietary change on metabolic and hepatic function in an obesity rat model - Experimental research</t>
  </si>
  <si>
    <t>Sameh HanyEmileMohamed AnwarAbdel-RazikAymanElshobakySamy AbbasElbazWaelKhafagyMostafaShalaby</t>
  </si>
  <si>
    <t>Topical 5% minoxidil versus topical 0.2% glyceryl trinitrate in treatment of chronic anal fissure: A randomized clinical trial</t>
  </si>
  <si>
    <t>G.RichtigabE.RichtigbA.N.NeisscF.QuehenbergerdD.G.GmainercL.P.KamolzcD.B.Lumenta</t>
  </si>
  <si>
    <t>Does the time interval between sentinel lymph node biopsy and completion lymph node dissection affect outcome in malignant melanoma? A retrospective cohort study</t>
  </si>
  <si>
    <t>Mohamed I.AbdelhamidaAmr AbdelBariaMohamed I.FaridbHazemNour</t>
  </si>
  <si>
    <t>Evaluation of axillary reverse mapping (ARM) in clinically axillary node negative breast cancer patients - Randomised controlled trial</t>
  </si>
  <si>
    <t>CatrinSohrabia1ZaidAlsafib1NiamhO'NeillaMehdiKhanbAhmedKerwancAhmedAl-JabircChristosIosifidisaRiazAgha</t>
  </si>
  <si>
    <t>World Health Organization declares global emergency: A review of the 2019 novel coronavirus (COVID-19)</t>
  </si>
  <si>
    <t>DapengLiuaLeipengShaobYaodongZhangcWenqingKang</t>
  </si>
  <si>
    <t>Safety and efficacy of Lactobacillus for preventing necrotizing enterocolitis in preterm infants</t>
  </si>
  <si>
    <t>FionaSextonDonaghHealyStephenKeelanMohammedAlazzawiPeterNaughton</t>
  </si>
  <si>
    <t>A systematic review and meta-analysis comparing the effectiveness of negative-pressure wound therapy to standard therapy in the prevention of complications after vascular surgery</t>
  </si>
  <si>
    <t>YoukuiHana1YangJiab1HongleiWangaLeiCaoaYongjieZhao</t>
  </si>
  <si>
    <t>Comparative analysis of weight loss and resolution of comorbidities between laparoscopic sleeve gastrectomy and Roux-en-Y gastric bypass: A systematic review and meta-analysis based on 18 studies</t>
  </si>
  <si>
    <t>YueNana1FangJiab1XinpingDuaZubingMei</t>
  </si>
  <si>
    <t>Beta-blocker exposure for short-term outcomes following non-cardiac surgery: A meta-analysis of observational studies</t>
  </si>
  <si>
    <t>MohamedRahoumaMDab1Mohammed J.ArishaMDc1AdhamElmouslyMDaMagdy M.El-Sayed AhmedMDdCristianoSpadaccioMDefKritikaMehtaMDaMassimoBaudoMDaMohamedKamelMDabEsraaMansorMDcYongleRuanMDaMahmoudMorsiMDaShonShmushkevichaIhabEldessoukiMDgMostafaRahoumahAbdelrahamnMohamedMDbIvancarmineGambardellaMDaLeonardGirardiMDaMarioGaudinoMD</t>
  </si>
  <si>
    <t>Cardiac tumors prevalence and mortality: A systematic review and meta-analysis</t>
  </si>
  <si>
    <t>YingZhongaChengZhengbJiahuiZhengcShanchunXu</t>
  </si>
  <si>
    <t>Kinesio tape reduces pain in patients with lateral epicondylitis: A meta-analysis of randomized controlled trials</t>
  </si>
  <si>
    <t>ClaudioCanalaMaximilianLempertbDominique LisaBirrercValentinNeuhausbMatthiasTurina</t>
  </si>
  <si>
    <t>Short-term outcome after appendectomy is related to preoperative delay but not to the time of day of the procedure: A nationwide retrospective cohort study of 9224 patients</t>
  </si>
  <si>
    <t>YunzhongJiangZichuanYaoXianqingZhuBinWuSongBai</t>
  </si>
  <si>
    <t>Risk factors and oncological outcome for intravesical recurrence in organ-confined upper urinary tract urothelial carcinoma patients after radical nephroureterectomy: A propensity score-matched case control study</t>
  </si>
  <si>
    <t>BahtiyarMuhammedoğluaIlhami TanerKale</t>
  </si>
  <si>
    <t>Comparison of the safety and efficacy of single-stage endoscopic retrograde cholangiopancreatography plus laparoscopic cholecystectomy versus two-stage ERCP followed by laparoscopic cholecystectomy six-to-eight weeks later: A randomized controlled trial</t>
  </si>
  <si>
    <t>IoannisMintzirasElisabethMaurerVeitKanngiesserDetlef KlausBartsch</t>
  </si>
  <si>
    <t>C-reactive protein and drain amylase accurately predict clinically relevant pancreatic fistula after partial pancreaticoduodenectomy</t>
  </si>
  <si>
    <t>PanSong1BoYang1ZhufengPeng1JingZhouZhengjuRenKunFangLuchenYangLinchuanWangQiangDong</t>
  </si>
  <si>
    <t>Reduced cancer-specific survival of low prostate-specific antigen in high-grade prostate cancer: A population-based retrospective cohort study</t>
  </si>
  <si>
    <t>SanjayGuptaMDHaytham M.A.KaafaraniMDPeter J.FagenholzMyriamTabriziMartinRosenthalMajed W.El HechiGeorge C.Velmahos</t>
  </si>
  <si>
    <t>Mild traumatic brain injuries with minor intracranial hemorrhage: Can they Be safely managed in the community? – A cohort study</t>
  </si>
  <si>
    <t>GiuseppeAmatoaAntoninoAgrusabRobertoPuleiocPiergiorgioCalòdThorstenGoetzeeGiorgioRomano</t>
  </si>
  <si>
    <t>Neo-nervegenesis in 3D dynamic responsive implant for inguinal hernia repair. Qualitative study</t>
  </si>
  <si>
    <t>FabrizioPanaroaPieraLeonaThierryPernicenibGiorgioBianchibFrancois-RegisSouchecJean MichelFabrecVitoDe BlasidSantiagoAzagradGrégoryMarineGiusyGiannandreaaBriceGayetbFrancisNavarroaDavidFuks</t>
  </si>
  <si>
    <t>Laparoscopic repeat surgery for gastro-oesophageal reflux disease: Results of the analyses of a cohort study of 117 patients from a multicenter experience</t>
  </si>
  <si>
    <t>ShiyangWenga1ChunBia1SongGuaXinQibYinjunHuang</t>
  </si>
  <si>
    <t>Immediate weightbearing after intramedullary fixation of extra-articular distal tibial fractures reduces the nonunion rate compared with traditional weight-bearing protocol: A cohort study</t>
  </si>
  <si>
    <t>ShengxiangAoWenjieZhengJunlongWuYuTangChaoZhangYueZhouChangqingLi</t>
  </si>
  <si>
    <t>Comparison of Preliminary clinical outcomes between percutaneous endoscopic and minimally invasive transforaminal lumbar interbody fusion for lumbar degenerative diseases in a tertiary hospital: Is percutaneous endoscopic procedure superior to MIS-TLIF? A prospective cohort study</t>
  </si>
  <si>
    <t>Ian G.CummingsaGianlucaLucchesebSheenaGargaManishSoniaAkbar F.Majid(Data curation)aNandorMarczinaVasileiosPanoulascShahzad G.Raja</t>
  </si>
  <si>
    <t>Ten-year improved survival in patients with multi-vessel coronary disease and poor left ventricular function following surgery: A retrospective cohort study</t>
  </si>
  <si>
    <t>JieCuia1LipingWangb1GuangmouTana1WeiquanChenaGuangminHefHaiyanHuangaZhenCheneHongYangaJieChendGenglongLiu</t>
  </si>
  <si>
    <t>Development and validation of nomograms to accurately predict risk of recurrence for patients with laryngeal squamous cell carcinoma: Cohort study</t>
  </si>
  <si>
    <t>Nora K.SchaalaAlexanderAssmannbJennyRosendahlcWolfgangMayer-BergerdAndreaIckseSebastianUllrichfArturLichtenbergbPayamAkhyaribMartinHeilaJürgenEnnkerghAlexanderAlbert</t>
  </si>
  <si>
    <t>Health-related quality of life after heart surgery – Identification of high-risk patients: A cohort study</t>
  </si>
  <si>
    <t>Xuan-QiZheng1Jin-FengHuangJia-LiangLinDongChenAi-MinWu</t>
  </si>
  <si>
    <t>Effects of preoperative warming on the occurrence of surgical site infection: A systematic review and meta-analysis</t>
  </si>
  <si>
    <t>Sivesh K.KamarajahabCharlieBoyleaJames R.BundredcBenjamin HL.Tan</t>
  </si>
  <si>
    <t>Critical appraisal of gastric conduit ischaemic conditioning (GIC) prior to oesophagectomy: A systematic review and meta-analysis</t>
  </si>
  <si>
    <t>GangYangaYongfuXiongabJiSunaGuanWangcWeinanLiaTaoTangaJingdongLi</t>
  </si>
  <si>
    <t>The efficacy of microwave ablation versus liver resection in the treatment of hepatocellular carcinoma and liver metastases: A systematic review and meta-analysis</t>
  </si>
  <si>
    <t>VAPCamposaDSPalacioaFPAGlinaaFTustumibWMBernardobcdAVSousa</t>
  </si>
  <si>
    <t>Laparoscopic treatment of giant hiatal hernia with or without mesh reinforcement: A systematic review and meta-analysis</t>
  </si>
  <si>
    <t>YangLiuXiao-DanZhaoChangZou</t>
  </si>
  <si>
    <t>Lingering risk: A meta-analysis of outcomes following primary total knee arthroplasty for patients with post-traumatic arthritis</t>
  </si>
  <si>
    <t>MariaNicolaaNiamhO'NeillbCatrinSohrabibMehdiKhancMalihaAghadRiazAgha</t>
  </si>
  <si>
    <t>Evidence based management guideline for the COVID-19 pandemic - Review article</t>
  </si>
  <si>
    <t>P.Shua1X.F.Suna1Y.FangaX.D.GaoaY.Y.HoubK.T.ShenaJ.QinaY.H.SunaX.Y.QinaA.W.XueaM.Fu</t>
  </si>
  <si>
    <t>Clinical outcomes of different therapeutic modalities for rectal gastrointestinal stromal tumor: Summary of 14-year clinical experience in a single center</t>
  </si>
  <si>
    <t>Kim I.AlbersabFatihPolatcTomLoonendLeon J.GraateJan P.MulierfMarc MJ.SnoeckgIvo F.PanhuizengAd A.VermulsthGert-JanSchefferbMichiel C.Warlé</t>
  </si>
  <si>
    <t>Visualising improved peritoneal perfusion at lower intra-abdominal pressure by fluorescent imaging during laparoscopic surgery: A randomised controlled study</t>
  </si>
  <si>
    <t>Jun-ChengWangab1YangxunPanab1JinbinChenab1DandanHuabYiminjiangTuohetiabZhongguoZhouabLiXuabJiancongChenabMinshanChenabYaojunZhangab</t>
  </si>
  <si>
    <t>Single versus multiple port laparoscopic left lateral sectionectomy for hepatocellular carcinoma: A retrospective comparative study</t>
  </si>
  <si>
    <t>YongleRuan1N. BryceRobinson1Faiza M.KhanIrbazHameedMohamedRahoumaAjitaNaikChristian T.OakleyLisaRongLeonard N.GirardiMarioGaudino</t>
  </si>
  <si>
    <t>The translation of surgical animal models to human clinical research: A cross-sectional study</t>
  </si>
  <si>
    <t>BartDoyenaPeterVlerickbGillesSoenensaFrankVermassenaIsabelleVan Herzeele</t>
  </si>
  <si>
    <t>Team perception of the radiation safety climate in the hybrid angiography suite: A cross-sectional study</t>
  </si>
  <si>
    <t>Shinn YoungKimaJi-HyunKimbHyungminChinaKyong-HwaJun</t>
  </si>
  <si>
    <t>Prediction of postoperative mortality and morbidity in octogenarians with gastric cancer - Comparison of P-POSSUM, O-POSSUM, and E-POSSUM: A retrospective single-center cohort study</t>
  </si>
  <si>
    <t>BurakGörgecabAmalSuhoolaRa'edAl-JarrahaMartinaFontanaacNadeem A.TehamidSachinModieMohammadAbu Hilal</t>
  </si>
  <si>
    <t>Surgical technique and clinical results of one- or two-stage laparoscopic right hemihepatectomy after portal vein embolization in patients with initially unresectable colorectal liver metastases: A case series</t>
  </si>
  <si>
    <t>Mariana Fernanda CordobaHansenJan HenrikStorkholmCarsten PalnaesHansen</t>
  </si>
  <si>
    <t>The results of pancreatic operations after the implementation of multidisciplinary team conference (MDT): A quality improvement study</t>
  </si>
  <si>
    <t>XueyingLuoaBaoerLiubFengLicSujingZhengdYaLieLipingYangbRuiGaocQiu yiGuocHaodongChencKanghuaHuangcHaofeiHufJinsongHe</t>
  </si>
  <si>
    <t>The relationship between anesthetic technique and thirty-day mortality in patients undergoing noncardiac- and nonneurosurgery: A retrospective, propensity score-matched cohort study</t>
  </si>
  <si>
    <t>Pil YoungJungaEung JooParkbHongjinShimaJi YoungJangaKeum SeokBaeaSeongyupKim</t>
  </si>
  <si>
    <t>Findings requiring immediate surgery in blunt abdominal trauma patients with isolated free fluid without solid organ injury on abdominal computed tomography: Retrospective laboratory, clinical and radiologic analysis. A case control study</t>
  </si>
  <si>
    <t>Ross C.McLeanaLeo R.BrownbThomas E.BaldockcPaulO'LoughlinaIain JD.McCallum</t>
  </si>
  <si>
    <t>Evaluating outcomes following emergency laparotomy in the North of England and the impact of the National Emergency Laparotomy Audit – A retrospective cohort study</t>
  </si>
  <si>
    <t>XiangpengKonga1MinzhiYangab1SethJerabekcGuoqiangZhangaJiyingChenaWeiChai</t>
  </si>
  <si>
    <t>A retrospective study comparing a single surgeon's experience on manual versus robot-assisted total hip arthroplasty after the learning curve of the latter procedure – A cohort study</t>
  </si>
  <si>
    <t>Jing-LiYangaPeng-ChengXiea1Guo-PingMab1Zhan-FangLi</t>
  </si>
  <si>
    <t>The effect of increased abdominal pressure on internal jugular vein catheterization under ultrasound-guidance on conscious patients: A randomised controlled trial</t>
  </si>
  <si>
    <t>WentaiGuoab1ZifengYangab1YingqiWeiabXiusenQinabChuangkunLiabRongkangHuangabMinhuiHuabZhantaoZengabHuaimingWangabHuiWang</t>
  </si>
  <si>
    <t>Radical excision versus local resection for primary rectal gastrointestinal stromal tumors. Cohort Study</t>
  </si>
  <si>
    <t>TakaakiKonishiabMichimasaFujiogibTakayoshiNiwaaKojiroMoritabHirokiMatsuibKiyohideFushimicMasahikoTanabeaYasuyukiSetoaHideoYasunaga</t>
  </si>
  <si>
    <t>Comparison of outcomes after differentiated thyroid cancer surgery performed with and without energy devices: A population-based cohort study using a nationwide database in Japan</t>
  </si>
  <si>
    <t>JiangzhouGuoaYapingChenbWeidongZhangcShuaiTongdJigeDong</t>
  </si>
  <si>
    <t>Moderate and severe exacerbations have a significant impact on health-related quality of life, utility, and lung function in patients with chronic obstructive pulmonary disease: A meta-analysis</t>
  </si>
  <si>
    <t>KoseiTakagiStefanBuettnerJan N.M.Ijzermans</t>
  </si>
  <si>
    <t>Prognostic significance of the controlling nutritional status (CONUT) score in patients with colorectal cancer: A systematic review and meta-analysis</t>
  </si>
  <si>
    <t>LinPengaYuhaoLuobJuncaiLiuaZhongLi</t>
  </si>
  <si>
    <t>The efficacy of patellar denervation with electrocautery after total knee replacement: A meta-analysis of randomized controlled trials</t>
  </si>
  <si>
    <t>MariaNicolaaZaidAlsafibCatrinSohrabicAhmedKerwandAhmedAl-JabirdChristosIosifidiscMalihaAghaeRiazAgha</t>
  </si>
  <si>
    <t>The socio-economic implications of the coronavirus pandemic (COVID-19): A review</t>
  </si>
  <si>
    <t>M. MahirOzmenaCem EmirGuldoganaEmreGundogdu</t>
  </si>
  <si>
    <t>Changes in HOMA-IR index levels after bariatric surgery: Comparison of Single Anastomosis Duodenal Switch-proximal approach (SADS-p) and One Anastomosis Gastric Bypass-Mini Gastric Bypass (OAGB-MGB)</t>
  </si>
  <si>
    <t>JulianWanga1ChristopherGriffithsb1MarkoSimunovicbSameerParpiacChu-ShuGudAmiramGafnieLeyoRuobJulieHalletfJessicaBogachfPablo E.Serrano</t>
  </si>
  <si>
    <t>Simultaneous versus staged resection for synchronous colorectal liver metastases: A population-based cost analysis in Ontario, Canada - Health economic evaluation</t>
  </si>
  <si>
    <t>FelixHarpainaMarleneKranawetterbTobiasZottaIoannis I.LazaridiscMarc-OlivierGuenincMarijanaNinkovicdIrmgard E.KronbergerdIngridTapiolaseEloy EspinBasanyeBernhardDauserfhFriedrichHerbstfhCherryKohgAntonStiftaBelaTelekyaAlexanderReinthallerbChristophGrimmbStefanRiss</t>
  </si>
  <si>
    <t>Low anterior resection syndrome (LARS) in ovarian cancer patients - A multi-centre comparative cohort study</t>
  </si>
  <si>
    <t>QianqianXuaMinZhubZhuLicJiankangZhubFeiXiaocFengyueLiubYadongWangbChongzhongLiu</t>
  </si>
  <si>
    <t>Enhanced recovery after surgery protocols in patients undergoing liver transplantation: A retrospective comparative cohort study</t>
  </si>
  <si>
    <t>Dai HoonHanabSung HoonChoicChang MooKangabWoo JungLee</t>
  </si>
  <si>
    <t>Propensity score-matching analysis for single-site robotic cholecystectomy versus single-incision laparoscopic cholecystectomy: A retrospective cohort study</t>
  </si>
  <si>
    <t>HeidyCosOlaAhmedSandraGarcia-ArozNeetaVachharajaniSurendraShenoyJason R.WellenMaria MB.DoyleWilliam C.ChapmanAdeel S.Khan</t>
  </si>
  <si>
    <t>Incisional hernia after liver transplantation: Risk factors, management strategies and long-term outcomes of a cohort study</t>
  </si>
  <si>
    <t>ZhengLiuaZhaoDingbXuGuanaYaweiZhangcdXishanWangaJim S.Khan</t>
  </si>
  <si>
    <t>Optimizing response in surgical systems during and after COVID-19 pandemic: Lessons from China and the UK – Perspective</t>
  </si>
  <si>
    <t>RobertoVerzaroSeigoNishida</t>
  </si>
  <si>
    <t>The surgeon and the COVID-19 pandemic</t>
  </si>
  <si>
    <t>D.AniruthanAmuda RavichandarPranaviGubbi ShamannaSreenathVikramKate</t>
  </si>
  <si>
    <t>Efficacy of single layered intestinal anastomosis over double layered intestinal anastomosis-an open labelled, randomized controlled trial</t>
  </si>
  <si>
    <t>ShahabHajibandeha1ShahinHajibandehb1RichardMorganaAndrewMaw</t>
  </si>
  <si>
    <t>The incidence of right-sided colon cancer in patients aged over 40 years with acute appendicitis: A systematic review and meta-analysis</t>
  </si>
  <si>
    <t>YuelongLianga1ChengpingLina1BinZhangaJiashengCaoaMingyuChenaJiliangShenaXuFengaGuangyuanXiaobLongPanaKeChenaHendiMaheraXiujunCai</t>
  </si>
  <si>
    <t>Perioperative outcomes comparing laparoscopic with open repeat liver resection for post-hepatectomy recurrent liver cancer: A systematic review and meta-analysis</t>
  </si>
  <si>
    <t>NandongZhangaHongnaZhangbDaqingZhucJiRiGaLaaDahaiYuaChaoqiWangaWuYunBiLiGeaAminaZhiHongaHuichongYuaXiangbaoChenaMinWang</t>
  </si>
  <si>
    <t>Prognostic role of pretreatment lactate dehydrogenase in patients with metastatic renal cell carcinoma: A systematic review and meta-analysis</t>
  </si>
  <si>
    <t>ViolaWeidenmannaN. BryceRobinsonaLisa Q.RongbIrbazHameedaAjitaNaikaMahmoudMorsiaPhilippeGrieshabercAndreasBöningcLeonard N.GirardiaMarioGaudino</t>
  </si>
  <si>
    <t>Diagnostic dilemma of perioperative myocardial infarction after coronary artery bypass grafting: A review</t>
  </si>
  <si>
    <t>YongWenabJunLibQingLongbChao-chiYuebBingHebXue-guiTang</t>
  </si>
  <si>
    <t>The efficacy and safety of probiotics for patients with constipation-predominant irritable bowel syndrome: A systematic review and meta-analysis based on seventeen randomized controlled trials</t>
  </si>
  <si>
    <t>Ling-huaTanga1ShanTangb1Xiao-liangChenc1ShiZhangb1YongXiongdRongChenabWeiLiaHui-minLiuaZhong-yuanXiaaQing-taoMeng</t>
  </si>
  <si>
    <t>Avoiding health worker infection and containing the coronavirus disease 2019 pandemic: Perspectives from the frontline in Wuhan</t>
  </si>
  <si>
    <t>EbrahimAbbasi-Oshaghiab1FatemehMirzaeiac1FarhadFarahanidIrajKhodadadieHeidarTayebinia</t>
  </si>
  <si>
    <t>Diagnosis and treatment of coronavirus disease 2019 (COVID-19): Laboratory, PCR, and chest CT imaging findings</t>
  </si>
  <si>
    <t>AhmedAl-JabiraAhmedKerwanaMariaNicolabZaidAlsaficMehdiKhancCatrinSohrabidNiamhO'NeilldChristosIosifidisdMichelleGriffineGinimolMathewcRiazAgha</t>
  </si>
  <si>
    <t>Impact of the Coronavirus (COVID-19) pandemic on surgical practice - Part 1</t>
  </si>
  <si>
    <t>LuciaMolettaElisa SeforaPierobonGiovanniCapovillaMarioCostantiniRenatoSalvadorStefanoMeriglianoMicheleValmasoni</t>
  </si>
  <si>
    <t>International guidelines and recommendations for surgery during Covid-19 pandemic: A Systematic Review</t>
  </si>
  <si>
    <t>HuagangPanaPengZhangaZhaodongZhangaQuanYang</t>
  </si>
  <si>
    <t>Arthroscopic partial meniscectomy combined with medical exercise therapy versus isolated medical exercise therapy for degenerative meniscal tear: A meta-analysis of randomized controlled trials</t>
  </si>
  <si>
    <t>Impact of the Coronavirus (COVID-19) pandemic on surgical practice - Part 2 (surgical prioritisation)</t>
  </si>
  <si>
    <t>XinghuaGengYuzhiSongBingjieHouYajieMaYeWang</t>
  </si>
  <si>
    <t>The efficacy and safety of low dialysate sodium levels for patients with maintenance haemodialysis: A systematic review and meta-analysis</t>
  </si>
  <si>
    <t>KumaranRasappanMRCSJacob Yoong LeongOhFRCSBenjamin Tze KeongDingMRCSMuhd FarhanMohd FadhilFRCSKeng ThiamLeeFRCS</t>
  </si>
  <si>
    <t>A surgeon’s role in fighting a medical pandemic: Experiences from the unit at the epicentre of COVID-19 in Singapore – A cohort perspective</t>
  </si>
  <si>
    <t>XiyaMaaDominiqueVervoortbChé L.ReddycKee B.ParkcEmmanuelMakasa</t>
  </si>
  <si>
    <t>Emergency and essential surgical healthcare services during COVID-19 in low- and middle-income countries: A perspective</t>
  </si>
  <si>
    <t>DaichiKitaguchiabcNobuyoshiTakeshitaabHirokiMatsuzakiaTatsuyaOdacMasahikoWatanabedKensakuMorieEtsukoKobayashifMasaakiIto</t>
  </si>
  <si>
    <t>Automated laparoscopic colorectal surgery workflow recognition using artificial intelligence: Experimental research</t>
  </si>
  <si>
    <t>XingDuYun-shengOuShuaiXuBinHeWeiLuoDian-mingJiang</t>
  </si>
  <si>
    <t>Comparison of three different bone graft methods for single segment lumbar tuberculosis: A retrospective single-center cohort study</t>
  </si>
  <si>
    <t>J.JedamzikaJ.MühlbacheraF.FitschekaC.SchwarzaJ.BurhennebU.AsenbaumcK.KaczirekaG.Mikus</t>
  </si>
  <si>
    <t>No alteration of Cyp3A4 activity after major hepatectomy in the early postoperative period – A prospective before-after study</t>
  </si>
  <si>
    <t>Muhammad RafaihIqbalaArindamChaudhuri</t>
  </si>
  <si>
    <t>COVID-19: Results of a national survey of United Kingdom healthcare professionals’ perceptions of current management strategy – A cross-sectional questionnaire study</t>
  </si>
  <si>
    <t>PengYanga1YanhuaLuob1LinLinaHufeiZhangaYiLiuaYunshengLi</t>
  </si>
  <si>
    <t>The efficacy of transversus abdominis plane block with or without dexmedetomidine for postoperative analgesia in renal transplantation. A randomized controlled trial</t>
  </si>
  <si>
    <t>GaofeiHeChengfangSunYuanyuanShuBohanWangChuanjunDuJiminChenJiamingWen</t>
  </si>
  <si>
    <t>The diagnostic value of prostate cancer between holmium laser enucleation of the prostate and transurethral resection of the prostate for benign prostatic hyperplasia: A retrospective comparative study</t>
  </si>
  <si>
    <t>MuhammadOsamaFarhanZaheerHashamSaeedKhadijaAneesQiratJawedSohaib HasanSyedBashir A.Sheikh</t>
  </si>
  <si>
    <t>Impact of COVID-19 on surgical residency programs in Pakistan; A residents' perspective. Do programs need formal restructuring to adjust with the “new normal”? A cross-sectional survey study</t>
  </si>
  <si>
    <t>KoenGelpkeaJenneke T.H.HammingaaJames J.van BastelaarbBartde VoscMaarten E.BodegomdErikHeinemanaH. SijbrandHofkeraMostafaEl MoumniaJan WillemHaveman</t>
  </si>
  <si>
    <t>Reducing the negative appendectomy rate with the laparoscopic appendicitis score; a multicenter prospective cohort and validation study</t>
  </si>
  <si>
    <t>Hye-SungJoYoung-DongYuKyung ChulYoonWoo-HyoungKangDong-SikKim</t>
  </si>
  <si>
    <t>Feasibility and safety of bisegmentectomy 7–8 while preserving hepatic venous outflow of the right liver – A retrospective cohort study</t>
  </si>
  <si>
    <t>Ming-ChinYuabChao-WeiLeeaChia-HungLincChun-HsingWuaYun-ShienLeedeChia-LungTsaieChi-NeuTsai</t>
  </si>
  <si>
    <t>Differential hypermethylation of the VTRNA2-1 promoter in hepatocellular carcinoma as a prognostic factor: Tumor marker prognostic study</t>
  </si>
  <si>
    <t>XiaolongGea1HuayingLiub1ShashaTangaYanWucYipengPandWeiLiuaWeilinQiaLingnaYedQianCaodWeiZhou</t>
  </si>
  <si>
    <t>Preoperative hypoalbuminemia is an independent risk factor for postoperative complications in Crohn's disease patients with normal BMI: A cohort study</t>
  </si>
  <si>
    <t>Amee D.AzadaVictor Y.KongbcDamian L.ClarkecGrant L.LaingcJohn L.BrucecTiffany E.Chao</t>
  </si>
  <si>
    <t>Use of vital signs in predicting surgical intervention in a South African population: A cross-sectional study</t>
  </si>
  <si>
    <t>BeamishAJabBrownCbAbdelrahmanTbRyanHarper EbHarriesRlabEganRJ</t>
  </si>
  <si>
    <t>International surgical guidance for COVID-19: Validation using an international Delphi process - Cross-sectional study</t>
  </si>
  <si>
    <t>C.HobeikaF.CauchyO.Soubrane</t>
  </si>
  <si>
    <t>Case series of extended liver resection associated with inferior vena cava reconstruction using peritoneal patch</t>
  </si>
  <si>
    <t>Nan-NanZhanga1LongSunb1Wen-TingChenbYang-LiangYangaYi-MingWu</t>
  </si>
  <si>
    <t>Effects of edaravone on postoperative cognitive function in elderly patients undergoing hip joint replacement surgery: A randomized controlled trial</t>
  </si>
  <si>
    <t>LeonardoAraújo-Andradea1João P.Rocha-Nevesabc1LuísDuarte-GamasbcAntónioPereira-NevesabcHugoRibeirodefJulianaPereira-MacedoaMarinaDias-NetobcdJoséTeixeirabJosé P.Andrade</t>
  </si>
  <si>
    <t>Prognostic effect of the new 5-factor modified frailty index in patients undergoing carotid endarterectomy with regional anesthesia – A prospective cohort study</t>
  </si>
  <si>
    <t>O.MoratóaI.Poves1F.BurdíoaP.Sánchez-VelázquezaX.DuranbL.Grande</t>
  </si>
  <si>
    <t>Evaluation of the learning curve for laparoscopic pancreatoduodenectomy by CUSUM analyses. Cohort study</t>
  </si>
  <si>
    <t>KassianiTheodorakiaMariaPapadoliopouloubZoePetropouloubTheodosiosTheodosopouloscPantelisVassiliubAndreasPolydoroucPantelisXanthakosbGeorgeFragulidiscVassiliosSmyrniotisbNikolaosArkadopoulos</t>
  </si>
  <si>
    <t>Does vascular occlusion in liver resections predispose to recurrence of malignancy in the liver remnant due to ischemia/reperfusion injury? A comparative retrospective cohort study</t>
  </si>
  <si>
    <t>SatoshiNarihiroaMasashiYoshidaaHironoriOhdairaaTakayukiSatobDaisukeSutocSojunHoshimotoaNorihikoSuzukiaRuiMarukuchiaTeppeiKamadaaHideyukiTakeuchiaYutakaSuzuki</t>
  </si>
  <si>
    <t>Effectiveness and safety of tumor site marking with near-infrared fluorescent clips in colorectal laparoscopic surgery: A case series study</t>
  </si>
  <si>
    <t>Zhi-chengDengaWen-zhuJiangbLuChenaXiao-dongTangaShuang-haiLiu</t>
  </si>
  <si>
    <t>Laparoscopic VS. Open splenectomy and oesophagogastric devascularisation for liver cirrhosis and portal hypertension: A retrospective cohort study</t>
  </si>
  <si>
    <t>MasateruYamamotoacTsuyoshiKobayashiacHiroakiMashimaacDaikiMikibcShintaroKurodaacMichinoriHamaokaacHiroshiAikatabcKazuakiChayamabcHidekiOhdan</t>
  </si>
  <si>
    <t>PD1 gene polymorphism is associated with a poor prognosis in hepatocellular carcinoma following liver resection, cohort study</t>
  </si>
  <si>
    <t>BingYanab1Dou-ShengBaia1ChiZhangaJian-JunQianaSheng-JieJinaGuo-QingJiang</t>
  </si>
  <si>
    <t>Characteristics and risk differences of different tumor sizes on distant metastases of hepatocellular carcinoma: A retrospective cohort study in the SEER database</t>
  </si>
  <si>
    <t>YuezhiChenab1WentingPeic1QiangWangdeWenchenWangabTaoXuabChangqingJingabLepingLiabJizhunZhang</t>
  </si>
  <si>
    <t>One-stitch versus traditional method of protective loop ileostomy in laparoscopic low anterior rectal resection: A retrospective comparative study</t>
  </si>
  <si>
    <t>Ki BumParkaChul HyoJeonbHo SeokSeobYoon JuJungbKyo YoungSongbCho HyunParkbHan HongLee</t>
  </si>
  <si>
    <t>Operative safety of curative gastrectomy after endoscopic submucosal dissection (ESD) for early gastric cancer - 1:2 propensity score matching analysis: A retrospective single-center study (cohort study)</t>
  </si>
  <si>
    <t>KoseiTakagiabLoubnaOutmaniaHendrikus J.A.N.KimenaiaTurkanTerkivatanaKhe T.C.TranaJan N.M.IjzermansaRobert C.Minnee</t>
  </si>
  <si>
    <t>Learning curve of kidney transplantation in a high-volume center: A Cohort study of 1466 consecutive recipients</t>
  </si>
  <si>
    <t>XianzheChenab1WeixianHuba1ChengzhiHuangbd1WeijunLiangbc1JieZhangab1DeqingWubZejianLvbYongLibacdYuwenLuoabZongyuLiangbcMinjiaWangbdJunjiangWangbaXueqingYao</t>
  </si>
  <si>
    <t>Survival outcome of palliative primary tumor resection for colorectal cancer patients with synchronous liver and/or lung metastases: A retrospective cohort study in the SEER database by propensity score matching analysis</t>
  </si>
  <si>
    <t>OscarCano-ValderramaabcXavierMoralesdCarlos J.FerrignieEstebanMartín-AntonaabcVictorTurradodAlejandroGarcíaeYolandaCuñarro-LópezfLeireZarain-ObradoreManuelDuran-PovedaeJosé M.BalibreadgAntonio J.Torres</t>
  </si>
  <si>
    <t>Acute Care Surgery during the COVID-19 pandemic in Spain: Changes in volume, causes and complications. A multicentre retrospective cohort study</t>
  </si>
  <si>
    <t>FeiLia1BingyanWanga1SiyiLuaYuxiaWangbTaoSunaHaoWangbXinZhouaWeiFu</t>
  </si>
  <si>
    <t>Comparison of the sigmoid take-off with other definitions of the rectosigmoid junction: A retrospective comparative cohort analysis</t>
  </si>
  <si>
    <t>Ayse HilalBatiaEzgiGulerbMehmet AsimOzercFigenGovsacKamilErozkandSafaVatanseverdMuhtar SinanErsindZehra NevraElmasbMustafaHarman</t>
  </si>
  <si>
    <t>Surgical planning with patient-specific three-dimensional printed pancreaticobiliary disease models – Cross-sectional study</t>
  </si>
  <si>
    <t>P.PhilouzeaM.CortetbD.QuattronecP.CéruseaF.AubruncG.DubernardbJ.Y.MabrutdM.C.DelignettecK.Mohkam</t>
  </si>
  <si>
    <t>Surgical activity during the Covid-19 pandemic: Results for 112 patients in a French tertiary care center, a quality improvement study</t>
  </si>
  <si>
    <t>WolfEilenbergaMichaelSchwarzaMariaSchoderbMarkusKlingeraChristianKinstnerbJosifNanobachviliaIhorHukaChristophNeumayeraGeorgHeinzecChristoph M.Domenig</t>
  </si>
  <si>
    <t>Inverse probability of treatment analysis of open vs endovascular repair in ruptured infrarenal aortic aneurysm – Cohort study</t>
  </si>
  <si>
    <t>K.R.Iversonab1O.Ahearnb1I.CitronbK.GarringerbS.MukhodpadhyaybcA.TeshomedA.BekeleeS.WorknehdR.S.WorkneheS.ZemenfeskudusdT.GultiefA.VarghesegM.G.ShrimebhJ.G.MearabiD.Burssa</t>
  </si>
  <si>
    <t>Development of a surgical assessment tool for national policy monitoring &amp; evaluation in Ethiopia: A quality improvement study</t>
  </si>
  <si>
    <t>Salman Y.Guraya</t>
  </si>
  <si>
    <t>Transforming laparoendoscopic surgical protocols during the COVID-19 pandemic; big data analytics, resource allocation and operational considerations</t>
  </si>
  <si>
    <t>ZhaoChenaDaweiHanbQingyuWangbLianghuaLi</t>
  </si>
  <si>
    <t>Four interventions for pediatric femoral shaft fractures: Network meta-analysis of randomized trials</t>
  </si>
  <si>
    <t>QiangCaia1Guo-qingLiub1Lin-shengHuangcZi-xuanYangbMei-lingGaodRenJingaZhenLiuaLing-huiPan</t>
  </si>
  <si>
    <t>Effects of erector spinae plane block on postoperative pain and side-effects in adult patients underwent surgery: A systematic review and meta-analysis of randomized controlled trials</t>
  </si>
  <si>
    <t>Benjamin Tze KeongDingKelvin GuopingTanJacob Yoong-LeongOhKeng ThiamLee</t>
  </si>
  <si>
    <t>Orthopaedic surgery after COVID-19 – A blueprint for resuming elective surgery after a pandemic</t>
  </si>
  <si>
    <t>Hao-NanLinLong-QiChenQi-XinShangYongYuanYu-ShangYang</t>
  </si>
  <si>
    <t>A meta-analysis on surgery with or without postoperative radiotherapy to treat squamous cell esophageal carcinoma</t>
  </si>
  <si>
    <t>ShicongLaiabcd1BinbinJiaode1TongxiangDiaoabcf1SamuelSeerygMaolinHuabcfMiaoWangabcdHuiminHouabcJianyeWangabcdGuanZhangdeMingLiu</t>
  </si>
  <si>
    <t>Optimal management of large proximal ureteral stones (&gt;10 mm): A systematic review and meta-analysis of 12 randomized controlled trials</t>
  </si>
  <si>
    <t>HuaQiuab1DongjunYuc1ShanpingYeabRenfengShanaJunhuaAiaJunShi</t>
  </si>
  <si>
    <t>Long-term oncological outcomes in robotic versus laparoscopic approach for rectal cancer: A systematic review and meta-analysis</t>
  </si>
  <si>
    <t>ShoufeiJiaoaGuanqunLiaDongxinZhangaYingchenXuaJieLiuaGuangmingLi</t>
  </si>
  <si>
    <t>Anatomic versus non-anatomic resection for hepatocellular carcinoma, do we have an answer? A meta-analysis</t>
  </si>
  <si>
    <t>QuLiua1TaoZhangb1MinggenHuaZhimingZhaoaGuodongZhaoaChenggangLiaXuanZhangaWan YeeLaucRongLiu</t>
  </si>
  <si>
    <t>Comparison of the learning curves for robotic left and right hemihepatectomy: A prospective cohort study</t>
  </si>
  <si>
    <t>LingXiangKongTaoLvLiJiangJianYangJiayinYang</t>
  </si>
  <si>
    <t>A simple four-factor preoperative recipient scoring model for prediction of 90-day mortality after adult liver Transplantation:A retrospective cohort study</t>
  </si>
  <si>
    <t>Po-LunTsaiaShao-ChunWubWei-CheLincDaisukeMitodMin-HsienChiangbChing-HuaHsieha1Johnson Chia-ShenYang</t>
  </si>
  <si>
    <t>Determining factors in relation to lymphovascular characteristics and anastomotic configuration in supermicrosurgical lymphaticovenous anastomosis – A retrospective cohort study</t>
  </si>
  <si>
    <t>ShicongLaiabBinbinJiaobcZhaoqiangJiangdJianyongLiuabSamuelSeeryeXinChenaBinJinaXiaomengMafMingLiuabJianyeWang</t>
  </si>
  <si>
    <t>Comparing different kidney stone scoring systems for predicting percutaneous nephrolithotomy outcomes: A multicenter retrospective cohort study</t>
  </si>
  <si>
    <t>QuLiua1ZhimingZhaoa1XiupingZhanga1GuodongZhaoaXianglongTanaYuanxingGaoaWan YeeLaubRongLiu</t>
  </si>
  <si>
    <t>Robotic pancreaticoduodenectomy in elderly and younger patients: A retrospective cohort study</t>
  </si>
  <si>
    <t>WanSongaSin WooLeebJae HoonChungaMinyongKangaHyun HwanSungaHwang GyunJeonaByong ChangJeongaSeong IlSeoaHyun MooLeeaSeong SooJeon</t>
  </si>
  <si>
    <t>Relationship between robotic-assisted radical prostatectomy and retropubic radical prostatectomy in the learning curve of a single surgeon as a novice in radical prostatectomy: A retrospective cohort study</t>
  </si>
  <si>
    <t>LinglongDengaAixiYuaBaiwenQiaJunLeibCristabelleDe SouzacShaoboZhua1LiYu</t>
  </si>
  <si>
    <t>The Masquelet technique combined with the muscle flap for use in emergency management of acute Gustilo type III trauma of the lower limb with segmental bone loss:Case series</t>
  </si>
  <si>
    <t>Sameh HanyEmileAhmed HossamElfallalMohamed AnwarAbdel-RazikMohamedEl-SaidAymanElshobaky</t>
  </si>
  <si>
    <t>A randomized controlled trial on irrigation of open appendectomy wound with gentamicin- saline solution versus saline solution for prevention of surgical site infection</t>
  </si>
  <si>
    <t>NagalakshmiSwaminathanaPankajKundraaRamyaRaviaVikramKate</t>
  </si>
  <si>
    <t>ERAS protocol with respiratory prehabilitation versus conventional perioperative protocol in elective gastrectomy– a randomized controlled trial</t>
  </si>
  <si>
    <t>JieLiuab1WanliXieab1YantingWangabYueXiongabShiqiangChenabJingjingHanabQingpingWu</t>
  </si>
  <si>
    <t>A comparative overview of COVID-19, MERS and SARS: Review article</t>
  </si>
  <si>
    <t>Chetan D.ParmarabJonathanGancChristineStierdZhiyongDongeSonjaChiappettafLucianaEl-KadregMoataz M.BashahiCunchuanWangeNasserSakran</t>
  </si>
  <si>
    <t>One Anastomosis/Mini Gastric Bypass (OAGB-MGB) as revisional bariatric surgery after failed primary adjustable gastric band (LAGB) and sleeve gastrectomy (SG): A systematic review of 1075 patients</t>
  </si>
  <si>
    <t>GuangweiTianaGuangLiaLinGuanbYueYangcNanLi</t>
  </si>
  <si>
    <t>Pretreatment albumin-to-alkaline phosphatase ratio as a prognostic indicator in solid cancers: A meta-analysis with trial sequential analysis</t>
  </si>
  <si>
    <t>MariaNicolaaCatrinSohrabibGinimolMathewcAhmedKerwandAhmedAl-JabirdMichelleGriffineMalihaAghafRiazAgha</t>
  </si>
  <si>
    <t>Health policy and leadership models during the COVID-19 pandemic: A review</t>
  </si>
  <si>
    <t>MengGao1FengZeng1ZewuZhuHuiminZengZhiyongChenYangLiZhongqingYangYuCuiChengHeJinboChenHequnChen</t>
  </si>
  <si>
    <t>Day care surgery versus inpatient percutaneous nephrolithotomy: A systematic review and meta-analysis</t>
  </si>
  <si>
    <t>NanpingLina1JingrongLib1QiaoKea1LeiWangcJingfengLiu</t>
  </si>
  <si>
    <t>Does intermittent pringle maneuver loss its clinical value in reducing bleeding during hepatectomy? A systematic review and meta-analysis</t>
  </si>
  <si>
    <t>ChandrashekharA.KubalaGarrett R.RollbBurcinEkseraPaoloMuiesan</t>
  </si>
  <si>
    <t>Donation after circulatory death liver transplantation: What are the limits for an acceptable DCD graft?</t>
  </si>
  <si>
    <t>S.Karangwaab1G.Panayotovac1P.DutkowskidR.J.PorteabJ.V.GuarreracA.Schlegel</t>
  </si>
  <si>
    <t>Hypothermic machine perfusion in liver transplantation</t>
  </si>
  <si>
    <t>K.J.Halazunab1G.Sapisochinbc1D.von AhrensaV.G.Agopiand2P.Tabrizian</t>
  </si>
  <si>
    <t>Predictors of outcome after liver transplantation for hepatocellular carcinoma (HCC) beyond Milan criteria</t>
  </si>
  <si>
    <t>GonzaloSapisochina1TommyIvanicsa1VijaySubramanianbMajellaDoylecJulie K.HeimbachdJohnny C.Hong</t>
  </si>
  <si>
    <t>Multidisciplinary treatment for hilar and intrahepatic cholangiocarcinoma: A review of the general principles</t>
  </si>
  <si>
    <t>DenizBalciaYoshihiroSakamotobJunLicFabrizioDi BenedettodElvan OnurKirimkeraHenrikPetrowsky</t>
  </si>
  <si>
    <t>Associating liver partition and portal vein ligation for staged hepatectomy (ALPPS) procedure for cholangiocarcinoma</t>
  </si>
  <si>
    <t>RobertoHernandez-AlejandroaLuis I.Ruffoloa1RuslanAlikhanovbBergthorBjörnssoncOrlando Jorge M.TorresdAlejandroSerrablo</t>
  </si>
  <si>
    <t>Associating Liver Partition and Portal Vein Ligation for Staged Hepatectomy (ALPPS) procedure for colorectal liver metastasis</t>
  </si>
  <si>
    <t>AkinTekinaThiagoBeduschibRodrigoViannaaRichard S.Mangus</t>
  </si>
  <si>
    <t>Multivisceral transplant as an option to transplant cirrhotic patients with severe portal vein thrombosis</t>
  </si>
  <si>
    <t>PrashantBhanguia1Eduardo S.M.Fernandesb1FabrizioDi BenedettocDong-JinJoodSilvioNadalin</t>
  </si>
  <si>
    <t>Current management of portal vein thrombosis in liver transplantation</t>
  </si>
  <si>
    <t>ToruIkegamiaDenizBalcibDong-HwanJungcJong ManKimdCristianoQuintini</t>
  </si>
  <si>
    <t>Living donor liver transplantation in small-for-size setting</t>
  </si>
  <si>
    <t>Dong-HwanJungaToruIkegamibDenizBalcicPrashantBhangui</t>
  </si>
  <si>
    <t>Biliary reconstruction and complications in living donor liver transplantation</t>
  </si>
  <si>
    <t>Alfred KowWei ChiehaAlbertChanbFernandoRotellarcKi-HunKim</t>
  </si>
  <si>
    <t>Laparoscopic major liver resections: Current standards</t>
  </si>
  <si>
    <t>Hwui-DongChoa1BenjaminSamsteinb1SulemonChaundrycKi-HunKim</t>
  </si>
  <si>
    <t>Minimally invasive donor hepatectomy, systemic review</t>
  </si>
  <si>
    <t>GuidoTorzilliaLucasMcCormackbTimothyPawlik</t>
  </si>
  <si>
    <t>Parenchyma-sparing liver resections</t>
  </si>
  <si>
    <t>CostanzaVicentiniAlessioCorradiAlessandroScacchiHeba Safwat Mhmoued AbdoElhadidyMaria FrancescaFurmentiFrancescaQuattrocoloCarla MariaZotti</t>
  </si>
  <si>
    <t>Impact of a bundle on surgical site infections after hip arthroplasty: A cohort study in Italy (2012–2019)</t>
  </si>
  <si>
    <t>ThomasBardolaJulienDelicquebMargauxHermidabAstridHerreroaBorisGuiubJean-MichelFabreaRegisSouche</t>
  </si>
  <si>
    <t>Neck transection level and postoperative pancreatic fistula after pancreaticoduodenectomy: A retrospective cohort study of 195 patients</t>
  </si>
  <si>
    <t>MassimoBonacchiaFrancescoCabrucciaMarcoBugettiaAleksanderDokollaribOrlandoParisecGuidoSanidEdvinPriftieSandroGelsomino</t>
  </si>
  <si>
    <t>Outcomes' predictors in Post-Cardiac Surgery Extracorporeal Life Support. An observational prospective cohort study</t>
  </si>
  <si>
    <t>Gijs H.J.de Smeta1DimitriSneidersa1YagmurYurtkapaAnand G.MenonbJohannesJeekelcGert-JanKleinrensinkcJohan F.LangeabJean-FrançoisGillion</t>
  </si>
  <si>
    <t>Functional outcomes in symptomatic versus asymptomatic patients undergoing incisional hernia repair: Replacing one problem with another? A prospective cohort study in 1312 patients</t>
  </si>
  <si>
    <t>LuyaoZhang1DonghuiSun1YangZhangFengGaoYuchenGuo</t>
  </si>
  <si>
    <t>Natural orifice specimen extraction surgery in laparoscopic pancreaticoduodenectomy: A single-center case series</t>
  </si>
  <si>
    <t>YihanLinabNakul P.RaykaraSaurabhSalujaaSwagotoMukhopadhyayaSristiSharmaaBrigitteFrettaSamEnumahaKatherine R.IversonaWalterJohnsonbJohn G.MearaaMark G.Shrime</t>
  </si>
  <si>
    <t>Identifying essential components of surgical care delivery through quality improvement: An updated surgical assessment tool</t>
  </si>
  <si>
    <t>FedericaCiprianiFrancescaRattiGuidoFiorentiniMarcoCatenaMichelePaganelliLucaAldrighetti</t>
  </si>
  <si>
    <t>Pure laparoscopic right hepatectomy: A risk score for conversion for the paradigm of difficult laparoscopic liver resections. A single centre case series</t>
  </si>
  <si>
    <t>ObadaHasanaRahilBarkatbAmnaRabbanicUmarRabbanicFatimaMahmoodcShahryarNoordin</t>
  </si>
  <si>
    <t>Charlson comorbidity index predicts postoperative complications in surgically treated hip fracture patients in a tertiary care hospital: Retrospective cohort of 1045 patients</t>
  </si>
  <si>
    <t>Jose M.RamiaabJuan V.del Río-MartíncGerardoBlanco-FernándezdMiguelCantalejo-DíazeFernandoRotellar-SastrefLuisSabater-OrtigAlbertoCarabias-HernandezhAlbaManuel-VázqueziPedro J.Hernández-RiverajIsabelJaén-TorrejimenodHelga K.Kalviainen-MejiaeSaraEsteban-GordillofElenaMuñoz-FornergRobertoDe la PlazaiTexellLongoria-DubocqjNoeliaDe Armas-CondedFernandoPardo-SanchezfMarinaGarcés-AlbirgMarioSerradilla-Martín</t>
  </si>
  <si>
    <t>Distal pancreatectomy with multivisceral resection: A retrospective multicenter study – Case series</t>
  </si>
  <si>
    <t>KemalGungordukaEzgi KarakasPaskalaGökhanDemirayakbSezen BozkurtKöseoğluaErenAkbabaaIsa AykutOzdemir</t>
  </si>
  <si>
    <t>Coffee consumption for recovery of intestinal function after laparoscopic gynecological surgery: A randomized controlled trial</t>
  </si>
  <si>
    <t>KodaiAbeMinoruKitagoMasahiroShinodaHiroshiYagiYutaAbeGoOshimaShutaroHoriTakahiroYokoseYutakaEndoYukoKitagawa</t>
  </si>
  <si>
    <t>High risk pathogens and risk factors for postoperative pancreatic fistula after pancreatectomy; a retrospective case-controlled study</t>
  </si>
  <si>
    <t>VirginieChasseigneabSophieBouvetbcSihameChkairbcMarlèneBuissonaMarieRichardaRenaudde TayracdMartin MarieBertrandeChristelCastellibcJean-MarieKinowskiabGéraldineLeguelinel-Blache</t>
  </si>
  <si>
    <t>Health economic evaluation of a clinical pharmacist's intervention on the appropriate use of devices and cost savings: A pilot study</t>
  </si>
  <si>
    <t>KeaneEvans-HarveySimonErridgeUrviKaramchandaniSalaAbdallaJasmine WinterBeattyAraDarziSanjayPurkayasthaMikael H.Sodergren</t>
  </si>
  <si>
    <t>Comparison of surgeon gaze behaviour against objective skill assessment in laparoscopic cholecystectomy-a prospective cohort study</t>
  </si>
  <si>
    <t>T.NazariaM.P.SimonsbJ.J.G.van MerriënboercT.Wiggers</t>
  </si>
  <si>
    <t>Accuracy and usefulness in assessing proficiency of the observational clinical human reliability assessment checklist of the open inguinal hernia repair procedure: A cross-sectional study</t>
  </si>
  <si>
    <t>GuoxinFanab1HuaqingLiuc1DongdongWangd1ChaoboFengbeYufengLifBangdeYinbZhiZhoubeXinGugHailongZhanghYiLuiShishengHe</t>
  </si>
  <si>
    <t>Deep learning-based lumbosacral reconstruction for difficulty prediction of percutaneous endoscopic transforaminal discectomy at L5/S1 level: A retrospective cohort study</t>
  </si>
  <si>
    <t>JiabaoHoua1XingWana1QianniShenaJieZhubYanLengaBoZhaoaZhongyuanXiaaYuhongHecYangWu</t>
  </si>
  <si>
    <t>COVID-19 infection, a potential threat to surgical patients and staff? A retrospective cohort study</t>
  </si>
  <si>
    <t>Josep M.BadiaabInésRubio-PérezcJoséLópez-MenéndezdCeciliaDiezeBaderAl-Raies BolañosfJuliaOcaña-GuaitagXose M.MeijomehManuelChamorro-PonsiRamónCalderón-NájerajGloriaOrtega-PérezkRosaParedes-EstebanlCristinaSánchez-VigueramRamonVilallonganAntonio L.PicardooElenaBravo-BrañaspEloyEspinqJosé M.BalibrearsSpanish Observatory of Surgical Infection</t>
  </si>
  <si>
    <t>The persistent breach between evidence and practice in the prevention of surgical site infection. Qualitative study</t>
  </si>
  <si>
    <t>StefanoRauseiaVincenzoPappalardobMarcoCeresolicFaustoCatenadMassimoSartellieMassimoChiarugifYoramKlugergAndrewKirkpatrickhLucaAnsaloniiFedericoCoccolini</t>
  </si>
  <si>
    <t>Open abdomen management for severe peritonitis in elderly. Results from the prospective International Register of Open Abdomen (IROA): Cohort study</t>
  </si>
  <si>
    <t>XiyaMaaJohnMarinosbJanaDe JesuscNicoleLindChia-YenSungeDominiqueVervoort</t>
  </si>
  <si>
    <t>Human rights-based approach to global surgery: A scoping review</t>
  </si>
  <si>
    <t>NanhuiJianga1FengyingRaob1JiahongXiaoc1JianYangbWeiWangbZhenLidRongHuangaZhisuLiudTaoGuo</t>
  </si>
  <si>
    <t>Evaluation of different surgical dressings in reducing postoperative surgical site infection of a closed wound: A network meta-analysis</t>
  </si>
  <si>
    <t>ZhenkaiLuoac1BinbinJiaobc1HangZhaoacTaoHuangacGuanZhang</t>
  </si>
  <si>
    <t>Comparison of retrograde intrarenal surgery under regional versus general anaesthesia: A systematic review and meta-analysis</t>
  </si>
  <si>
    <t>JuanAvendaño-CoyaNataliaComino-SuárezbJesúsGrande-MuñozcCarlosAvendaño-LópezdJulioGómez-Soriano</t>
  </si>
  <si>
    <t>Extracorporeal shockwave therapy improves pain and function in subjects with knee osteoarthritis: A systematic review and meta-analysis of randomized clinical trials</t>
  </si>
  <si>
    <t>LingyuDingHongxiaHuaHanfeiZhuShuqinZhuJinlingLuKangZhaoQinXu</t>
  </si>
  <si>
    <t>Effects of virtual reality on relieving postoperative pain in surgical patients: A systematic review and meta-analysis</t>
  </si>
  <si>
    <t>LiminWuaHaiboSiaMingyangLiaYiZengbYuangangWuaYuanLiuaBinShen</t>
  </si>
  <si>
    <t>The optimal dosage, route and timing of glucocorticoids administration for improving knee function, pain and inflammation in primary total knee arthroplasty: A systematic review and network meta-analysis of 34 randomized trials</t>
  </si>
  <si>
    <t>Zong XuanLeeaKa TingNgbEshenAngaChew YinWangbIna IsmiartiBinti Shariffuddin</t>
  </si>
  <si>
    <t>Effect of perioperative regional anesthesia on cancer recurrence: A meta-analysis of randomized controlled trials</t>
  </si>
  <si>
    <t>Gian PieroGuerriniGiuseppeEspositoPaoloMagistriValentinaSerraCristianoGuidettiTizianaOlivieriBarbaraCatellaniGiacomoAssiratiRobertoBallarinStefanoDi SandroFabrizioDi Benedetto</t>
  </si>
  <si>
    <t>Robotic versus laparoscopic gastrectomy for gastric cancer: The largest meta-analysis</t>
  </si>
  <si>
    <t>JieCuia1LipingWangb1JinsongPiaocHaiyanHuangaWeiquanChenaZhenCheneHongYangaXiaojunTanbJianshengLidGenglongLiu</t>
  </si>
  <si>
    <t>Initial surgical versus non-surgical treatments for advanced hypopharyngeal cancer: A meta-analysis with trial sequential analysis</t>
  </si>
  <si>
    <t>RaghavYelamanchiNikhilGuptaC.K.DurgaManitKorpal</t>
  </si>
  <si>
    <t>Comparative study between P- POSSUM and Apache II scores in predicting outcomes of perforation peritonitis: Prospective observational cohort study</t>
  </si>
  <si>
    <t>Keng SiangLeeabcIvoSuchett-KayebReyadAbbadiaMegFinch-JonesaIanPopeaAndrewStricklandaJonathanRees</t>
  </si>
  <si>
    <t>Microscopic resection margins adversely influence survival rates after surgery for colorectal liver metastases: An open ambidirectional Cohort Study</t>
  </si>
  <si>
    <t>HannahWildabCharlesMockbAndrewLim</t>
  </si>
  <si>
    <t>Implementation of the WHO Trauma Care Checklist: A qualitative analysis of facilitators and barriers to use</t>
  </si>
  <si>
    <t>Mathilde MJ.van RooijenaAn P.JairamaTimTollensbLars N.JørgensencTammo S.de Vries ReilinghdGuillaumePiesseneFerdinandKöckerlingfMarcMiserezgAlastair CJ.WindsorhFrederikBerrevoetiRené H.FortelnyjBertrandDoussetkGuidoWoestelHenderik L.van WestreenenmFrancescoGossettinJohan F.LangeaoGeert WM.TetteroooAndreasKochp…JohannesJeekel</t>
  </si>
  <si>
    <t>Outcomes of a new slowly resorbable biosynthetic mesh (Phasix™) in potentially contaminated incisional hernias: A prospective, multi-center, single-arm trial</t>
  </si>
  <si>
    <t>XingDuYun-shengOuYongZhuWeiLuoGuan-yinJiangDian-mingJiang</t>
  </si>
  <si>
    <t>Oblique lateral interbody fusion combined percutaneous pedicle screw fixation in the surgical treatment of single-segment lumbar tuberculosis: A single-center retrospective comparative study</t>
  </si>
  <si>
    <t>Christopher D.GriffithsaKeyingXubcdJulianWangeTylerMcKechnieeAmiramGafnifSameerParpiabcLeyoRuoaPablo E.Serrano</t>
  </si>
  <si>
    <t>Laparoscopic hepatectomy is safe and effective for the management of patients with colorectal cancer liver metastases in a population-based analysis in Ontario, Canada. A retrospective cohort study</t>
  </si>
  <si>
    <t>FrankBattagliaaSyed AliFarhanbMehekNarmeenbAhmer AzharKarimuddincSabeenaJalaldMatthewTseeFaisalKhosa</t>
  </si>
  <si>
    <t>Does gender influence leadership roles in academic surgery in the United States of America? A cross-sectional study</t>
  </si>
  <si>
    <t>Bercis ImgeUcara1AcelyaErikcib2KemalKosemehmetoglucCerenOzkuldAlper BektasIskiteGulberkUcarbSezginZeren</t>
  </si>
  <si>
    <t>Effects of endothelin receptor blockade and COX inhibition on intestinal I/R injury in a rat model: Experimental research</t>
  </si>
  <si>
    <t>Emad AliAhmedMD, PhDAlaa AhmedRedwanMD, PhD</t>
  </si>
  <si>
    <t>Impact of choledochotomy techniques during laparoscopic CBD exploration on short- and long-term clinical outcomes: Time to change concepts (a retrospective cohort study)</t>
  </si>
  <si>
    <t>NanYaoa1WenqiangLia1TongLiuaSarah TanSiyinbXiufengChenaWeiqiWangaNingDuanaYi-TsunChencJunQu</t>
  </si>
  <si>
    <t>Primary tumor removal improves the prognosis in patients with stage IV breast cancer: A population-based study (cohort study)</t>
  </si>
  <si>
    <t>Tamer.A.A.M.HabeebMohammed MahmoudMokhtarBassemSiedaGamalOsmanAmrIbrahimAbd-Elrahman M.MetwalliMohamedRiadOsama M.H.KhalilMohamed IbrahimMansourTamer MohamedElshahidyMohamed I.AbdelhamidMoustafa B.Mohamed</t>
  </si>
  <si>
    <t>Changing the innate consensus about mesh fixation in trans-abdominal preperitoneal laparoscopic inguinal hernioplasty in adults: Short and long term outcome. Randomized controlled clinical trial</t>
  </si>
  <si>
    <t>NanLiuBoChenLuchuanLiQingdongZengLeiShengBinZhangWeiliLiangBinLv</t>
  </si>
  <si>
    <t>Mechanisms of recurrent laryngeal nerve injury near the nerve entry point during thyroid surgery: A retrospective cohort study</t>
  </si>
  <si>
    <t>Sameh HanyEmileaHossamElfekiaMostafaShalabyaSalehElbalkabIslam HanyMetwallybMohamedAbdelkhalek</t>
  </si>
  <si>
    <t>Patients with early-onset rectal cancer aged 40 year or less have similar oncologic outcomes to older patients despite presenting in more advanced stage; A retrospective cohort study</t>
  </si>
  <si>
    <t>AbhijitJagdaleMDa1HuyNguyenBS, MSa1JuanLiMDabKaLiaBurnetteBSE, MEaDavidAyaresPhDcDavid K.C.CooperMD, PhD, FRCSaHidetakaHaraMD, PhD</t>
  </si>
  <si>
    <t>Does expression of a human complement-regulatory protein on xenograft cells protect them from systemic complement activation?</t>
  </si>
  <si>
    <t>Pei-yuWangacXian-kaiChenbQiLiucYong-kuiYubLeiXubXian-benLiucRui-xiangZhangbcZong-feiWangcYinLi</t>
  </si>
  <si>
    <t>Highlighting sarcopenia management for promoting surgical outcomes in esophageal cancers: Evidence from a prospective cohort study</t>
  </si>
  <si>
    <t>PerePlanellasabcRamonFarrésabcLídiaCornejocJose IgnacioRodríguez-HermosaabcAnnaPigemabcAnderTimoteoabcNúriaOrtegaabcAntoniCodina-Cazador</t>
  </si>
  <si>
    <t>Randomized clinical trial comparing side to end vs end to end techniques for colorectal anastomosis</t>
  </si>
  <si>
    <t>Yu-HuaHuangabChia-LiChungacHung-PeiTsaidRong-DarTzoudShu-ChuanWudChee-YinChaiefTao-ChenLeegAij-LieKwan</t>
  </si>
  <si>
    <t>Impact of hyperglycemia on neuronal apoptosis after subarachnoid hemorrhage in rodent brain: An experimental research</t>
  </si>
  <si>
    <t>Ross C.McLeanJohnYoungAyaMusbahiJing XianLeeHenaHidayatNagiAbdallaSabyasachiChowdhuryElizabeth A.BakerKevin JonEtherson</t>
  </si>
  <si>
    <t>A single-centre observational cohort study to evaluate volume and severity of emergency general surgery admissions during the COVID-19 pandemic: Is there a “lockdown” effect?</t>
  </si>
  <si>
    <t>DonghaiLiuaHongLuoaShuangLinbLixuanZhaoaChenhuiQiao</t>
  </si>
  <si>
    <t>Comparison of the efficacy and safety of thoracic endovascular aortic repair with open surgical repair and optimal medical therapy for acute type B aortic dissection: A systematic review and meta-analysis</t>
  </si>
  <si>
    <t>RuiLongabJunyingTiancShashaWudYangLibXiuhuaYangabJunFei</t>
  </si>
  <si>
    <t>Clinical efficacy of surgical versus conservative treatment for multiple rib fractures: A meta-analysis of randomized controlled trials</t>
  </si>
  <si>
    <t>ShengpingLiaYulinLiubYingZhu</t>
  </si>
  <si>
    <t>Effect of acute normovolemic hemodilution on coronary artery bypass grafting: A systematic review and meta-analysis of 22 randomized trials</t>
  </si>
  <si>
    <t>AmaritTansawetabPawinNumthavajaSuphakarnTechapongsatornabChumponWilasrusmeecJohnAttiadAmmarinThakkinstian</t>
  </si>
  <si>
    <t>Mesh position for hernia prophylaxis after midline laparotomy: A systematic review and network meta-analysis of randomized clinical trials</t>
  </si>
  <si>
    <t>LeonardoSolainiabAndreaAvanzolinibCarlo AlbertoPaciliobAlessandroCucchettiabDavideCavalierebGiorgioErcolani</t>
  </si>
  <si>
    <t>Robotic surgery for gastric cancer in the west: A systematic review and meta-analyses of short-and long-term outcomes</t>
  </si>
  <si>
    <t>JunhaoZheng1JingweiCai1LiyeTaoMubarak AliKirihZefengShenJunjieXuXiaoLiang</t>
  </si>
  <si>
    <t>Comparison on the efficacy and prognosis of different strategies for intrahepatic recurrent hepatocellular carcinoma: A systematic review and Bayesian network meta-analysis</t>
  </si>
  <si>
    <t>S.MartellottoaC.MaillotbL.VilleneuvecC.EvenodO.SgarburaeM.Pocard</t>
  </si>
  <si>
    <t>Restricted access to innovative surgical technique related to a specific training, is it ethical? Example of the PIPAC procedure. A systematic review and an experts survey</t>
  </si>
  <si>
    <t>Riaz A.AghaaThomasFranchibCatrinSohrabicGinimolMathewdAhmedKerwan</t>
  </si>
  <si>
    <t>The SCARE 2020 Guideline: Updating Consensus Surgical CAse REport (SCARE) Guidelines</t>
  </si>
  <si>
    <t>Riaz A.AghaaCatrinSohrabibGinimolMathewcThomasFranchidAhmedKerwaneNiamhO’Neill</t>
  </si>
  <si>
    <t>The PROCESS 2020 Guideline: Updating Consensus Preferred Reporting Of CasE Series in Surgery (PROCESS) Guidelines</t>
  </si>
  <si>
    <t>ZhuYuFengaQiMing</t>
  </si>
  <si>
    <t>Expression and prognostic roles of PABPC1 in hepatocellular carcinoma</t>
  </si>
  <si>
    <t>LingfengMenga1ZijianTianaWeiZhangaYaoguangZhangaJianyeWangaLiminLiaobQingLingcPengZhangdZhongqingWeieTieZhongfZhihuiXugWeiWenhJiayiLiiDeyiLuo</t>
  </si>
  <si>
    <t>Influence of patient sex on the effectiveness of sacral neuromodulation: A cohort study from China</t>
  </si>
  <si>
    <t>Shuang-JiangLiab1LiangZhaob1Hong-YuWangcd1Hai-NingZhouaeJuanJufHengDugGuo-WeiChe</t>
  </si>
  <si>
    <t>Gustave Roussy Immune Score based on a three-category risk assessment scale serves as a novel and effective prognostic indicator for surgically resectable early-stage non-small-cell lung cancer: A propensity score matching retrospective cohort study</t>
  </si>
  <si>
    <t>KassianiTheodorakiaSofiaHadziliabDimitriosValsamidisbEmmanouilStamatakis</t>
  </si>
  <si>
    <t>Prevention of hypotension during elective cesarean section with a fixed-rate norepinephrine infusion versus a fixed-rate phenylephrine infusion. Α double-blinded randomized controlled trial</t>
  </si>
  <si>
    <t>VeeruKasivisvanathanab1JamieLindsaya1SaraRakshani-MoghadamaAhmedElhamsharyaKonstantinosKapriniotisaGeorgiosKazantzisaBilalSyedaJohnHinesaAxelBexcDaniel HeffernanHodMartinHaywardeChetanBhanfNicolaMacDonaldgSimonClarkehDavidWalkerbiGeoffBellinganiJamesMoorejJenniferRohnk…ChristopherWood</t>
  </si>
  <si>
    <t>A cohort study of 30 day mortality after NON-EMERGENCY surgery in a COVID-19 cold site</t>
  </si>
  <si>
    <t>MatteoDonadonJacopoGalvaninBrunoBranciforteAngelaPalmisanoFabioProcopioMatteoCiminoDanieleDel FabbroGuidoTorzilli</t>
  </si>
  <si>
    <t>Assessment of the American College of Surgeons surgical risk calculator of outcomes after hepatectomy for liver tumors: Results from a cohort of 950 patients</t>
  </si>
  <si>
    <t>Hye-MeeKwonaKyoung-SunKimaJihoonParkaJunhyeopJeongaYoung-JinMoonaJun-GolSongaGyu-SamHwangaKi-HunKimbIn-GuJun</t>
  </si>
  <si>
    <t>von Willebrand factor to protein C ratio-related thrombogenicity with systemic inflammation is predictive of graft dysfunction after liver transplantation: Retrospective cohort study</t>
  </si>
  <si>
    <t>Daniel O.HerzigaJames W.OgilviebAllenChudzinskicAndreaFerraradShazad Q.AshrafeRosa M.Jimenez-RodriguezfKurtVan der SpeetengJamesKinrosshHendrikSchimmelpenningiPeter M.SagarjJamie A.CannonkMichael L.SchwierslDavid W.SingletonlJason R.WaggonerlRaymondFryrearIIlPatriciaSylla</t>
  </si>
  <si>
    <t>Assessment of a circular powered stapler for creation of anastomosis in left-sided colorectal surgery: A prospective cohort study</t>
  </si>
  <si>
    <t>KoseiTakagiaYuzoUmedaaRyuichiYoshidaaNobuyukiWatanabebTakashiKuiseaKazuhiroYoshidaaKazuyaYasuiaTatsuoMatsudaaToshiyoshiFujiwaraaTakahitoYagi</t>
  </si>
  <si>
    <t>Short-term and long-term outcomes in living donors for liver transplantation: Cohort study</t>
  </si>
  <si>
    <t>ShuangLina1YufeiShen</t>
  </si>
  <si>
    <t>The efficacy and safety of probiotics for prevention of chemoradiotherapy-induced diarrhea in people with abdominal and pelvic cancer: A systematic review and meta-analysis based on 23 randomized studies</t>
  </si>
  <si>
    <t>GiorgioErcolaniabFabrizioD'AcapitobLeonardoSolainiabGiulianoLa BarbabAndreaGardinibLeonardoFiorinobAlessandroCucchetti</t>
  </si>
  <si>
    <t>Benchmarking a new tertiary referral center for hepato-biliary surgery through a critical systematic review of available literature</t>
  </si>
  <si>
    <t>Jae HeonKimab1Sung RyulShimbc1Hyun YoungLeeaJae JoonParkaYash S.KhandwaladIn GabJeongeBenjamin I.Chung</t>
  </si>
  <si>
    <t>Prevalence of benign pathology after partial nephrectomy for suspected renal tumor: A systematic review and meta-analysis</t>
  </si>
  <si>
    <t>Daniel LlwydHughesaGarethMorris-Stiff</t>
  </si>
  <si>
    <t>Determining the optimal time interval for cholecystectomy in moderate to severe gallstone pancreatitis: A systematic review of published evidence</t>
  </si>
  <si>
    <t>XiaochuYua1YaodaHub1ZixingWangbXiaodongHeaShijieXincGuichenLicShizhengWudQiangZhangdHongSuneGuanghuaLeieWeiHanbFangXuebLeiWangbJingmeiJiangbYupeiZhao</t>
  </si>
  <si>
    <t>Developing a toolbox for identifying when to engage senior surgeons in emergency general surgery: A multicenter cohort study</t>
  </si>
  <si>
    <t>Gonzalo P.Rodríguez-Laiza1PaolaMelgara1CándidoAlcázar-LópezaMarianoFranco-CampelloaFranciscoMartínez-AdsuarbJoséNavarro-MartínezbLuísGómez-SalinasbSoniaPascualcPauBellotcFernandoCarnicercMaríaRodríguez-SolercJosé M.PalazóncPatricioMas-SerranodSusanaAlmanza-LópezeFranciscoJaime-SánchezeMiguelPerdiguerofCarlosde SantiagogTeresaLozanoh…FélixLluís</t>
  </si>
  <si>
    <t>Enhanced recovery after low- and medium-risk liver transplantation. A single-center prospective observational cohort study</t>
  </si>
  <si>
    <t>AlexandrosKarentzosaDimitriosNtourakisbKonstantinosTsilidiscGeorgiosTsoulfasdTheodossisPapavramidis</t>
  </si>
  <si>
    <t>Hinchey Ia acute diverticulitis with isolated pericolic air on CT imaging; to operate or not? A systematic review</t>
  </si>
  <si>
    <t>AzizRezapouraAghdasSouresrafilbMohammad MehdiPeighambaricMonaHeidaralidMahsaTashakori-Miyanroudi</t>
  </si>
  <si>
    <t>Economic evaluation of programs against COVID-19: A systematic review</t>
  </si>
  <si>
    <t>Fei-LongWeia1Cheng-PeiZhoua1RuiLiub1Kai-LongZhuaMing-RuiDuaHao-RanGaoaSheng-DaWuaLi-LiSuncXiao-DongYanaYaLiudJi-XianQian</t>
  </si>
  <si>
    <t>Management for lumbar spinal stenosis: A network meta-analysis and systematic review</t>
  </si>
  <si>
    <t>KoseiTakagiabHendrikus J.A.N.KimenaiaTurkanTerkivatanaKhe T.C.TranaJan N.M.IjzermansaRobert C.Minnee</t>
  </si>
  <si>
    <t>Learning curves of minimally invasive donor nephrectomy in a high-volume center: A cohort study of 1895 consecutive living donors</t>
  </si>
  <si>
    <t>RamezAntakiaaAthanasiosXanthisaFanouriosGeorgiadesbVictoriaHudsonaJamesAshcroftaSiobhanRooneyaAminder A.SinghaJohn R.O'NeilldNicolaFearnheadcRichard H.HardwickdR.JustinDaviesc1John M.H.Bennett</t>
  </si>
  <si>
    <t>Acute appendicitis management during the COVID-19 pandemic: A prospective cohort study from a large UK centre</t>
  </si>
  <si>
    <t>YukiNakamuraaKenjiMatsudaaShozoYokoyamaabTsukasaHottaacKatsunariTakifujiadMotokiYamamotoeMakotoIwahashieToshijiTominagafTetsuyaHoriuchifHiroyukiKinoshitagHideakiTsubakiharagKoheiNoguchihKazuyaYamaguchiiKosukeShimadajYoshimasaOkuaHirokiYamaue</t>
  </si>
  <si>
    <t>Intraoperative maneuvers may affect the development of early postoperative small bowel obstruction after laparoscopic colorectal cancer surgery: Multicenter prospective cohort study</t>
  </si>
  <si>
    <t>PengHanDianshiJinWeiWeiChongSongXiaoleiLengLeLiuJunYuXuqinLi</t>
  </si>
  <si>
    <t>The prognostic effects of hemodynamic parameters on rupture of intracranial aneurysm: A systematic review and meta-analysis</t>
  </si>
  <si>
    <t>AnneHendricksaJohannesDiersaPhilipBaumabStephanieWeibelcCarolinKastneraSophieMülleraJohan FrisoLockaFranziskaKöhleraPatrikMeybohmcPeterKrankecChristoph-ThomasGermeradArminWiegering</t>
  </si>
  <si>
    <t>Systematic review and meta-analysis on volume-outcome relationship of abdominal surgical procedures in Germany</t>
  </si>
  <si>
    <t>CatrinSohrabiaGinimolMathewbThomasFranchicAhmedKerwandMichelleGriffineJennickSoleil C Del MundofSyed AhsanAliaMalihaAghagRiazAgha</t>
  </si>
  <si>
    <t>Impact of the coronavirus (COVID-19) pandemic on scientific research and implications for clinical academic training – A review</t>
  </si>
  <si>
    <t>ChiJinabLiuyanDaiaTongWang</t>
  </si>
  <si>
    <t>The application of virtual reality in the training of laparoscopic surgery: A systematic review and meta-analysis</t>
  </si>
  <si>
    <t>GangYangab1GuanWangc1JiSunbYongfuXiongbdWeinanLibTaoTangbJingdongLi</t>
  </si>
  <si>
    <t>The prognosis of radiofrequency ablation versus hepatic resection for patients with colorectal liver metastases: A systematic review and meta-analysis based on 22 studies</t>
  </si>
  <si>
    <t>COVID-STAR Collaborative Study Group</t>
  </si>
  <si>
    <t>COVID-19 impact on Surgical Training and Recovery Planning (COVID-STAR) - A cross-sectional observational study</t>
  </si>
  <si>
    <t>LinWeiab1Guang-PengZhouab1WeiQuabZhi-GuiZengabLi-YingSunabcYingLiuabYu-LeTanabJunWangabZhi-JunZhu</t>
  </si>
  <si>
    <t>Is simultaneous partial splenectomy during pediatric liver transplantation safe and effective for severe hypersplenism? A prospective cohort study</t>
  </si>
  <si>
    <t>SamVan Slyckeabc1KlaasVan Den Heedead1NielsBruggemanaHubertVermeerschbeNeleBrusselaers</t>
  </si>
  <si>
    <t>Risk factors for postoperative morbidity after thyroid surgery in a PROSPECTIVE cohort of 1500 patients</t>
  </si>
  <si>
    <t>ShahdMobarakMunirTaraziMadhav SanatkumarDavéRebecca JVarleyMartyn CStottMinasBaltatzisThomasSatyadas</t>
  </si>
  <si>
    <t>Roux-en-Y versus single loop reconstruction in pancreaticoduodenectomy: A systematic review and meta-analysis</t>
  </si>
  <si>
    <t>Matthew J.PageaJoanne E.McKenzieaPatrick M.BossuytbIsabelleBoutroncTammy C.HoffmanndCynthia D.MulrowewLarissaShamseerfxJennifer M.TetzlaffgElie A.AklhzSue E.BrennanaRogerChouiJulieGlanvillejJeremy M.GrimshawkyahAsbjørnHróbjartssonlaaManoj M.LalumabacTianjingLinadElizabeth W.LoderoaeEvanMayo-Wilsonp…DavidMoher</t>
  </si>
  <si>
    <t>The PRISMA 2020 statement: An updated guideline for reporting systematic reviews</t>
  </si>
  <si>
    <t>Tuna C.Hayirliab1John G.Mearaac1DavidBarashdBwireChirangieAugustinoHellarfBenardKenemogInnocentKissimahSarahMaongeziiCheriReynoldshHendrySamkyjMpokiUlisubisyaiJohn E.VarallofChloe B.WarinnerkShehnazAlidinaa2Ntuli A.Kapologwe</t>
  </si>
  <si>
    <t>Development and content validation of the Safe Surgery Organizational Readiness Tool: A quality improvement study</t>
  </si>
  <si>
    <t>ShinjiKurodaabSatoruKikuchiacYoshihikoKakiuchiaMegumiWatanabeaKazuyaKuwadaaTomokoTsumuraaMasahikoNishizakiaShunsukeKagawaacShiroHinotsudToshiyoshiFujiwara</t>
  </si>
  <si>
    <t>Efficacy and safety of short-term (3 days) enoxaparin in preventing venous thromboembolism after gastric cancer surgery: A single-center, prospective cohort study</t>
  </si>
  <si>
    <t>AhmedFawzyabM. AshrafBalbaaaAhmedGaber</t>
  </si>
  <si>
    <t>Role for fibrin glue (sealant) in seroma reduction after inguinal lymphadenectomy; a randomized controlled trial</t>
  </si>
  <si>
    <t>GuyuTangaLinQiaZepengSunbJingLiucZhengtongLvaLingxiaoChenaBinHuangaShuaiZhudYaoLiuaYuanLi</t>
  </si>
  <si>
    <t>Evaluation and analysis of incidence and risk factors of lower extremity venous thrombosis after urologic surgeries: A prospective two-center cohort study using LASSO-logistic regression</t>
  </si>
  <si>
    <t>ZhichaoXinga1YuxuanQiuab1MunireAbuduwailiaBaoyingXiaaYuanFeiaJingqiangZhuaAnpingSu</t>
  </si>
  <si>
    <t>Surgical outcomes of different approaches in robotic assisted thyroidectomy for thyroid cancer: A systematic review and Bayesian network meta-analysis</t>
  </si>
  <si>
    <t>GuangnianLiuYongsuMaYiranChenYanZhuangYinmoYang1XiaodongTian</t>
  </si>
  <si>
    <t>Effects of parecoxib after pancreaticoduodenectomy: A single center randomized controlled trial</t>
  </si>
  <si>
    <t>HaodaChen1ZiyunShen1XiayangYing1YuanchiWengYuJiangHaoChenZhiweiXuXiaxingDengJunjieXieBaiyongShen</t>
  </si>
  <si>
    <t>Robotic distal pancreatectomy reduces pancreatic fistula in patients without visceral obesity as compared to open distal pancreatectomy: A propensity score matching retrospective cohort study</t>
  </si>
  <si>
    <t>VincenzoCarolloaFabriziodi FrancescobCalogeroRicottacPasqualeBonsignorecRobertoMiragliaaJeande Ville de Goyet</t>
  </si>
  <si>
    <t>Bile duct anatomical variations: Relevance for liver division and preparing left split liver grafts for pediatric transplantation: Cohort study</t>
  </si>
  <si>
    <t>Hao-HsiuHunga1Chao-ChunHuangb1Mei-ChenLincSheng-TengHuangadefLong-BinJeng</t>
  </si>
  <si>
    <t>Evaluation of delayed bleeding risks associated with partial hepatectomy: A nationwide population-based propensity score matching study</t>
  </si>
  <si>
    <t>EstherPlattaMatthewDoebNa EunKimcBrightChirengenduredePatrickMusondadSimbaKajafCaris E.Grimes</t>
  </si>
  <si>
    <t>Economic impact of surgery on households and individuals in low income countries: A systematic review</t>
  </si>
  <si>
    <t>CarlosJiménez-RomeroaIagoJustoaAlbertoMarcacuzcoaVirginiaGarcíaaAlejandroManriqueaÁlvaroGarcía-SesmaaJorgeCalvoaInmaculadaFernándezbCristinaMartín-ArriscadocÓscarCaso</t>
  </si>
  <si>
    <t>Safe use of livers from deceased donors older than 70 years in recipients with HCV cirrhosis treated with direct-action antivirals. Retrospective cohort study</t>
  </si>
  <si>
    <t>Edward T.Pringabc1GeorgeMalietzisb1Simon W.H.KendalldeJohn T.JenkinsabThanosAthanasiou</t>
  </si>
  <si>
    <t>Crisis management for surgical teams and their leaders, lessons from the COVID-19 pandemic; A structured approach to developing resilience or natural organisational responses</t>
  </si>
  <si>
    <t>GuoqingLiaYongbinZhangaLonglongTianaJunboPan</t>
  </si>
  <si>
    <t>Radiofrequency ablation reduces pain for knee osteoarthritis: A meta-analysis of randomized controlled trials</t>
  </si>
  <si>
    <t>LingyuHanab1WeixingDaiab1ShaoboMoabWenqiangXiangabQingguoLiabYeXuabGuoxiangCaiabRenjieWang</t>
  </si>
  <si>
    <t>Nomogram of conditional survival probability of long-term Survival for Metastatic Colorectal Cancer: A Real-World Data Retrospective Cohort Study from SEER database</t>
  </si>
  <si>
    <t>ZubingMeiab1YueLia1QingmingWanga1ZhuoShaocPeixinDuaJingyiZhuaWeiYangaMaojunGedHaoWang</t>
  </si>
  <si>
    <t>Risk factors for postoperative recurrence of anal fistula identified by an international, evidence-based Delphi consultation survey of surgical specialists</t>
  </si>
  <si>
    <t>Sameh HanyEmileaTarekMahdyaCarlSchoubMichaelKramercScottShikora</t>
  </si>
  <si>
    <t>Systematic review of the outcome of single-anastomosis sleeve ileal (SASI) bypass in treatment of morbid obesity with proportion meta-analysis of improvement in diabetes mellitus</t>
  </si>
  <si>
    <t>ElsalineRijkseaSebastiaanCeuppensaHongchaoQibJan N.M.IJzermansaDennis A.HesselinkcRobert C.Minnee</t>
  </si>
  <si>
    <t>Implementation of donation after circulatory death kidney transplantation can safely enlarge the donor pool: A systematic review and meta-analysis</t>
  </si>
  <si>
    <t>FabioMedasaFedericoCappellacciaGian LuigiCanuaJacob PieterNoordzijbEnricoErdasaPietro GiorgioCalò</t>
  </si>
  <si>
    <t>The role of Rapid Intraoperative Parathyroid Hormone (ioPTH) assay in determining outcome of parathyroidectomy in primary hyperparathyroidism: A systematic review and meta-analysis</t>
  </si>
  <si>
    <t>AmaritTansawetabPawinNumthavajbSuphakarnTechapongsatornaGarethMcKaycJohnAttiadOraluckPattanaprateepbAmmarinThakkinstian</t>
  </si>
  <si>
    <t>Risk-benefit assessment of onlay and retrorectus mesh augmentation for incisional hernia prophylaxis: A secondary analysis from network meta-analysis</t>
  </si>
  <si>
    <t>Hany M.El-HaddadaAhmed A.SabryaGihan M.Shehata</t>
  </si>
  <si>
    <t>Endoscopic versus percutaneous biliary drainage for resectable pancreatic head cancer with hyperbilirubinemia and impact on pancreaticoduodenectomy: A randomized controlled study</t>
  </si>
  <si>
    <t>Kwang-SigLeea1Jin-YoungJangb1Young-DongYucJin SeokHeodHo-SeongHaneYoo-SeokYooneChang MooKangfHo KyoungHwangfSunghwaKang</t>
  </si>
  <si>
    <t>Usefulness of artificial intelligence for predicting recurrence following surgery for pancreatic cancer: Retrospective cohort study</t>
  </si>
  <si>
    <t>PichitSittitraiDonyaratRuenmarkkaewSomkamolBooyaprapaBoositaKasempitakpong</t>
  </si>
  <si>
    <t>Effect of a perioperative immune-enhancing diet in clean-contaminated head and neck cancer surgery: A randomized controlled trial</t>
  </si>
  <si>
    <t>InciSioN UK Collaborative</t>
  </si>
  <si>
    <t>National, collaborative evaluation of medical student and faculty perspectives on global surgery – Survey of undergraduate respondents on global surgery education (SURGE): A cross-sectional study</t>
  </si>
  <si>
    <t>VanessaFerreiraabClaireLawsoncFrancescoCarlibCelenaScheede-BergdahlabStéphanieChevalier</t>
  </si>
  <si>
    <t>Feasibility of a novel mixed-nutrient supplement in a multimodal prehabilitation intervention for lung cancer patients awaiting surgery: A randomized controlled pilot trial</t>
  </si>
  <si>
    <t>P.BramleyaK.McArthurbA.BlayneybI.McCullagh</t>
  </si>
  <si>
    <t>Risk factors for postoperative delirium: An umbrella review of systematic reviews</t>
  </si>
  <si>
    <t>HimamMuradaBiyingHuangaNelsonNdegwaabIoannisRouvelasaFredrikKlevebro</t>
  </si>
  <si>
    <t>Postoperative hiatal herniation after open vs. minimally invasive esophagectomy; a systematic review and meta-analysis</t>
  </si>
  <si>
    <t>Yu-LuPengab1KangNingab1Ze-ShenWuabZhi-YongLiabMin-HuaDengabLong-BinXiongabChun-PingYuabZhi-LingZhangabZhuo-WeiLiuabHui-MingLuabFang-JianZhou</t>
  </si>
  <si>
    <t>Ureteral stents cannot decrease the incidence of ureteroileal anastomotic stricture and leakage: A systematic review and meta-analysis</t>
  </si>
  <si>
    <t>SarahAtouiaMiquelCoca-MartinezbcIbtisamMahmouddFrancescoCarlibA. SenderLiberman</t>
  </si>
  <si>
    <t>Exercise intervention in cancer patients with sleep disturbances scheduled for elective surgery: Systematic review</t>
  </si>
  <si>
    <t>PengYang1ShanGao1XiaoxiangChenWeiXiongBinghanHaiXiongqingHuang</t>
  </si>
  <si>
    <t>Milrinone is better choice for controlled low central venous pressure during hepatectomy: A randomized, controlled trial comparing with nitroglycerin</t>
  </si>
  <si>
    <t>Georg P.GyöriaZoltanMatheadKiraJelencsicsbAngelikaGeroldingercZsuzsannaGerleidGabriela A.Berlakovich</t>
  </si>
  <si>
    <t>Steroid pretreatment of deceased donors and liver allograft function - Ten years follow-up of a blinded randomized placebo controlled trial</t>
  </si>
  <si>
    <t>Cheong-SilRahabWon WoongKimaYu-miLeeaKi-WookChungaJung-MinKohcSeung HunLeecSuck JoonHongaTae-YonSung</t>
  </si>
  <si>
    <t>New predictive factors for prolonged operation time of laparoscopic posterior retroperitoneal adrenalectomy; retrospective cohort study</t>
  </si>
  <si>
    <t>LucaSaragonia1LeonardoSolainib1DanieleMarrellicMaria RaffaellaAmbrosiodMariaBencivengaeAnnaTomezzolifCarloMilandrigValentinaTerrinazzihGian LucaBaiocchiiCarlaBaronchellijFlaviaFocakGiorgioErcolanibPaoloMorgagni</t>
  </si>
  <si>
    <t>Validating a nodal regression system for gastric cancer: An ancillary cohort study of the GASTRODOC trial</t>
  </si>
  <si>
    <t>MasakiUenoaKojiKomedabHisashiKosakacTakuyaNakaidTakeoNomieHiroyaIidafShogoTanakagHisashiIkomahKenjiMatsudaaFumitoshiHirokawabMasatakaMatsumotodDaisukeHokutoeHarukiMorifRyoMorimurahMasakiKaiboricHirokiYamaueaShojiKubo</t>
  </si>
  <si>
    <t>Prognostic impact of neoadjuvant chemotherapy in patients with synchronous colorectal liver metastasis: A propensity score matching comparative study</t>
  </si>
  <si>
    <t>QingZhongabcd1Qi-YueChenabcd1Xiao-BoHuangabcd1Guang-TanLinabcdZhi-YuLiuabcdJun-YuChenabcdHua-GenWangabcdKaiWengabcdPingLiabcdJian-WeiXieabcdJian-XianLinabcdJunLuabcdMiLinabcdZe-NingHuangabcdChao-HuiZhengabcdChang-MingHuang</t>
  </si>
  <si>
    <t>Clinical implications of Indocyanine Green Fluorescence Imaging-Guided laparoscopic lymphadenectomy for patients with gastric cancer: A cohort study from two randomized, controlled trials using individual patient data</t>
  </si>
  <si>
    <t>Jae HyunKwonaDong-HwanJungbShinHwangbKi-HunKimbChul-SooAhnbDeok-BogMoonbTae-YongHabGi-WonSongbGil-ChunParkbYoung-InYoonbSung-GyuLee</t>
  </si>
  <si>
    <t>Feasibility of modified endarterectomized aortic allograft for middle hepatic vein reconstruction in living donor liver transplantation: A retrospective cohort study</t>
  </si>
  <si>
    <t>NikolausBörnera1MaximilianWenigera1JuliaNossekbAngelaKuonathbMarkusSchoenbergaFlorianBöschaMartinAngeleaDieterFreybJensWerneraMarkusGuba</t>
  </si>
  <si>
    <t>Patient expectations shape convalescence after major liver surgery – A prospective, randomized study</t>
  </si>
  <si>
    <t>JinlongZhaoab1NanjunXuab1JiahuiLiab1GuihongLiangaeLingfengZengaeMinghuiLuoaeJiankePanaeWeiyiYangaeJunLiu</t>
  </si>
  <si>
    <t>Efficacy and safety of suprascapular nerve block combined with axillary nerve block for arthroscopic shoulder surgery: A systematic review and meta-analysis of randomized controlled trials</t>
  </si>
  <si>
    <t>YuanyuanQiuaYapingChenbYingXiecHongzhiXieaJigeDong</t>
  </si>
  <si>
    <t>Comparative analysis of the efficacy of early and late surgical intervention for acute spinal cord injury: A systematic review and meta-analysis based on 16 studies</t>
  </si>
  <si>
    <t>NedKinnearaSamanthaJollybMatheeshaHerathbJennieHanbMinhTranbMichaelO'CallaghanacdDerekHennesseyeChristopherDobbinsaTarikSammourabJamesMoore</t>
  </si>
  <si>
    <t>The acute surgical unit: An updated systematic review and meta-analysis</t>
  </si>
  <si>
    <t>Rizwan Q.AttiaShahzad G.Raja</t>
  </si>
  <si>
    <t>Surgical pericardial heart valves: 50 Years of evolution</t>
  </si>
  <si>
    <t>KamalAryalMazinHamedCheliseCurrow</t>
  </si>
  <si>
    <t>The usefulness of work-based assessments in higher surgical training: A systematic review</t>
  </si>
  <si>
    <t>ChengyuYouXianhuiLiYuelinDuHuiWangTangqiangWeiXiaojunZhangAnguoWang</t>
  </si>
  <si>
    <t>Comparison of different laser-based enucleation techniques for benign prostate hyperplasia: A systematic review and meta-analysis</t>
  </si>
  <si>
    <t>Rachel Y.L.KuoaConrad J.HarrisonaBenjamin E.JonesbLukeGeogheganacDominicFurniss</t>
  </si>
  <si>
    <t>Perspectives: A surgeon's guide to machine learning</t>
  </si>
  <si>
    <t>Juan ÁngelFernándezacFelipeAlconchelacBeatrizGómezacJerónimoMartínezbcPabloRamírez</t>
  </si>
  <si>
    <t>Unresectable GIST liver metastases and liver transplantation: A review and theoretical basis for a new indication</t>
  </si>
  <si>
    <t>NaichunZhoua1FengyanTianc1YongjieFengbKeyuanZhaobLongChenbRuixinFanbWeiLuaChaohuiGu</t>
  </si>
  <si>
    <t>Perioperative outcomes of intracorporeal robot-assisted radical cystectomy versus open radical cystectomy: A systematic review and meta-analysis of comparative studies</t>
  </si>
  <si>
    <t>MuaazTahiraUsamaRahmanbAashishGulati</t>
  </si>
  <si>
    <t>An international comparison of competency-based orthopaedic curricula and minimum operative experience - Review article</t>
  </si>
  <si>
    <t>ChaoXua1HuanYuZhengb1TianYuLiucdYunPengZhangaYiFeng</t>
  </si>
  <si>
    <t>Bioinformatics analysis identifies CSF1R as an essential gene mediating Neuropathic pain - Experimental research</t>
  </si>
  <si>
    <t>Jennifer M.HahaEvelynLeebRupendraShresthabLukePirrottacJamesHuddlestondStuartGoodmaneDerek F.AmanatullahdFrederick M.DirbasfIan R.CarrollaDeborahSchofield</t>
  </si>
  <si>
    <t>Return to work and productivity loss after surgery: A health economic evaluation</t>
  </si>
  <si>
    <t>AnilErginaMehmetTimuçin AydinaHüseyinÇiyiltepeaAziz BoraKaripbMehmet MahirFersahoğluaYetkinÖzcabiaBirolAğcaaAhmet YalinİşcancYasinGüneşaArzu YildirimArdİksanTaşdelenaKemalMemi̇şoğlu</t>
  </si>
  <si>
    <t>Effectiveness of local anesthetic application methods in postoperative pain control in laparoscopic cholecystectomies; a randomised controlled trial</t>
  </si>
  <si>
    <t>Jung-JuHuangabc1Eva Yu-HsuanChuangd1David Chon-FokCheongabBong-SungKimfFrank Chun-ShinChangbgWen-LingKuo</t>
  </si>
  <si>
    <t>Robotic-assisted nipple-sparing mastectomy followed by immediate microsurgical free flap reconstruction: Feasibility and aesthetic results – Case series</t>
  </si>
  <si>
    <t>XiaoshuaiGao1TurunSong1LiaoPeng1ChiYuanWeiWangJixiangChenKaiwenXiaoXinWei</t>
  </si>
  <si>
    <t>Self-expanding metal ureteral stent for ureteral stricture: Experience of a large-scale prospective study from a high-volume center - Cross-sectional study</t>
  </si>
  <si>
    <t>Marethania M.AkmalabDara R.PabitteicTossapolPrapassaroadRadenSuhartonobFrans L.MollaJoost A.van Herwaarden</t>
  </si>
  <si>
    <t>A systematic review of the current status of interventions for type II endoleak after EVAR for abdominal aortic aneurysms</t>
  </si>
  <si>
    <t>XinZhaoabZehuaLeiabFengweiGaoabJieYangabQingyunXieabKangyiJiangabGongJie</t>
  </si>
  <si>
    <t>Minimally invasive versus open living donors right hepatectomy: A systematic review and meta-analysis</t>
  </si>
  <si>
    <t>AndreaMogliaaKonstantinosGeorgioubEvangelosGeorgioucRichard M.SatavadAlfredCuschieri</t>
  </si>
  <si>
    <t>A systematic review on artificial intelligence in robot-assisted surgery</t>
  </si>
  <si>
    <t>FranziskaKöhleraSophieMülleraAnneHendricksaCarolinKastnerabLenaReeseaKevinBoerneraSvenFlemmingaJohan F.LockaChristoph-ThomasGermeracArminWiegering</t>
  </si>
  <si>
    <t>Changes in appendicitis treatment during the COVID-19 pandemic – A systematic review and meta-analysis</t>
  </si>
  <si>
    <t>CostanzaVicentiniValerioBordinoAlessandro RobertoCornioIlariaCantaNoemiMarengoCarla MariaZotti</t>
  </si>
  <si>
    <t>Surgical site infection prevention through bundled interventions in hip replacement surgery: A systematic review</t>
  </si>
  <si>
    <t>JohannaLudwigabRune BruhnJakobsencYann PhilippeCharlesdJuliaSeifertaeIanIncollfMelissa LillianWoodbgDeovratParmarbRichardCanter</t>
  </si>
  <si>
    <t>What it takes to become an orthopaedic surgeon: A comparison of orthopaedic surgical training programmes in 10 countries focusing on structure and fellowship requirements</t>
  </si>
  <si>
    <t>Brigid M.GillespieabEmmaHarbeckaMeganRattraycRheaLiangdRachelWalkerefSharonLatimeregLukmanThalibhAnnetteErichsen AnderssonijBronwynGriffinaRobertWarecWendyChaboyer</t>
  </si>
  <si>
    <t>Worldwide incidence of surgical site infections in general surgical patients: A systematic review and meta-analysis of 488,594 patients</t>
  </si>
  <si>
    <t>SandeepBhushanaYuanLiaXinHuangbHanChengaKeGaoaZongweiXiao</t>
  </si>
  <si>
    <t>Progress of research in postoperative cognitive dysfunction in cardiac surgery patients: A review article</t>
  </si>
  <si>
    <t>MedhatAkeraAlanAskariaMohamedRabieacMohamedAlyaSamuelAdegbolaaKrashnaPatelaCheliseCurrowaRebeccaNunnaChristopherHadjittofiaAdelineRankinaSonalHalaiaKarimElsamaniaSophieBondjeaIslamMohamedaJohnLeeaJoshuaWongaEveRobertson-WatersaAaliyaUddinaJamesHollingshead</t>
  </si>
  <si>
    <t>Management of anastomotic leaks after elective colorectal resections: The East of England experience. A retrospective cohort</t>
  </si>
  <si>
    <t>ReihaneMahdaviabNargesYousefpourabFereshtehAbbasvandiabcHosseinAtaeeadParisaHoseinpouraeMohammad EsmaeilAkbarifMohammadParnianigBelalDelshadfMaryamAvatefifZeinabNourinejadgSaeedAbdolhosseiniabSajadMehrvarzabFarzaneHajighasemiabMohammadAbdolahad</t>
  </si>
  <si>
    <t>Intraoperative pathologically-calibrated diagnosis of lymph nodes involved by breast cancer cells based on electrical impedance spectroscopy; a prospective diagnostic human model study</t>
  </si>
  <si>
    <t>GiuseppeAmatoaAntoninoAgrusabRobertoPuleiocGiuseppeMiccidGiovanniCassatacLucaCicerocGiuseppeDi BuonobPietro GiorgioCalòeMassimoGaliadGiorgioRomano</t>
  </si>
  <si>
    <t>A regenerative 3D scaffold for inguinal hernia repair. MR imaging and histological cross evidence. Qualitative study</t>
  </si>
  <si>
    <t>GinimolMathewaRiazAgha</t>
  </si>
  <si>
    <t>STROCSS 2021: Strengthening the reporting of cohort, cross-sectional and case-control studies in surgery</t>
  </si>
  <si>
    <t>ZoiloMadrazoa1JavierOsorioa1SebastiánVidelabc1BeatrizSainzdAraceliRodríguez-GonzálezeAndreaCamposfMaiteSantamaríagAmaliaPelegrinahCarmenGonzález-SerranoiAuroraAldeanojAingeruSarriugartekCarlos JavierGómez-DíazlDavidRuiz-LunamAmadorGarcía-Ruiz-de-GordejuelanConcepciónGómez-GavaraoMartaGil-BarrionuevopMarinaVilaqArantxaClavellr…SebastianoBiondo</t>
  </si>
  <si>
    <t>P-POSSUM as mortality predictor in COVID-19-infected patients submitted to emergency digestive surgery. A retrospective cohort study</t>
  </si>
  <si>
    <t>HongyiZhua1JianliWangb1TaoGaoa1MaoyuanTianbLeiXiacQianyingCaiaChangqingZhangaYubenXucXianyouZheng</t>
  </si>
  <si>
    <t>Contribution of revision amputation vs replantation for certain digits to functional outcomes after traumatic digit amputations: A comparative study based on multicenter prospective cohort</t>
  </si>
  <si>
    <t>IgnazioTarantinoa1BernhardWidmanna1ReneWarschkowaMichaelWeitzendorferbSusanneBockaSandraRoeskeaFaribaAbbassiaRositaSortinoaBruno M.SchmiedaThomasSteffen</t>
  </si>
  <si>
    <t>Impact of precoding on reimbursement in diagnosis-related group systems: Randomized controlled trial</t>
  </si>
  <si>
    <t>Ross A.Jonesab1Jeremy W.Mortimera1Christopher S.G.ThompsonaSaskiaClark-StewartaGemmaHoggaShivankKeniaVictoriaMcCullochaAbduelmenemAlashkhamaSameerDhumaleaStephen J.MacleanaMarkVellacGordon S.FindlaterbDavid W.SinclairbSatheeshYalamarthidThomas H.Gillingwater</t>
  </si>
  <si>
    <t>Improving surgical training: Establishing a surgical anatomy programme in Scotland</t>
  </si>
  <si>
    <t>FrancesDixonaAchalKhannabParveenVitish-SharmaaNidhi ShandilSinghcKailashNakadecAnjanaSinghaAdnanQureshibRichardO'HaraaBarrie D.Keeler</t>
  </si>
  <si>
    <t>Initiation and feasibility of a multi-specialty minimally invasive surgical programme using a novel robotic system: A case series</t>
  </si>
  <si>
    <t>LauraVigueraaAnnabelBlasibEnricRevertercBegoñaArjonadMartaCaballeroaIvetteChocroneJosé AntonioGarcía-LópezfRosaGutierrezgMaria JesúsMartinhJosePérez-PeñaiJavierPiterajIratxeZarragoikoetxeakAntoniSabaté</t>
  </si>
  <si>
    <t>Liver transplant with controlled donors after circulatory death with normothermic regional perfusion and brain dead donors: A multicenter cohort study of transfusion, one-year graft survival and mortality</t>
  </si>
  <si>
    <t>ZeYuHuangabJohnMartinbQiangHuangaJunMaaFuXingPeiaChengHuang</t>
  </si>
  <si>
    <t>Predicting postoperative transfusion in elective total HIP and knee arthroplasty: Comparison of different machine learning models of a case-control study</t>
  </si>
  <si>
    <t>MiChenaFu-QianHebMao-ShanLiaocChaoYangdXiao-DongChen</t>
  </si>
  <si>
    <t>Gastrectomy with omentum preservation versus gastrectomy with omentectomy for locally advanced gastric cancer: A systematic review and meta-analysis</t>
  </si>
  <si>
    <t>Ashok R. Shaha</t>
  </si>
  <si>
    <t>Stage migration with the new American Joint Committee on Cancer (AJCC) staging system (8th edition) for differentiated thyroid cancer</t>
  </si>
  <si>
    <t>Nathalie Chereau, MD</t>
  </si>
  <si>
    <t>NIFT-P: Are they indolent tumors? Results of a multi-institutional study</t>
  </si>
  <si>
    <t>Andrea R. Marcadis, MD</t>
  </si>
  <si>
    <t>Interinstitutional variation in predictive value of the ThyroSeq v2 genomic classifier for cytologically indeterminate thyroid nodules</t>
  </si>
  <si>
    <t>Akira Miyauchi, MD, PhD</t>
  </si>
  <si>
    <t>Natural history of papillary thyroid microcarcinoma: Kinetic analyses on tumor volume during active surveillance and before presentation</t>
  </si>
  <si>
    <t>Veljko Strajina, MD</t>
  </si>
  <si>
    <t>Treatment of lateral neck papillary thyroid carcinoma recurrence after selective lateral neck dissection</t>
  </si>
  <si>
    <t>Katherine D. Gray, MD</t>
  </si>
  <si>
    <t>High-dose radioactive iodine therapy is associated with decreased risk of recurrence in high-risk papillary thyroid cancer</t>
  </si>
  <si>
    <t>Huan Yan, MD</t>
  </si>
  <si>
    <t>Epigenetic chromatin conformation changes in peripheral blood can detect thyroid cancer</t>
  </si>
  <si>
    <t>Mustapha El Lakis, MD</t>
  </si>
  <si>
    <t>Do patients with familial nonmedullary thyroid cancer present with more aggressive disease? Implications for initial surgical treatment</t>
  </si>
  <si>
    <t>Sarah B. Fisher, MD, MS</t>
  </si>
  <si>
    <t>Genetic characterization of medullary thyroid cancer in childhood survivors of the Chernobyl accident</t>
  </si>
  <si>
    <t>Danilea M Carmona Matos, BS, MS</t>
  </si>
  <si>
    <t>Characterization of somatostatin receptors (SSTRs) expression and antiproliferative effect of somatostatin analogues in aggressive thyroid cancers</t>
  </si>
  <si>
    <t>Zeyad T Sahli, MD</t>
  </si>
  <si>
    <t>The association between the ultrasonography TIRADS classification system and surgical pathology among indeterminate thyroid nodules</t>
  </si>
  <si>
    <t>Beatriz de Rienzo-Madero, MD</t>
  </si>
  <si>
    <t>Unilateral benign multinodular versus solitary goiter: Long-term contralateral reoperation rates after lobectomy</t>
  </si>
  <si>
    <t>Poongkodi Karunakaran, MS, MCh</t>
  </si>
  <si>
    <t>The effect of total thyroidectomy on the recovery of bone mineral density in subjects with hyperthyroidism</t>
  </si>
  <si>
    <t>Brian H.H. Lang, MS, FRACS</t>
  </si>
  <si>
    <t>A propensity-matched analysis of clinical outcomes between open thyroid lobectomy and high-intensity focused ultrasound (HIFU) ablation of benign thyroid nodules</t>
  </si>
  <si>
    <t>Nick A. Zaborek, MA</t>
  </si>
  <si>
    <t>The optimal dosing scheme for levothyroxine after thyroidectomy: A comprehensive comparison and evaluation</t>
  </si>
  <si>
    <t>Yasmine Assadipour, MD</t>
  </si>
  <si>
    <t>End-organ effects of primary hyperparathyroidism: A population-based study</t>
  </si>
  <si>
    <t>Reese W. Randle, MD</t>
  </si>
  <si>
    <t>Should the duration of primary hyperparathyroidism impact guidelines for evaluation and treatment?</t>
  </si>
  <si>
    <t>Denise Lee, MD</t>
  </si>
  <si>
    <t>Bone mineral density changes after parathyroidectomy are dependent on biochemical profile</t>
  </si>
  <si>
    <t>Giju Thomas, PhD</t>
  </si>
  <si>
    <t>Innovative surgical guidance for label-free real-time parathyroid identification</t>
  </si>
  <si>
    <t>Patience Green, MD</t>
  </si>
  <si>
    <t>High prevalence of chronic kidney disease in patients with multiple endocrine neoplasia type 1 and improved kidney function after parathyroidectomy</t>
  </si>
  <si>
    <t>Brendan M. Finnerty, MD</t>
  </si>
  <si>
    <t>Parathyroidectomy versus Cinacalcet in the Management of Tertiary Hyperparathyroidism: Surgery Improves Renal Transplant Allograft Survival</t>
  </si>
  <si>
    <t>Willemijn Y. van der Plas, BSc</t>
  </si>
  <si>
    <t>Treatment strategy of end stage renal disease-related hyperparathyroidism before, during, and after the era of calcimimetics</t>
  </si>
  <si>
    <t>Elin Isaksson, MD, PhD</t>
  </si>
  <si>
    <t>Total versus subtotal parathyroidectomy for secondary hyperparathyroidism</t>
  </si>
  <si>
    <t>Salman Alsafran, MD</t>
  </si>
  <si>
    <t>Preoperative calcitriol reduces postoperative intravenous calcium requirements and length of stay in parathyroidectomy for renal-origin hyperparathyroidism</t>
  </si>
  <si>
    <t>Mary E. Condron, MD</t>
  </si>
  <si>
    <t>A prospective study of the pathophysiology of carcinoid crisis</t>
  </si>
  <si>
    <t>Aaron T. Scott, MD</t>
  </si>
  <si>
    <t>Effective cytoreduction can be achieved in patients with numerous neuroendocrine tumor liver metastases (NETLMs)</t>
  </si>
  <si>
    <t>Robin Cisco, MD</t>
  </si>
  <si>
    <t>Aggressive resection of neuroendocrine tumor (NET) liver metastases: NET neutral or gain?</t>
  </si>
  <si>
    <t>John F. Tierney, MD</t>
  </si>
  <si>
    <t>68Gallium-DOTATATE positron emission tomography–computed tomography (PET CT) changes management in a majority of patients with neuroendocrine tumors</t>
  </si>
  <si>
    <t>Jason A. Glenn, MD</t>
  </si>
  <si>
    <t>Longitudinal patterns of recurrence in patients with adrenocortical carcinoma</t>
  </si>
  <si>
    <t>Expression of programmed death ligand 1 and 2 in adrenocortical cancer tissues: An exploratory study</t>
  </si>
  <si>
    <t>Chitra Subramanian, PhD, MBA</t>
  </si>
  <si>
    <t>Over expression of DNA damage and cell cycle dependent proteins are associated with poor survival in patients with adrenocortical carcinoma</t>
  </si>
  <si>
    <t>Heather Wachtel, MD</t>
  </si>
  <si>
    <t>Primary aldosteronism with nonlocalizing imaging</t>
  </si>
  <si>
    <t>Brenessa Lindeman, MD, MEHP</t>
  </si>
  <si>
    <t>Sustaining the momentum: Negative cross-sectional imaging for primary hyperaldosteronism should not preclude endocrine surgical referral</t>
  </si>
  <si>
    <t>Brian C. Ruhle, MD</t>
  </si>
  <si>
    <t>Keeping primary aldosteronism in mind: Deficiencies in screening at-risk hypertensives</t>
  </si>
  <si>
    <t>Susan M. Wcislak, MD</t>
  </si>
  <si>
    <t>Multifocal pheochromocytoma-paraganglioma in a 29-year-old woman with cyanotic congenital heart disease</t>
  </si>
  <si>
    <t>Talia Burneikis, MD</t>
  </si>
  <si>
    <t>Validation of a novel patient-reported outcome measure for parathyroid and thyroid disease (PROMPT)</t>
  </si>
  <si>
    <t>Sarah C. Oltmann, MD</t>
  </si>
  <si>
    <t>Are PROMs ideally suited for most common endocrine surgical patients and procedures?</t>
  </si>
  <si>
    <t>Hadiza S. Kazaure, MD</t>
  </si>
  <si>
    <t>The devil is in the details: Assessing treatment and outcomes of 6,795 patients undergoing remedial parathyroidectomy in the Collaborative Endocrine Surgery Quality Improvement Program</t>
  </si>
  <si>
    <t>Stephanie D. Talutis, MD, MPH</t>
  </si>
  <si>
    <t>Evacuation of postoperative hematomas after thyroid and parathyroid surgery: An analysis of the CESQIP Database</t>
  </si>
  <si>
    <t>Alexander W. Peters, MD</t>
  </si>
  <si>
    <t>The World Bank Group: Innovative financing for health and opportunities for global surgery</t>
  </si>
  <si>
    <t>Rachel Koch, MD</t>
  </si>
  <si>
    <t>The Bill &amp; Melinda Gates Foundation: An opportunity to lead innovation in global surgery</t>
  </si>
  <si>
    <t>Taizo Hibi, MD, PhD</t>
  </si>
  <si>
    <t>What is transplant oncology?</t>
  </si>
  <si>
    <t>Masayuki Tanaka, MD, PhD</t>
  </si>
  <si>
    <t>Impact of portal vein resection with splenic vein reconstruction after pancreatoduodenectomy on sinistral portal hypertension: Who needs reconstruction?</t>
  </si>
  <si>
    <t>Mariana I. Chavez, MD</t>
  </si>
  <si>
    <t>Distal splenorenal and mesocaval shunting at the time of pancreatectomy</t>
  </si>
  <si>
    <t>Katherine A. Baugh, MD</t>
  </si>
  <si>
    <t>Understaging of clinical stage I pancreatic cancer and the impact of multimodality therapy</t>
  </si>
  <si>
    <t>Fady Daniel, MD</t>
  </si>
  <si>
    <t>Validation of day 1 drain fluid amylase level for prediction of clinically relevant fistula after distal pancreatectomy using the NSQIP database</t>
  </si>
  <si>
    <t>Joohyun Kim, MD, PhD</t>
  </si>
  <si>
    <t>Staged biliary reconstruction after liver transplantation: A novel surgical strategy for high acuity pediatric transplant recipients</t>
  </si>
  <si>
    <t>Masayuki Okuno, MD, PhD</t>
  </si>
  <si>
    <t>Loss of muscle mass during preoperative chemotherapy as a prognosticator for poor survival in patients with colorectal liver metastases</t>
  </si>
  <si>
    <t>Timothy H. Mungroop, MD</t>
  </si>
  <si>
    <t>Fluid and pain management in liver surgery (MILESTONE): A worldwide study among surgeons and anesthesiologists</t>
  </si>
  <si>
    <t>Tong Yifan, PhD</t>
  </si>
  <si>
    <t>Hepatic regeneration by associating liver partition and portal vein ligation for staged hepatectomy (ALPPS) is feasible but attenuated in rat liver with thioacetamide-induced fibrosis</t>
  </si>
  <si>
    <t>Eitaro Ito, MD</t>
  </si>
  <si>
    <t>Quality of life after single-incision laparoscopic cholecystectomy: A randomized, clinical trial</t>
  </si>
  <si>
    <t>Kathryn Tinsley Anderson, MD, MPH</t>
  </si>
  <si>
    <t>Let the right one in: High admission rate for low-acuity pediatric burns</t>
  </si>
  <si>
    <t>Chelsea A. Harris, MD, MS</t>
  </si>
  <si>
    <t>The golden year: How functional recovery sets the stage for tendon transfer surgery among patients with tetraplegia—a qualitative analysis</t>
  </si>
  <si>
    <t>Luke A. Martin, MD</t>
  </si>
  <si>
    <t>Predicting ICU readmission among surgical ICU patients: Development and validation of a clinical nomogram</t>
  </si>
  <si>
    <t>Yas Sanaiha, MD</t>
  </si>
  <si>
    <t>Trends in mortality and resource utilization for extracorporeal membrane oxygenation in the United States: 2008–2014</t>
  </si>
  <si>
    <t>Genia Dubrovsky, MD</t>
  </si>
  <si>
    <t>Double plication for spring-mediated in-continuity intestinal lengthening in a porcine model</t>
  </si>
  <si>
    <t>Kristian Kiim Jensen, MD, PhD</t>
  </si>
  <si>
    <t>Enhanced recovery after abdominal wall reconstruction reduces length of postoperative stay: An observational cohort study</t>
  </si>
  <si>
    <t>Luciano Tastaldi, MD</t>
  </si>
  <si>
    <t>Emergent groin hernia repair: A single center 10-year experience</t>
  </si>
  <si>
    <t>Clayton C. Petro, MD</t>
  </si>
  <si>
    <t>Does active smoking really matter before ventral hernia repair? An AHSQC analysis</t>
  </si>
  <si>
    <t>Ivy N. Haskins, MD</t>
  </si>
  <si>
    <t>Effect of transversus abdominis release on core stability: Short-term results from a single institution</t>
  </si>
  <si>
    <t>Frederique M.U. Mol, MD</t>
  </si>
  <si>
    <t>Factors predicting outcome after anterior neurectomy in patients with chronic abdominal pain due to anterior cutaneous nerve entrapment syndrome (ACNES)</t>
  </si>
  <si>
    <t>Arturo J. Rios-Diaz, MD</t>
  </si>
  <si>
    <t>Understanding nationwide readmissions after thyroid surgery</t>
  </si>
  <si>
    <t>Emin Kose, MD</t>
  </si>
  <si>
    <t>Heterogeneous and low-intensity parathyroid autofluorescence: Patterns suggesting hyperfunction at parathyroid exploration</t>
  </si>
  <si>
    <t>Lindsay A. Sceats, MD</t>
  </si>
  <si>
    <t>Lost in translation: Informed consent in the medical mission setting</t>
  </si>
  <si>
    <t>Allison N. Martin, MD, MPH</t>
  </si>
  <si>
    <t>Assessing the impact of HIV status on injury outcomes: A multicenter study of trauma patients in Rwanda</t>
  </si>
  <si>
    <t>Brian N. Arnold, MD</t>
  </si>
  <si>
    <t>Defining the learning curve in robot-assisted thoracoscopic lobectomy</t>
  </si>
  <si>
    <t>Peter J Kneuertz, MD</t>
  </si>
  <si>
    <t>Postoperative complications decrease the cost-effectiveness of robotic-assisted lobectomy</t>
  </si>
  <si>
    <t>Jonathan S. Abelson, MD</t>
  </si>
  <si>
    <t>Coping strategies among colorectal cancer patients undergoing surgery and the role of the surgeon in mitigating distress: A qualitative study</t>
  </si>
  <si>
    <t>Alexander T. Hawkins, MD, MPH</t>
  </si>
  <si>
    <t>Neoadjuvant radiation for clinical T4 colon cancer: A potential improvement to overall survival</t>
  </si>
  <si>
    <t>Julien Péron, MD, PhD</t>
  </si>
  <si>
    <t>The location of the primary colon cancer has no impact on outcomes in patients undergoing cytoreductive surgery for peritoneal metastasis</t>
  </si>
  <si>
    <t>Kyle H. Sheetz, MDMSc</t>
  </si>
  <si>
    <t>Common mistakes when using large databases for surgical research</t>
  </si>
  <si>
    <t>Q. Lina Hu, MD</t>
  </si>
  <si>
    <t>Databases for surgical health services research: National cancer database</t>
  </si>
  <si>
    <t>Yen-Yi Juo, MD, MPH</t>
  </si>
  <si>
    <t>Care fragmentation is associated with increased short-term mortality during postoperative readmissions: A systematic review and meta-analysis</t>
  </si>
  <si>
    <t>Ryan K. Schmocker, MD, MS</t>
  </si>
  <si>
    <t>Satisfaction with surgeon care as measured by the Surgery-CAHPS survey is not related to NSQIP outcomes</t>
  </si>
  <si>
    <t>Han Zhang, MD</t>
  </si>
  <si>
    <t>Sex difference in recurrence and survival after liver resection for hepatocellular carcinoma: A multicenter study</t>
  </si>
  <si>
    <t>Erik Schadde, MD, FACS, FEBS</t>
  </si>
  <si>
    <t>Simultaneous hepatic and portal vein ligation induces rapid liver hypertrophy: A study in pigs</t>
  </si>
  <si>
    <t>Cheng Huang, MD</t>
  </si>
  <si>
    <t>Dexamethasone for postoperative hyperbilirubinemia in patients after liver resection: An open-label, randomized controlled trial</t>
  </si>
  <si>
    <t>Rahul K. Chaudhary, DNB</t>
  </si>
  <si>
    <t>Surgery in node-positive gallbladder cancer: The implication of an involved superior retro-pancreatic lymph node</t>
  </si>
  <si>
    <t>Xu-Feng Zhang, MD, PhD</t>
  </si>
  <si>
    <t>Margin status and long-term prognosis of primary pancreatic neuroendocrine tumor after curative resection: Results from the US Neuroendocrine Tumor Study Group</t>
  </si>
  <si>
    <t xml:space="preserve">Rodney F. Pommier, MD </t>
  </si>
  <si>
    <t>Re-evaluating resection of primary pancreatic neuroendocrine tumors</t>
  </si>
  <si>
    <t>Shusei Sano, MD</t>
  </si>
  <si>
    <t>Third-generation cephalosporin for antimicrobial prophylaxis in pancreatoduodenectomy in patients with internal preoperative biliary drainage</t>
  </si>
  <si>
    <t>Dan Azagury, MD</t>
  </si>
  <si>
    <t>Heterogeneity of weight loss after gastric bypass, sleeve gastrectomy, and adjustable gastric banding</t>
  </si>
  <si>
    <t>Cyrus Jahansouz, MD</t>
  </si>
  <si>
    <t>Serum FABP4 concentrations decrease after Roux-en-Y gastric bypass but not after intensive medical management</t>
  </si>
  <si>
    <t>Jung Wook Huh, MD, PhD</t>
  </si>
  <si>
    <t>Tumor regression grade as a clinically useful outcome predictor in patients with rectal cancer after preoperative chemoradiotherapy</t>
  </si>
  <si>
    <t>Eiji Oki, MD, PhD, FACS</t>
  </si>
  <si>
    <t>Effect of lateral lymph node dissection for mid and low rectal cancer: An ad-hoc analysis of the ACTS-RC (JFMC35-C1) randomized clinical trial</t>
  </si>
  <si>
    <t>Christopher P. Childers, MD</t>
  </si>
  <si>
    <t>The contemporary appendectomy for acute uncomplicated appendicitis in adults</t>
  </si>
  <si>
    <t>Lily V. Saadat, MD</t>
  </si>
  <si>
    <t>National Surgical Quality Improvement Program analysis of unplanned reoperation in patients undergoing low anterior resection or abdominoperineal resection for rectal cancer</t>
  </si>
  <si>
    <t>Jae Won Cho, MD</t>
  </si>
  <si>
    <t>Comparison of short-term oncologic outcome of robotic thyroid surgery using dynamic risk stratification: A propensity score–matched comparison study</t>
  </si>
  <si>
    <t xml:space="preserve">Feibi Zheng, MD </t>
  </si>
  <si>
    <t>Financial implications of telemedicine visits in an academic endocrine surgery program</t>
  </si>
  <si>
    <t>Chia-Hui Chang, MD</t>
  </si>
  <si>
    <t>Risk of severe erectile dysfunction in primary hyperaldosteronism: A population-based propensity score matching cohort study</t>
  </si>
  <si>
    <t>Hyun-Soo Zhang, MPH</t>
  </si>
  <si>
    <t>Total thyroidectomy's association with survival in papillary thyroid cancers and the high proportion of total thyroidectomy in low-risk patients: Analysis of Korean nationwide data</t>
  </si>
  <si>
    <t>Ioannis Christakis, MD, PhD</t>
  </si>
  <si>
    <t>Operation duration and adrenal gland size, but not BMI, are correlated with complication rate for posterior retroperitoneoscopic adrenalectomy for benign diseases</t>
  </si>
  <si>
    <t>Resection of primary tumor may prolong survival in metastatic gastroenteropancreatic neuroendocrine tumors</t>
  </si>
  <si>
    <t>Yu-Mi Lee, MD, PhD</t>
  </si>
  <si>
    <t>The definition of lymph node micrometastases in pathologic N1a papillary thyroid carcinoma should be revised</t>
  </si>
  <si>
    <t>Charles W. Kimbrough, MD, MPH</t>
  </si>
  <si>
    <t>Influence of carcinoid syndrome on the clinical characteristics and outcomes of patients with gastroenteropancreatic neuroendocrine tumors undergoing operative resection</t>
  </si>
  <si>
    <t>Vidhya Gunaseelan, MS, MHA</t>
  </si>
  <si>
    <t>Databases for surgical health services research: Clinformatics Data Mart</t>
  </si>
  <si>
    <t>Roxanne Tao</t>
  </si>
  <si>
    <t>Systematic review of current prognostication systems for pancreatic neuroendocrine neoplasms</t>
  </si>
  <si>
    <t>Fadi Rassam, MD</t>
  </si>
  <si>
    <t>Functional and volumetric assessment of liver segments after portal vein embolization: Differences in hypertrophy response</t>
  </si>
  <si>
    <t>Katsunori Imai, MD, PhD</t>
  </si>
  <si>
    <t>Is disease progression a contraindication for the strategy of portal vein embolization followed by hepatectomy for hepatocellular carcinoma?</t>
  </si>
  <si>
    <t>François Quénet, MD</t>
  </si>
  <si>
    <t>Two-stage hepatectomy for colorectal liver metastases: Pathologic response to preoperative chemotherapy is associated with second-stage completion and longer survival</t>
  </si>
  <si>
    <t>Francesco Ardito, MD, PhD</t>
  </si>
  <si>
    <t>The impact of R1 resection for colorectal liver metastases on local recurrence and overall survival in the era of modern chemotherapy: An analysis of 1,428 resection areas</t>
  </si>
  <si>
    <t>Pinghua Yang, MD</t>
  </si>
  <si>
    <t>A wide-margin liver resection improves long-term outcomes for patients with HBV-related hepatocellular carcinoma with microvascular invasion</t>
  </si>
  <si>
    <t>Shogo Tanaka, MD, PhD</t>
  </si>
  <si>
    <t>Validation of index-based IWATE criteria as an improved difficulty scoring system for laparoscopic liver resection</t>
  </si>
  <si>
    <t>Marcelo Cerullo, MD, MPH</t>
  </si>
  <si>
    <t>Routine intensive care unit admission among patients undergoing major pancreatic surgery for cancer: No effect on failure to rescue</t>
  </si>
  <si>
    <t>Hiroji Shinkawa, MD, PhD</t>
  </si>
  <si>
    <t>Mortality and morbidity after pancreatoduodenectomy in patients undergoing hemodialysis: Analysis using a national inpatient database</t>
  </si>
  <si>
    <t>Douglas S. Swords, MD, MS</t>
  </si>
  <si>
    <t>Disparities in utilization of treatment for clinical stage I-II pancreatic adenocarcinoma by area socioeconomic status and race/ethnicity</t>
  </si>
  <si>
    <t>Mustafa Raoof, MD</t>
  </si>
  <si>
    <t>Prognostic significance of Chromogranin A in small pancreatic neuroendocrine tumors</t>
  </si>
  <si>
    <t>Yoshitaka Gotoh, MD</t>
  </si>
  <si>
    <t>Genetic assessment of recurrent pancreatic high-risk lesions in the remnant pancreas: Metachronous multifocal lesion or local recurrence?</t>
  </si>
  <si>
    <t xml:space="preserve">Sang Hun Ha, MD </t>
  </si>
  <si>
    <t>Short-term outcomes after laparoscopic cytoreductive surgery in patients with limited peritoneal metastases from colorectal cancer</t>
  </si>
  <si>
    <t>Amblessed E. Onuma, MD</t>
  </si>
  <si>
    <t>Patient preferences on the use of technology in cancer surveillance after curative surgery: A cross-sectional analysis</t>
  </si>
  <si>
    <t>Asad J. Choudhry, MBBS</t>
  </si>
  <si>
    <t>Enhanced readability of discharge summaries decreases provider telephone calls and patient readmissions in the posthospital setting</t>
  </si>
  <si>
    <t>Muhammad Ali Chaudhary, MD</t>
  </si>
  <si>
    <t>Building community resilience: A scalable model for hemorrhage-control training at a mass gathering site, using the RE-AIM framework</t>
  </si>
  <si>
    <t>Jeung Hui Pyo, MD</t>
  </si>
  <si>
    <t>Effect of age on the clinical outcomes of patients with early gastric cancer with undifferentiated-type histology</t>
  </si>
  <si>
    <t>Lindsay E. Kuo, MD, MBA</t>
  </si>
  <si>
    <t>Diversity and inclusion in a surgical society: A longitudinal investigation</t>
  </si>
  <si>
    <t>Sonsoles Guadalix Iglesias, MD, PhD</t>
  </si>
  <si>
    <t>Trabecular bone score and bone mineral density in patients with postsurgical hypoparathyroidism after total thyroidectomy for differentiated thyroid carcinoma</t>
  </si>
  <si>
    <t>Michael R. Arnold, MD</t>
  </si>
  <si>
    <t>Long-term assessment of surgical and quality-of-life outcomes between lightweight and standard (heavyweight) three-dimensional contoured mesh in laparoscopic inguinal hernia repair</t>
  </si>
  <si>
    <t>David C. Cron, MD, MS</t>
  </si>
  <si>
    <t>A statewide comparison of opioid prescribing in teaching versus nonteaching hospitals</t>
  </si>
  <si>
    <t>Tahrin Mahmood, MD</t>
  </si>
  <si>
    <t>A mixed methods study of challenges in the implementation and use of the surgical safety checklist</t>
  </si>
  <si>
    <t>Randi S. Cartmill, MS</t>
  </si>
  <si>
    <t>National variation in opioid prescribing after pediatric umbilical hernia repair</t>
  </si>
  <si>
    <t>Maria Hukkinen, MD, PhD</t>
  </si>
  <si>
    <t>Very low bilirubin after portoenterostomy improves survival of the native liver in patients with biliary atresia by deferring liver fibrogenesis</t>
  </si>
  <si>
    <t>Andrew Yee, BS</t>
  </si>
  <si>
    <t>Ethical considerations in the use of Pernkopf's Atlas of Anatomy: A surgical case study</t>
  </si>
  <si>
    <t>Abimereki D. Muzaale, MD, MPH</t>
  </si>
  <si>
    <t>Databases for surgical health services research: National Health and Nutrition Examination Survey</t>
  </si>
  <si>
    <t>Laura A. Graham, PhD, MPH</t>
  </si>
  <si>
    <t>Databases for surgical health services research: Veterans Health Administration data</t>
  </si>
  <si>
    <t>John R. Montgomery, MD</t>
  </si>
  <si>
    <t>Databases for surgical health services research: Scientific Registry for Transplant Recipients</t>
  </si>
  <si>
    <t>David G. Brauer, MD, MPHS</t>
  </si>
  <si>
    <t>Simplified risk prediction indices do not accurately predict 30-day death or readmission after discharge following colorectal surgery</t>
  </si>
  <si>
    <t>Yiwen Qiu, M.D</t>
  </si>
  <si>
    <t>Vascular infiltration-based surgical planning in treating end-stage hepatic alveolar echinococcosis with ex vivo liver resection and autotransplantation</t>
  </si>
  <si>
    <t>Matteo Donadon, MD, PhD</t>
  </si>
  <si>
    <t>Is R1 vascular hepatectomy for hepatocellular carcinoma oncologically adequate? Analysis of 327 consecutive patients</t>
  </si>
  <si>
    <t>Anna Kerola, MD</t>
  </si>
  <si>
    <t>Divergent expression of liver transforming growth factor superfamily cytokines after successful portoenterostomy in biliary atresia</t>
  </si>
  <si>
    <t>Hiromasa Yamashita, MD</t>
  </si>
  <si>
    <t>Pleural dissemination of cholangiocarcinoma caused by percutaneous transhepatic biliary drainage during the management of resectable cholangiocarcinoma</t>
  </si>
  <si>
    <t>Lotte C. Franken, MD</t>
  </si>
  <si>
    <t>Morbidity and mortality after major liver resection in patients with perihilar cholangiocarcinoma: A systematic review and meta-analysis</t>
  </si>
  <si>
    <t>Nandhini Srinivasan</t>
  </si>
  <si>
    <t>Systematic review of the utility of 18-FDG PET in the preoperative evaluation of IPMNs and cystic lesions of the pancreas</t>
  </si>
  <si>
    <t>Shau-Hsuan Li, MD</t>
  </si>
  <si>
    <t>JMJD3 expression is an independent prognosticator in patients with esophageal squamous cell carcinoma</t>
  </si>
  <si>
    <t>Adam C. Fields, MD</t>
  </si>
  <si>
    <t>Does retrieval bag use during laparoscopic appendectomy reduce postoperative infection?</t>
  </si>
  <si>
    <t>Frederick Thurston Drake, MD, MPH</t>
  </si>
  <si>
    <t>Laparoscopic adrenalectomy for metastatic disease: Retrospective cohort with long-term, comprehensive follow-up</t>
  </si>
  <si>
    <t>Wenwen Chen, MD</t>
  </si>
  <si>
    <t>Quality of reporting in randomized controlled trials of therapeutic cardiovascular medical devices</t>
  </si>
  <si>
    <t xml:space="preserve">François Faitot, MD, PhD </t>
  </si>
  <si>
    <t>Passive mesenterico-saphenous shunt: An alternative to portocaval anastomosis for tailored portal decompression during liver transplantation</t>
  </si>
  <si>
    <t>Andrew D. Ablett, MA</t>
  </si>
  <si>
    <t>Cognitive impairment is associated with mortality in older adults in the emergency surgical setting: Findings from the Older Persons Surgical Outcomes Collaboration (OPSOC): A prospective cohort study</t>
  </si>
  <si>
    <t>Defying public expectations: Publicly reported hospital scores do not always correlate with clinical outcomes</t>
  </si>
  <si>
    <t>Fouad Chouairi, BS</t>
  </si>
  <si>
    <t>Chronic steroid use as an independent risk factor for perioperative complications</t>
  </si>
  <si>
    <t>Dimitri Sneiders, BSc</t>
  </si>
  <si>
    <t>Anatomical study comparing medialization after Rives-Stoppa, anterior component separation, and posterior component separation</t>
  </si>
  <si>
    <t>Eiji Iwata, DDS, PhD</t>
  </si>
  <si>
    <t>Effects of perioperative oral care on prevention of postoperative pneumonia after lung resection: Multicenter retrospective study with propensity score matching analysis</t>
  </si>
  <si>
    <t>SuEllen J. Pommier, PhD</t>
  </si>
  <si>
    <t>Surgical resection of breast cancers: Molecular analysis of cancer stem cells in residual disease</t>
  </si>
  <si>
    <t>Tao Jiang, MD</t>
  </si>
  <si>
    <t>Hydrogen sulfide attenuates lung ischemia–reperfusion injury through SIRT3-dependent regulation of mitochondrial function in type 2 diabetic rats</t>
  </si>
  <si>
    <t>Christopher P. Childers, MD, PhD</t>
  </si>
  <si>
    <t>The contemporary appendectomy for acute uncomplicated appendicitis in children</t>
  </si>
  <si>
    <t>Meghan Brennan, MD, MS</t>
  </si>
  <si>
    <t>Comparing clinical judgment with the MySurgeryRisk algorithm for preoperative risk assessment: A pilot usability study</t>
  </si>
  <si>
    <t>Nicholas E. Anton, MS</t>
  </si>
  <si>
    <t>Mental skills training limits the decay in operative technical skill under stressful conditions: Results of a multisite, randomized controlled study</t>
  </si>
  <si>
    <t>John Rhodes Martin, MD</t>
  </si>
  <si>
    <t>Performance variability during training on simulators is associated with skill transfer</t>
  </si>
  <si>
    <t>John T. Paige, MD</t>
  </si>
  <si>
    <t>Quality with quantity? Evaluating interprofessional faculty prebriefs and debriefs for simulation training using video</t>
  </si>
  <si>
    <t>Amy E. Liepert, MD, FACS</t>
  </si>
  <si>
    <t>Proficiency development for graduating medical students, using skills-level–appropriate mastery learning versus traditional learning for chest tube placement: Assessing anxiety, confidence, and performance</t>
  </si>
  <si>
    <t>Martha Godfrey, MD</t>
  </si>
  <si>
    <t>Teaching practicing surgeons what not to do: An analysis of instruction fluidity during a simulation-based continuing medical education course</t>
  </si>
  <si>
    <t>Humza Y. Saleem, MD</t>
  </si>
  <si>
    <t>Low-cost materials yield high resolution assessment of anatomic knowledge in surgical residents</t>
  </si>
  <si>
    <t>Yazan AlJamal, MBBS</t>
  </si>
  <si>
    <t>Surgical interns in 2018: Objective assessment suggests they are better but still lack critical knowledge and skill</t>
  </si>
  <si>
    <t>Sebastian Fischer, MD</t>
  </si>
  <si>
    <t>Feasibility and safety of enzymatic debridement for the prevention of operative escharotomy in circumferential deep burns of the distal upper extremity</t>
  </si>
  <si>
    <t>Christopher R. Reed, MD</t>
  </si>
  <si>
    <t>Higher mortality in pediatric and adult trauma patients with traumatic coagulopathy, using age-adjusted diagnostic criteria</t>
  </si>
  <si>
    <t>Lucy W. Ma</t>
  </si>
  <si>
    <t>Failure to rescue as a center-level metric in pediatric trauma</t>
  </si>
  <si>
    <t>Marta L. McCrum, MD, MPH</t>
  </si>
  <si>
    <t>Sex-based differences in transfusion need after severe injury: Findings of the PROPPR study</t>
  </si>
  <si>
    <t>Anghela Z. Paredes, MD, MS</t>
  </si>
  <si>
    <t>Predictors and outcomes of nonroutine discharge after hepatopancreatic surgery</t>
  </si>
  <si>
    <t>Yun Song, MD</t>
  </si>
  <si>
    <t>Predictors and outcomes of jejunostomy tube placement at the time of pancreatoduodenectomy</t>
  </si>
  <si>
    <t>Jorge I Portuondo, MD</t>
  </si>
  <si>
    <t>Nodal downstaging as a treatment goal for node-positive pancreatic cancer</t>
  </si>
  <si>
    <t>Manabu Kawai, MD, PhD</t>
  </si>
  <si>
    <t>Low lymphocyte monocyte ratio after neoadjuvant therapy predicts poor survival after pancreatectomy in patients with borderline resectable pancreatic cancer</t>
  </si>
  <si>
    <t>Xiao-Long Li, MD</t>
  </si>
  <si>
    <t>Postoperative α-fetoprotein response predicts tumor recurrence and survival after hepatectomy for hepatocellular carcinoma: A propensity score matching analysis</t>
  </si>
  <si>
    <t>Hidetoshi Nitta, MD, PhD, FACS</t>
  </si>
  <si>
    <t>Predictive model for microvascular invasion of hepatocellular carcinoma among candidates for either hepatic resection or liver transplantation</t>
  </si>
  <si>
    <t>Katerina Dukleska, MD</t>
  </si>
  <si>
    <t>Necrotizing enterocolitis totalis: High mortality in the absence of an aggressive surgical approach</t>
  </si>
  <si>
    <t>Michael P. Bannon, MD, MA</t>
  </si>
  <si>
    <t>Reconstructive operations for enteric and colonic fistulas: Low mortality and recurrence in a single-surgeon series with long follow-up</t>
  </si>
  <si>
    <t>Oliver K. Jawitz, MD</t>
  </si>
  <si>
    <t>Neoadjuvant chemoradiation followed by transanal local excision for T2 rectal cancer confers equivalent survival benefit as traditional transabdominal resection</t>
  </si>
  <si>
    <t>Scott A. Turner, MD</t>
  </si>
  <si>
    <t>Utilization of a specimen retrieval bag during laparoscopic appendectomy for both uncomplicated and complicated appendicitis is not associated with a decrease in postoperative surgical site infection rates</t>
  </si>
  <si>
    <t>Naoya Okada, MD, PhD</t>
  </si>
  <si>
    <t>Impact of pathologically assessing extranodal extension in the thoracic field on the prognosis of esophageal squamous cell carcinoma</t>
  </si>
  <si>
    <t>Yan Shi, MD</t>
  </si>
  <si>
    <t>Long-term oncologic outcomes of a randomized controlled trial comparing laparoscopic versus open gastrectomy with D2 lymph node dissection for advanced gastric cancer</t>
  </si>
  <si>
    <t>Sasha K. Kurumety, BA</t>
  </si>
  <si>
    <t>Post-thyroidectomy neck appearance and impact on quality of life in thyroid cancer survivors</t>
  </si>
  <si>
    <t>Habib Khoury, BS</t>
  </si>
  <si>
    <t>Trends in mortality, readmissions, and complications after endovascular and open infrainguinal revascularization</t>
  </si>
  <si>
    <t>Sarah E. Rudasill, BA</t>
  </si>
  <si>
    <t>Pretransplant malignancy among lung transplant recipients in the modern era</t>
  </si>
  <si>
    <t xml:space="preserve">Jordan C. Apfeld, MD </t>
  </si>
  <si>
    <t>The disproportionate cost of operation and congenital anomalies in infancy</t>
  </si>
  <si>
    <t>Impact of skilled nursing facility quality on postoperative outcomes after pancreatic surgery</t>
  </si>
  <si>
    <t>Joal D. Beane, MD</t>
  </si>
  <si>
    <t>Robotic pancreatoduodenectomy with vascular resection: Outcomes and learning curve</t>
  </si>
  <si>
    <t>Alexandra G. Lopez-Aguiar, MD, MS</t>
  </si>
  <si>
    <t>The conundrum of &lt; 2-cm pancreatic neuroendocrine tumors: A preoperative risk score to predict lymph node metastases and guide surgical management</t>
  </si>
  <si>
    <t>Heather A. Lillemoe, MD</t>
  </si>
  <si>
    <t>Enhanced recovery in liver surgery decreases postoperative outpatient use of opioids</t>
  </si>
  <si>
    <t>Stephen Lam, MD, MRCS</t>
  </si>
  <si>
    <t>The association between preoperative cardiopulmonary exercise–test variables and short-term morbidity after esophagectomy: A hospital-based cohort study</t>
  </si>
  <si>
    <t>Adrian Park, MD, FACS</t>
  </si>
  <si>
    <t>Laparoscopic antireflux surgery (LARS) is highly effective in the treatment of select patients with chronic cough</t>
  </si>
  <si>
    <t xml:space="preserve">Benjamin C. James, MD, MS </t>
  </si>
  <si>
    <t>Changes in total thyroidectomy versus thyroid lobectomy for papillary thyroid cancer during the past 15 years</t>
  </si>
  <si>
    <t>Jake Claflin, BSE</t>
  </si>
  <si>
    <t>Intraoperative parathyroid hormone levels ≤40 pg/mL are associated with the lowest persistence rates after parathyroidectomy for primary hyperparathyroidism</t>
  </si>
  <si>
    <t>Hengqiang Zhao, PhD</t>
  </si>
  <si>
    <t>Risk factors for skip metastasis and lateral lymph node metastasis of papillary thyroid cancer</t>
  </si>
  <si>
    <t>Wessel M.C.M. Vorselaars, MD</t>
  </si>
  <si>
    <t>Clinical outcomes after surgery for primary aldosteronism: Evaluation of the PASO-investigators’ consensus criteria within a worldwide cohort of patients</t>
  </si>
  <si>
    <t>Sneha Goswami, BA</t>
  </si>
  <si>
    <t>Clinical factors associated with worse quality-of-life scores in United States thyroid cancer survivors</t>
  </si>
  <si>
    <t>Jessica P. Hampton, BS</t>
  </si>
  <si>
    <t>Compliance to an enhanced recovery pathway among patients with a high frailty index after major gastrointestinal surgery results in improved 30-day outcomes</t>
  </si>
  <si>
    <t>Gilgamesh J. Eamer, MD</t>
  </si>
  <si>
    <t>Frailty predicts increased costs in emergent general surgery patients: A prospective cohort cost analysis</t>
  </si>
  <si>
    <t>History of surgical site infection increases the odds for a new infection after open incisional hernia repair</t>
  </si>
  <si>
    <t>Hemasat Alkhatib, MD</t>
  </si>
  <si>
    <t>Impact of modifiable comorbidities on 30-day wound morbidity after open incisional hernia repair</t>
  </si>
  <si>
    <t>Catherine E. Kling, MD</t>
  </si>
  <si>
    <t>Listing practices and graft utilization of hepatitis C–positive deceased donors in liver and kidney transplant</t>
  </si>
  <si>
    <t>Allison E. Berndtson, MD</t>
  </si>
  <si>
    <t>Cross-border antibiotic resistance patterns in trauma patients</t>
  </si>
  <si>
    <t>Brandon M. Wojcik, MD</t>
  </si>
  <si>
    <t>A comparison of patient satisfaction when office-based procedures are performed by general surgery residents versus an attending surgeon</t>
  </si>
  <si>
    <t>Mihir Chaudhary, MD</t>
  </si>
  <si>
    <t>Preoperative epigenetic preparation of patients is a current reality</t>
  </si>
  <si>
    <t>Hideo Takahashi, MD</t>
  </si>
  <si>
    <t>High expression of Annexin A2 is associated with DNA repair, metabolic alteration, and worse survival in pancreatic ductal adenocarcinoma</t>
  </si>
  <si>
    <t>Stefano Partelli, MD, PhD</t>
  </si>
  <si>
    <t>Management of small asymptomatic nonfunctioning pancreatic neuroendocrine tumors: Limitations to apply guidelines into real life</t>
  </si>
  <si>
    <t xml:space="preserve">Emanuel Eguia, MD, MS, MHA </t>
  </si>
  <si>
    <t>The laparoscopic approach to distal pancreatectomy is a value-added proposition for patients undergoing care in moderate-volume and high-volume centers</t>
  </si>
  <si>
    <t>Yazan K. Rizeq, BS</t>
  </si>
  <si>
    <t>Trends in perioperative opioid and non-opioid utilization during ambulatory surgery in children</t>
  </si>
  <si>
    <t>Patrick M. Meyers, BA</t>
  </si>
  <si>
    <t>Missed psychosocial risk factors during routine preoperative evaluations are associated with increased complications after elective cancer surgery</t>
  </si>
  <si>
    <t>Amit Akirov, MD</t>
  </si>
  <si>
    <t>Glycemic variability and mortality in patients hospitalized in general surgery wards</t>
  </si>
  <si>
    <t>Gisele Juru Bunogerane, MMed</t>
  </si>
  <si>
    <t>A cross sectional survey of factors influencing mortality in Rwandan surgical patients in the intensive care unit</t>
  </si>
  <si>
    <t>John Phair, MD</t>
  </si>
  <si>
    <t>Peripheral arterial occlusive disease operative case volume in the final years of 5+2 and 0+5 vascular training paradigms</t>
  </si>
  <si>
    <t>Jayme E. Locke, MD, MPH</t>
  </si>
  <si>
    <t>Obesity and long-term mortality risk among living kidney donors</t>
  </si>
  <si>
    <t>Pavit S. Deol, BA</t>
  </si>
  <si>
    <t>Effect of insurance type on perioperative outcomes after robotic-assisted pulmonary lobectomy for lung cancer</t>
  </si>
  <si>
    <t>Marian Khalili, MD</t>
  </si>
  <si>
    <t>Pancreaticoduodenectomy outcomes for locally advanced right colon cancers: A systematic review</t>
  </si>
  <si>
    <t>Stephen J. O’Brien, MB, BCh, BAO</t>
  </si>
  <si>
    <t>CRISPR-mediated gene editing for the surgeon scientist</t>
  </si>
  <si>
    <t>Randy J Seeley, PhD</t>
  </si>
  <si>
    <t>Expanding industry partnerships through an accelerated business engagement program</t>
  </si>
  <si>
    <t>Hossein Mohamadipanah, PhD</t>
  </si>
  <si>
    <t>Screening surgical residents’ laparoscopic skills using virtual reality tasks: Who needs more time in the sim lab?</t>
  </si>
  <si>
    <t>Piotr Domagala, MD, PhD</t>
  </si>
  <si>
    <t>Order of liver graft revascularization in deceased liver transplantation: A systematic review and meta-analysis</t>
  </si>
  <si>
    <t>Pim B. Olthof, MD, PhD</t>
  </si>
  <si>
    <t>Accuracy of estimated total liver volume formulas before liver resection</t>
  </si>
  <si>
    <t>Tomoki Ryu, MD</t>
  </si>
  <si>
    <t>Hepatic resection versus operative microwave ablation for single hepatocellular carcinoma ≤5 cm: A propensity score-matched analysis</t>
  </si>
  <si>
    <t>Marinus A. Kempeneers, BSc</t>
  </si>
  <si>
    <t>Efficacy of total pancreatectomy with islet autotransplantation on opioid and insulin requirement in painful chronic pancreatitis: A systematic review and meta-analysis</t>
  </si>
  <si>
    <t>Alessandra Pulvirenti, MD</t>
  </si>
  <si>
    <t>Reinforced stapler versus ultrasonic dissector for pancreatic transection and stump closure for distal pancreatectomy: A propensity matched analysis</t>
  </si>
  <si>
    <t>Chad A. Barnes</t>
  </si>
  <si>
    <t>Survival of patients with borderline resectable pancreatic cancer who received neoadjuvant therapy and surgery</t>
  </si>
  <si>
    <t>Massimiliano Mutignani, MD</t>
  </si>
  <si>
    <t>Primary endotherapy for Strasberg type C bile leaks</t>
  </si>
  <si>
    <t>Takashi Ohiwa, MD</t>
  </si>
  <si>
    <t>Occult synchronous liver metastasis from perihilar cholangiocarcinoma</t>
  </si>
  <si>
    <t>Cheng-Le Zhuang, MD, PhD</t>
  </si>
  <si>
    <t>Myosteatosis predicts prognosis after radical gastrectomy for gastric cancer: A propensity score–matched analysis from a large-scale cohort</t>
  </si>
  <si>
    <t>Yuexiang Liang, MD</t>
  </si>
  <si>
    <t>Impact of extranodal tumor deposits on prognosis and N stage in gastric cancer</t>
  </si>
  <si>
    <t>Jun Lu, MD, PhD</t>
  </si>
  <si>
    <t>A novel prognosis prediction model after completion gastrectomy for remnant gastric cancer: Development and validation using international multicenter databases</t>
  </si>
  <si>
    <t>Minyoung Kwak, MD, MPH</t>
  </si>
  <si>
    <t>Bariatric surgery is independently associated with a decrease in the development of colorectal lesions</t>
  </si>
  <si>
    <t>Yassine Eid, MD, MSc</t>
  </si>
  <si>
    <t>Digestive and genitourinary sequelae in rectal cancer survivors and their impact on health-related quality of life: Outcome of a high-resolution population-based study</t>
  </si>
  <si>
    <t>Patrick J. Sweigert, MD</t>
  </si>
  <si>
    <t>Do prolonged operative times obviate the benefits associated with minimally invasive colectomy?</t>
  </si>
  <si>
    <t>Yoshiyuki Saito, MD, PhD</t>
  </si>
  <si>
    <t>The impact of completion thyroidectomy followed by radioactive iodine ablation for patients with lymph node recurrence of papillary thyroid carcinoma</t>
  </si>
  <si>
    <t>Timothy M. Ullmann, MD</t>
  </si>
  <si>
    <t>The 2015 American Thyroid Association guidelines are associated with an increasing rate of hemithyroidectomy for thyroid cancer</t>
  </si>
  <si>
    <t>Abbas Ali Tam, MD</t>
  </si>
  <si>
    <t>Toxic nodular goiter and thyroid cancer: Is hyperthyroidism protective against thyroid cancer?</t>
  </si>
  <si>
    <t>Chieh-Kai Chan, MD</t>
  </si>
  <si>
    <t>Aldosterone level after saline infusion test could predict clinical outcome in primary aldosteronism after adrenalectomy</t>
  </si>
  <si>
    <t>Max Schneider, MD</t>
  </si>
  <si>
    <t>Complete and incomplete recurrent laryngeal nerve injury after thyroid and parathyroid surgery: Characterizing paralysis and paresis</t>
  </si>
  <si>
    <t>Paul Potnuru, MD</t>
  </si>
  <si>
    <t>Opioid prescriptions for acute pain after outpatient surgery at a large public university-affiliated hospital: Impact of state legislation in Florida</t>
  </si>
  <si>
    <t>Alexander S. Chiu, MD, MPH</t>
  </si>
  <si>
    <t>Early postoperative death in extreme-risk patients: A perspective on surgical futility</t>
  </si>
  <si>
    <t>Andrew B. Crocker, MS</t>
  </si>
  <si>
    <t>Expansion coverage and preferential utilization of cancer surgery among racial and ethnic minorities and low-income groups</t>
  </si>
  <si>
    <t>Juan P. Herrera-Escobar, MD, MPH</t>
  </si>
  <si>
    <t>Long-term social dysfunction after trauma: What is the prevalence, risk factors, and associated outcomes?</t>
  </si>
  <si>
    <t>Jae Moo Lee, BA</t>
  </si>
  <si>
    <t>The impact of in-hospital complications on the long-term functional outcome of trauma patients: A multicenter study</t>
  </si>
  <si>
    <t>Chelsey Santino, MS</t>
  </si>
  <si>
    <t>Prospective evaluation of health-related quality of life in geriatric trauma patients</t>
  </si>
  <si>
    <t>Carson B. Walker, BS</t>
  </si>
  <si>
    <t>Clot activators do not expedite the time to predict massive transfusion in trauma patients analyzed with tissue plasminogen activator thrombelastography</t>
  </si>
  <si>
    <t>Sara P. Myers, MD, MA, MS</t>
  </si>
  <si>
    <t>Early versus late venous thromboembolism: A secondary analysis of data from the PROPPR trial</t>
  </si>
  <si>
    <t>Rachel Atkinson, MD</t>
  </si>
  <si>
    <t>Gender disparities in award recipients from surgical specialty societies</t>
  </si>
  <si>
    <t>Sean R. Maloney, MD</t>
  </si>
  <si>
    <t>Twelve years of component separation technique in abdominal wall reconstruction</t>
  </si>
  <si>
    <t>Bestoun Ahmed, MD, FACS, FASMBS</t>
  </si>
  <si>
    <t>Proximal Roux-en-Y gastric bypass: Addressing the myth of limb length</t>
  </si>
  <si>
    <t>Alfonso Torquati, MD 
Prapimporn Chattranukulchai Shantavasinkul, MD
Philip Omotosho, MD
Leonor Corsino, MD, MHS
Anna Spagnoli, MD</t>
  </si>
  <si>
    <t>Perioperative changes in prouroguanylin hormone response in severely obese subjects after bariatric surgery</t>
  </si>
  <si>
    <t>Ralph C. Quillin III, MD</t>
  </si>
  <si>
    <t>Gas off, room lights on: Shedding light on the surgical resident’s experience in open and laparoscopic surgery</t>
  </si>
  <si>
    <t>Thomas K. Maatman, MD</t>
  </si>
  <si>
    <t>Antibiotic irrigation during pancreatoduodenectomy to prevent infection and pancreatic fistula: A randomized controlled clinical trial</t>
  </si>
  <si>
    <t>Raffaele Rocco, MD</t>
  </si>
  <si>
    <t>Use of pharmacogenetic data to guide individualized opioid prescribing after surgery</t>
  </si>
  <si>
    <t>Rachel E. Henning, MD</t>
  </si>
  <si>
    <t>Alvimopan is associated with decreased length of stay for both open and laparoscopic segmental colectomy</t>
  </si>
  <si>
    <t>Discharge disposition to skilled nursing facility after emergent general surgery predicts a poor prognosis</t>
  </si>
  <si>
    <t>R. Matthew Walsh, MD</t>
  </si>
  <si>
    <t>Comparison of pancreas-sparing duodenectomy (PSD) and pancreatoduodenectomy (PD) for the management of duodenal polyposis syndromes</t>
  </si>
  <si>
    <t>Ramesh B. Batchu, PhD</t>
  </si>
  <si>
    <t>Engraftment of mesothelin chimeric antigen receptor using a hybrid Sleeping Beauty/minicircle vector into NK-92MI cells for treatment of pancreatic cancer</t>
  </si>
  <si>
    <t>Neal Bhutiani, MD, PhD</t>
  </si>
  <si>
    <t>Evaluating patterns of utilization of gene signature panels and impact on treatment patterns in patients with ductal carcinoma in situ of the breast</t>
  </si>
  <si>
    <t>Marissa C. Kuo, BA</t>
  </si>
  <si>
    <t>Myeloid zinc finger-1 regulates expression of cancer-associated fibroblast and cancer stemness profiles in breast cancer</t>
  </si>
  <si>
    <t>Jane K. Mills, MBBS</t>
  </si>
  <si>
    <t>Oncocytic subtypes of adrenal cortical carcinoma: Aggressive in appearance yet more indolent in behavior?</t>
  </si>
  <si>
    <t>Sudhir Sinha, PhD</t>
  </si>
  <si>
    <t>Multiplexed real-time polymerase chain reaction cell-free DNA assay as a potential method to monitor stage IV colorectal cancer</t>
  </si>
  <si>
    <t>Maude Trepanier, MD</t>
  </si>
  <si>
    <t>Comparison of Dor and Nissen fundoplication after laparoscopic paraesophageal hernia repair</t>
  </si>
  <si>
    <t>John R. Bergquist, MD</t>
  </si>
  <si>
    <t>Early-onset gastric cancer is a distinct disease with worrisome trends and oncogenic features</t>
  </si>
  <si>
    <t xml:space="preserve">Matthew C. Hernandez, MD
</t>
  </si>
  <si>
    <t>Vaccination and splenectomy in Olmsted County</t>
  </si>
  <si>
    <t>Zachary J. LaDuke, PharmD</t>
  </si>
  <si>
    <t>Association of mortality among trauma patients taking preinjury direct oral anticoagulants versus vitamin K antagonists</t>
  </si>
  <si>
    <t>Tetsuya Nakazato, MD, PhD</t>
  </si>
  <si>
    <t>A 1-day simulation-based boot camp for incoming general surgery residents improves confidence and technical skills</t>
  </si>
  <si>
    <t>Katherine L. Howe, MD</t>
  </si>
  <si>
    <t>The two faces of intentional self-inflicted injury: High in-hospital mortality, low postdischarge mortality, but high readmission rates</t>
  </si>
  <si>
    <t>James A. McElroy, MD</t>
  </si>
  <si>
    <t>Operation continued care: A large mass-casualty, full-scale exercise as a test of regional preparedness</t>
  </si>
  <si>
    <t xml:space="preserve">Samuel J. Zolin, MD </t>
  </si>
  <si>
    <t>Opioid prescribing in minimally injured trauma patients: Effect of a state prescribing limit</t>
  </si>
  <si>
    <t>Steven Vang, DO</t>
  </si>
  <si>
    <t>Carotid endarterectomy in patients with high plaque</t>
  </si>
  <si>
    <t>Zachary M. Callahan, MD</t>
  </si>
  <si>
    <t>Laparoscopic inguinal hernia repair after prostatectomy: Evaluating safety, efficacy, and efficiency</t>
  </si>
  <si>
    <t>Kara Donovan, BS</t>
  </si>
  <si>
    <t>Predictors for recurrence after open umbilical hernia repair in 979 patients</t>
  </si>
  <si>
    <t>Total gastrectomy in patients with gastric adenocarcinoma: Is there an advantage to the minimally invasive approach?</t>
  </si>
  <si>
    <t>Alexander R. Cortez, MD</t>
  </si>
  <si>
    <t>The impact of preoperative opioid use on outcomes after elective colorectal surgery: A propensity-matched comparison study</t>
  </si>
  <si>
    <t>Examining the relationship between lymph node harvest and survival in patients undergoing colectomy for colon adenocarcinoma</t>
  </si>
  <si>
    <t>Arman Erkan, MD</t>
  </si>
  <si>
    <t>Impact of residual nodal involvement after complete tumor response in patients undergoing neoadjuvant (chemo)radiotherapy for rectal cancer</t>
  </si>
  <si>
    <t>Edmund B. Chen, MD</t>
  </si>
  <si>
    <t>The relationship of preoperative versus postoperative hyperglycemia on clinical outcomes after elective colorectal surgery</t>
  </si>
  <si>
    <t>Teodora C. Dumitra, MD, MSc</t>
  </si>
  <si>
    <t>The relationship of two postoperative complication grading schemas with postoperative quality of life after elective colorectal surgery</t>
  </si>
  <si>
    <t>Emre Gorgun, MD, FACS, FASCRS</t>
  </si>
  <si>
    <t>Does laparoscopic ileal pouch-anal anastomosis reduce infertility compared with open approach?</t>
  </si>
  <si>
    <t>Anna C. Beck, MD</t>
  </si>
  <si>
    <t>Discordant findings on preoperative imaging for primary hyperparathyroidism and thyroid disease: Choosing the path to follow</t>
  </si>
  <si>
    <t>Keiva L. Bland, MD, FACS</t>
  </si>
  <si>
    <t>Improving the quality of life in breast cancer survivors at risk for lymphedema</t>
  </si>
  <si>
    <t>Samuel J. Zolin, MD</t>
  </si>
  <si>
    <t>Analysis of a thyroid nodule care pathway: Opportunity to improve compliance and value of care</t>
  </si>
  <si>
    <t>Helmi Khadra, MD</t>
  </si>
  <si>
    <t>Bile duct injury repairs: Progressive outcomes in a tertiary referral center</t>
  </si>
  <si>
    <t>Nicholas P. McKenna, MD</t>
  </si>
  <si>
    <t>Body mass index: Implications on disease severity and postoperative complications in patients with Crohn’s disease undergoing abdominal surgery</t>
  </si>
  <si>
    <t>Alaa Sada, MD</t>
  </si>
  <si>
    <t>Mastectomy and immediate breast reconstruction in the elderly: Trends and outcomes</t>
  </si>
  <si>
    <t xml:space="preserve">C. Ann Vitous, MA, MPH, CPH </t>
  </si>
  <si>
    <t>Reflections on a leadership development program: Impacts on culture in a surgical environment</t>
  </si>
  <si>
    <t>Monica Jain, MD</t>
  </si>
  <si>
    <t>Surgical innovation as the driver of change in academic surgery</t>
  </si>
  <si>
    <t>Caroline Huynh, MD</t>
  </si>
  <si>
    <t>The future of general surgery training: A Canadian resident nationwide Delphi consensus statement</t>
  </si>
  <si>
    <t>Amanda C. Filiberto, MD</t>
  </si>
  <si>
    <t>Gender differences among surgical fellowship program directors</t>
  </si>
  <si>
    <t>Shari L. Meyerson, MD</t>
  </si>
  <si>
    <t>The effect of gender on operative autonomy in general surgery residents</t>
  </si>
  <si>
    <t>Michael P. Klueh, BS</t>
  </si>
  <si>
    <t>Postoperative opioid prescribing is not my job: A qualitative analysis of care transitions</t>
  </si>
  <si>
    <t>Ariel W. Knight, MD</t>
  </si>
  <si>
    <t>Opioid utilization in minimally invasive versus open inguinal hernia repair</t>
  </si>
  <si>
    <t>No refills: The durable impact of a multifaceted effort by surgical trainees to minimize the prescription of postoperative opioids</t>
  </si>
  <si>
    <t>Olivia A. Sacks, BA</t>
  </si>
  <si>
    <t>Quality assessment of the literature on surgical quality improvement</t>
  </si>
  <si>
    <t>Anne Marthe Schreuder, MD</t>
  </si>
  <si>
    <t>Active involvement of family members in postoperative care after esophageal or pancreatic resection: A feasibility study</t>
  </si>
  <si>
    <t>Impact of hospital safety-net status on failure to rescue after major cardiac surgery</t>
  </si>
  <si>
    <t>Cindy Zhao, AB</t>
  </si>
  <si>
    <t>Race, gender, and language concordance in the care of surgical patients: A systematic review</t>
  </si>
  <si>
    <t>Amanda Fazzalari, MD</t>
  </si>
  <si>
    <t>Treatment of appendicitis: Do Medicaid and non-Medicaid–enrolled patients receive the same care?</t>
  </si>
  <si>
    <t>National trends in centralization and perioperative outcomes of complex operations for cancer</t>
  </si>
  <si>
    <t>Douglas R. Gibula, MSCS</t>
  </si>
  <si>
    <t>Accurate preoperative prediction of unplanned 30-day postoperative readmission using 8 predictor variables</t>
  </si>
  <si>
    <t>Kelsie M. Gould, BS</t>
  </si>
  <si>
    <t>Bariatric surgery among vulnerable populations: The effect of the Affordable Care Act’s Medicaid expansion</t>
  </si>
  <si>
    <t>Rehospitalization and resource use after inpatient admission for extracorporeal life support in the United States</t>
  </si>
  <si>
    <t>Colin F. Mackenzie, MD</t>
  </si>
  <si>
    <t>Critical errors in infrequently performed trauma procedures after training</t>
  </si>
  <si>
    <t>Genna Beattie, MD</t>
  </si>
  <si>
    <t>Protective effect of phosphatidylserine blockade in sepsis induced organ dysfunction</t>
  </si>
  <si>
    <t>Jennifer Colvin, MD</t>
  </si>
  <si>
    <t>Enhanced recovery after surgery pathway for patients undergoing abdominal wall reconstruction</t>
  </si>
  <si>
    <t>Brent A. Willobee, MD</t>
  </si>
  <si>
    <t>Predictors of in-hospital mortality in newborn conjoined twins</t>
  </si>
  <si>
    <t>Terry E. Jones, PhD</t>
  </si>
  <si>
    <t>Plasma lactate as a marker of metabolic health: Implications of elevated lactate for impairment of aerobic metabolism in the metabolic syndrome</t>
  </si>
  <si>
    <t>Camille L. Stewart, MD</t>
  </si>
  <si>
    <t>Hospital factors strongly influence robotic use in general surgery</t>
  </si>
  <si>
    <t>Inga A. Van Wieren</t>
  </si>
  <si>
    <t>The influence of gastroesophageal reflux symptoms on patient satisfaction after sleeve gastrectomy</t>
  </si>
  <si>
    <t>Kathryn A. Schlosser, MD</t>
  </si>
  <si>
    <t>Mesh reinforcement of paraesophageal hernia repair: Trends and outcomes from a national database</t>
  </si>
  <si>
    <t>Attila Csendes, MD</t>
  </si>
  <si>
    <t>Long-term (15-year) objective evaluation of 150 patients after laparoscopic Nissen fundoplication</t>
  </si>
  <si>
    <t>Alan Zambeli-Ljepović, BS</t>
  </si>
  <si>
    <t>Extent of surgery for low-risk thyroid cancer in the elderly: Equipoise in survival but not in short-term outcomes</t>
  </si>
  <si>
    <t>Adam Stenman, MD, PhD</t>
  </si>
  <si>
    <t>Retrospective application of the pathologic tumor-node-metastasis classification system for pheochromocytoma and abdominal paraganglioma in a well characterized cohort with long-term follow-up</t>
  </si>
  <si>
    <t>The role of surgical shunts in the treatment of pediatric portal hypertension</t>
  </si>
  <si>
    <t>Valter Alvarenga Jr., MD, PhD</t>
  </si>
  <si>
    <t>Protective effect of adipose tissue–derived mesenchymal stromal cells in an experimental model of high-risk colonic anastomosis</t>
  </si>
  <si>
    <t>Six-month readmissions after bariatric surgery: Results of a nationwide analysis</t>
  </si>
  <si>
    <t>Yu Yao, MD</t>
  </si>
  <si>
    <t>Vacuum-assisted minimally invasive surgery—An innovative method for the operative treatment of gynecomastia</t>
  </si>
  <si>
    <t>Margaux N. Mustian, MD, MSPH</t>
  </si>
  <si>
    <t>Donation approval among obese living kidney donor candidates: The impact of metabolic syndrome</t>
  </si>
  <si>
    <t>Shinya Okumura, MD, PhD</t>
  </si>
  <si>
    <t>Laparoscopic versus open two-stage hepatectomy for bilobar colorectal liver metastases: A bi-institutional, propensity score-matched study</t>
  </si>
  <si>
    <t>Diamantis I. Tsilimigras, MD</t>
  </si>
  <si>
    <t>Defining the chance of cure after resection for hepatocellular carcinoma within and beyond the Barcelona Clinic Liver Cancer guidelines: A multi-institutional analysis of 1,010 patients</t>
  </si>
  <si>
    <t>Tomoaki Yoh, MD, PhD</t>
  </si>
  <si>
    <t>Prognostic value of lymphadenectomy for long-term outcomes in node-negative intrahepatic cholangiocarcinoma: A multicenter study</t>
  </si>
  <si>
    <t>Fabio Bagante, MD</t>
  </si>
  <si>
    <t>Intrahepatic cholangiocarcinoma tumor burden: A classification and regression tree model to define prognostic groups after resection</t>
  </si>
  <si>
    <t>Nobuhiro Saito, MD, PhD</t>
  </si>
  <si>
    <t>Prevention of early liver metastasis after pancreatectomy by perioperative administration of a nuclear factor-κB inhibitor in mice</t>
  </si>
  <si>
    <t>Hiroyoshi Tsuchida, MD</t>
  </si>
  <si>
    <t>Prognostic importance of peritoneal washing cytology in patients with otherwise resectable pancreatic ductal adenocarcinoma who underwent pancreatectomy: A nationwide, cancer registry–based study from the Japan Pancreas Society</t>
  </si>
  <si>
    <t>Feng Yang, MD, PhD</t>
  </si>
  <si>
    <t>Delaying surgery after preoperative biliary drainage does not increase surgical morbidity after pancreaticoduodenectomy</t>
  </si>
  <si>
    <t>Vikram A. Chaudhari, DNB</t>
  </si>
  <si>
    <t>Surgery for cystic tumors of pancreas: Report of high-volume, multicenter Indian experience over a decade</t>
  </si>
  <si>
    <t>Lianne Scholten, MD</t>
  </si>
  <si>
    <t>Outcome and long-term quality of life after total pancreatectomy (PANORAMA): a nationwide cohort study</t>
  </si>
  <si>
    <t>Emanuel Eguia, MD, MS, MHA</t>
  </si>
  <si>
    <t>The laparoscopic approach to pancreatoduodenectomy is cost neutral in very high-volume centers</t>
  </si>
  <si>
    <t>Hiroshi Miyata, MD</t>
  </si>
  <si>
    <t>Clinical features of metastasis from superficial squamous cell carcinoma of the thoracic esophagus</t>
  </si>
  <si>
    <t>Tomo Ishida, MD</t>
  </si>
  <si>
    <t>Impact of measurement of skeletal muscle mass on clinical outcomes in patients with esophageal cancer undergoing esophagectomy after neoadjuvant chemotherapy</t>
  </si>
  <si>
    <t>Yafeng Sun, MD</t>
  </si>
  <si>
    <t>Inhibition of JAK1 mitigates postoperative ileus in mice</t>
  </si>
  <si>
    <t>Oluwafemi P. Owodunni, MD, MPH</t>
  </si>
  <si>
    <t>Opioid tolerance impacts compliance with enhanced recovery pathway after major abdominal surgery</t>
  </si>
  <si>
    <t>Tetsuro Tominaga, MD, PhD</t>
  </si>
  <si>
    <t>Prognostic value of metastatic lymph node regression grade after neoadjuvant chemoradiotherapy in patients with locally advanced rectal cancer</t>
  </si>
  <si>
    <t>Fabian Grass, MD</t>
  </si>
  <si>
    <t>Risk factors for 90-day readmission and return to the operating room following abdominal operations for Crohn’s disease</t>
  </si>
  <si>
    <t>Rafael de Athayde Soares, MD</t>
  </si>
  <si>
    <t>Comparison of the recanalization rate and postthrombotic syndrome in patients with deep venous thrombosis treated with rivaroxaban or warfarin</t>
  </si>
  <si>
    <t>Kristen McAlpine, MD</t>
  </si>
  <si>
    <t>Venous thromboembolism and transfusion after major abdominopelvic surgery</t>
  </si>
  <si>
    <t>Jianfeng Chen, MD, PhD</t>
  </si>
  <si>
    <t>Endoscopic thoracic sympathicotomy for primary palmar hyperhidrosis: A retrospective multicenter study in China</t>
  </si>
  <si>
    <t>Byron D. Hughes, MD, MPH</t>
  </si>
  <si>
    <t>Correlation between air quality and lung cancer incidence: A county by county analysis</t>
  </si>
  <si>
    <t>Hideki Endo, MD, MPH</t>
  </si>
  <si>
    <t>Volume–outcome relationship in severe operative trauma surgery: A retrospective cohort study using a Japanese nationwide administrative database</t>
  </si>
  <si>
    <t>Jee Hwan Choi, MD</t>
  </si>
  <si>
    <t>Sedation and paralytic use in open abdomen patients—results from the EAST SLEEP Survey</t>
  </si>
  <si>
    <t>Cory M. McLaughlin, MD</t>
  </si>
  <si>
    <t>Symptomatic catheter-associated thrombosis in pediatric trauma patients: Choose your access wisely</t>
  </si>
  <si>
    <t>Julia R. Coleman, MD, MPH</t>
  </si>
  <si>
    <t>Whole blood thrombin generation is distinct from plasma thrombin generation in healthy volunteers and after severe injury</t>
  </si>
  <si>
    <t>Rakan Nazer, MD</t>
  </si>
  <si>
    <t>Intra-abdominal hypertension in obese patients undergoing coronary surgery: A prospective observational study</t>
  </si>
  <si>
    <t>Tiffany C. Lee, MD</t>
  </si>
  <si>
    <t>Liver transplantation at safety net hospitals: Potentially vulnerable patients with noninferior outcomes</t>
  </si>
  <si>
    <t>Understanding lung transplant listing practices: Survival in lung transplant candidates who improve clinically to delisting</t>
  </si>
  <si>
    <t>Oded Cohen, MD</t>
  </si>
  <si>
    <t>Surgeon-Performed Ultrasonographic Evaluation and Predication for Large Thyroid Nodules—A Case-Control Study</t>
  </si>
  <si>
    <t>Dongwon Kim</t>
  </si>
  <si>
    <t>Right posterior paratracheal lymph nodes metastasis is one of the predictive factors in right-sided papillary thyroid carcinoma</t>
  </si>
  <si>
    <t>Kyorim Back, MD</t>
  </si>
  <si>
    <t>Does microscopic positive tumor margin in papillary thyroid cancer really matter?</t>
  </si>
  <si>
    <t>Ton Wang, MD</t>
  </si>
  <si>
    <t>Mimetic sHDL nanoparticles: A novel drug-delivery strategy to target triple-negative breast cancer</t>
  </si>
  <si>
    <t>John Davis, MD</t>
  </si>
  <si>
    <t>Re-evaluating if observation continues to be the best management of idiopathic granulomatous mastitis</t>
  </si>
  <si>
    <t>Kota Sahara, MD</t>
  </si>
  <si>
    <t>Potential disease burden of patients with substance abuse undergoing major abdominal surgery: A propensity score-matched analysis</t>
  </si>
  <si>
    <t>Lauren E. Schleimer, MD</t>
  </si>
  <si>
    <t>Barriers to timely surgery for breast cancer in Rwanda</t>
  </si>
  <si>
    <t>John L. Tarpley, MD</t>
  </si>
  <si>
    <t>The oncology crisis in sub-Saharan Africa—the answer is clear and simple</t>
  </si>
  <si>
    <t>Victoria Harries, MBBS</t>
  </si>
  <si>
    <t>Should multifocality be an indication for completion thyroidectomy in papillary thyroid carcinoma?</t>
  </si>
  <si>
    <t>Nancy D. Perrier, MD, FACS</t>
  </si>
  <si>
    <t>Will or should completion thyroidectomy soon become uncommon?</t>
  </si>
  <si>
    <t>Simon A. Holoubek, DO</t>
  </si>
  <si>
    <t>Aggressive variants of papillary thyroid microcarcinoma are associated with high-risk features, but not decreased survival</t>
  </si>
  <si>
    <t>Bernice L. Huang, MD</t>
  </si>
  <si>
    <t>A stepwise analysis of the diagnostic algorithm for the prediction of malignancy in thyroid nodules</t>
  </si>
  <si>
    <t>Bora Kahramangil, MD</t>
  </si>
  <si>
    <t>Thyroglobulin washout from cervical lymph node fine needle aspiration biopsies in patients with differentiated thyroid cancer: an analysis of different expressions to use in post-total thyroidectomy follow-up</t>
  </si>
  <si>
    <t>Jayani Jayasekara, MD</t>
  </si>
  <si>
    <t>Early postoperative stimulated serum thyroglobulin quantifies risk of recurrence in papillary thyroid cancer</t>
  </si>
  <si>
    <t>Bianka Saravana-Bawan, MD</t>
  </si>
  <si>
    <t>Active surveillance of low-risk papillary thyroid cancer: A meta-analysis</t>
  </si>
  <si>
    <t>Dual inhibition of BRAF and MEK increases expression of sodium iodide symporter in patient-derived papillary thyroid cancer cells in vitro</t>
  </si>
  <si>
    <t>Lawrence A. Shirley, MD, MS, FACS</t>
  </si>
  <si>
    <t>Making resistance futile: How targeted therapies may improve existing treatments in conventional, differentiated thyroid cancer</t>
  </si>
  <si>
    <t>Norman G. Nicolson, MD</t>
  </si>
  <si>
    <t>Immune cell infiltrate-associated dysregulation of DNA repair machinery may predispose to papillary thyroid carcinogenesis</t>
  </si>
  <si>
    <t>Emmanuelle M.L. Ruiz, PhD, Pharma D</t>
  </si>
  <si>
    <t>A novel gene panel for prediction of lymph-node metastasis and recurrence in patients with thyroid cancer</t>
  </si>
  <si>
    <t>Jessica E. Maxwell, MD, MBA</t>
  </si>
  <si>
    <t>Novel use of a Clinical Laboratory Improvements Amendments (CLIA)-certified Cyclin-Dependent Kinase N2C (CDKN2C) loss assay in sporadic medullary thyroid carcinoma</t>
  </si>
  <si>
    <t>Abha Aggarwal, PhD</t>
  </si>
  <si>
    <t>Ketogenic diet combined with antioxidant N-acetylcysteine inhibits tumor growth in a mouse model of anaplastic thyroid cancer</t>
  </si>
  <si>
    <t>Pim J. Bongers, MD</t>
  </si>
  <si>
    <t>Differences in long-term quality of life between hemithyroidectomy and total thyroidectomy in patients treated for low-risk differentiated thyroid carcinoma</t>
  </si>
  <si>
    <t>David T. Hughes, MD</t>
  </si>
  <si>
    <t>Energy level and fatigue after surgery for thyroid cancer: A population-based study of patient-reported outcomes</t>
  </si>
  <si>
    <t>Jia F. Lin, BSc</t>
  </si>
  <si>
    <t>Surgery alone for papillary thyroid microcarcinoma is less costly and more effective than long term active surveillance</t>
  </si>
  <si>
    <t>Q. Lina Hu, MD, MS</t>
  </si>
  <si>
    <t>Same-day discharge is not associated with increased readmissions or complications after thyroid operations</t>
  </si>
  <si>
    <t>Anders Bergenfelz, MD, PhD</t>
  </si>
  <si>
    <t>Morbidity in patients with permanent hypoparathyroidism after total thyroidectomy</t>
  </si>
  <si>
    <t>Frédéric Borel, MD</t>
  </si>
  <si>
    <t>Self-assessment of voice outcomes after total thyroidectomy using the Voice Handicap Index questionnaire: Results of a prospective multicenter study</t>
  </si>
  <si>
    <t>Kristina J. Nicholson, MD</t>
  </si>
  <si>
    <t>A comparative cost-utility analysis of postoperative calcium supplementation strategies used in the current management of hypocalcemia</t>
  </si>
  <si>
    <t>Lauren E. Orr, MD</t>
  </si>
  <si>
    <t>Skeletal effects of combined medical and surgical management of primary hyperparathyroidism</t>
  </si>
  <si>
    <t>Omar Koubaity, MD</t>
  </si>
  <si>
    <t>Coronary artery disease is more severe in patients with primary hyperparathyroidism</t>
  </si>
  <si>
    <t>John J. Nguyen-Lee, MD</t>
  </si>
  <si>
    <t>Derivation of a cost-saving screening strategy for asymptomatic primary hyperparathyroidism</t>
  </si>
  <si>
    <t>Reema Mallick, MD</t>
  </si>
  <si>
    <t>Factors associated with late recurrence after parathyroidectomy for primary hyperparathyroidism</t>
  </si>
  <si>
    <t>Is it time to redefine cure after parathyroidectomy?</t>
  </si>
  <si>
    <t>T.K. Pandian, MD, MPH</t>
  </si>
  <si>
    <t>Normocalcemic hyperparathyroidism: A Collaborative Endocrine Surgery Quality Improvement Program analysis</t>
  </si>
  <si>
    <t>Autofluorescence imaging of parathyroid glands: An assessment of potential indications</t>
  </si>
  <si>
    <t>Sitaram V. Chivukula, MD</t>
  </si>
  <si>
    <t>Operative resection in early stage pancreatic neuroendocrine tumors in the United States: Are we over- or undertreating patients?</t>
  </si>
  <si>
    <t>Steven K. Libutti, MD, FACS</t>
  </si>
  <si>
    <t>Early-stage pancreatic neuroendocrine tumors (PNETs): Patience is a virtue</t>
  </si>
  <si>
    <t>Rachael Guenter, BS</t>
  </si>
  <si>
    <t>Overexpression of somatostatin receptor type 2 in neuroendocrine tumors for improved Ga68-DOTATATE imaging and treatment</t>
  </si>
  <si>
    <t>Brendon Herring, BS</t>
  </si>
  <si>
    <t>A growth model of neuroendocrine tumor surrogates and the efficacy of a novel somatostatin-receptor–guided antibody-drug conjugate: Perspectives on clinical response?</t>
  </si>
  <si>
    <t>Victoria M. Gershuni, MD, MSGM</t>
  </si>
  <si>
    <t>Challenges in obesity and primary aldosteronism: Diagnosis and treatment</t>
  </si>
  <si>
    <t>Maheshwaran Sivarajah, MD, MSc</t>
  </si>
  <si>
    <t>Adherence to consensus guidelines for screening of primary aldosteronism in an urban healthcare system</t>
  </si>
  <si>
    <t>Comparison between functional and non-functional adrenocortical carcinoma</t>
  </si>
  <si>
    <t>Floryne O. Buishand, DVM, PhD, MRCVS</t>
  </si>
  <si>
    <t>Adrenocortical tumors have a distinct, long, non-coding RNA expression profile and LINC00271 is downregulated in malignancy</t>
  </si>
  <si>
    <t>A novel heat shock protein 90 inhibitor potently targets adrenocortical carcinoma tumor suppression</t>
  </si>
  <si>
    <t>Amin Madani, MD, PhD</t>
  </si>
  <si>
    <t>Defining the competencies for laparoscopic transabdominal adrenalectomy: An investigation of intraoperative behaviors and decisions of experts</t>
  </si>
  <si>
    <t>Annette Pascual Marrero, MD, MPH</t>
  </si>
  <si>
    <t>Patient selection and outcomes of laparoscopic transabdominal versus posterior retroperitoneal adrenalectomy among surgeons in the Collaborative Endocrine Surgery Quality Improvement Program (CESQIP)</t>
  </si>
  <si>
    <t>Michael G. Bateman, PhD</t>
  </si>
  <si>
    <t>Cardiac patient–specific three-dimensional models as surgical planning tools</t>
  </si>
  <si>
    <t>Peter A. Ebeling, MD</t>
  </si>
  <si>
    <t>The millennials have arrived: What the surgeon educator needs to know to teach millennials</t>
  </si>
  <si>
    <t>Erin M. Corsini, MD</t>
  </si>
  <si>
    <t>Surgical education research: How to move beyond the survey</t>
  </si>
  <si>
    <t>Saju Joseph, MD, FACS</t>
  </si>
  <si>
    <t>Valuing surgical technology</t>
  </si>
  <si>
    <t>Xingyi Zhu, MD</t>
  </si>
  <si>
    <t>Influence of traditional Chinese culture on the choice of patients concerning the technique for treatment of cholelithiasis: Cultural background and historical origins of gallbladder-preserving surgery</t>
  </si>
  <si>
    <t>Qiang Qu, MD</t>
  </si>
  <si>
    <t>Role of gallbladder-preserving surgery in the treatment of gallstone diseases in young and middle-aged patients in China: results of a 10-year prospective study</t>
  </si>
  <si>
    <t>Miriam Y. Neufeld, MD</t>
  </si>
  <si>
    <t>The effect of patient code status on surgical resident decision making: A national survey of general surgery residents</t>
  </si>
  <si>
    <t>Lisa A. Bevilacqua, MD</t>
  </si>
  <si>
    <t>Surgical boot camp for fourth-year medical students: Impact on objective skills and subjective confidence</t>
  </si>
  <si>
    <t>David F. Grabski, MD</t>
  </si>
  <si>
    <t>Compliance with the Accreditation Council for Graduate Medical Education duty hours in a general surgery residency program: Challenges and solutions in a teaching hospital</t>
  </si>
  <si>
    <t>Nicholas B. Bull, MBBS</t>
  </si>
  <si>
    <t>Targeted surgical coaching can improve operative self-assessment ability: A single-blinded nonrandomized trial</t>
  </si>
  <si>
    <t>Aashish Rajesh, MBBS</t>
  </si>
  <si>
    <t>Outcomes of non-designated preliminary general surgery interns: A 25-year Mayo Clinic experience</t>
  </si>
  <si>
    <t>Yuanyuan Gao, Meng</t>
  </si>
  <si>
    <t>A machine learning approach to predict surgical learning curves</t>
  </si>
  <si>
    <t>Acute kidney injury is independently associated with mortality and resource use after emergency general surgery operations</t>
  </si>
  <si>
    <t>Anne M. Stey, MD, MSc</t>
  </si>
  <si>
    <t>How care decisions are made among interdisciplinary providers caring for critically injured patients: A qualitative study</t>
  </si>
  <si>
    <t>Chengnan Chu, MD</t>
  </si>
  <si>
    <t>Early intravenous administration of tranexamic acid ameliorates intestinal barrier injury induced by neutrophil extracellular traps in a rat model of trauma/hemorrhagic shock</t>
  </si>
  <si>
    <t>Katherine M. Prendergast, MD</t>
  </si>
  <si>
    <t>Features of synchronous versus metachronous metastasectomy in adrenal cortical carcinoma: Analysis from the US adrenocortical carcinoma database</t>
  </si>
  <si>
    <t>Robert Naples, DO</t>
  </si>
  <si>
    <t>Recognition of primary hyperparathyroidism: Delayed time course from hypercalcemia to surgery</t>
  </si>
  <si>
    <t>Yu-hsing Chang, MD</t>
  </si>
  <si>
    <t>Surgery decreases the long-term incident stroke risk in patients with primary aldosteronism</t>
  </si>
  <si>
    <t>Courtney E. Barrows, MD</t>
  </si>
  <si>
    <t>Financial burden of thyroid cancer in the United States: An estimate of economic and psychological hardship among thyroid cancer survivors</t>
  </si>
  <si>
    <t>Toyone Kikumori, MD, PhD</t>
  </si>
  <si>
    <t>Robust, quick, and convenient intraoperative method to differentiate parathyroid tissue</t>
  </si>
  <si>
    <t>Max O. Meneveau, MD</t>
  </si>
  <si>
    <t>Patient and personnel factors affect operating room start times</t>
  </si>
  <si>
    <t>Brooks V. Udelsman, MD, MHS</t>
  </si>
  <si>
    <t>Concordance in advance care preferences among high-risk surgical patients and surrogate health care decision makers in the perioperative setting</t>
  </si>
  <si>
    <t>Sho Kiritani, MD</t>
  </si>
  <si>
    <t>Repeat hepatectomy for patients with recurrent neuroendocrine liver metastasis: Comparison with first hepatectomy</t>
  </si>
  <si>
    <t>Gen Yamamoto, MD, PhD</t>
  </si>
  <si>
    <t>ALPlat criterion for the resection of hepatocellular carcinoma based on a predictive model of posthepatectomy liver failure</t>
  </si>
  <si>
    <t>Tousif Kabir, MBBS, MMed, FRCSEd</t>
  </si>
  <si>
    <t>Effect of surgical delay on survival outcomes in patients undergoing curative resection for primary hepatocellular carcinoma: Inverse probability of treatment weighting using propensity scores and propensity score adjustment</t>
  </si>
  <si>
    <t>Muga Terasawa, MD</t>
  </si>
  <si>
    <t>Sequential transcatheter arterial chemoembolization and portal vein embolization versus portal vein embolization alone before major hepatectomy for patients with large hepatocellular carcinoma: An intent-to-treat analysis</t>
  </si>
  <si>
    <t>William J. Kane, MD</t>
  </si>
  <si>
    <t>Robotic compared with laparoscopic cholecystectomy: A propensity matched analysis</t>
  </si>
  <si>
    <t>Yusheng Shi, MD</t>
  </si>
  <si>
    <t>An 8-year single-center study: 170 cases of middle pancreatectomy, including 110 cases of robot-assisted middle pancreatectomy</t>
  </si>
  <si>
    <t>Timothy E. Newhook, MD</t>
  </si>
  <si>
    <t>Early postoperative drain fluid amylase in risk-stratified patients promotes tailored post-pancreatectomy drain management and potential for accelerated discharge</t>
  </si>
  <si>
    <t>Patryk Kambakamba, MD</t>
  </si>
  <si>
    <t>The potential of machine learning to predict postoperative pancreatic fistula based on preoperative, non-contrast-enhanced CT: A proof-of-principle study</t>
  </si>
  <si>
    <t>Fee Klupp, MD</t>
  </si>
  <si>
    <t>Volume changes of the pancreatic head remnant after distal pancreatectomy</t>
  </si>
  <si>
    <t>Jill Q. Dworsky, MD, MS</t>
  </si>
  <si>
    <t>Hospital experience predicts outcomes after high-risk geriatric surgery</t>
  </si>
  <si>
    <t>Angeline David, MD, MS</t>
  </si>
  <si>
    <t>Perforated appendicitis: Short duration antibiotics are noninferior to traditional long duration antibiotics</t>
  </si>
  <si>
    <t>Lisandro Montorfano, MD</t>
  </si>
  <si>
    <t>The Cushing reflex and the vasopressin-mediated hemodynamic response to increased intracranial pressure during acute elevations in intraabdominal pressure</t>
  </si>
  <si>
    <t>Sameh Hany Emile, MBBCh, MSc, MD</t>
  </si>
  <si>
    <t>Ligation of intersphincteric fistula tract (LIFT) in treatment of anal fistula: An updated systematic review, meta-analysis, and meta-regression of the predictors of failure</t>
  </si>
  <si>
    <t>Olivia Ziegler, BA</t>
  </si>
  <si>
    <t>Skeletal muscle microvasculature response to β-adrenergic stimuli is diminished with cardiac surgery</t>
  </si>
  <si>
    <t>Robert Boova, MD</t>
  </si>
  <si>
    <t>Computed tomography angiography is not accurate in predicting surgical prosthetic aortic valve implant size</t>
  </si>
  <si>
    <t>Takuya Tsuge, MD</t>
  </si>
  <si>
    <t>Geometric modeling and a retrospective cohort study on the usefulness of fascial tensile reductions in severe keloid surgery</t>
  </si>
  <si>
    <t>W. Christian Crannell, MD</t>
  </si>
  <si>
    <t>Dealing with the struggling learner</t>
  </si>
  <si>
    <t>Naomi M. Sell, MD, MHS</t>
  </si>
  <si>
    <t>Developing and refining a surgical curriculum</t>
  </si>
  <si>
    <t>Roger H. Kim, MD, FACS</t>
  </si>
  <si>
    <t>Educational strategies to foster bedside teaching</t>
  </si>
  <si>
    <t>Dimitri A. Augustin</t>
  </si>
  <si>
    <t>Stanford’s Biodesign Innovation program: Teaching opportunities for value-driven innovation in surgery</t>
  </si>
  <si>
    <t>Sivesh K. Kamarajah, BMedSci, MBChB</t>
  </si>
  <si>
    <t>Critical appraisal on the impact of preoperative rehabilitation and outcomes after major abdominal and cardiothoracic surgery: A systematic review and meta-analysis</t>
  </si>
  <si>
    <t>Amber B. Tang, BS</t>
  </si>
  <si>
    <t>Surgeon work captured by the National Surgical Quality Improvement Program across specialties</t>
  </si>
  <si>
    <t>Shengliang He, MD</t>
  </si>
  <si>
    <t>The impact of high body mass index on patients undergoing robotic pancreatectomy: A propensity matched analysis</t>
  </si>
  <si>
    <t>Wanvisa Udomsinprasert, PhD</t>
  </si>
  <si>
    <t>Hepatic glypican-3 and alpha-smooth muscle actin overexpressions reflect severity of liver fibrosis and predict outcome after successful portoenterostomy in biliary atresia</t>
  </si>
  <si>
    <t>Andrew F. Sabour, MD</t>
  </si>
  <si>
    <t>Nationwide trends in the use of subtotal cholecystectomy for acute cholecystitis</t>
  </si>
  <si>
    <t>Marta Sandini, MD</t>
  </si>
  <si>
    <t>Pre-operative dysglycemia is associated with decreased survival in patients with pancreatic neuroendocrine neoplasms</t>
  </si>
  <si>
    <t>Wouter J. Bakker, MD</t>
  </si>
  <si>
    <t>Lightweight mesh is recommended in open inguinal (Lichtenstein) hernia repair: A systematic review and meta-analysis</t>
  </si>
  <si>
    <t>Mesh fistula after ventral hernia repair: What is the optimal management?</t>
  </si>
  <si>
    <t>Bárbara Pérez-Köhler, BSc, PhD</t>
  </si>
  <si>
    <t>Preclinical bioassay of a novel antibacterial mesh for the repair of abdominal hernia defects</t>
  </si>
  <si>
    <t>Erik Axman, MD</t>
  </si>
  <si>
    <t>Chronic pain and risk for reoperation for recurrence after inguinal hernia repair using self-gripping mesh</t>
  </si>
  <si>
    <t>Outcomes specific to patient sex after open ventral hernia repair</t>
  </si>
  <si>
    <t>Yen-Hao Chen, MD, PhD</t>
  </si>
  <si>
    <t>NOX4 overexpression is a poor prognostic factor in patients undergoing curative esophagectomy for esophageal squamous cell carcinoma</t>
  </si>
  <si>
    <t>Yoshihisa Tokumaru, MD</t>
  </si>
  <si>
    <t>Current status and limitations of immunotherapy for breast cancer</t>
  </si>
  <si>
    <t>Michael N. Mongelli, BS</t>
  </si>
  <si>
    <t>Financial burden and quality of life among thyroid cancer survivors</t>
  </si>
  <si>
    <t>Masayuki Yagi, MD</t>
  </si>
  <si>
    <t>Electrical stimulation of the vagus nerve improves intestinal blood flow after trauma and hemorrhagic shock</t>
  </si>
  <si>
    <t>Russell B. Hawkins, MD</t>
  </si>
  <si>
    <t>Persistently increased cell-free DNA concentrations only modestly contribute to outcome and host response in sepsis survivors with chronic critical illness</t>
  </si>
  <si>
    <t>The off-hour effect in severe trauma and the structure of care delivery among Japanese emergency and critical care centers: A retrospective cohort study</t>
  </si>
  <si>
    <t>Jonathan Koea, MD, FACS, FRACS</t>
  </si>
  <si>
    <t>What do indigenous communities want from their surgeons and surgical services: A systematic review</t>
  </si>
  <si>
    <t>Burden of emergency pediatric surgical procedures on surgical capacity in Uganda: a new metric for health system performance</t>
  </si>
  <si>
    <t>Kenneth A. Harris, MD, FRCSC, FACS</t>
  </si>
  <si>
    <t>Competency-based resident education—The Canadian perspective</t>
  </si>
  <si>
    <t>Iman Ghaderi, MD, MSc, MHPE</t>
  </si>
  <si>
    <t>Toward effective feedback: From concept to practice</t>
  </si>
  <si>
    <t>Madeline Cloonan, BS</t>
  </si>
  <si>
    <t>Developing teaching materials for learners in surgery</t>
  </si>
  <si>
    <t>Kenneth H. Perrone, MD</t>
  </si>
  <si>
    <t>Use of sensors to quantify procedural idle time: Validity evidence for a new mastery metric</t>
  </si>
  <si>
    <t>Imri Amiel, MD</t>
  </si>
  <si>
    <t>Experienced surgeons versus novice surgery residents: Validating a novel knot tying simulator for vessel ligation</t>
  </si>
  <si>
    <t>Jessica Limberg, MD</t>
  </si>
  <si>
    <t>Does variability among surgical skills diminish throughout surgical internship? Analysis of a 5-task surgical simulation assessment program starting Day 1</t>
  </si>
  <si>
    <t>Tiffany N. Anderson, MD</t>
  </si>
  <si>
    <t>Perception and confidence of medical students in informed consent: A core EPA</t>
  </si>
  <si>
    <t>Case distributions in general surgery residency: Subspecialization occurs before fellowship</t>
  </si>
  <si>
    <t>Edgar Rojas-Muñoz, BS</t>
  </si>
  <si>
    <t>The System for Telementoring with Augmented Reality (STAR): A head-mounted display to improve surgical coaching and confidence in remote areas</t>
  </si>
  <si>
    <t>Katherine B. Santosa, MD, MS</t>
  </si>
  <si>
    <t>New persistent opioid use among older patients following surgery: A Medicare claims analysis</t>
  </si>
  <si>
    <t>Karla Bernardi, MD</t>
  </si>
  <si>
    <t>Perceptions on gender disparity in surgery and surgical leadership: A multicenter mixed methods study</t>
  </si>
  <si>
    <t>Raha AlMarzooqi, MD</t>
  </si>
  <si>
    <t>Patient perceptions on mesh use in hernia repair: A prospective, questionnaire-based study</t>
  </si>
  <si>
    <t>Kristian K. Jensen, MD, PhD</t>
  </si>
  <si>
    <t>Preoperative, single, high-dose glucocorticoid administration in abdominal wall reconstruction: A randomized, double-blinded clinical trial</t>
  </si>
  <si>
    <t>Joshua S. Jolissaint, MD</t>
  </si>
  <si>
    <t>Surgical site occurrences, not body mass index, increase the long-term risk of ventral hernia recurrence</t>
  </si>
  <si>
    <t>Competency-based resident education: The United States perspective</t>
  </si>
  <si>
    <t>Elizabeth M. Huffman, MD</t>
  </si>
  <si>
    <t>Teaching technical surgery</t>
  </si>
  <si>
    <t>Ajit K. Sachdeva, MD, FACS, FRCSC, FSACME</t>
  </si>
  <si>
    <t>Acquiring and maintaining lifelong expertise in surgery</t>
  </si>
  <si>
    <t xml:space="preserve">Yukihiro Watanabe, MD </t>
  </si>
  <si>
    <t>Effect of surgical margin width after R0 resection for intrahepatic cholangiocarcinoma: A nationwide survey of the Liver Cancer Study Group of Japan</t>
  </si>
  <si>
    <t>Shimpei Maeda, MD, PhD</t>
  </si>
  <si>
    <t>Impact of resection margin status on survival in pancreatic cancer patients after neoadjuvant treatment and pancreatoduodenectomy</t>
  </si>
  <si>
    <t>Benjamin Speich, PhD</t>
  </si>
  <si>
    <t>Adequate reporting of the sample size calculation in surgical randomized controlled trials</t>
  </si>
  <si>
    <t>Claudio Fiorillo, MD</t>
  </si>
  <si>
    <t>Postoperative hyperglycemia affects survival after gastrectomy for cancer: A single-center analysis using propensity score matching</t>
  </si>
  <si>
    <t>Radu Filipescu, MD</t>
  </si>
  <si>
    <t>Improving the performance of the Revised Trauma Score using Shock Index, Peripheral Oxygen Saturation, and Temperature–a National Trauma Database study 2011 to 2015</t>
  </si>
  <si>
    <t>Hou-Ju Lee, MD</t>
  </si>
  <si>
    <t>Increased long-term pneumonia risk for the trauma-related splenectomized population - a population-based, propensity score matching study</t>
  </si>
  <si>
    <t>Adam D. Laytin, MD, MPH</t>
  </si>
  <si>
    <t>The search for a simple injury score to reliably discriminate the risk of in-hospital mortality in South Africa</t>
  </si>
  <si>
    <t>Kristjan Ukegjini, MD</t>
  </si>
  <si>
    <t>Impact of intraoperative noise measurement on the surgeon stress and patient outcomes. A prospective, controlled, single-center clinical trial with 664 patients</t>
  </si>
  <si>
    <t>Rhami Khorfan, MD, MS</t>
  </si>
  <si>
    <t>Preoperative patient education and patient preparedness are associated with less postoperative use of opioids</t>
  </si>
  <si>
    <t>Takahisa Fujikawa, MD, PhD, FACS</t>
  </si>
  <si>
    <t>Risk of postoperative thromboembolic complication after major digestive surgery in patients receiving antiplatelet therapy: Lessons from more than 3,000 operations in a single tertiary referral hospital</t>
  </si>
  <si>
    <t>Timothy Feeney, MD, MSc, MPH</t>
  </si>
  <si>
    <t>Evaluation of incidental adrenal masses at a tertiary referral and trauma center</t>
  </si>
  <si>
    <t>The impact of weight change on intra-abdominal and hernia volumes</t>
  </si>
  <si>
    <t>Luis Felipe Cabrera, MD</t>
  </si>
  <si>
    <t>Impact of social media on the continuous education of the general surgeon, a new experience, @Cirbosque: A Latin American example</t>
  </si>
  <si>
    <t>Michael O. Meyers, MD</t>
  </si>
  <si>
    <t>Transitions in surgical education</t>
  </si>
  <si>
    <t>Kyla P. Terhune, MD</t>
  </si>
  <si>
    <t>Career advancement in surgical education</t>
  </si>
  <si>
    <t>Brian C. George, MD, MAEd</t>
  </si>
  <si>
    <t>Using smartphones for trainee performance assessment: A SIMPL case study</t>
  </si>
  <si>
    <t>Claudio Guerci, MD</t>
  </si>
  <si>
    <t>COVID-19: How can a department of general surgery survive in a pandemic?</t>
  </si>
  <si>
    <t>Eric Elster, MD</t>
  </si>
  <si>
    <t>Response to COVID-19 by the surgical community</t>
  </si>
  <si>
    <t>Francesco Tonelli, MD</t>
  </si>
  <si>
    <t>The modern vision of the vascular anatomy of the liver by Leonardo da Vinci</t>
  </si>
  <si>
    <t>Kosuke Kobayashi, MD</t>
  </si>
  <si>
    <t>Liver venous deprivation compared to portal vein embolization to induce hypertrophy of the future liver remnant before major hepatectomy: A single center experience</t>
  </si>
  <si>
    <t>A prospective study of the effect of terlipressin on portal vein pressure and clinical outcomes after hepatectomy: A pilot study</t>
  </si>
  <si>
    <t>Yang-Xun Pan, MD</t>
  </si>
  <si>
    <t>Intention to control low central venous pressure reduced blood loss during laparoscopic hepatectomy: A double-blind randomized clinical trial</t>
  </si>
  <si>
    <t>James M. Halle-Smith, BMedSc, MBChB</t>
  </si>
  <si>
    <t>A comprehensive evaluation of the long-term clinical and economic impact of minor bile duct injury</t>
  </si>
  <si>
    <t>Gen Sugawara, MD</t>
  </si>
  <si>
    <t>Postoperative infectious complications caused by multidrug-resistant pathogens in patients undergoing major hepatectomy with extrahepatic bile duct resection</t>
  </si>
  <si>
    <t>Vardan Papoian, MD, MPH</t>
  </si>
  <si>
    <t>Randomized control trial of opioid- versus nonopioid-based analgesia after thyroidectomy</t>
  </si>
  <si>
    <t>Zheng Liu, MD</t>
  </si>
  <si>
    <t>Level IIb lymph node metastasis characteristics and predictive factors for patients with cN1b papillary thyroid carcinoma</t>
  </si>
  <si>
    <t>Jordan S. Taylor, MD</t>
  </si>
  <si>
    <t>Enhancing sustained-release local therapy: Single versus dual chemotherapy for the treatment of neuroblastoma</t>
  </si>
  <si>
    <t>J. Madison Hyer, MS</t>
  </si>
  <si>
    <t>Assessing post-discharge costs of hepatopancreatic surgery: an evaluation of Medicare expenditure</t>
  </si>
  <si>
    <t>Daniel R. Rice, BS</t>
  </si>
  <si>
    <t>Health expenditures and financial burden among patients with major gastrointestinal cancers relative to other common cancers in the United States</t>
  </si>
  <si>
    <t>Branislav Kollar, MD</t>
  </si>
  <si>
    <t>Accelerated chronic skin changes without allograft vasculopathy: A 10-year outcome report after face transplantation</t>
  </si>
  <si>
    <t>Jonah Shiroky, MD, MSc, FRCSC</t>
  </si>
  <si>
    <t>The impact of negative pressure wound therapy for closed surgical incisions on surgical site infection: A systematic review and meta-analysis</t>
  </si>
  <si>
    <t>Celine Aboud, MD</t>
  </si>
  <si>
    <t>Treatment of hidradenitis suppurativa: Surgery and yeast (Saccharomyces cerevisiae)–exclusion diet. Results after 6 years</t>
  </si>
  <si>
    <t>Hui-Nan Yin, MD, PhD</t>
  </si>
  <si>
    <t>Plasma glucagon-like peptide 1 was associated with hospital-acquired infections and long-term mortality in burn patients</t>
  </si>
  <si>
    <t>Ross Milner, MD</t>
  </si>
  <si>
    <t>Is it ethically appropriate to continue surgical clinical trials during the COVID-19 pandemic?</t>
  </si>
  <si>
    <t>Gaya Spolverato, MD</t>
  </si>
  <si>
    <t>The management of surgical patients during the coronavirus disease 2019 (COVID-19) pandemic</t>
  </si>
  <si>
    <t>Tamar B. Nobel, MD, MPH</t>
  </si>
  <si>
    <t>Lessons in flexibility from a general surgery program at the epicenter of the pandemic in New York City</t>
  </si>
  <si>
    <t>Mihaela Ignat, MD, PhD</t>
  </si>
  <si>
    <t>Small bowel ischemia and SARS-CoV-2 infection: an underdiagnosed distinct clinical entity</t>
  </si>
  <si>
    <t>Ramiro Fernández-Placencia, MD</t>
  </si>
  <si>
    <t>Spleen volumetry and liver transient elastography: Predictors of persistent posthepatectomy decompensation in patients with hepatocellular carcinoma</t>
  </si>
  <si>
    <t>Lucas H.P. Bernts, MD</t>
  </si>
  <si>
    <t>Symptom relief and quality of life after combined partial hepatectomy and cyst fenestration in highly symptomatic polycystic liver disease</t>
  </si>
  <si>
    <t>Hajime Matsushima, MD, PhD</t>
  </si>
  <si>
    <t>Can pretransplant TIPS be harmful in liver transplantation? A propensity score matching analysis</t>
  </si>
  <si>
    <t>Nguyen Hai Nam, MD</t>
  </si>
  <si>
    <t>Extent of liver resection is associated with incomplete liver restoration and splenomegaly a long period after liver resection</t>
  </si>
  <si>
    <t>Aaron Kangas-Dick, MD</t>
  </si>
  <si>
    <t>Disparities in utilization of services for racial and ethnic minorities with hepatocellular carcinoma associated with hepatitis C</t>
  </si>
  <si>
    <t>Ayesha Farooq, MBBS</t>
  </si>
  <si>
    <t>Inside the courtroom: An analysis of malpractice litigation in gallbladder surgery</t>
  </si>
  <si>
    <t>Brett M. Tracy, MD</t>
  </si>
  <si>
    <t>Risk factors for complications after cholecystectomy for common bile duct stones: An EAST multicenter study</t>
  </si>
  <si>
    <t>Ibnouf Sulieman, MD</t>
  </si>
  <si>
    <t>Symptomatic marginal ulcer after pancreatoduodenectomy</t>
  </si>
  <si>
    <t>Yi Miao, MD</t>
  </si>
  <si>
    <t>Management of the pancreatic transection plane after left (distal) pancreatectomy: Expert consensus guidelines by the International Study Group of Pancreatic Surgery (ISGPS)</t>
  </si>
  <si>
    <t>Thinzar M. Lwin, MD</t>
  </si>
  <si>
    <t>Tumor-specific near-infrared nanobody probe rapidly labels tumors in an orthotopic mouse model of pancreatic cancer</t>
  </si>
  <si>
    <t>Rittal Mehta, MPH, BDS</t>
  </si>
  <si>
    <t>Influence of hospital teaching status on the chance to achieve a textbook outcome after hepatopancreatic surgery for cancer among Medicare beneficiaries</t>
  </si>
  <si>
    <t>Ajith K. Siriwardena, MD</t>
  </si>
  <si>
    <t>Standards for reporting on surgery for chronic pancreatitis: a report from the International Study Group for Pancreatic Surgery (ISGPS)</t>
  </si>
  <si>
    <t>Adrian Diaz, MD, MPH</t>
  </si>
  <si>
    <t>Variation in value among hospitals performing complex cancer operations</t>
  </si>
  <si>
    <t>Omar Ahmed, MD</t>
  </si>
  <si>
    <t>Is ileostomy mandatory for ileal pouch-anal anastomosis? A propensity matched analysis of 388 procedures</t>
  </si>
  <si>
    <t>Hiroshi Nagata, MD, PhD</t>
  </si>
  <si>
    <t>Laparoscopic surgery for T4 colon cancer: a risk factor for peritoneal recurrences?</t>
  </si>
  <si>
    <t>Benoît Romain, MD, PhD</t>
  </si>
  <si>
    <t>Recurrence after elective incisional hernia repair is more frequent than you think: An international prospective cohort from the French Society of Surgery</t>
  </si>
  <si>
    <t>Shiwei Yang, MD</t>
  </si>
  <si>
    <t>Gilbert double layer graft method for groin hernias in patients with ascites: A retrospective study of 81 patients</t>
  </si>
  <si>
    <t>Aldo Fafaj, MD</t>
  </si>
  <si>
    <t>Patient-reported opioid use after open abdominal wall reconstruction: How low can we go?</t>
  </si>
  <si>
    <t>Anastassia Y. Gorvitovskaia, BS</t>
  </si>
  <si>
    <t>Lower preoperative hematocrit, longer hospital stay, and neurocognitive decline after cardiac surgery</t>
  </si>
  <si>
    <t>Benjamin Mirman, BA</t>
  </si>
  <si>
    <t>Effects of neuropeptide Y on the microvasculature of human skeletal muscle</t>
  </si>
  <si>
    <t>Otto B. van Leeuwen, BSc</t>
  </si>
  <si>
    <t>Donor hepatectomy time influences ischemia-reperfusion injury of the biliary tree in donation after circulatory death liver transplantation</t>
  </si>
  <si>
    <t>Christopher J. LaRocca, MD</t>
  </si>
  <si>
    <t>The impact of financial toxicity in gastrointestinal cancer patients</t>
  </si>
  <si>
    <t>Matthew Y. Jiang, BA</t>
  </si>
  <si>
    <t>Evaluating the quality of reporting of melanoma prediction models</t>
  </si>
  <si>
    <t>Manuel Barberio, MD, PhD</t>
  </si>
  <si>
    <t>Quantitative fluorescence angiography versus hyperspectral imaging to assess bowel ischemia: A comparative study in enhanced reality</t>
  </si>
  <si>
    <t>Vishal Dobaria, BS</t>
  </si>
  <si>
    <t>Impact of center volume on outcomes of surgical repair for type A acute aortic dissections</t>
  </si>
  <si>
    <t>Esteban Aguayo, BS</t>
  </si>
  <si>
    <t>Impact of interhospital transfer on clinical outcomes and costs of extracorporeal life support</t>
  </si>
  <si>
    <t>Jennifer E. Baker, MD</t>
  </si>
  <si>
    <t>Does chest wall Organ Injury Scale (OIS) or Abbreviated Injury Scale (AIS) predict outcomes? An analysis of 16,000 consecutive rib fractures</t>
  </si>
  <si>
    <t>Gilles Tilmans, MD</t>
  </si>
  <si>
    <t>Surgical outcomes after systematic preoperative severe acute respiratory syndrome coronavirus 2 (SARS-CoV-2) screening</t>
  </si>
  <si>
    <t>Haejin In, MD, MBA, MPH</t>
  </si>
  <si>
    <t>Reflections on the coronavirus disease 2019 (COVID-19) epidemic: The first 30 days in one of New York’s largest academic departments of surgery</t>
  </si>
  <si>
    <t>Danielle K. DePeralta, MD</t>
  </si>
  <si>
    <t>Primer for intensive care unit (ICU) redeployment of the noncritical care surgeon: Insights from the epicenter of the coronavirus disease 2019 (COVID-19) pandemic</t>
  </si>
  <si>
    <t>Bartlomiej Imielski, MD</t>
  </si>
  <si>
    <t>The detrimental effect of COVID-19 on subspecialty medical education</t>
  </si>
  <si>
    <t>Barbara Seeliger, MD, PhD</t>
  </si>
  <si>
    <t>Is the severe acute respiratory syndrome coronavirus 2 (SARS-CoV-2) present intraperitoneally in patients with coronavirus disease 2019 (COVID-19) infection undergoing emergency operations?</t>
  </si>
  <si>
    <t>Jian Zheng, MD</t>
  </si>
  <si>
    <t>General surgery chief residents’ perspective on surgical education during the coronavirus disease 2019 (COVID-19) pandemic</t>
  </si>
  <si>
    <t>Gergely Pataki, MD</t>
  </si>
  <si>
    <t>Successful multistaged operative separation of 3-year-old craniopagus twins in a multidisciplinary, international collaboration</t>
  </si>
  <si>
    <t>Shirley Liu, MD</t>
  </si>
  <si>
    <t>Palliative care is underutilized and affects healthcare costs in ruptured abdominal aortic aneurysms</t>
  </si>
  <si>
    <t>Association between insurance cost-sharing subsidy and postoperative opioid prescription refills among Medicare patients</t>
  </si>
  <si>
    <t>A model for the institutional adoption of innovative surgical techniques</t>
  </si>
  <si>
    <t>Tyler J. Loftus, MD</t>
  </si>
  <si>
    <t>Decision analysis and reinforcement learning in surgical decision-making</t>
  </si>
  <si>
    <t xml:space="preserve">Pietro Addeo, MD </t>
  </si>
  <si>
    <t>The left splenorenal venous shunt decreases clinical signs of sinistral portal hypertension associated with splenic vein ligation during pancreaticoduodenectomy with venous resection</t>
  </si>
  <si>
    <t>Christopher C. Stahl, MD</t>
  </si>
  <si>
    <t>Summary perioperative risk metrics within the electronic medical record predict patient-level cost variation in pancreaticoduodenectomy</t>
  </si>
  <si>
    <t>Jennifer L. Philip, MD</t>
  </si>
  <si>
    <t>Effect of Transfer Status on Outcomes of Emergency General Surgery Patients</t>
  </si>
  <si>
    <t>Ahmed Abdelrafee, MD</t>
  </si>
  <si>
    <t>Predictors of unresectability after portal vein embolization for centrally located cholangiocarcinoma</t>
  </si>
  <si>
    <t>R.J. Cruz Jr., MD, PhD</t>
  </si>
  <si>
    <t>Gastrointestinal Tract Reconstruction in Adults with Ultra-Short Bowel Syndrome: Surgical and Nutritional Outcomes</t>
  </si>
  <si>
    <t>Vivian P. Bastiaenen, MD</t>
  </si>
  <si>
    <t>Routine histopathologic examination of the appendix after appendectomy for presumed appendicitis: Is it really necessary? A systematic review and meta-analysis</t>
  </si>
  <si>
    <t>Challenges to accomplish stringent fluid management standards 7 years after enhanced recovery after surgery implementation—The surgeon’s perspective</t>
  </si>
  <si>
    <t>Shannon M. Fan, BA</t>
  </si>
  <si>
    <t>Geriatric patients undergoing appendectomy have increased risk of intraoperative perforation and/or abscess</t>
  </si>
  <si>
    <t>Wilson Alobuia, MD</t>
  </si>
  <si>
    <t>Genetic testing in endocrine surgery: Opportunities for precision surgery</t>
  </si>
  <si>
    <t>Sébastien Gaujoux, MD, PhD</t>
  </si>
  <si>
    <t>Adrenalectomy during pregnancy: A 15-year experience at a tertiary referral center</t>
  </si>
  <si>
    <t>Li Genpeng, MD</t>
  </si>
  <si>
    <t>Intraoperative application of inactivated Pseudomonas aeruginosa in patients undergoing lateral neck dissection for metastatic thyroid cancer: A randomized, parallel group, placebo-controlled trial</t>
  </si>
  <si>
    <t>Wendelyn M. Oslock, MBA</t>
  </si>
  <si>
    <t>Role of interprofessional teams in emergency general surgery patient outcomes</t>
  </si>
  <si>
    <t>Deborah S. Keller, MS, MD</t>
  </si>
  <si>
    <t>A narrative celebrating the recent contributions of women to colorectal surgery</t>
  </si>
  <si>
    <t>Valerie W. Rusch, MD, FACS</t>
  </si>
  <si>
    <t>Women leaders in (colorectal) surgery: Can the extraordinary become ordinary?</t>
  </si>
  <si>
    <t>Solomon Hayon, MD</t>
  </si>
  <si>
    <t>Is the relative value of surgeon effort equal across surgical specialties?</t>
  </si>
  <si>
    <t>Joel L. Ramirez, MD</t>
  </si>
  <si>
    <t>Patient complexity by surgical specialty does not correlate with work relative value units</t>
  </si>
  <si>
    <t>Robert A. Swendiman, MD, MPP, MSCE</t>
  </si>
  <si>
    <t>Pediatric firearm injuries: Anatomy of an epidemic</t>
  </si>
  <si>
    <t>Peter T. Masiakos, MD, MS</t>
  </si>
  <si>
    <t>Moving beyond descriptions–developing a strategy to prevent gun violence</t>
  </si>
  <si>
    <t>Quyen Chu, MD, MBA</t>
  </si>
  <si>
    <t>Reallocating ventilators during the coronavirus disease 2019 pandemic: Is it ethical?</t>
  </si>
  <si>
    <t>Marc D. Basson, MD, PhD, MBA</t>
  </si>
  <si>
    <t>Medical resources are scarce, but theories about their allocation are not</t>
  </si>
  <si>
    <t>The tragic choices of pandemic triage</t>
  </si>
  <si>
    <t>Peter Angelos, MD, PhD</t>
  </si>
  <si>
    <t>Tragic choices and the reallocation of ventilators</t>
  </si>
  <si>
    <t>Thoughts from a senior surgeon with an interest in ethics</t>
  </si>
  <si>
    <t>Jinpeng Li, MD, PhD</t>
  </si>
  <si>
    <t>Clinical characteristics of emergency surgery patients infected with coronavirus disease 2019 (COVID-19) pneumonia in Wuhan, China</t>
  </si>
  <si>
    <t>Sherif Aly, MD</t>
  </si>
  <si>
    <t>The Boston Medical Center Coronavirus Disease 2019 (COVID-19) Procedure Team: Optimizing the surgeon’s role in pandemic care at a safety-net hospital</t>
  </si>
  <si>
    <t>Matthew Giangola, MD</t>
  </si>
  <si>
    <t>Applying triage principles of mass casualty events to the SARS-CoV-2 pandemic: From the perspective of the acute care surgeons at Long Island Jewish Medical Center in the COVID epicenter of the United States</t>
  </si>
  <si>
    <t>Alexandra Nassar, MD</t>
  </si>
  <si>
    <t>Relevance of blood loss as key indicator of the quality of surgical care in laparoscopic liver resection for colorectal liver metastases</t>
  </si>
  <si>
    <t>Hepatic uptake index in the hepatobiliary phase of gadolinium ethoxybenzyl diethylenetriamine penta acetic acid–enhanced magnetic resonance imaging estimates functional liver reserve and predicts post-hepatectomy liver failure</t>
  </si>
  <si>
    <t>Young-Ji Seo, BA</t>
  </si>
  <si>
    <t>National trends and outcomes in timing of ERCP in patients with cholangitis</t>
  </si>
  <si>
    <t>Niccolo Petrucciani, MD, PhD</t>
  </si>
  <si>
    <t>Left-sided portal hypertension after pancreatoduodenectomy with resection of the portal/superior mesenteric vein confluence. Results of a systematic review</t>
  </si>
  <si>
    <t>Chad A. Barnes, MD</t>
  </si>
  <si>
    <t>Radiographic patterns of first disease recurrence after neoadjuvant therapy and surgery for patients with resectable and borderline resectable pancreatic cancer</t>
  </si>
  <si>
    <t>Jayanth S. Shankara Narayanan, PhD</t>
  </si>
  <si>
    <t>Pressure-enabled delivery of gemcitabine in an orthotopic pancreatic cancer mouse model</t>
  </si>
  <si>
    <t>Lawrence M. Knab, MD</t>
  </si>
  <si>
    <t>Antimicrobial susceptibility of biliary stents do not predict infectious complications after whipple</t>
  </si>
  <si>
    <t>Meera Gupta, MD</t>
  </si>
  <si>
    <t>Detailed perioperative risk among patients with extreme obesity undergoing nonbariatric general surgery</t>
  </si>
  <si>
    <t>Johanne Gormsen, MD</t>
  </si>
  <si>
    <t>Quality of life and occupational outcomes after laparoscopic Roux-en-Y gastric bypass surgery</t>
  </si>
  <si>
    <t>Naomi-Liza Denning, MD</t>
  </si>
  <si>
    <t>Inhibition of a triggering receptor expressed on myeloid cells-1 (TREM-1) with an extracellular cold-inducible RNA-binding protein (eCIRP)-derived peptide protects mice from intestinal ischemia-reperfusion injury</t>
  </si>
  <si>
    <t>Shahab Hajibandeh, MRCS</t>
  </si>
  <si>
    <t>Meta-analysis of survival and functional outcomes after total mesorectal excision with or without lateral pelvic lymph node dissection in rectal cancer surgery</t>
  </si>
  <si>
    <t>Amika Moro, MD</t>
  </si>
  <si>
    <t>Prognostic factors differ according to KRAS mutational status: A classification and regression tree model to define prognostic groups after hepatectomy for colorectal liver metastasis</t>
  </si>
  <si>
    <t>Samuel M. Miller, MD</t>
  </si>
  <si>
    <t>Frailty is a better predictor than age for outcomes in geriatric patients with rectal cancer undergoing proctectomy</t>
  </si>
  <si>
    <t>National trends in ventral hernia repairs for patients with intra-abdominal metastases</t>
  </si>
  <si>
    <t>Dale Han, MD</t>
  </si>
  <si>
    <t>Factors predicting survival in thick melanoma: Do all thick melanomas have the same prognosis?</t>
  </si>
  <si>
    <t>Nadia A. Henriksen, MD, PhD</t>
  </si>
  <si>
    <t>Smoking and obesity are associated with increased readmission after elective repair of small primary ventral hernias: A nationwide database study</t>
  </si>
  <si>
    <t>Joaquin Manuel Munoz-Rodriguez, MD</t>
  </si>
  <si>
    <t>Outcomes of abdominal wall reconstruction in patients with the combination of complex midline and lateral incisional hernias</t>
  </si>
  <si>
    <t>José Bueno-Lledó, PhD</t>
  </si>
  <si>
    <t>Botulinum toxin to avoid component separation in midline large hernias</t>
  </si>
  <si>
    <t xml:space="preserve">Adam Lantz, MD </t>
  </si>
  <si>
    <t>Measuring the migration of surgical specialists</t>
  </si>
  <si>
    <t xml:space="preserve">Shinsuke Sato, MD, PhD </t>
  </si>
  <si>
    <t>Size of the thoracic inlet predicts cervical anastomotic leak after retrosternal reconstruction after esophagectomy for esophageal cancer</t>
  </si>
  <si>
    <t>Emanuele Gammeri, MD, PGCert Surgery</t>
  </si>
  <si>
    <t>Is a “COVID-19-free” hospital the answer to resuming elective surgery during the current pandemic? Results from the first available prospective study</t>
  </si>
  <si>
    <t>Yu-Cheng Pei, MD, PhD</t>
  </si>
  <si>
    <t>Two trajectories of functional recovery in thyroid surgery related unilateral vocal cord paralysis</t>
  </si>
  <si>
    <t>Adriana G. Ramirez, MD, MPH</t>
  </si>
  <si>
    <t>The ups and downs of general surgery resident experience in endocrine surgery: Analysis of 30 years of ACGME graduate case logs</t>
  </si>
  <si>
    <t>Omair A. Shariq, MD</t>
  </si>
  <si>
    <t>Parathyroidectomy improves hypercalciuria in patients with primary hyperparathyroidism</t>
  </si>
  <si>
    <t>Jeremy Sharib, MD</t>
  </si>
  <si>
    <t>Cost-effectiveness of consensus guideline based management of pancreatic cysts: The sensitivity and specificity required for guidelines to be cost-effective</t>
  </si>
  <si>
    <t>Conor O’Neill, MD</t>
  </si>
  <si>
    <t>A phase 1b trial of concurrent immunotherapy and irreversible electroporation in the treatment of locally advanced pancreatic adenocarcinoma</t>
  </si>
  <si>
    <t>Koichi Nakahashi, MD</t>
  </si>
  <si>
    <t>How long should follow-up be continued after R0 resection of perihilar cholangiocarcinoma?</t>
  </si>
  <si>
    <t>National trends and outcomes of inpatient robotic-assisted versus laparoscopic cholecystectomy</t>
  </si>
  <si>
    <t>Michał Zawistowski</t>
  </si>
  <si>
    <t>Outcomes of ex vivo liver resection and autotransplantation: A systematic review and meta-analysis</t>
  </si>
  <si>
    <t>Rong-yun Mai, MD</t>
  </si>
  <si>
    <t>Artificial neural network model for preoperative prediction of severe liver failure after hemihepatectomy in patients with hepatocellular carcinoma</t>
  </si>
  <si>
    <t>Quyen D. Chu, MD, MBA</t>
  </si>
  <si>
    <t>Do rural patients with operable breast cancer fare worse than urban patients in Louisiana? Results of the Louisiana cancer consortium</t>
  </si>
  <si>
    <t>Beau Muñoz, MD</t>
  </si>
  <si>
    <t>Clinical risk factors and inflammatory biomarkers of post-traumatic acute kidney injury in combat patients</t>
  </si>
  <si>
    <t>Rugaieh Abaza, MD</t>
  </si>
  <si>
    <t>Gunshot wound incidence as a persistent, tragic symptom of area deprivation</t>
  </si>
  <si>
    <t>Angela M. Kao, MD</t>
  </si>
  <si>
    <t>The CELIOtomy Risk Score: An effort to minimize futile surgery with analysis of early postoperative mortality after emergency laparotomy</t>
  </si>
  <si>
    <t xml:space="preserve">Michael K. Dalton, MD, MPH </t>
  </si>
  <si>
    <t>Patterns and predictors of opioid prescribing and use after rib fractures</t>
  </si>
  <si>
    <t>Ryan Phillips, MD</t>
  </si>
  <si>
    <t>The shock index, pediatric age-adjusted (SIPA) enhanced: Prehospital and emergency department SIPA values forecast transfusion needs for blunt solid organ injured children</t>
  </si>
  <si>
    <t>Dhruv J. Patel, BS</t>
  </si>
  <si>
    <t>Adjuvant systemic therapy for small bowel gastrointestinal stromal tumor (GIST): Is there a survival benefit after R0 resection?</t>
  </si>
  <si>
    <t>Leon Naar, MD</t>
  </si>
  <si>
    <t>Increased risk of malignancy for patients older than 40 years with appendicitis and an appendix wider than 10 mm on computed tomography scan: A post hoc analysis of an EAST multicenter study</t>
  </si>
  <si>
    <t>The road to academic surgical leadership: Characteristics and experiences of surgical chairpersons</t>
  </si>
  <si>
    <t>Jinwei Hu, MD</t>
  </si>
  <si>
    <t>How physicians change: Multisource feedback driven intervention improves physician leadership and teamwork</t>
  </si>
  <si>
    <t>Al-Faraaz Kassam, MD, MBA</t>
  </si>
  <si>
    <t>Swipe right for surgical residency: Exploring the unconscious bias in resident selection</t>
  </si>
  <si>
    <t>Karen J. Dickinson, MD</t>
  </si>
  <si>
    <t>What embodies an effective surgical educator? A grounded theory analysis of resident opinion</t>
  </si>
  <si>
    <t>Comparative effectiveness and cost-efficiency of surgical approaches for thymectomy</t>
  </si>
  <si>
    <t>Siavash Bolourani, MD</t>
  </si>
  <si>
    <t>Predicting respiratory failure after pulmonary lobectomy using machine learning techniques</t>
  </si>
  <si>
    <t>Josef Madrigal, BS</t>
  </si>
  <si>
    <t>National trends in postoperative infections across surgical specialties</t>
  </si>
  <si>
    <t>Erin A. Strong, MD</t>
  </si>
  <si>
    <t>High neutrophil-lymphocyte ratio is not independently associated with worse survival or recurrence in patients with extremity soft tissue sarcoma</t>
  </si>
  <si>
    <t>Ryan D. Zeh, BS</t>
  </si>
  <si>
    <t>Impact of visitor restriction rules on the postoperative experience of COVID-19 negative patients undergoing surgery</t>
  </si>
  <si>
    <t>Michele M. Loor, MD</t>
  </si>
  <si>
    <t>Current surgeon practices for postoperative activity restrictions after abdominal surgery vary widely: A survey from the communities on the ACS website</t>
  </si>
  <si>
    <t>Cindy Vuillermet, MD</t>
  </si>
  <si>
    <t>Advanced colonic cancer with clinically suspected bladder invasion: Outcomes and prognosis from a multicentric study of 117 patients from the FRENCH research group</t>
  </si>
  <si>
    <t>Baiyang Chen, MD</t>
  </si>
  <si>
    <t>Heated fennel therapy promotes the recovery of gastrointestinal function in patients after complex abdominal surgery: A single-center prospective randomized controlled trial in China</t>
  </si>
  <si>
    <t>Ravishankar Pillenahalli Maheshwarappa, MD</t>
  </si>
  <si>
    <t>Association of gallbladder hyperkinesia with acalculous chronic cholecystitis: A case-control study</t>
  </si>
  <si>
    <t>Preoperative continuity of care and its relationship with cost of hepatopancreatic surgery</t>
  </si>
  <si>
    <t>Pattern of disease recurrence and treatment after surgery for nonfunctioning well-differentiated pancreatic neuroendocrine tumors</t>
  </si>
  <si>
    <t>Brendan L. Hagerty, MD</t>
  </si>
  <si>
    <t>Characterization of alveolar soft part sarcoma using a large national database</t>
  </si>
  <si>
    <t>Anthony M. Villano, MD</t>
  </si>
  <si>
    <t>Radical excision for retroperitoneal soft tissue sarcoma: A national propensity-matched outcomes analysis</t>
  </si>
  <si>
    <t>Elizabeth A. Alore, MD, MPH</t>
  </si>
  <si>
    <t>Variation in surgical management of primary hyperparathyroidism in the US Department of Veterans Affairs healthcare system: A 15-year observational study</t>
  </si>
  <si>
    <t>Claire E. Graves, MD</t>
  </si>
  <si>
    <t>The current status of remote access thyroidectomy in the United States</t>
  </si>
  <si>
    <t>Michael T. Kemp, MD</t>
  </si>
  <si>
    <t>Barriers associated with failed completion of an acute care general surgery telehealth clinic visit</t>
  </si>
  <si>
    <t>Mary C. Schroeder, PhD</t>
  </si>
  <si>
    <t>The relationship between contralateral prophylactic mastectomy and breast reconstruction, complications, breast-related procedures, and costs: A population-based study of health insurance data</t>
  </si>
  <si>
    <t>Rosevine A. Azap, BS</t>
  </si>
  <si>
    <t>The association of neighborhood social vulnerability with surgical textbook outcomes among patients undergoing hepatopancreatic surgery</t>
  </si>
  <si>
    <t>Impact of interhospital transfer on clinical outcomes and resource use after cardiac operations: Insights from a national cohort</t>
  </si>
  <si>
    <t>James Cooke, MD</t>
  </si>
  <si>
    <t>Overarching themes from ACS-AEI accreditation survey best practices 2011–2019</t>
  </si>
  <si>
    <t>Institution-specific utilization of the American College of Surgeons/Association of Program Directors operative skills curriculum: From needs assessment to implementation</t>
  </si>
  <si>
    <t>David Sigmon, MD</t>
  </si>
  <si>
    <t>Comparison of nontechnical skills grading rubrics for OR in situ simulation for general surgery and Obstetrician/Gynecologist residents</t>
  </si>
  <si>
    <t>Benjamin R. Zambetti, MD</t>
  </si>
  <si>
    <t>Present-day analysis of early failure after forefoot amputation</t>
  </si>
  <si>
    <t>Lin Yang, MD, PhD</t>
  </si>
  <si>
    <t>The clinical outcomes of endovenous microwave and laser ablation for varicose veins: A prospective study</t>
  </si>
  <si>
    <t>Neil Singla, MD</t>
  </si>
  <si>
    <t>Opioid-free recovery after herniorrhaphy with HTX-011 as the foundation of a multimodal analgesic regimen</t>
  </si>
  <si>
    <t>Zain Hassan, BS</t>
  </si>
  <si>
    <t>Preoperative opioid use and incidence of surgical site infection after repair of ventral and incisional hernias</t>
  </si>
  <si>
    <t>Mohamed M. Ibrahim, MD</t>
  </si>
  <si>
    <t>Detection of flap tissue ischemia in a rat model: Real-time monitoring of changes in oxygenation and perfusion through injectable biosensors</t>
  </si>
  <si>
    <t>Abigail Ludwigson</t>
  </si>
  <si>
    <t>A screening tool identifies high distress in newly diagnosed breast cancer patients</t>
  </si>
  <si>
    <t>Elaa M. Mahdi, MD, MPH</t>
  </si>
  <si>
    <t>Fewer postoperative opioids are associated with decreased duration of stay for children with perforated appendicitis</t>
  </si>
  <si>
    <t>Jonathan J. Hue, MD</t>
  </si>
  <si>
    <t>Conversion from thoracoscopic to open pneumonectomy is not associated with short- or long-term mortality</t>
  </si>
  <si>
    <t>Sujay Kulshrestha, MD</t>
  </si>
  <si>
    <t>Textbook oncologic outcome is associated with increased overall survival after esophagectomy</t>
  </si>
  <si>
    <t>Matthew J. Best, MD</t>
  </si>
  <si>
    <t>The likely economic impact of fewer elective surgical procedures on US hospitals during the COVID-19 pandemic</t>
  </si>
  <si>
    <t>Stanislaw P. Stawicki, MD, MBA</t>
  </si>
  <si>
    <t>The impact of comprehensive air purification on patient duration of stay, discharge outcomes, and health care economics: A retrospective cohort study</t>
  </si>
  <si>
    <t>Jennifer S. Singer, MD</t>
  </si>
  <si>
    <t>Low prevalence (0.13%) of COVID-19 infection in asymptomatic pre-operative/pre-procedure patients at a large, academic medical center informs approaches to perioperative care</t>
  </si>
  <si>
    <t>Antonio Bozzani, MD</t>
  </si>
  <si>
    <t>Acute arterial and deep venous thromboembolism in COVID-19 patients: Risk factors and personalized therapy</t>
  </si>
  <si>
    <t>Michael G. Sarr, MD</t>
  </si>
  <si>
    <t>Neoadjuvant therapy versus upfront resection for clinically “resectable” pancreatic cancer: The debate continues</t>
  </si>
  <si>
    <t>Wataru Izumo, MD, PhD</t>
  </si>
  <si>
    <t>Evaluation of preoperative prognostic factors in patients with resectable invasive intraductal papillary mucinous carcinoma</t>
  </si>
  <si>
    <t>Shi-wei Guo, MD</t>
  </si>
  <si>
    <t>A preoperative risk model for early recurrence after radical resection may facilitate initial treatment decisions concerning the use of neoadjuvant therapy for patients with pancreatic ductal adenocarcinoma</t>
  </si>
  <si>
    <t>Matthew C. Hernandez, MD</t>
  </si>
  <si>
    <t>Patient-derived xenografts in surgical oncology: A short research review</t>
  </si>
  <si>
    <t>Feredun S. Azari, MD</t>
  </si>
  <si>
    <t>A contemporary analysis of palliative procedures in aborted pancreatoduodenectomy: Morbidity, mortality, and impact on future therapy</t>
  </si>
  <si>
    <t>The continuum of complications in survivors of necrotizing pancreatitis</t>
  </si>
  <si>
    <t>Maxwell T. Trudeau, BS</t>
  </si>
  <si>
    <t>Defining postoperative weight change after pancreatectomy: Factors associated with distinct and dynamic weight trajectories</t>
  </si>
  <si>
    <t>Benedict Kinny-Köster, MD</t>
  </si>
  <si>
    <t>Mesoportal bypass, interposition graft, and mesocaval shunt: Surgical strategies to overcome superior mesenteric vein involvement in pancreatic cancer</t>
  </si>
  <si>
    <t>Impact of side-to-side cavocavostomy versus traditional piggyback implantation in liver transplantation</t>
  </si>
  <si>
    <t>Alexander P. Nissen, MD</t>
  </si>
  <si>
    <t>Heparin-bonded versus standard polytetrafluoroethylene arteriovenous grafts: A Bayesian perspective on a randomized controlled trial for comparative effectiveness</t>
  </si>
  <si>
    <t>Viraj Pandit, MD</t>
  </si>
  <si>
    <t>Racial and ethnic disparities in lower extremity amputation: Assessing the role of frailty in older adults</t>
  </si>
  <si>
    <t>Andre Albuquerque Silveira, MD, PhD</t>
  </si>
  <si>
    <t>Critical analysis of the intraoperative parathyroid hormone decrease during parathyroidectomy for secondary and tertiary hyperparathyroidism</t>
  </si>
  <si>
    <t>Sang-Yeon Kim, MD</t>
  </si>
  <si>
    <t>Voice change after thyroidectomy without vocal cord paralysis: Analysis of 2,297 thyroidectomy patients</t>
  </si>
  <si>
    <t>Tian Tian, MD</t>
  </si>
  <si>
    <t>Association between clinical and tumor features with postoperative thyroglobulin in pediatric papillary thyroid cancer</t>
  </si>
  <si>
    <t>Jeremy A. Balch, MD</t>
  </si>
  <si>
    <t>Prevalence and extent of industry support for program directors of surgical fellowships in the United States</t>
  </si>
  <si>
    <t>Hajime Sato</t>
  </si>
  <si>
    <t>Supervision of new surgical procedures in Japan: Current practice and supervision issues at university hospitals in Japan</t>
  </si>
  <si>
    <t>Ying Zhang, MD</t>
  </si>
  <si>
    <t>The use of a second core needle biopsy to predict response to neoadjuvant chemotherapy in breast cancer patients, especially in the HER2-positive population</t>
  </si>
  <si>
    <t>Samilia Obeng-Gyasi, MD, MPH</t>
  </si>
  <si>
    <t>The implications of neighborhood socioeconomic status on surgical management and mortality in malignant phyllodes patients in the Surveillance, Epidemiology, and End Results program</t>
  </si>
  <si>
    <t>Dedrick Kok Hong Chan, FRCSEd</t>
  </si>
  <si>
    <t>Indocyanine green fluorescence angiography decreases the risk of colorectal anastomotic leakage: Systematic review and meta-analysis</t>
  </si>
  <si>
    <t>Octogenarians present with a less aggressive phenotype of colon adenocarcinoma</t>
  </si>
  <si>
    <t>Jorge I. Portuondo, MD</t>
  </si>
  <si>
    <t>Malnutrition in elective surgery: How traditional markers might be failing surgeons and patients</t>
  </si>
  <si>
    <t>Paul D. Rozeboom, MD</t>
  </si>
  <si>
    <t>A comparison of the new, parsimonious tool Surgical Risk Preoperative Assessment System (SURPAS) to the American College of Surgeons (ACS) risk calculator in emergency surgery</t>
  </si>
  <si>
    <t>Mohamed Sharshar, MD</t>
  </si>
  <si>
    <t>Liver transplantation in patients with portal vein thrombosis: A strategic road map throughout management</t>
  </si>
  <si>
    <t>Vic Velanovich, MD</t>
  </si>
  <si>
    <t>Toward a unified theory of occurrence and recurrence of hiatal hernia</t>
  </si>
  <si>
    <t>Michael D. Bortz, MD</t>
  </si>
  <si>
    <t>Extrathyroidal extension predicts negative clinical outcomes in papillary thyroid cancer</t>
  </si>
  <si>
    <t>Kelvin Memeh, MD, MRCS</t>
  </si>
  <si>
    <t>Thyroidectomy for euthyroid patients with Hashimoto thyroiditis and persisting symptoms: A cost-effectiveness analysis</t>
  </si>
  <si>
    <t>Whitney Sutton, MD</t>
  </si>
  <si>
    <t>Understanding surgical decision-making in older adults with differentiated thyroid cancer: A discrete choice experiment</t>
  </si>
  <si>
    <t>Steven Craig, MS</t>
  </si>
  <si>
    <t>Malignancy is in the eye of the beholder: Pathologic diagnosis of challenging follicular neoplasms in the era of noninvasive follicular thyroid neoplasms with papillary-like nuclear features and immunohistochemical and molecular adjuncts</t>
  </si>
  <si>
    <t>Roberto Ria, MD</t>
  </si>
  <si>
    <t>Effect of thyroidectomy on circulating angiogenic cytokines in papillary thyroid carcinoma and benign goiter: Potential for new biomarkers?</t>
  </si>
  <si>
    <t>A novel heat shock protein inhibitor KU757 with efficacy in lenvatinib-resistant follicular thyroid cancer cells overcomes up-regulated glycolysis in drug-resistant cells in vitro</t>
  </si>
  <si>
    <t>Jae Hyun Kwon, MD</t>
  </si>
  <si>
    <t>Correlation between telomerase reverse transcriptase messenger RNA expression and survival of patients with papillary thyroid carcinoma</t>
  </si>
  <si>
    <t>Jessica W. Thiesmeyer, MD</t>
  </si>
  <si>
    <t>Impact of multikinase inhibitor approval on survival and physician practice patterns in advanced or metastatic medullary thyroid carcinoma</t>
  </si>
  <si>
    <t>Christopher Webb, MD</t>
  </si>
  <si>
    <t>Is thyroid cancer prognosis affected by solid organ transplantation?</t>
  </si>
  <si>
    <t>Florence Bihain, MD</t>
  </si>
  <si>
    <t>What is the impact of continuous neuromonitoring on the incidence of injury to the recurrent laryngeal nerve during total thyroidectomy?</t>
  </si>
  <si>
    <t>Amanda R. Doubleday, DO, MBA</t>
  </si>
  <si>
    <t>What is the experience of our patients with transient hypoparathyroidism after total thyroidectomy?</t>
  </si>
  <si>
    <t>Marco Raffaelli, MD</t>
  </si>
  <si>
    <t>Is it possible to intraoperatively modulate the extent of thyroidectomy in small papillary thyroid carcinoma?</t>
  </si>
  <si>
    <t>Ahmed Elnahla, MD</t>
  </si>
  <si>
    <t>Impact of surgery versus medical management on cardiovascular manifestations in Graves disease</t>
  </si>
  <si>
    <t>Carolyn D. Seib, MD, MAS</t>
  </si>
  <si>
    <t>Undertreatment of primary hyperparathyroidism in a privately insured US population: Decreasing utilization of parathyroidectomy despite expanding surgical guidelines</t>
  </si>
  <si>
    <t>Catherine McManus, MD</t>
  </si>
  <si>
    <t>Timing of parathyroidectomy for tertiary hyperparathyroidism with end-stage renal disease: A cost-effectiveness analysis</t>
  </si>
  <si>
    <t>Xin Hu, PhD</t>
  </si>
  <si>
    <t>Environmental chemicals and metabolic disruption in primary and secondary human parathyroid tumors</t>
  </si>
  <si>
    <t>Brian Hung-Hin Lang, MS, FRACS</t>
  </si>
  <si>
    <t>Intraoperative parathyroid hormone (IOPTH) assay might be better than the second-generation assay in parathyroidectomy for primary hyperparathyroidism</t>
  </si>
  <si>
    <t>Jessica Y. Liu, MD, MS</t>
  </si>
  <si>
    <t>Neuropsychologic changes in primary hyperparathyroidism after parathyroidectomy from a dual-institution prospective study</t>
  </si>
  <si>
    <t>Charity Yoonhee Ryder, BS</t>
  </si>
  <si>
    <t>Early biochemical response to parathyroidectomy for primary hyperparathyroidism and its predictive value for recurrent hypercalcemia and recurrent primary hyperparathyroidism</t>
  </si>
  <si>
    <t>Selective parathyroid venous sampling in reoperative parathyroid surgery: A key localization tool when noninvasive tests are unrevealing</t>
  </si>
  <si>
    <t>Hypertension resolution after adrenalectomy for primary hyperaldosteronism: Which is the best predictive model?</t>
  </si>
  <si>
    <t>Sourat Darabi, PhD</t>
  </si>
  <si>
    <t>Molecular genomic profiling of adrenocortical cancers in clinical practice</t>
  </si>
  <si>
    <t>Rajshri M. Gartland, MD, MPH</t>
  </si>
  <si>
    <t>Safety of outpatient adrenalectomy across 3 minimally invasive approaches at 2 academic medical centers</t>
  </si>
  <si>
    <t>Trenton Foster, MD</t>
  </si>
  <si>
    <t>Early assessment of postoperative adrenal function is necessary after adrenalectomy for mild autonomous cortisol secretion</t>
  </si>
  <si>
    <t>Catherine G. Tran, MD</t>
  </si>
  <si>
    <t>Metastatic pancreatic neuroendocrine tumors have decreased somatostatin expression and increased Akt signaling</t>
  </si>
  <si>
    <t>Tanaz Vaghaiwalla, MD</t>
  </si>
  <si>
    <t>Response rates in metastatic neuroendocrine tumors receiving peptide receptor radionuclide therapy and implications for future treatment strategies</t>
  </si>
  <si>
    <t>Sarah M. Wonn, MD</t>
  </si>
  <si>
    <t>Outcomes of cytoreductive operations for peritoneal carcinomatosis with or without liver cytoreduction in patients with small bowel neuroendocrine tumors</t>
  </si>
  <si>
    <t>Carolina R.C. Pieterman, MD, PhD</t>
  </si>
  <si>
    <t>Understanding the clinical course of genotype-negative MEN1 patients can inform management strategies</t>
  </si>
  <si>
    <t>Anna Z. Fashandi, MD</t>
  </si>
  <si>
    <t>New endocrine fellowship programs do not decrease the endocrine surgery experience of residents in co-located general surgery programs</t>
  </si>
  <si>
    <t>Matrix Man Him Fung, MBBS, FRCS</t>
  </si>
  <si>
    <t>A prospective study evaluating the feasibility and accuracy of very early postoperative translaryngeal ultrasonography in the assessment of vocal cord function after neck surgery</t>
  </si>
  <si>
    <t>Linwah Yip, MD</t>
  </si>
  <si>
    <t>A specific enhanced recovery protocol decreases opioid use after thyroid and parathyroid surgery</t>
  </si>
  <si>
    <t>Justin T. Brady, MD</t>
  </si>
  <si>
    <t>Are narcotic pain medications necessary after discharge following thyroidectomy and parathyroidectomy?</t>
  </si>
  <si>
    <t>Abdallah S. Attia, MD</t>
  </si>
  <si>
    <t>Impact of psychiatric comorbidities on outcomes related to thyroid and parathyroid operations</t>
  </si>
  <si>
    <t>Justin Turcotte, PhD, MBA</t>
  </si>
  <si>
    <t>Indocyanine green does not decrease the need for bail-out operation in an acute care surgery population</t>
  </si>
  <si>
    <t>Reassessing the role of surgery in the elderly or chronically sick with proximal extrahepatic cholangiocarcinoma</t>
  </si>
  <si>
    <t>Cary Jo R. Schlick, MD, MS</t>
  </si>
  <si>
    <t>A postdischarge venous thromboembolism risk calculator for inflammatory bowel disease surgery</t>
  </si>
  <si>
    <t>Chady Atallah, MD</t>
  </si>
  <si>
    <t>Are academic hospitals better at treating metastatic colorectal cancer?</t>
  </si>
  <si>
    <t>Sundeep G. Keswani, MD, FACS, FAAP</t>
  </si>
  <si>
    <t>Impact of the coronavirus disease 2019 pandemic on surgical research and lessons for the future</t>
  </si>
  <si>
    <t>Pascal K.C. Jonker, MD</t>
  </si>
  <si>
    <t>Perioperative SARS-CoV-2 infections increase mortality, pulmonary complications, and thromboembolic events: A Dutch, multicenter, matched-cohort clinical study</t>
  </si>
  <si>
    <t>Willemijn van der Plas, BSc</t>
  </si>
  <si>
    <t>Parathyroidectomy for patients with secondary hyperparathyroidism in a changing landscape for the management of end-stage renal disease</t>
  </si>
  <si>
    <t>Max A. Schumm, MD</t>
  </si>
  <si>
    <t>Measuring patient perceptions of surgeon communication performance in the treatment of thyroid nodules and thyroid cancer using the communication assessment tool</t>
  </si>
  <si>
    <t>Omair A. Shariq, MD, MSc</t>
  </si>
  <si>
    <t>Is same-day discharge associated with increased 30-day postoperative complications and readmissions in patients undergoing laparoscopic adrenalectomy?</t>
  </si>
  <si>
    <t>Wilson M. Alobuia, MD</t>
  </si>
  <si>
    <t>Probability of positive genetic testing in patients diagnosed with pheochromocytoma and paraganglioma: Criteria beyond a family history</t>
  </si>
  <si>
    <t>Constantinos Nastos, MD, PhD</t>
  </si>
  <si>
    <t>Optimal extent of initial parathyroid resection in patients with multiple endocrine neoplasia syndrome type 1: A meta-analysis</t>
  </si>
  <si>
    <t>Sarah Jane Commander, MD</t>
  </si>
  <si>
    <t>Social and financial barriers may contribute to a “hidden mortality” in Uganda for children with congenital anomalies</t>
  </si>
  <si>
    <t>George C. Velmahos, MD, PhD</t>
  </si>
  <si>
    <t>The worst-case scenario: Bridging repair with a biologic mesh in high-risk patients with very large abdominal wall hernias–a prospective multicenter study</t>
  </si>
  <si>
    <t>Davis M. Aasen, MD</t>
  </si>
  <si>
    <t>Relationships between predischarge and postdischarge infectious complications, length of stay, and unplanned readmissions in the ACS NSQIP database</t>
  </si>
  <si>
    <t>Hirofumi Ichida, MD, PhD</t>
  </si>
  <si>
    <t>Re-evaluation of the Couinaud classification for segmental anatomy of the right liver, with particular attention to the relevance of cranio-caudal boundaries</t>
  </si>
  <si>
    <t>Ari D. Schuman, MD, MS</t>
  </si>
  <si>
    <t>Effect of statewide reduction in extended care facility use after joint replacement on hospital readmission</t>
  </si>
  <si>
    <t>Nicholas A. Schreiter, BS</t>
  </si>
  <si>
    <t>A telephone-based surgical transitional care program with improved patient satisfaction scores and fiscal neutrality</t>
  </si>
  <si>
    <t>Older veterans undergoing inpatient surgery: What is the compliance with best practice guidelines?</t>
  </si>
  <si>
    <t>Bor-Uei Shyr, MD</t>
  </si>
  <si>
    <t>Mesopancreas level 3 dissection in robotic pancreaticoduodenectomy</t>
  </si>
  <si>
    <t>Martin Loos, MD</t>
  </si>
  <si>
    <t>Hyperamylasemia and acute pancreatitis after pancreatoduodenectomy: Two different entities</t>
  </si>
  <si>
    <t>Elisa Bannone, MD</t>
  </si>
  <si>
    <t>Postoperative hyperamylasemia (POH) and acute pancreatitis after pancreatoduodenectomy (POAP): State of the art and systematic review</t>
  </si>
  <si>
    <t>Ayako Tsumura, MD</t>
  </si>
  <si>
    <t>Surgical indication for intraductal papillary mucinous neoplasm without mural nodule ≥5 mm</t>
  </si>
  <si>
    <t>Tara. M. Mackay, MD</t>
  </si>
  <si>
    <t>Transatlantic registries of pancreatic surgery in the United States of America, Germany, the Netherlands, and Sweden: Comparing design, variables, patients, treatment strategies, and outcomes</t>
  </si>
  <si>
    <t>Giulio Belfiori, MD</t>
  </si>
  <si>
    <t>Vascular resection during pancreatectomy for pancreatic head cancer: A technical issue or a prognostic sign?</t>
  </si>
  <si>
    <t>Ilaria Pergolini, MD</t>
  </si>
  <si>
    <t>Diabetes mellitus in intraductal papillary mucinous neoplasms: A systematic review and meta-analysis</t>
  </si>
  <si>
    <t>Adrienne B. Shannon, MD</t>
  </si>
  <si>
    <t>Do microscopic surgical margins matter for primary gastric gastrointestinal stromal tumor?</t>
  </si>
  <si>
    <t>Kai Liu, MD</t>
  </si>
  <si>
    <t>The value of spleen-preserving lymphadenectomy in total gastrectomy for gastric and esophagogastric junctional adenocarcinomas: A long-term retrospective propensity score match study from a high-volume institution in China</t>
  </si>
  <si>
    <t>Alberto Aiolfi, MD</t>
  </si>
  <si>
    <t>Pulmonary lobectomy for cancer: Systematic review and network meta-analysis comparing open, video-assisted thoracic surgery, and robotic approach</t>
  </si>
  <si>
    <t>Pietro Addeo, MD</t>
  </si>
  <si>
    <t>Misplacement of transjugular intrahepatic portosystemic shunts: A surgical challenge for liver transplantation?</t>
  </si>
  <si>
    <t>Laura Allen, MSc</t>
  </si>
  <si>
    <t>Impact of interhospital transfer on patient outcomes in emergency general surgery</t>
  </si>
  <si>
    <t>Dane Scantling, DO, MPH</t>
  </si>
  <si>
    <t>Pulmonary complications in trauma: Another bellwether for failure to rescue?</t>
  </si>
  <si>
    <t>Kazuhide Matsushima, MD</t>
  </si>
  <si>
    <t>Anticoagulation therapy in patients with traumatic brain injury: An Eastern Association for the Surgery of Trauma multicenter prospective study</t>
  </si>
  <si>
    <t>Utilization of a quality reporting system to increase faculty participation in resident operative assessment</t>
  </si>
  <si>
    <t>Optimizing the fellowship interview process: Perspectives from applicants and program directors of the comprehensive endocrine surgery fellowship program</t>
  </si>
  <si>
    <t>Dimitrios I. Athanasiadis, MD</t>
  </si>
  <si>
    <t>An analysis of the ergonomic risk of surgical trainees and experienced surgeons during laparoscopic procedures</t>
  </si>
  <si>
    <t>Harry J. Wong, MD</t>
  </si>
  <si>
    <t>Teaching peroral endoscopic pyloromyotomy (POP) to practicing endoscopists: An “into-the-fire” approach to simulation</t>
  </si>
  <si>
    <t>Minerva A. Romero Arenas, MD, MPH</t>
  </si>
  <si>
    <t>Multimodal analgesia after thyroid or parathyroid surgery: A randomized controlled trial</t>
  </si>
  <si>
    <t>Robert J. Reitz III, MD</t>
  </si>
  <si>
    <t>Ectopic and supernumerary parathyroid glands in patients with refractory renal hyperparathyroidism</t>
  </si>
  <si>
    <t>Caitlin T. Yeo, MD, FRCSC</t>
  </si>
  <si>
    <t>The value of dynamic surgeon-directed imaging in the preoperative planning of patients with primary hyperparathyroidism</t>
  </si>
  <si>
    <t>Kelly L. McCoy, MD</t>
  </si>
  <si>
    <t>Histologic hypercellularity in a biopsied normal parathyroid gland does not correlate with hyperfunction in primary hyperparathyroidism</t>
  </si>
  <si>
    <t>Omar Picado, MD, MSCTI</t>
  </si>
  <si>
    <t>Long-term outcome success after operative treatment for primary aldosteronism</t>
  </si>
  <si>
    <t>Bailey Su, MD</t>
  </si>
  <si>
    <t>Comparing short-term patient outcomes after fundoplication performed over a traditional bougie versus a functional lumen imaging probe</t>
  </si>
  <si>
    <t>Isolina Rossi, MD</t>
  </si>
  <si>
    <t>Roux-en-Y gastric bypass decreases serum inflammatory markers and cardiovascular risk factors in obese diabetics</t>
  </si>
  <si>
    <t>E. Christopher Ellison, MD, FACS</t>
  </si>
  <si>
    <t>The continued urbanization of American surgery: A threat to rural hospitals</t>
  </si>
  <si>
    <t>The impact of individual surgeon on the likelihood of minimal invasive surgery among Medicare beneficiaries undergoing pancreatic resection</t>
  </si>
  <si>
    <t>Haroon Janjua, MS</t>
  </si>
  <si>
    <t>Defining the relative contribution of health care environmental components to patient outcomes in the model of 30-day readmission after coronary artery bypass graft (CABG)</t>
  </si>
  <si>
    <t>Elizabeth H. Bruenderman, MD</t>
  </si>
  <si>
    <t>An evaluation of emergency general surgery transfers and a call for standardization of practices</t>
  </si>
  <si>
    <t>Assessment of hospital quality and safety standards among Medicare beneficiaries undergoing surgery for cancer</t>
  </si>
  <si>
    <t>Jenny M. Shao, MD</t>
  </si>
  <si>
    <t>Recurrent incisional hernia repairs at a tertiary hernia center: Are outcomes really inferior to initial repairs?</t>
  </si>
  <si>
    <t>Beau Forester, BA</t>
  </si>
  <si>
    <t>Predictors of chronic pain after laparoscopic inguinal hernia repair</t>
  </si>
  <si>
    <t>Joseph F. Buell, MD, MBA</t>
  </si>
  <si>
    <t>Decellularized biologic muscle-fascia abdominal wall scaffold graft</t>
  </si>
  <si>
    <t>Awni D. Shahait, MD</t>
  </si>
  <si>
    <t>Postoperative outcomes of ventral hernia repair in veterans</t>
  </si>
  <si>
    <t>Stephen J. O’Brien, MB, BCH, BAO, PhD</t>
  </si>
  <si>
    <t>Anal squamous cell carcinoma incidentally found at hemorrhoidectomy</t>
  </si>
  <si>
    <t>Hannah R. Shrader, BA, BS</t>
  </si>
  <si>
    <t>Effect of bacterial contamination in bile on pancreatic cancer cell survival</t>
  </si>
  <si>
    <t>Lawrence Lee, MD, PhD</t>
  </si>
  <si>
    <t>Patients’ preferences for sphincter preservation versus abdominoperineal resection for low rectal cancer</t>
  </si>
  <si>
    <t>Ashley N. Krepline, MD</t>
  </si>
  <si>
    <t>Cost-effectiveness analysis of universal germline testing for patients with pancreatic cancer</t>
  </si>
  <si>
    <t>Unhealthy alcohol and drug use is associated with an increased length of stay and hospital cost in patients undergoing major upper gastrointestinal and pancreatic oncologic resections</t>
  </si>
  <si>
    <t>Robert M. Pride, MD</t>
  </si>
  <si>
    <t>Upgrade at excisional biopsy after a core needle biopsy diagnosis of classic lobular carcinoma in situ</t>
  </si>
  <si>
    <t>Hordur Kolbeinsson, MD</t>
  </si>
  <si>
    <t>Recurrence patterns and postrecurrence survival after curative intent resection for pancreatic ductal adenocarcinoma</t>
  </si>
  <si>
    <t>Sharbel A. Elhage, MD</t>
  </si>
  <si>
    <t>Preoperative patient opioid education, standardization of prescriptions, and their impact on overall patient satisfaction</t>
  </si>
  <si>
    <t>Bradley S. Kushner, MD</t>
  </si>
  <si>
    <t>Assessment of postoperative opioid stewardship using a novel electronic-based automated text and phone messaging platform</t>
  </si>
  <si>
    <t>Kasiemobi E. Pulliam, MD</t>
  </si>
  <si>
    <t>Washing packed red blood cells decreases red blood cell storage lesion formation</t>
  </si>
  <si>
    <t>Corinne Bunn, MD</t>
  </si>
  <si>
    <t>Application of machine learning to the prediction of postoperative sepsis after appendectomy</t>
  </si>
  <si>
    <t>Lawrence N. Diebel, MD</t>
  </si>
  <si>
    <t>The protective role of estrogen on endothelial and glycocalyx barriers after shock conditions: A microfluidic study</t>
  </si>
  <si>
    <t>Priyadarshini Manay, MBBS</t>
  </si>
  <si>
    <t>Frailty measures can be used to predict the outcome of kidney transplant evaluation</t>
  </si>
  <si>
    <t>Michael Darden, PhD</t>
  </si>
  <si>
    <t>Persistent sex disparity in liver transplantation rates</t>
  </si>
  <si>
    <t>Brian Daniel Wernick, MD</t>
  </si>
  <si>
    <t>Contemporary management of carotid body tumors in a Midwestern academic center</t>
  </si>
  <si>
    <t>Fabio Casciani, MD</t>
  </si>
  <si>
    <t>Surgeon experience contributes to improved outcomes in pancreatoduodenectomies at high risk for fistula development</t>
  </si>
  <si>
    <t>David Adams, MD</t>
  </si>
  <si>
    <t>Why is a 0-fistula rate in pancreaticojejunostomy impossible?</t>
  </si>
  <si>
    <t>Kevin E. Behrns, MD</t>
  </si>
  <si>
    <t>Postoperative acute pancreatitis after a pancreatic resection: A new entity?</t>
  </si>
  <si>
    <t>Stefano Andrianello, MD</t>
  </si>
  <si>
    <t>Characterization of postoperative acute pancreatitis (POAP) after distal pancreatectomy</t>
  </si>
  <si>
    <t>Naoki Ikenaga, MD, PhD</t>
  </si>
  <si>
    <t>Clinical significance of postoperative acute pancreatitis after pancreatoduodenectomy and distal pancreatectomy</t>
  </si>
  <si>
    <t>Nicholas J. Zyromski, MD</t>
  </si>
  <si>
    <t>Postpancreatectomy acute pancreatitis: Fact? Fiction? Functional definition and future</t>
  </si>
  <si>
    <t>Introduction to the artificial intelligence in surgery series</t>
  </si>
  <si>
    <t>Jeremy Balch, MD</t>
  </si>
  <si>
    <t>Bridging the artificial intelligence valley of death in surgical decision-making</t>
  </si>
  <si>
    <t>Artificial intelligence: Not an oxymoron in surgery</t>
  </si>
  <si>
    <t>Majed W. El Hechi, MD</t>
  </si>
  <si>
    <t>Leveraging interpretable machine learning algorithms to predict postoperative patient outcomes on mobile devices</t>
  </si>
  <si>
    <t>Bo Sun, MSc</t>
  </si>
  <si>
    <t>Milestones for autonomous in vivo microrobots in medical applications</t>
  </si>
  <si>
    <t>A national evaluation of opioid prescribing and persistent use after ambulatory anorectal surgery</t>
  </si>
  <si>
    <t>Meng Kong, MD, PhD</t>
  </si>
  <si>
    <t>Association between intraoperative application of microfibrillar collagen hemostat and anastomotic leakage after anterior resection for rectal cancer: A retrospective case-control study</t>
  </si>
  <si>
    <t>Antonio Caycedo-Marulanda, MSc, MD</t>
  </si>
  <si>
    <t>Exploring the perioperative outcomes of a sample of successful adopters of transanal total mesorectal excision (taTME) during the learning phase</t>
  </si>
  <si>
    <t>Maxime K. Collard, MD</t>
  </si>
  <si>
    <t>Functional outcomes of patients undergoing successful redo surgery after failed primary colorectal or coloanal anastomosis for rectal cancer</t>
  </si>
  <si>
    <t>Christopher W. Mangieri, MD</t>
  </si>
  <si>
    <t>Quality analysis of operative reports and referral data for appendiceal neoplasms with peritoneal dissemination</t>
  </si>
  <si>
    <t>Giulio A. Santoro, MD, PhD</t>
  </si>
  <si>
    <t>DElayed COloRectal cancer care during COVID-19 Pandemic (DECOR-19): Global perspective from an international survey</t>
  </si>
  <si>
    <t>Miriam Y. Neufeld, MD, MPH</t>
  </si>
  <si>
    <t>Where did the patients go? Changes in acute appendicitis presentation and severity of illness during the coronavirus disease 2019 pandemic: A retrospective cohort study</t>
  </si>
  <si>
    <t>Allan M. Goldstein, MD</t>
  </si>
  <si>
    <t>An algorithmic approach to an impactful specific aims page</t>
  </si>
  <si>
    <t>Arnav Gupta, BHSc</t>
  </si>
  <si>
    <t>Can video games enhance surgical skills acquisition for medical students? A systematic review</t>
  </si>
  <si>
    <t>Public perceptions of general surgery resident training and assessment</t>
  </si>
  <si>
    <t>Siyuan Xu, MD</t>
  </si>
  <si>
    <t>Evaluating the risk of re-recurrence in patients with persistent/recurrent thyroid carcinoma after initial reoperation</t>
  </si>
  <si>
    <t>Jaime Jimeno-Fraile, MD</t>
  </si>
  <si>
    <t>Muscle strength, physical performance, and metabolic changes after subtotal parathyroidectomy for secondary hyperparathyroidism</t>
  </si>
  <si>
    <t>Kristy K. Broman, MD, MPH</t>
  </si>
  <si>
    <t>Combined use of advanced practice providers and care pathways reduces the duration of stay after surgery for gastrointestinal malignancies</t>
  </si>
  <si>
    <t>Fernando Dip, MD</t>
  </si>
  <si>
    <t>Does near-infrared fluorescent cholangiography with indocyanine green reduce bile duct injuries and conversions to open surgery during laparoscopic or robotic cholecystectomy? — A meta-analysis</t>
  </si>
  <si>
    <t>Carmen C. Solórzano, MD</t>
  </si>
  <si>
    <t>Current state of intraoperative use of near infrared fluorescence for parathyroid identification and preservation</t>
  </si>
  <si>
    <t>Hiroya Akabori, MD, PhD</t>
  </si>
  <si>
    <t>Involvement of TRPV1-containing peripheral sensory efferents in hemodynamic responses in a rat hemorrhagic shock model</t>
  </si>
  <si>
    <t>Shanjun Tan, MD, PhD</t>
  </si>
  <si>
    <t>Beta-1 blocker reduces inflammation and preserves intestinal barrier function after open abdominal surgery</t>
  </si>
  <si>
    <t>Dilmurodjon Eshmuminov, MD</t>
  </si>
  <si>
    <t>Bile formation in long-term ex situ perfused livers</t>
  </si>
  <si>
    <t>Shigeki Nakagawa, MD, PhD</t>
  </si>
  <si>
    <t>Four gene intrahepatic metastasis–risk signature predicts hepatocellular carcinoma malignant potential and early recurrence from intrahepatic metastasis</t>
  </si>
  <si>
    <t>Hao Xing, MD</t>
  </si>
  <si>
    <t>Repeat hepatectomy for patients with early and late recurrence of hepatocellular carcinoma: A multicenter propensity score matching analysis</t>
  </si>
  <si>
    <t>Recurrent hepatocellular carcinoma: Different strategies, same endpoint</t>
  </si>
  <si>
    <t>Nomograms predicting extra- and early intrahepatic recurrence after hepatic resection of hepatocellular carcinoma</t>
  </si>
  <si>
    <t>Damien J. Lazar, MD, MBA</t>
  </si>
  <si>
    <t>Variations in postoperative opioid prescribing by day of week and duration of hospital stay</t>
  </si>
  <si>
    <t>Mohsen Alhashemi, MD</t>
  </si>
  <si>
    <t>The association of alvimopan treatment with postoperative outcomes after abdominal surgery: A systematic review across different surgical procedures and contexts of perioperative care</t>
  </si>
  <si>
    <t>Does center or surgeon volume influence adoption of minimally invasive versus open pancreatoduodenectomy? A systematic review and meta-regression</t>
  </si>
  <si>
    <t>Dirk-Jan van Beek, MD, MSc</t>
  </si>
  <si>
    <t>Prognosis after surgery for multiple endocrine neoplasia type 1-related pancreatic neuroendocrine tumors: Functionality matters</t>
  </si>
  <si>
    <t>Pietro Addeo, MD, FACS</t>
  </si>
  <si>
    <t>The learning curve for piggyback liver transplantation: identifying factors challenging surgery</t>
  </si>
  <si>
    <t>Taufiek Konrad Rajab, MD, MChir</t>
  </si>
  <si>
    <t>Evidence-based surgical hypothesis: Partial heart transplantation can deliver growing valve implants for congenital cardiac surgery</t>
  </si>
  <si>
    <t>Victor M. Zaydfudim, MD, MPH</t>
  </si>
  <si>
    <t>Combined portal vein and hepatic vein embolization to augment hepatic lobar hypertrophy</t>
  </si>
  <si>
    <t>Long-term outcomes in mesh versus no mesh laparoscopic repair of hiatal hernia</t>
  </si>
  <si>
    <t>Postoperative complications and long-term health-related quality of life (HRQOL) after esophagectomy</t>
  </si>
  <si>
    <t>Joseph C.H. Kong, MBChB, MS, PhD</t>
  </si>
  <si>
    <t>Apples and oranges: The evidence regarding lateral pelvic lymph node dissection for rectal cancer</t>
  </si>
  <si>
    <t>Sameh Hany Emile, MD, MSc, PhD, FACS</t>
  </si>
  <si>
    <t>Outcome of lateral pelvic lymph node dissection with total mesorectal excision in treatment of rectal cancer: A systematic review and meta-analysis</t>
  </si>
  <si>
    <t>Is there a role for a wound protector during pancreatoduodenectomy?</t>
  </si>
  <si>
    <t>Postoperative complications after major abdominal operations</t>
  </si>
  <si>
    <t>Markus K. Diener, MD</t>
  </si>
  <si>
    <t>Periarterial divestment in pancreatic cancer surgery</t>
  </si>
  <si>
    <t>Joseph R. Habib, MD</t>
  </si>
  <si>
    <t>Periadventitial dissection of the superior mesenteric artery for locally advanced pancreatic cancer: Surgical planning with the “halo sign” and “string sign”</t>
  </si>
  <si>
    <t>Ugo Boggi, MD, FEBS</t>
  </si>
  <si>
    <t>Resection for pancreatic cancer with arterial involvement: A paradigm shift away from unresectable to “how to do it”</t>
  </si>
  <si>
    <t>Cristina R. Ferrone, M</t>
  </si>
  <si>
    <t>Divestment/skeletonization of the arteries in patients with advanced pancreatic ductal cancer</t>
  </si>
  <si>
    <t>Yuki Bekki, MD</t>
  </si>
  <si>
    <t>A comparative study of portal vein embolization versus radiation lobectomy with Yttrium-90 micropheres in preparation for liver resection for initially unresectable hepatocellular carcinoma</t>
  </si>
  <si>
    <t>Zhi Ven Fong, MD, MPH</t>
  </si>
  <si>
    <t>Yttrium-90 radiation lobectomy for initially unresectable hepatocellular carcinoma: A treatment paradigm shift?</t>
  </si>
  <si>
    <t>Alexander M. Fagenson, MD</t>
  </si>
  <si>
    <t>Fatty liver: The metabolic syndrome increases major hepatectomy mortality</t>
  </si>
  <si>
    <t>Andreas Andreou, MD</t>
  </si>
  <si>
    <t>Recurrence at surgical margin following hepatectomy for colorectal liver metastases is not associated with R1 resection and does not impact survival</t>
  </si>
  <si>
    <t>Negative pressure wound therapy for prevention of surgical site infection in patients at high risk after clean-contaminated major pancreatic resections: A single-center, phase 3, randomized clinical trial</t>
  </si>
  <si>
    <t>Jesse Zuckerman, MDCM</t>
  </si>
  <si>
    <t>Inconclusive trial results regarding prophylactic negative pressure wound therapy for major pancreatic surgery: Mitigating publication bias and moving toward effective evidence synthesis</t>
  </si>
  <si>
    <t>Elliott J. Yee, MD</t>
  </si>
  <si>
    <t>Dynamic frailty: Objective physiological assessment to guide management in necrotizing pancreatitis</t>
  </si>
  <si>
    <t>Lydia R. Maurer, MD</t>
  </si>
  <si>
    <t>Risk of gallstone-related complications in necrotizing pancreatitis patients treated with a step-up approach: The experience of two tertiary care centers</t>
  </si>
  <si>
    <t>Giuseppe K. Fusai, MD</t>
  </si>
  <si>
    <t>Portal vein resection during pancreaticoduodenectomy for pancreatic neuroendocrine tumors. An international multicenter comparative study</t>
  </si>
  <si>
    <t>The importance of multimodal therapy in the management of nonmetastatic adenosquamous carcinoma of the pancreas: Analysis of treatment sequence and strategy</t>
  </si>
  <si>
    <t>Eujin Yeo, MD</t>
  </si>
  <si>
    <t>Increased staple loading pressures and reduced staple heights in laparoscopic sleeve gastrectomy reduce intraoperative bleeding</t>
  </si>
  <si>
    <t>Huolun Feng, MM</t>
  </si>
  <si>
    <t>Association of tumor size with prognosis in colon cancer: A Surveillance, Epidemiology, and End Results (SEER) database analysis</t>
  </si>
  <si>
    <t>Sueyoshi Moritani, MD</t>
  </si>
  <si>
    <t>Novel surgical methods for reconstruction of the recurrent laryngeal nerve: Microscope-guided partial layer resection and intralaryngeal reconstruction of the recurrent laryngeal nerve</t>
  </si>
  <si>
    <t>Fan Zhang, MD</t>
  </si>
  <si>
    <t>Operative intervention for recurrence of adrenocortical carcinoma: A single-center experience</t>
  </si>
  <si>
    <t>Patient experience with electronic health record–integrated postoperative telemedicine visits in an academic endocrine surgery program</t>
  </si>
  <si>
    <t>Laurel Barrios, BA</t>
  </si>
  <si>
    <t>Incidental parathyroidectomy in thyroidectomy and central neck dissection</t>
  </si>
  <si>
    <t>The effect of chronic kidney disease on intraoperative parathyroid hormone: A linear mixed model analysis</t>
  </si>
  <si>
    <t>Hailie Ciomperlik, BS</t>
  </si>
  <si>
    <t>Patient quality of life before and after ventral hernia repair</t>
  </si>
  <si>
    <t>John Diaper, RN</t>
  </si>
  <si>
    <t>Goal-directed hemodynamic therapy versus restrictive normovolemic therapy in major open abdominal surgery: A randomized controlled trial</t>
  </si>
  <si>
    <t>Leonard Naymagon, MD</t>
  </si>
  <si>
    <t>Characteristics, anticoagulation, and outcomes of portal vein thrombosis after intra-abdominal surgery</t>
  </si>
  <si>
    <t>Sanne Vogels, MD</t>
  </si>
  <si>
    <t>Treating acute colonic diverticulitis with extraluminal pericolic air: An Acute Care Surgery in the Netherlands (ACCSENT) multicenter retrospective cohort study</t>
  </si>
  <si>
    <t>Bindu Kalesan, PhD, MPH</t>
  </si>
  <si>
    <t>Prevalence and hospital charges from firearm injuries treated in US emergency departments from 2006 to 2016</t>
  </si>
  <si>
    <t>Osaid Alser, MD, MSc (Oxon)</t>
  </si>
  <si>
    <t>Preoperative frailty predicts postoperative outcomes in intestinal-cutaneous fistula repair</t>
  </si>
  <si>
    <t>Camille G. Apple, MD</t>
  </si>
  <si>
    <t>The role of bone marrow microRNA (miR) in erythropoietic dysfunction after severe trauma</t>
  </si>
  <si>
    <t>Hayemin Lee, MD, PhD</t>
  </si>
  <si>
    <t>The utility of high-mobility group A2 overexpression for predicting the prognosis of gastric cancer patients and its contribution to poor prognosis via chemoresistance and the propensity for the occurrence of carcinomatosis peritonei</t>
  </si>
  <si>
    <t>Hanjay Wang, MD</t>
  </si>
  <si>
    <t>Impact of advanced clinical fellowship training on future research productivity and career advancement in adult cardiac surgery</t>
  </si>
  <si>
    <t>Christopher Dyke, MD</t>
  </si>
  <si>
    <t>Early implementation of Fundamentals of Endoscopic Surgery training using a simulation-based mastery learning curriculum</t>
  </si>
  <si>
    <t>Konstantinos Chouliaras, MD</t>
  </si>
  <si>
    <t>Prevalence and clinical relevance of tumor-associated tissue eosinophilia (TATE) in breast cancer</t>
  </si>
  <si>
    <t>Francisco Luongo, PhD</t>
  </si>
  <si>
    <t>Deep learning-based computer vision to recognize and classify suturing gestures in robot-assisted surgery</t>
  </si>
  <si>
    <t>Andrew B. Chen, MD</t>
  </si>
  <si>
    <t>Machine learning analyses of automated performance metrics during granular sub-stitch phases predict surgeon experience</t>
  </si>
  <si>
    <t>Michael P. Rogers, MD, MS</t>
  </si>
  <si>
    <t>The future surgical training paradigm: Virtual reality and machine learning in surgical education</t>
  </si>
  <si>
    <t>Thomas M. Ward, MD</t>
  </si>
  <si>
    <t>Computer vision in surgery</t>
  </si>
  <si>
    <t>Sofie Anne-Marie Skovbo Jensen, MD</t>
  </si>
  <si>
    <t>Low long-term incidence of incisional hernia after cholecystectomy: A systematic review with meta-analysis</t>
  </si>
  <si>
    <t>Katharine L. McGinigle, MD, MPH</t>
  </si>
  <si>
    <t>Disparities in amputation in patients with peripheral arterial disease</t>
  </si>
  <si>
    <t>Mingyu Chen, MD, PhD</t>
  </si>
  <si>
    <t>Hepatectomy strategy for T2 gallbladder cancer between segment IVb and V resection and wedge resection: A propensity score-matched study</t>
  </si>
  <si>
    <t>Shishir K. Maithel, MD</t>
  </si>
  <si>
    <t>Optimal surgical management of T2 gallbladder cancer–wedge resection</t>
  </si>
  <si>
    <t>Rathnayaka M.K.D. Gunasingha, MD</t>
  </si>
  <si>
    <t>Keeping tabs: Reducing postoperative opioid prescriptions for patients after breast surgical procedures</t>
  </si>
  <si>
    <t>Tarek H. Hassab, MD</t>
  </si>
  <si>
    <t>Predictors of underlying carcinoma in patients with suspected acute diverticulitis</t>
  </si>
  <si>
    <t>Claudia Seifarth, MD</t>
  </si>
  <si>
    <t>Increased proinflammatory cytokines in mesenteric fat in major surgery and Crohn's disease</t>
  </si>
  <si>
    <t>Yuehui Guo, MM</t>
  </si>
  <si>
    <t>Effect of sodium hyaluronate-arboxycellulose membrane (Seprafilm®) on postoperative small bowel obstruction: A meta-analysis</t>
  </si>
  <si>
    <t>Christopher G. Larsen, MD</t>
  </si>
  <si>
    <t>The impact of confirmed coronavirus disease 2019 (COVID-19) infection on ambulatory procedures and associated delays in care for asymptomatic patients</t>
  </si>
  <si>
    <t>Haley Ehrlich, BS</t>
  </si>
  <si>
    <t>Gender distribution among surgical journals’ editorial boards: Empowering women surgeon scientists</t>
  </si>
  <si>
    <t>Jessica R. Rouan, MD</t>
  </si>
  <si>
    <t>Need for better diversity among editorial boards of surgery journals</t>
  </si>
  <si>
    <t>Allan Stolarski, MD</t>
  </si>
  <si>
    <t>Mentoring experience of new surgeons during their transition to independent practice: A nationwide survey</t>
  </si>
  <si>
    <t>Franck Billmann, MD, PhD</t>
  </si>
  <si>
    <t>Minimally invasive partial versus total adrenalectomy for unilateral primary hyperaldosteronism-a retrospective, multicenter matched-pair analysis using the new international consensus on outcome measures</t>
  </si>
  <si>
    <t>Barbra S. Miller, MD</t>
  </si>
  <si>
    <t>Partial adrenalectomy: Ready for primetime?</t>
  </si>
  <si>
    <t>Xinyue Zhang, MD</t>
  </si>
  <si>
    <t>Influence of body mass index at diagnosis on outcome of thyroid cancer in children and adolescents</t>
  </si>
  <si>
    <t>The challenge of offering potentially curative treatment to patients with esophageal cancer and a history of liver transplantation: A literature review and case report</t>
  </si>
  <si>
    <t>Morgan L. Cox, MD, MHS</t>
  </si>
  <si>
    <t>Quantified electronic health record (EHR) use by academic surgeons</t>
  </si>
  <si>
    <t>Ryan D. Hoffman, BS</t>
  </si>
  <si>
    <t>National health disparities in incisional hernia repair outcomes: An analysis of the Healthcare Cost and Utilization Project National Inpatient Sample (HCUP-NIS) 2012-2014</t>
  </si>
  <si>
    <t>Perceptions and understanding about mesh and hernia surgery: What do patients really think?</t>
  </si>
  <si>
    <t>Shahab Hajibandeh, MD, MRCS</t>
  </si>
  <si>
    <t>Meta-analysis of mortality risk in octogenarians undergoing emergency general surgery operations</t>
  </si>
  <si>
    <t>Lucas W. Thornblade, MD, MPH</t>
  </si>
  <si>
    <t>Does surgery provide a survival advantage in non-disseminated poorly differentiated gastroenteropancreatic neuroendocrine neoplasms?</t>
  </si>
  <si>
    <t>Jia-Yi Wu, MD</t>
  </si>
  <si>
    <t>Surgical resection for hepatocellular carcinoma with bile duct tumor thrombus</t>
  </si>
  <si>
    <t>Ryusuke Katsuki, MD, MPH</t>
  </si>
  <si>
    <t>Outcomes of laparoscopic versus open pancreatoduodenectomy: A nationwide retrospective cohort study</t>
  </si>
  <si>
    <t>Napaporn Kongkaewpaisan, MD</t>
  </si>
  <si>
    <t>Unplanned readmission after emergency laparotomy: A post hoc analysis of an EAST multicenter study</t>
  </si>
  <si>
    <t>Brian Nuyen, MD</t>
  </si>
  <si>
    <t>Effects of surgeon sociodemographics on patient-reported satisfaction</t>
  </si>
  <si>
    <t>Kohei Nakata, MD, PhD</t>
  </si>
  <si>
    <t>Management of postoperative pancreatic fistula after pancreatoduodenectomy: Analysis of 600 cases of pancreatoduodenectomy patients over a 10-year period at a single institution</t>
  </si>
  <si>
    <t>Hala Muaddi, MD, MSc</t>
  </si>
  <si>
    <t>Postoperative pancreatic fistula: Still the Achilles’ heel of pancreatic surgery</t>
  </si>
  <si>
    <t>Andre L. Mihaljevic, MD</t>
  </si>
  <si>
    <t>Not all Whipple procedures are equal: Proposal for a classification of pancreatoduodenectomies</t>
  </si>
  <si>
    <t>Shunsuke Onoe, MD</t>
  </si>
  <si>
    <t>A presurgical prognostic stratification based on nutritional assessment and carbohydrate antigen 19-9 in pancreatic carcinoma: An approach with nonanatomic biomarkers</t>
  </si>
  <si>
    <t>Masahiro Iseki, MD, PhD</t>
  </si>
  <si>
    <t>A deep pancreas is a novel predictor of pancreatic fistula after pancreaticoduodenectomy in patients with a nondilated main pancreatic duct</t>
  </si>
  <si>
    <t>Anthony Ferrantella, MD</t>
  </si>
  <si>
    <t>Complications while awaiting elective inguinal hernia repair in infants: Not as common as you thought</t>
  </si>
  <si>
    <t>Du Long, MM</t>
  </si>
  <si>
    <t>Laparoscopic versus open gastrectomy for serosa-invasive gastric cancer: A single-center retrospective cohort study</t>
  </si>
  <si>
    <t>Oliver K. Jawitz, MD, MHS</t>
  </si>
  <si>
    <t>Complications after Ravitch versus Nuss repair of pectus excavatum: A Society of Thoracic Surgeons (STS) General Thoracic Surgery Database analysis</t>
  </si>
  <si>
    <t>Ashish Singhal, DNB, FASTS</t>
  </si>
  <si>
    <t>Venous outflow reconstruction using a polytetrafluoroethylene (PTFE) graft in right lobe living donor liver transplantation: A single center study</t>
  </si>
  <si>
    <t>Giolana Nunes, MD, PhD</t>
  </si>
  <si>
    <t>Hypertonic saline solution decreases oxidative stress in liver hypothermic ischemia</t>
  </si>
  <si>
    <t>Aaron M. Delman, MD</t>
  </si>
  <si>
    <t>Keeping the lights on: Telehealth, testing, and 6-month outcomes for orthotopic liver transplantation during the COVID-19 pandemic</t>
  </si>
  <si>
    <t>Sharven Taghavi, MD, MPH, MS</t>
  </si>
  <si>
    <t>Surgical stabilization of rib fractures is associated with improved survival but increased acute respiratory distress syndrome</t>
  </si>
  <si>
    <t>Allan B. Peetz, MD, MPH(c), FACS</t>
  </si>
  <si>
    <t>Regional ethics of surgeon resuscitation for organ transplantation after lethal injury</t>
  </si>
  <si>
    <t>António Pereira-Neves, MD, MSc</t>
  </si>
  <si>
    <t>Red blood cell distribution width is associated with hypoperfusion in carotid endarterectomy under regional anesthesia</t>
  </si>
  <si>
    <t>Ava D. Mandelbaum, BA</t>
  </si>
  <si>
    <t>Impact of hospital safety-net status on clinical outcomes following carotid artery revascularization</t>
  </si>
  <si>
    <t>Ward H. van der Ven, MD</t>
  </si>
  <si>
    <t>One of the first validations of an artificial intelligence algorithm for clinical use: The impact on intraoperative hypotension prediction and clinical decision-making</t>
  </si>
  <si>
    <t>S. Michael Griffin, OBE, MD, PRCSEd</t>
  </si>
  <si>
    <t>Evolution of gastrectomy for cancer over 30-years: Changes in presentation, management, and outcomes</t>
  </si>
  <si>
    <t>atherine E. Poruk, MD</t>
  </si>
  <si>
    <t>The evolution of treatment for gastric cancer: Past, present, and futur</t>
  </si>
  <si>
    <t>Abdullah A. Alalwan, PharmD, MSc, PhD</t>
  </si>
  <si>
    <t>US national trends in bariatric surgery: A decade of study</t>
  </si>
  <si>
    <t>Chengyu Liao, MD</t>
  </si>
  <si>
    <t>A new strategy of laparoscopic anatomical hemihepatectomy guided by the middle hepatic vein combined with transhepatic duct lithotomy for complex hemihepatolithiasis: A propensity score matching study</t>
  </si>
  <si>
    <t>Chandler S. Cortina, MD</t>
  </si>
  <si>
    <t>Postmastectomy breast reconstruction in women aged 70 and older: An analysis of the National Cancer Database (NCDB)</t>
  </si>
  <si>
    <t>Yan Yang, MD</t>
  </si>
  <si>
    <t>Endoscopic subcutaneous mastectomy plus liposuction via a single axillary incision for gynecomastia in Asian patients: A report of 45 cases</t>
  </si>
  <si>
    <t>Hajar Essangri, MD</t>
  </si>
  <si>
    <t>Transcultural adaptation and validation of the Moroccan Arabic dialect version of the Wexner incontinence score in patients with low anterior resection syndrome after rectal surgery</t>
  </si>
  <si>
    <t>Steven D. Wexner, MD, PhD (Hon)</t>
  </si>
  <si>
    <t>Further validation of the Wexner Incontinence Score: A note of appreciation and gratitude</t>
  </si>
  <si>
    <t>Kevin T. Lynch, MD</t>
  </si>
  <si>
    <t>A history of Clostridioides difficile infection portends infection recurrence and worse outcomes after stoma reversal</t>
  </si>
  <si>
    <t xml:space="preserve">Khaled M. Madbouly, MD, PhD, FACS, FASCRS, MRCS (Glasg) </t>
  </si>
  <si>
    <t>Ligation of intersphincteric fistula tract (LIFT) with or without injection of platelet-rich plasma (PRP) in management of high trans-sphincteric fistula-in-ano: Short-term outcomes of a prospective, randomized trial</t>
  </si>
  <si>
    <t>Austin Haag, PhD</t>
  </si>
  <si>
    <t>Is the current referral trend a threat to the Military Health System? Perioperative outcomes and costs after colorectal surgery in the Military Health System versus civilian facilities</t>
  </si>
  <si>
    <t>Ryan R. Sun, MD</t>
  </si>
  <si>
    <t>Influence of musical background on surgical skills acquisition</t>
  </si>
  <si>
    <t xml:space="preserve">Tahmina Nazari, MD </t>
  </si>
  <si>
    <t>Global versus task-specific postoperative feedback in surgical procedure learning</t>
  </si>
  <si>
    <t>Joshua G. Kovoor</t>
  </si>
  <si>
    <t>Validity and effectiveness of augmented reality in surgical education: A systematic review</t>
  </si>
  <si>
    <t>Chang Myeon Song, MD, PhD</t>
  </si>
  <si>
    <t>Health-related quality of life after transoral robotic thyroidectomy in papillary thyroid carcinoma</t>
  </si>
  <si>
    <t>Praveen D. Chatani, MD</t>
  </si>
  <si>
    <t>Preoperative serum chromogranin-a is predictive of survival in locoregional jejuno-ileal small bowel neuroendocrine tumors</t>
  </si>
  <si>
    <t>Kyle Thompson, MD</t>
  </si>
  <si>
    <t>Evolution, lessons learned, and contemporary outcomes of esophageal replacement with jejunum for children</t>
  </si>
  <si>
    <t>Barbro Lindheim-Minde, MD</t>
  </si>
  <si>
    <t>Changes in surgical volume, workforce, and productivity in Sierra Leone between 2012 and 2017</t>
  </si>
  <si>
    <t>Rohan Shah, BS</t>
  </si>
  <si>
    <t>Robotic total knee arthroplasty: A missed opportunity for cost savings in Bundled Payment for Care Improvement initiatives?</t>
  </si>
  <si>
    <t>José Antonio Pereira Rodríguez, PhD</t>
  </si>
  <si>
    <t>Small bites technique for midline laparotomy closure: From theory to practice: Still a long way to go</t>
  </si>
  <si>
    <t xml:space="preserve">Robert R. Cima, MD, MA, FACS, FASCRS </t>
  </si>
  <si>
    <t>A historical perspective on the problem of the retained surgical sponge: Have we really come that far?</t>
  </si>
  <si>
    <t>Sarah Buzhardt, MD</t>
  </si>
  <si>
    <t>Surgical site infection risk in cesarean delivery patients with obesity after negative pressure wound therapy: A retrospective cohort study</t>
  </si>
  <si>
    <t>Trends and outcomes of simultaneous versus staged resection of synchronous colorectal cancer and colorectal liver metastases</t>
  </si>
  <si>
    <t>Hayato Abe, MD</t>
  </si>
  <si>
    <t>Magnetic resonance elastography-based prediction of hepatocellular carcinoma recurrence after curative resection</t>
  </si>
  <si>
    <t>Christopher D. Griffiths, MD</t>
  </si>
  <si>
    <t>Posthospital discharge venous thromboembolism prophylaxis among colorectal and hepatobiliary surgeons: A practice survey</t>
  </si>
  <si>
    <t xml:space="preserve">Joshua N. Herb, MD </t>
  </si>
  <si>
    <t>The impact of standard postoperative opioid prescribing guidelines on racial differences in opioid prescribing: A retrospective review</t>
  </si>
  <si>
    <t>Kyong Min Kang, MD</t>
  </si>
  <si>
    <t>The weekday effect on postoperative mortality in elective abdominal surgery: An observational study using propensity score methods</t>
  </si>
  <si>
    <t>Kai Siang Chan, MBBS</t>
  </si>
  <si>
    <t>Learning curve of laparoscopic and robotic pancreas resections: a systematic review</t>
  </si>
  <si>
    <t>Facility volume-survival relationship in patients with early-stage pancreatic adenocarcinoma treated with neoadjuvant chemotherapy followed by pancreatoduodenectomy</t>
  </si>
  <si>
    <t>Qianzhi Wang, MD</t>
  </si>
  <si>
    <t>Prognosis of ultrasonographic low-grade pediatric appendicitis treated with supportive care</t>
  </si>
  <si>
    <t>Cornelia L. Griggs, MD</t>
  </si>
  <si>
    <t>When it comes to uncomplicated appendicitis, it’s getting complicated</t>
  </si>
  <si>
    <t>Jonathan C. Vacek, MD, MS</t>
  </si>
  <si>
    <t>Timeliness of pediatric surgical appendicitis care is associated with time of hospital admission</t>
  </si>
  <si>
    <t>Jinesh Shah, MD</t>
  </si>
  <si>
    <t>Trends in opioid prescription for craniomaxillofacial trauma in the United States: An 11-year retrospective study of emergency room and office visits</t>
  </si>
  <si>
    <t>Han-Jin Lai, MD</t>
  </si>
  <si>
    <t>HMGB1 signaling-regulated endoplasmic reticulum stress mediates intestinal ischemia/reperfusion-induced acute renal damage</t>
  </si>
  <si>
    <t>Kotaro Sugawara, MD, PhD</t>
  </si>
  <si>
    <t>Prognosis of hemodialysis patients undergoing surgery for gastric cancer: Results of a multicenter retrospective study</t>
  </si>
  <si>
    <t>Zachary Tran, MD</t>
  </si>
  <si>
    <t>Failure to rescue after surgical re-exploration in lung resection</t>
  </si>
  <si>
    <t>Caitlin Takahashi, DO</t>
  </si>
  <si>
    <t>Comparative outcomes of transthoracic versus transhiatal esophagectomy</t>
  </si>
  <si>
    <t>Jae Do Yang, MD</t>
  </si>
  <si>
    <t>A comparative study of postoperative outcomes between minimally invasive living donor hepatectomy and open living donor hepatectomy: The Korean organ transplantation registry</t>
  </si>
  <si>
    <t>Gouri Mini, MBBS</t>
  </si>
  <si>
    <t>Effect of driving pressure-guided positive end-expiratory pressure (PEEP) titration on postoperative lung atelectasis in adult patients undergoing elective major abdominal surgery: A randomized controlled trial</t>
  </si>
  <si>
    <t>Adel Elkbuli, MD, MPH</t>
  </si>
  <si>
    <t>Outcomes of resuscitative endovascular balloon occlusion of the aorta (REBOA) utilization in trauma patients with and without traumatic brain injuries: A national analysis of the American College of Surgeons Trauma Quality Improvement Program data set</t>
  </si>
  <si>
    <t>Jiabao Ju, MD</t>
  </si>
  <si>
    <t>A clinical nomogram predicting unplanned intensive care unit admission after hip fracture surgery</t>
  </si>
  <si>
    <t>Optimizing predictive strategies for acute kidney injury after major vascular surgery</t>
  </si>
  <si>
    <t>Samuel T. Kim, BA</t>
  </si>
  <si>
    <t>Impact of frailty on acute outcomes of endovascular thoracic and abdominal aneurysm repair</t>
  </si>
  <si>
    <t>Intraoperative hypotension and complications after vascular surgery: A scoping review</t>
  </si>
  <si>
    <t>Christina L. Roland, MD, MS</t>
  </si>
  <si>
    <t>What is the role of preoperative radiation in primary retroperitoneal sarcoma?</t>
  </si>
  <si>
    <t>Ching-Wei D. Tzeng, MD</t>
  </si>
  <si>
    <t>Synchronous colorectal liver metastases with asymptomatic primary tumors: An individualized sequencing approach remains ideal</t>
  </si>
  <si>
    <t>Lauren Eyler Dang, MD, MPH</t>
  </si>
  <si>
    <t>Right population, right resources, right algorithm: Using machine learning efficiently and effectively in surgical systems where data are a limited resource</t>
  </si>
  <si>
    <t>Shounak Datta, PhD</t>
  </si>
  <si>
    <t>Reinforcement learning in surgery</t>
  </si>
  <si>
    <t>Meghan Brennan, MD</t>
  </si>
  <si>
    <t>Multiobjective optimization challenges in perioperative anesthesia: A review</t>
  </si>
  <si>
    <t>Elzbieta Rybicka-Kozlowska, MD</t>
  </si>
  <si>
    <t>Racial differences in renal transplantation: How do we bridge the gap?</t>
  </si>
  <si>
    <t>Arya Andre Akhavan, MD</t>
  </si>
  <si>
    <t>A review of gender affirmation surgery: What we know, and what we need to know</t>
  </si>
  <si>
    <t>What’s new? addressing novelty in manuscripts</t>
  </si>
  <si>
    <t>Alexandra Mercel, DO</t>
  </si>
  <si>
    <t>Sex bias persists in surgical research: A 5-year follow-up study</t>
  </si>
  <si>
    <t xml:space="preserve">Linda M. Harris, MD, DFSVS, FACS </t>
  </si>
  <si>
    <t>Sex matters in research</t>
  </si>
  <si>
    <t>Li Luo, MS</t>
  </si>
  <si>
    <t>Portal venous system thrombosis after bariatric surgery: A systematic review and meta-analysis</t>
  </si>
  <si>
    <t xml:space="preserve">Izaskun Balciscueta, MD </t>
  </si>
  <si>
    <t>Ambulatory laparoscopic cholecystectomy: Systematic review and meta-analysis of predictors of failure</t>
  </si>
  <si>
    <t>Felice Giuliante, MD</t>
  </si>
  <si>
    <t>Liver resection for perihilar cholangiocarcinoma: Impact of biliary drainage failure on postoperative outcome. Results of an Italian multicenter study</t>
  </si>
  <si>
    <t>Thomas J. O’Malley, MD</t>
  </si>
  <si>
    <t>Outcomes of surgical treatment for carcinoid heart disease: A systematic review and meta-analysis</t>
  </si>
  <si>
    <t>Tyler McKechnie, MD</t>
  </si>
  <si>
    <t>End-to-end versus end-to-side anastomosis for low anterior resection: A systematic review and meta-analysis of randomized controlled trials</t>
  </si>
  <si>
    <t>Gaetano Gallo, MD</t>
  </si>
  <si>
    <t>E-consensus on telemedicine in proctology: A RAND/UCLA-modified study</t>
  </si>
  <si>
    <t>Robin Detering, MD, PhD</t>
  </si>
  <si>
    <t>Prognostic importance of circumferential resection margin in the era of evolving surgical and multidisciplinary treatment of rectal cancer: A systematic review and meta-analysis</t>
  </si>
  <si>
    <t>Eniola Gros, BA</t>
  </si>
  <si>
    <t>In situ interprofessional operating room simulations: Empowering learners in crisis resource management principles</t>
  </si>
  <si>
    <t>Jonathan D. D’Angelo, PhD</t>
  </si>
  <si>
    <t>Coping with errors in the operating room: Intraoperative strategies, postoperative strategies, and sex differences</t>
  </si>
  <si>
    <t>Martha Godfrey, MD, MS</t>
  </si>
  <si>
    <t>Instructional methods of attendings as exhibited during intraoperative takeovers: A pilot study</t>
  </si>
  <si>
    <t>Serkan Akbulut, MD</t>
  </si>
  <si>
    <t>Development of an algorithm for intraoperative autofluorescence assessment of parathyroid glands in primary hyperparathyroidism using artificial intelligence</t>
  </si>
  <si>
    <t>Kimberly Y. Chow, BA</t>
  </si>
  <si>
    <t>Association between quality of life and patient-reported complications from surgery and radioiodine in early-stage thyroid cancer survivors: A matched-pair analysis</t>
  </si>
  <si>
    <t xml:space="preserve">Koji Tanaka, MD, PhD </t>
  </si>
  <si>
    <t>Postoperative pneumonia in the acute phase is an important prognostic factor in patients with esophageal cancer</t>
  </si>
  <si>
    <t xml:space="preserve">Fatemeh P. Parvin-Nejad, MD </t>
  </si>
  <si>
    <t>Surgical subspecialists in West Africa: Workforce size, training opportunities, and contributing factors</t>
  </si>
  <si>
    <t>Jean Y. Liu, MD, MS</t>
  </si>
  <si>
    <t>Nudging patients and surgeons to change ambulatory surgery pain management: Results from an opioid buyback program</t>
  </si>
  <si>
    <t>Keegan Guidolin, MD</t>
  </si>
  <si>
    <t>Strengths and weaknesses in the methodology of survey-based research in surgery: A call for standardization</t>
  </si>
  <si>
    <t>Davide Citterio, MD</t>
  </si>
  <si>
    <t>Improved management of grade B biliary leaks after complex liver resections using gadoxetic acid disodium–enhanced magnetic resonance cholangiography</t>
  </si>
  <si>
    <t>Antibacterial polypropylene mesh fixation with a cyanoacrylate adhesive improves its response to infection</t>
  </si>
  <si>
    <t>Savannah M. Renshaw, BS</t>
  </si>
  <si>
    <t>Preoperative exercise and outcomes after ventral hernia repair: Making the case for prehabilitation in ventral hernia patients</t>
  </si>
  <si>
    <t>Sandra A.N. Walker, PharmD, FCSHP</t>
  </si>
  <si>
    <t>Development and validation of a screening tool for early identification of bloodstream infection in acute burn injury patients</t>
  </si>
  <si>
    <t xml:space="preserve">Harm H.J. van Noort, RN, MSc </t>
  </si>
  <si>
    <t>Fasting habits over a 10-year period: An observational study on adherence to preoperative fasting and postoperative restoration of oral intake in 2 Dutch hospitals</t>
  </si>
  <si>
    <t>Min Seob Kwak, MD</t>
  </si>
  <si>
    <t>Benefit of postoperative radiotherapy in patients with oropharyngeal squamous cell carcinoma in human papillomavirus (HPV) era: A Surveillance, Epidemiology, and End Results (SEER) database analysis</t>
  </si>
  <si>
    <t xml:space="preserve">Adrienne B. Shannon, MD </t>
  </si>
  <si>
    <t>What is the patient experience of surgical care during the coronavirus disease 2019 (COVID-19) pandemic? A mixed-methods study at a single institution</t>
  </si>
  <si>
    <t xml:space="preserve">Antonino Spinelli, MD, PhD </t>
  </si>
  <si>
    <t>Reduced duration of stay after elective colorectal surgery during the peak phase of COVID-19 pandemic: A positive effect of infection risk awareness?</t>
  </si>
  <si>
    <t>Anouk E.J. Latenstein, MD</t>
  </si>
  <si>
    <t>The use and clinical outcome of total pancreatectomy in the United States, Germany, the Netherlands, and Sweden</t>
  </si>
  <si>
    <t xml:space="preserve">Adrian Diaz, MD, MPH </t>
  </si>
  <si>
    <t>Association of social vulnerability with the use of high-volume and Magnet recognition hospitals for hepatopancreatic cancer surgery</t>
  </si>
  <si>
    <t>Ioannis A. Ziogas, MD</t>
  </si>
  <si>
    <t>Management of hepatoblastoma in the United States: Can we do better?</t>
  </si>
  <si>
    <t>Cati G. Brown-Johnson, PhD</t>
  </si>
  <si>
    <t>Patient and surgeon experiences with video visits in plastic surgery–toward a data-informed scheduling triage tool</t>
  </si>
  <si>
    <t>Ryan B. Cohen, MD</t>
  </si>
  <si>
    <t>Timing of Gastrografin administration in the management of adhesive small bowel obstruction (ASBO): Does it matter?</t>
  </si>
  <si>
    <t>Ninety-day mortality after total gastrectomy for gastric cancer</t>
  </si>
  <si>
    <t>Won Jun Seo, MD</t>
  </si>
  <si>
    <t>Omentum preservation as an oncologically comparable and surgically superior alternative to total omentectomy during radical gastrectomy for T3–T4 gastric cancer</t>
  </si>
  <si>
    <t xml:space="preserve">Deniz Balci, MD </t>
  </si>
  <si>
    <t>3D-reconstruction and heterotopic implantation of reduced size monosegment or left lateral segment grafts in small infants: A new technique in pediatric living donor liver transplantation to overcome large-for-size syndrome</t>
  </si>
  <si>
    <t>Johanna Borst, BS</t>
  </si>
  <si>
    <t>Repeat head computed tomography for anticoagulated patients with an initial negative scan is not cost-effective</t>
  </si>
  <si>
    <t>Andrew B. Schneider, MD, MS</t>
  </si>
  <si>
    <t>Splenic preservation after isolated splenic blunt trauma: The angioembolization paradox</t>
  </si>
  <si>
    <t xml:space="preserve">Benjamin K. Poulose, MD, MPH </t>
  </si>
  <si>
    <t>The Search for the Holy (Mesh) Grail Continues</t>
  </si>
  <si>
    <t xml:space="preserve">Claire M. Sokas, MD </t>
  </si>
  <si>
    <t>Socially conscious surgical care must prioritize older adults</t>
  </si>
  <si>
    <t>Kristalyn K. Gallagher, DO, FACOS, FACS</t>
  </si>
  <si>
    <t>Sexual harassment and women in surgery: Changing the lived experience</t>
  </si>
  <si>
    <t>Amer H. Zureikat, MD</t>
  </si>
  <si>
    <t>Kinetics of postoperative drain fluid amylase values after pancreatoduodenectomy: New insights to dynamic, data-driven drain management</t>
  </si>
  <si>
    <t xml:space="preserve">Shahd Mobarak, MBChB (Hons) </t>
  </si>
  <si>
    <t>The importance of social media to the academic surgical literature: Relationship between Twitter activity and readership metrics</t>
  </si>
  <si>
    <t>Kyle G. Cologne, MD</t>
  </si>
  <si>
    <t>Differentiating What is hot from what is scientifically sound</t>
  </si>
  <si>
    <t>Tammy L. Kindel, MD, PhD</t>
  </si>
  <si>
    <t>Bariatric surgery in patients with advanced heart failure: A proposed multi-disciplinary pathway for surgical care in medically complex patients</t>
  </si>
  <si>
    <t>Dong Zhang, MD, PhD</t>
  </si>
  <si>
    <t>Establishment of a nomogram prediction model for long diameter 10–15 mm gallbladder polyps with malignant tendency</t>
  </si>
  <si>
    <t>The obesity paradox: Underweight patients are at the greatest risk of mortality after cholecystectomy</t>
  </si>
  <si>
    <t>Joseph Hadaya, MD</t>
  </si>
  <si>
    <t>Impact of hospital volume on resource use after elective cardiac surgery: A contemporary analysis</t>
  </si>
  <si>
    <t>Francesco Litta, MD</t>
  </si>
  <si>
    <t>FISSIT (Fistula Surgery in Italy) study: A retrospective survey on the surgical management of anal fistulas in Italy over the last 15 years</t>
  </si>
  <si>
    <t>Yujin Kato, MD</t>
  </si>
  <si>
    <t>Lymph node metastasis is strongly associated with lung metastasis as the first recurrence site in colorectal cancer</t>
  </si>
  <si>
    <t>John G. Aversa, MD</t>
  </si>
  <si>
    <t>The impact of level II evidence on surgical practice: Dual agent bowel prep for elective colorectal surgery</t>
  </si>
  <si>
    <t>Ankush Gosain, MD, PhD</t>
  </si>
  <si>
    <t>Climbing the grants ladder: Funding opportunities for surgeons</t>
  </si>
  <si>
    <t>Jason C. Pradarelli, MD, MS</t>
  </si>
  <si>
    <t>Non-technical skill assessments across levels of US surgical training</t>
  </si>
  <si>
    <t>Floris B. Poelmann, MD</t>
  </si>
  <si>
    <t>The immediate impact of the coronavirus disease 2019 (COVID-19) pandemic on burn-out, work-engagement, and surgical training in the Netherlands</t>
  </si>
  <si>
    <t>Samuel Frey, MD</t>
  </si>
  <si>
    <t>Parathyroidectomy or cinacalcet: Do we still not know the best option for graft function in kidney-transplanted patients? A meta-analysis</t>
  </si>
  <si>
    <t>Jamie R. Oliver, BA</t>
  </si>
  <si>
    <t>Lymph node metastases in pediatric medullary thyroid carcinoma</t>
  </si>
  <si>
    <t>Jeonghun Lee, MD</t>
  </si>
  <si>
    <t>Presence of TERT ± BRAF V600E mutation is not a risk factor for the clinical management of patients with papillary thyroid microcarcinoma</t>
  </si>
  <si>
    <t>Alaa El-Hussuna, MSc (IT), PhD</t>
  </si>
  <si>
    <t>Current status and future perspectives of collaboration in surgical research: A scoping review of the evidence</t>
  </si>
  <si>
    <t xml:space="preserve">Ana C. De Roo, MD, MSc </t>
  </si>
  <si>
    <t>High-risk surgery among older adults: Not-quite shared decision-making</t>
  </si>
  <si>
    <t>Liam T. Synan, BS, MS</t>
  </si>
  <si>
    <t>Crowd-sourced hospital ratings are correlated with patient satisfaction but not surgical safety</t>
  </si>
  <si>
    <t xml:space="preserve">Mathilde Maria Johanna van Rooijen, MSc </t>
  </si>
  <si>
    <t>Fascial closure in giant ventral hernias after preoperative botulinum toxin a and progressive pneumoperitoneum: A systematic review and meta-analysis</t>
  </si>
  <si>
    <t>Spencer Fosnot, PharmD</t>
  </si>
  <si>
    <t>Comparison of immediate hypersensitivity reactions to preoperative antibiotics in patients labeled as penicillin allergic</t>
  </si>
  <si>
    <t>Jennifer M. Grant, MDCM, FRCPC</t>
  </si>
  <si>
    <t>Safety of administering cefazolin versus other antibiotics in penicillin-allergic patients for surgical prophylaxis at a major Canadian teaching hospital</t>
  </si>
  <si>
    <t xml:space="preserve">Davy van de Sande, BSc </t>
  </si>
  <si>
    <t>Predicting need for hospital-specific interventional care after surgery using electronic health record data</t>
  </si>
  <si>
    <t>Kadie Clancy, BA</t>
  </si>
  <si>
    <t>Machine learning for the prediction of pathologic pneumatosis intestinalis</t>
  </si>
  <si>
    <t>Yan Fu, MD, MS</t>
  </si>
  <si>
    <t>Nintedanib, a multitarget tyrosine kinase inhibitor, suppresses postoperative peritoneal adhesion formation in a rat model</t>
  </si>
  <si>
    <t xml:space="preserve">Benjamin Assouline, MD </t>
  </si>
  <si>
    <t>Intravenous iron supplementation after liver surgery: Impact on anemia, iron, and hepcidin levels—a randomized controlled trial</t>
  </si>
  <si>
    <t>Tiemin Jiang, MS</t>
  </si>
  <si>
    <t>Use of the ligamentum teres hepatis for outflow reconstruction during ex vivo liver resection and autotransplantation in patients with hepatic alveolar echinococcosis: A case series of 24 patients</t>
  </si>
  <si>
    <t>Sem F. Hardon, MD</t>
  </si>
  <si>
    <t>Assessment of technical skills based on learning curve analyses in laparoscopic surgery training</t>
  </si>
  <si>
    <t xml:space="preserve">Chelsia Gillis, RD, PhD </t>
  </si>
  <si>
    <t>Colorectal cancer patients with malnutrition suffer poor physical and mental health before surgery</t>
  </si>
  <si>
    <t xml:space="preserve">Ferdinando Carlo Maria Cananzi, MD </t>
  </si>
  <si>
    <t>Major vascular resection in retroperitoneal sarcoma surgery</t>
  </si>
  <si>
    <t>Katherine Jackson, MD</t>
  </si>
  <si>
    <t>Picomets: Assessing single and few cell metastases in melanoma sentinel lymph node biopsies</t>
  </si>
  <si>
    <t>Miriam Lillo-Felipe, MD</t>
  </si>
  <si>
    <t>Hospital academic status is associated with failure-to-rescue after colorectal cancer surgery</t>
  </si>
  <si>
    <t>Association of perioperative red blood cell transfusions with all-cause and cancer-specific death in patients undergoing surgery for gastrointestinal cancer: Long-term outcomes from a population-based cohort</t>
  </si>
  <si>
    <t>Does minimally invasive pancreaticoduodenectomy increase the chance of a textbook oncologic outcome?</t>
  </si>
  <si>
    <t>Decision points in pancreatoduodenectomy: Insights from the contemporary experts on prevention, mitigation, and management of postoperative pancreatic fistula</t>
  </si>
  <si>
    <t>Angel Antonio Moya-Herraiz</t>
  </si>
  <si>
    <t>Non-arbitrary minimum threshold of yearly performed pancreatoduodenectomies: National multicentric study</t>
  </si>
  <si>
    <t>Kaitlin Shaw, MPH</t>
  </si>
  <si>
    <t>Long-term quality of life and global health following pancreatic surgery for benign and malignant pathologies</t>
  </si>
  <si>
    <t>Opioid prescribing to preteen children undergoing ambulatory surgery in the United States</t>
  </si>
  <si>
    <t>The impact of intravenous acetaminophen pricing on opioid utilization and outcomes for children with appendicitis</t>
  </si>
  <si>
    <t>Tommy Ivanics, MD</t>
  </si>
  <si>
    <t>Fat grafting: A novel technique for difficult ostomy management</t>
  </si>
  <si>
    <t xml:space="preserve">Alberto Aiolfi, MD </t>
  </si>
  <si>
    <t>Systematic review and updated network meta-analysis of randomized controlled trials comparing open, laparoscopic-assisted, and robotic distal gastrectomy for early and locally advanced gastric cancer</t>
  </si>
  <si>
    <t>Efstathia Polychronopoulou, MS, MPH</t>
  </si>
  <si>
    <t>US national trends in prescription opioid use after burn injury, 2007 to 2017</t>
  </si>
  <si>
    <t>Eric O. Yeates, MD</t>
  </si>
  <si>
    <t>The coronavirus disease 2019 (COVID-19) stay-at-home order’s unequal effects on trauma volume by insurance status in Southern California</t>
  </si>
  <si>
    <t>Mahesh Thirunavukkarasu, PhD</t>
  </si>
  <si>
    <t>Heat shock protein A12B gene therapy improves perfusion, promotes neovascularization, and decreases fibrosis in a murine model of hind limb ischemia</t>
  </si>
  <si>
    <t>Robert A. Meguid, MD, MPH, FACS</t>
  </si>
  <si>
    <t>The opportunity to use electronic health record data for real-time improvement of inpatient care</t>
  </si>
  <si>
    <t xml:space="preserve">Chandrajit P. Raut, MD, MSc </t>
  </si>
  <si>
    <t>Gastrointestinal stromal tumors: Lessons learned after 1,000 patients and 34 years</t>
  </si>
  <si>
    <t>Katherine Bakke, MD, MPH</t>
  </si>
  <si>
    <t>Inclusion for women in surgery involves re-envisioning the surgeon archetype: A commentary for the Social Consciousness in Surgical Care and Research series for Surgery</t>
  </si>
  <si>
    <t xml:space="preserve">Sara Scarlet, MD, MPH </t>
  </si>
  <si>
    <t>Surgical care of incarcerated patients: Doing the right thing, explicit bias, and ethics</t>
  </si>
  <si>
    <t>Joseph J. Zhao</t>
  </si>
  <si>
    <t>Comparative outcomes of needlescopic, single-incision laparoscopic, standard laparoscopic, mini-laparotomy, and open cholecystectomy: A systematic review and network meta-analysis of 96 randomized controlled trials with 11,083 patients</t>
  </si>
  <si>
    <t>Hidetaka Ichikawa, MD</t>
  </si>
  <si>
    <t>The role of bilio-pancreatic limb in nonalcoholic steatohepatitis improvement after duodenal–jejunal bypass in rats</t>
  </si>
  <si>
    <t>Ikemsinachi C. Nzenwa</t>
  </si>
  <si>
    <t>Risks associated with subtotal cholecystectomy and the factors influencing them: A systematic review and meta-analysis of 85 studies published between 1985 and 2020</t>
  </si>
  <si>
    <t>Anne-Marleen van Keulen, MD</t>
  </si>
  <si>
    <t>Primary and secondary liver failure after major liver resection for perihilar cholangiocarcinoma</t>
  </si>
  <si>
    <t>Michael R. Mathis, MD</t>
  </si>
  <si>
    <t>The impact of team familiarity on intra and postoperative cardiac surgical outcomes</t>
  </si>
  <si>
    <t>Trista D. Reid, MD, MPH</t>
  </si>
  <si>
    <t>Socioeconomic disparities in ostomy reversal among older adults with diverticulitis are more substantial among non-Hispanic Black patients</t>
  </si>
  <si>
    <t>Brian D. Lo, BS</t>
  </si>
  <si>
    <t>The reduced risk of septic shock/sepsis with laparoscopic surgery among ulcerative colitis patients with preoperative chronic steroid use</t>
  </si>
  <si>
    <t>Roberto Persiani, MD</t>
  </si>
  <si>
    <t>Systematic review of transanal total mesorectal excision literature according to the ideal framework: The evolution never ends</t>
  </si>
  <si>
    <t xml:space="preserve">Joshua H. Wolf, MD </t>
  </si>
  <si>
    <t>Frailty is a stronger predictor than age for postoperative morbidity in Crohn’s disease</t>
  </si>
  <si>
    <t>Victoria Huynh, MD</t>
  </si>
  <si>
    <t>Evaluation of opioid prescribing preferences among surgical residents and faculty</t>
  </si>
  <si>
    <t>Stress and resident interdisciplinary team performance: Results of a pilot trauma simulation program</t>
  </si>
  <si>
    <t>Catherine J. Hunter, MD</t>
  </si>
  <si>
    <t>Significance and innovation: cornerstones of a successful grant application</t>
  </si>
  <si>
    <t>Multidisciplinary simulation-based trauma team training with an emphasis on crisis resource management improves residents’ non-technical skills</t>
  </si>
  <si>
    <t>Dennis M. Vaysburg, MD</t>
  </si>
  <si>
    <t>An analysis of applicant competitiveness to general surgery, surgical subspecialties, and integrated programs</t>
  </si>
  <si>
    <t>Outcomes of malignant pheochromocytoma based on operative approach: A National Cancer Database analysis</t>
  </si>
  <si>
    <t>Philip K. Crepeau, MD</t>
  </si>
  <si>
    <t>Comparing surgical thoroughness and recurrence in thyroid cancer patients across race/ethnicity</t>
  </si>
  <si>
    <t>Juliet Emamaullee, MD, PhD</t>
  </si>
  <si>
    <t>Mentored career development awards for the development of surgeon-scientists</t>
  </si>
  <si>
    <t>Carlos San Miguel-Méndez, MD, PhD</t>
  </si>
  <si>
    <t>Stepwise transversus abdominis muscle release for the treatment of complex bilateral subcostal incisional hernias</t>
  </si>
  <si>
    <t>Miriam Erenberg, MD, MPH</t>
  </si>
  <si>
    <t>Adhesion barriers and topical hemostatic agents are risk factors for post-cesarean section infections</t>
  </si>
  <si>
    <t>Does the advanced training in laparoscopic suturing enhance laparoscopic suturing skill beyond fundamentals of laparoscopic surgery?</t>
  </si>
  <si>
    <t xml:space="preserve">Victor D. Plat, MD </t>
  </si>
  <si>
    <t>C-reactive protein after major abdominal surgery in daily practice</t>
  </si>
  <si>
    <t>Shintaro Kuroda, MD, PhD</t>
  </si>
  <si>
    <t>A multicenter randomized controlled trial comparing administration of antithrombin III after liver resection (HiSCO-05 trial)</t>
  </si>
  <si>
    <t>Takashi Kokudo, MD</t>
  </si>
  <si>
    <t>Adjuvant chemotherapy can prolong recurrence-free survival but did not influence the type of recurrence or subsequent treatment in patients with colorectal liver metastases</t>
  </si>
  <si>
    <t>Ji Young You, MD, PhD</t>
  </si>
  <si>
    <t>Prevention of transoral thyroidectomy complications: An analysis of surgical outcomes in 423 consecutive series</t>
  </si>
  <si>
    <t>Genomics of Black American colon cancer disparities: An RNA sequencing (RNA-Seq) study from an academic, tertiary referral center</t>
  </si>
  <si>
    <t>Patient characteristics, outcomes, and trends in extremity sarcoma management by surgeon specialty</t>
  </si>
  <si>
    <t>Jianlin Shi, MD, PhD</t>
  </si>
  <si>
    <t>Natural language processing for the surveillance of postoperative venous thromboembolism</t>
  </si>
  <si>
    <t>Elizabeth Andraska, MD</t>
  </si>
  <si>
    <t>Utilizing natural language processing in the diagnosis and treatment of venous thromboembolism</t>
  </si>
  <si>
    <t>William G. Henderson, PhD, MPH</t>
  </si>
  <si>
    <t>Accuracy of the surgical risk preoperative assessment system universal risk calculator in predicting risk for patients undergoing selected operations in 9 specialty areas</t>
  </si>
  <si>
    <t>The effect of high intraoperative blood loss on pancreatic fistula development after pancreatoduodenectomy: An international, multi-institutional propensity score matched analysis</t>
  </si>
  <si>
    <t>Nguyen-Phong Vo, MD</t>
  </si>
  <si>
    <t>Efficacy and safety of adjuvant therapy after curative surgery for ampullary carcinoma: A systematic review and meta-analysis</t>
  </si>
  <si>
    <t>The role of acinar content at pancreatic resection margin in the development of postoperative pancreatic fistula and acute pancreatitis after pancreaticoduodenectomy</t>
  </si>
  <si>
    <t>Motoki Miyazawa, MD, PhD</t>
  </si>
  <si>
    <t>Previous upper abdominal surgery is a risk factor for nasogastric tube reinsertion after pancreaticoduodenectomy</t>
  </si>
  <si>
    <t>Derek J. Erstad, MD</t>
  </si>
  <si>
    <t>Benchmarks for nodal yield and ratio for node-positive gastric cancer</t>
  </si>
  <si>
    <t xml:space="preserve">William C. Goggins, MD </t>
  </si>
  <si>
    <t>Combined liver–kidney transplantation with positive crossmatch: Role of delayed kidney transplantation</t>
  </si>
  <si>
    <t xml:space="preserve">Meredith Barrett, MD </t>
  </si>
  <si>
    <t>Combined liver–kidney transplant: It is worth the wait</t>
  </si>
  <si>
    <t xml:space="preserve">Tasce Bongiovanni, MD, MPP </t>
  </si>
  <si>
    <t>Surviving traumatic injury, only to die of acute drug poisoning: Should trauma centers be a path for intervention?</t>
  </si>
  <si>
    <t>Rabab M. Barq, BS</t>
  </si>
  <si>
    <t>The use of a primary care provider survey to implement a fall prevention program in an urban hospital system</t>
  </si>
  <si>
    <t xml:space="preserve">Jeff Choi, MD, MSc </t>
  </si>
  <si>
    <t>Scoping review of traumatic hemothorax: Evidence and knowledge gaps, from diagnosis to chest tube removal</t>
  </si>
  <si>
    <t>Seung-Hwan Yoon, MD</t>
  </si>
  <si>
    <t>Feasibility of using the homologous parietal peritoneum as a vascular substitute for venous reconstruction during abdominal surgery: An animal model</t>
  </si>
  <si>
    <t>Charlotte B. Smith, BA</t>
  </si>
  <si>
    <t>Perceptions of differences in graduated autonomy between male and female surgical residents</t>
  </si>
  <si>
    <t xml:space="preserve">Erin P. Fraher, PhD, MPP </t>
  </si>
  <si>
    <t>The evolving sex, race, and ethnic composition of the surgical workforce: North Carolina is a bellwether of national change</t>
  </si>
  <si>
    <t xml:space="preserve">Diego Schaps, MPH </t>
  </si>
  <si>
    <t>Time to transition: In support of alcohol-based surgical rub</t>
  </si>
  <si>
    <t xml:space="preserve">Cindy Y. Teng, MD </t>
  </si>
  <si>
    <t>Factors associated with potentially avoidable interhospital transfers in emergency general surgery–A call for quality improvement efforts</t>
  </si>
  <si>
    <t>Risk factors for anastomotic stricture after hepaticojejunostomy for bile duct injury–A systematic review and meta-analysis</t>
  </si>
  <si>
    <t>A contemporary analysis of xanthogranulomatous cholecystitis in a Western cohort</t>
  </si>
  <si>
    <t>Association of the collagen score with anastomotic leakage in rectal cancer patients after neoadjuvant chemoradiotherapy</t>
  </si>
  <si>
    <t>Male sex, ostomy, infection, and intravenous fluids are associated with increased risk of postoperative ileus in elective colorectal surgery</t>
  </si>
  <si>
    <t>Ilan Kent, MD</t>
  </si>
  <si>
    <t>Perineal reconstruction after extralevator abdominoperineal resection: Differences among minimally invasive, open, or open with a vertical rectus abdominis myocutaneous flap approaches</t>
  </si>
  <si>
    <t xml:space="preserve">LaDonna E. Kearse, MD </t>
  </si>
  <si>
    <t>A 20-year review of surgical training case logs: Is general surgery still general?</t>
  </si>
  <si>
    <t xml:space="preserve">Aleksandr Karnick, MPH </t>
  </si>
  <si>
    <t>Can general surgery interns accurately measure their own technical skills? Analysis of cognitive bias in surgical residents’ self-assessments</t>
  </si>
  <si>
    <t>Brett Salomon, MD</t>
  </si>
  <si>
    <t>Impact of coronavirus disease 2019 (COVID-19) on trauma surgical education at a level I trauma center</t>
  </si>
  <si>
    <t xml:space="preserve">Samantha M. Linhares, BA </t>
  </si>
  <si>
    <t>Fine needle aspiration and the Bethesda system: Correlation with histopathology in 1,228 surgical patients</t>
  </si>
  <si>
    <t>David Tak Wai Lui, MBBS</t>
  </si>
  <si>
    <t>A territory-wide assessment of the incidence of persistent hypoparathyroidism after elective thyroid surgery and its impact on new fracture risk over time</t>
  </si>
  <si>
    <t xml:space="preserve">Joshua Herb, MD, MSCR </t>
  </si>
  <si>
    <t>Use and disparities in parathyroidectomy for symptomatic primary hyperparathyroidism in the Medicare population</t>
  </si>
  <si>
    <t>Aimee Di Marco, PhD, FRCS</t>
  </si>
  <si>
    <t>Focused parathyroidectomy without intraoperative parathyroid hormone measurement in primary hyperparathyroidism: Still a valid approach?</t>
  </si>
  <si>
    <t>Yvonne H.B. Chan, BSc</t>
  </si>
  <si>
    <t>Re-evaluating absent clinical success after adrenalectomy in unilateral primary aldosteronism</t>
  </si>
  <si>
    <t>Access to pediatric surgery delivered by general surgeons and anesthesia providers in Uganda: Results from 2 rural regional hospitals</t>
  </si>
  <si>
    <t>Jenna Rose Stoehr, BA</t>
  </si>
  <si>
    <t>Considerations for resuming global surgery outreach programs during and after the coronavirus disease 2019 (COVID-19) pandemic</t>
  </si>
  <si>
    <t>Angela Ingraham, MD, MS</t>
  </si>
  <si>
    <t>A practical guide to writing a competitive K award application</t>
  </si>
  <si>
    <t>Shiqi Liang, MMed</t>
  </si>
  <si>
    <t>Association between perioperative chlorhexidine oral care and postoperative pneumonia in non-cardiac surgical patients: A systematic review and meta-analysis</t>
  </si>
  <si>
    <t>Moritz B. Sparn, MD</t>
  </si>
  <si>
    <t>Risk factors and outcomes of postoperative aspiration pneumonia in abdominal surgery patients: An exact matching and weighting analysis</t>
  </si>
  <si>
    <t>Lisa Hartmann, MD</t>
  </si>
  <si>
    <t>Effect of bowel preparation on intestinal permeability and inflammatory response during postoperative ileus in mice</t>
  </si>
  <si>
    <t xml:space="preserve">Christian Hobeika, MD </t>
  </si>
  <si>
    <t>Validation of the IMM classification in laparoscopic repeat liver resections for colorectal liver metastases</t>
  </si>
  <si>
    <t>Raffaele Brustia, MD, PhD</t>
  </si>
  <si>
    <t>The impact of enhanced recovery program compliance after elective liver surgery: Results from a multicenter prospective national registry</t>
  </si>
  <si>
    <t>Francesca Watts</t>
  </si>
  <si>
    <t>Clinician perspectives on the factors influencing prognostic stratification by the American Joint Commission on Cancer Head and Neck Cutaneous Squamous Cell Carcinoma Staging</t>
  </si>
  <si>
    <t xml:space="preserve">Zachary D. Morrison, MD </t>
  </si>
  <si>
    <t>Pancreaticoduodenectomy is safe in appropriately resourced rural hospitals</t>
  </si>
  <si>
    <t>Thomas L. Sutton, MD</t>
  </si>
  <si>
    <t>Imatinib-resistant gastrointestinal stromal tumors in the era of second- and third-line tyrosine kinase inhibitors: Does surgical resection have a role?</t>
  </si>
  <si>
    <t>Sarayu Subramanian, MBBS</t>
  </si>
  <si>
    <t>Regression is significantly associated with outcomes for patients with melanoma</t>
  </si>
  <si>
    <t>Alex D. Michaels, MD</t>
  </si>
  <si>
    <t>Socioeconomic risk-adjustment with the Area Deprivation Index predicts surgical morbidity and cost</t>
  </si>
  <si>
    <t>Reem AlSowaiegh, MD, MSc, MMSCI</t>
  </si>
  <si>
    <t>The Emergency Surgery Score is a powerful predictor of outcomes across multiple surgical specialties: Results of a retrospective nationwide analysis</t>
  </si>
  <si>
    <t xml:space="preserve">Théophile Guilbaud, MD </t>
  </si>
  <si>
    <t>Postoperative day 1 combination of serum C-reactive protein and drain amylase values predicts risks of clinically relevant pancreatic fistula. The “90-1000” score</t>
  </si>
  <si>
    <t xml:space="preserve">Pascal Probst, MD </t>
  </si>
  <si>
    <t>Evidence Map of Pancreatic Surgery–A living systematic review with meta-analyses by the International Study Group of Pancreatic Surgery (ISGPS)</t>
  </si>
  <si>
    <t>A higher hospital case mix index increases the odds of achieving a textbook outcome after hepatopancreatic surgery in the Medicare population</t>
  </si>
  <si>
    <t>Venu Bhargava, MS, MCh</t>
  </si>
  <si>
    <t>Streptokinase irrigation through a percutaneous catheter helps decrease the need for necrosectomy and reduces mortality in necrotizing pancreatitis as part of a step-up approach</t>
  </si>
  <si>
    <t>Courtney M. Lattimore, MD</t>
  </si>
  <si>
    <t>The impact of obesity and severe obesity on postoperative outcomes after pancreatoduodenectomy</t>
  </si>
  <si>
    <t>Rachael A. Clark, MD</t>
  </si>
  <si>
    <t>Reactivation of silenced α-N-catenin induces retinoic acid sensitivity in neuroblastoma cells</t>
  </si>
  <si>
    <t>Shyam S. Jayaraman, MD</t>
  </si>
  <si>
    <t>Does routine postoperative contrast radiography improve outcomes for patients with perforated peptic ulcer? A multicenter retrospective cohort study</t>
  </si>
  <si>
    <t>Wesley J. Marrero, PhD</t>
  </si>
  <si>
    <t>A machine learning approach for the prediction of overall deceased donor organ yield</t>
  </si>
  <si>
    <t>Jordan Ng Cheong Chung</t>
  </si>
  <si>
    <t>Closed incision negative pressure wound therapy is associated with reduced surgical site infection after emergency laparotomy: A propensity matched–cohort analysis</t>
  </si>
  <si>
    <t>Christopher J. Dente, MD</t>
  </si>
  <si>
    <t>Predicting the need for massive transfusion: Prospective validation of a smartphone-based clinical decision support tool</t>
  </si>
  <si>
    <t>Nan Li, MS</t>
  </si>
  <si>
    <t>The earlier, the better: The beneficial effect of different timepoints of the preoperative transarterial embolization on ameliorating operative blood loss and operative time for carotid body tumors</t>
  </si>
  <si>
    <t>Gonzalo Sapisochin, MD, PhD, MSc</t>
  </si>
  <si>
    <t>To Associating Liver Partition and Portal Vein Ligation for Staged Hepatectomy (ALPPS) or Not to ALPPS</t>
  </si>
  <si>
    <t xml:space="preserve">Chandrakanth Are, MBBS, MBA, FSSO, FRCS, FACS </t>
  </si>
  <si>
    <t>Promoting surgical research in the Global South</t>
  </si>
  <si>
    <t>Giampaolo Perri, MD</t>
  </si>
  <si>
    <t>Preoperative risk stratification of postoperative pancreatic fistula: A risk-tree predictive model for pancreatoduodenectomy</t>
  </si>
  <si>
    <t>Mee-Hoong See, MD, MSurg</t>
  </si>
  <si>
    <t>Outcomes after mastectomy with immediate breast reconstruction for breast cancer in a multiethnic, middle-income Asian setting</t>
  </si>
  <si>
    <t>Caroline Huynh, MD, CM</t>
  </si>
  <si>
    <t>Laparoscopic versus open resection in patients with locally advanced colon cancer</t>
  </si>
  <si>
    <t>Wei Gao, MD</t>
  </si>
  <si>
    <t>Transcutaneous electrical acupoint stimulation applied in lower limbs decreases the incidence of paralytic ileus after colorectal surgery: A multicenter randomized controlled trial</t>
  </si>
  <si>
    <t xml:space="preserve">Sameh Hany Emile, MBBCh, MSc, MD, FACS </t>
  </si>
  <si>
    <t>A systematic review and meta-analysis of the outcome of ileal pouch anal anastomosis in patients with obesity</t>
  </si>
  <si>
    <t>Saif Hamdan, MD</t>
  </si>
  <si>
    <t>Far from black and white: Role of race, health literacy, and socioeconomic factors in the presentation of acute diverticulitis</t>
  </si>
  <si>
    <t xml:space="preserve">Alexandre Challine, MD </t>
  </si>
  <si>
    <t>Impact of coronavirus disease 2019 (COVID-19) lockdown on in-hospital mortality and surgical activity in elective digestive resections: A nationwide cohort analysis</t>
  </si>
  <si>
    <t>Aneel Bhangu, MBChB, PhD, FRCS</t>
  </si>
  <si>
    <t>Challenges in recovery of elective surgery systems</t>
  </si>
  <si>
    <t xml:space="preserve">Ingrid S. Schmiederer, MD </t>
  </si>
  <si>
    <t>Isolating steps instead of learners: Use of deliberate practice and validity evidence in coronavirus disease (COVID)–era procedural assessment</t>
  </si>
  <si>
    <t>Improvement in student-led debriefing analysis after simulation-based team training using a revised teamwork assessment tool</t>
  </si>
  <si>
    <t xml:space="preserve">Juan Tellez, BS </t>
  </si>
  <si>
    <t>In-person versus virtual suturing and knot-tying curricula: Skills training during the COVID-19 era</t>
  </si>
  <si>
    <t>Jia-Wei Feng, MD</t>
  </si>
  <si>
    <t>Nomograms to predict ipsilateral and contralateral central lymph node metastasis in clinically lymph node-negative patients with solitary isthmic classic papillary thyroid carcinoma</t>
  </si>
  <si>
    <t>Zhaodi Liu, MS</t>
  </si>
  <si>
    <t>Comparison of the transoral endoscopic thyroidectomy vestibular approach and open thyroidectomy: A propensity score–matched analysis of surgical outcomes and safety in the treatment of papillary thyroid carcinoma</t>
  </si>
  <si>
    <t>Chun Li, MD, MPH</t>
  </si>
  <si>
    <t>Long-term voice changes after thyroidectomy: Results from a validated survey</t>
  </si>
  <si>
    <t>Cristian A. Angeramo, MD</t>
  </si>
  <si>
    <t>Minimally invasive Ivor Lewis esophagectomy: Robot-assisted versus laparoscopic–thoracoscopic technique. Systematic review and meta-analysis</t>
  </si>
  <si>
    <t>Sivesh K. Kamarajah, BMedSci, MBChB, MRCS</t>
  </si>
  <si>
    <t>Palliative gastrectomy for metastatic gastric adenocarcinoma: A national population-based cohort study</t>
  </si>
  <si>
    <t>Guillaume Levenson, MD</t>
  </si>
  <si>
    <t>Tumor downstaging after neoadjuvant chemotherapy determines survival after surgery for gastric adenocarcinoma</t>
  </si>
  <si>
    <t>Chathurika S. Dhanasekara, MBBS, PhD</t>
  </si>
  <si>
    <t>Global patterns of necrotizing soft tissue infections: A systematic review and meta-analysis</t>
  </si>
  <si>
    <t>Richard A. Guyer, MD, PhD</t>
  </si>
  <si>
    <t>Top ten strategies to enhance grant-writing success</t>
  </si>
  <si>
    <t>The evolution of surgery for colorectal liver metastases: A persistent challenge to improve survival</t>
  </si>
  <si>
    <t xml:space="preserve">Joal D. Beane, MD </t>
  </si>
  <si>
    <t>Optimal hepatic surgery: Are we making progress in North America?</t>
  </si>
  <si>
    <t>Dimitri Sneiders, MD</t>
  </si>
  <si>
    <t>Medialization after combined anterior and posterior component separation in giant incisional hernia surgery, an anatomical study</t>
  </si>
  <si>
    <t xml:space="preserve">Marisa A. Joel, BA </t>
  </si>
  <si>
    <t>A brief history of the office of the Surgeon General and the 2 surgeons who have held the position</t>
  </si>
  <si>
    <t>Chun-Mei Wang, MD</t>
  </si>
  <si>
    <t>Association of preoperative frailty with postoperative delirium after elective brain tumor resection: Retrospective analysis of a prospective cohort</t>
  </si>
  <si>
    <t xml:space="preserve">Caitlin J. Takahashi-Pipkin, DO </t>
  </si>
  <si>
    <t>Racial differences in symptomatic postoperative venous thromboembolism rates after major oncologic resection</t>
  </si>
  <si>
    <t>Alessandro Paro, MD</t>
  </si>
  <si>
    <t>Profiles in social vulnerability: The association of social determinants of health with postoperative surgical outcomes</t>
  </si>
  <si>
    <t>Ankit Mishra, MS</t>
  </si>
  <si>
    <t>ACA Medicaid expansion reduced disparities in use of high-volume hospitals for pancreatic surgery</t>
  </si>
  <si>
    <t>Jennifer A. Yonkus, MD</t>
  </si>
  <si>
    <t>Intraoperative bile duct cultures in patients undergoing pancreatic head resection: Prospective comparison of bile duct swab versus bile duct aspiration</t>
  </si>
  <si>
    <t>Ekaterina Petrova, MD</t>
  </si>
  <si>
    <t>Outcome of pancreatic anastomoses during pancreatoduodenectomy in two national audits</t>
  </si>
  <si>
    <t>Sami A. Safi, MD</t>
  </si>
  <si>
    <t>Para-aortic lymph nodes and ductal adenocarcinoma of the pancreas: Distant neighbors?</t>
  </si>
  <si>
    <t>Ryan J. Powers, BS</t>
  </si>
  <si>
    <t>Disparities in utilization of outpatient surgical care among children</t>
  </si>
  <si>
    <t>Eui Soo Han, MD, PhD</t>
  </si>
  <si>
    <t>Shorter operation time and improved surgical outcomes in laparoscopic donor right hepatectomy compared with open donor right hepatectomy</t>
  </si>
  <si>
    <t>Cyrus A. Feizpour, MD</t>
  </si>
  <si>
    <t>Enhanced recovery in liver transplantation: A value-based approach to complex surgical care</t>
  </si>
  <si>
    <t xml:space="preserve">Erik A. Green, MD, MPH </t>
  </si>
  <si>
    <t>Surgical stabilization of traumatic rib fractures is associated with reduced readmissions and increased survival</t>
  </si>
  <si>
    <t xml:space="preserve">Ida Molin, MD </t>
  </si>
  <si>
    <t>An analysis of trauma team communication using the verbal response mode taxonomy</t>
  </si>
  <si>
    <t>Kellie L. Mathis, MD</t>
  </si>
  <si>
    <t>Patient selection for elective colectomy for sigmoid diverticulitis</t>
  </si>
  <si>
    <t>Kevin M. Elias</t>
  </si>
  <si>
    <t>The Reporting on ERAS Compliance, Outcomes, and Elements Research (RECOvER) Checklist: A Joint Statement by the ERAS® and ERAS® USA Societies</t>
  </si>
  <si>
    <t>Abebe Bekele</t>
  </si>
  <si>
    <t>Trends in Retention and Decay of Basic Surgical Skills: Evidence from Addis Ababa University, Ethiopia: A Prospective Case–Control Cohort Study</t>
  </si>
  <si>
    <t>Katherine Smiley</t>
  </si>
  <si>
    <t>Safety Culture and Perioperative Quality at the Volta River Authority Hospital in Akosombo, Ghana</t>
  </si>
  <si>
    <t>Karolina Nyberger</t>
  </si>
  <si>
    <t>The Situation of Safe Surgery and Anaesthesia in Tanzania: A Systematic Review</t>
  </si>
  <si>
    <t>Adriana G. Ramirez</t>
  </si>
  <si>
    <t>General Thoracic Surgery in Rwanda: An Assessment of Surgical Volume and of Workforce and Material Resource Deficits</t>
  </si>
  <si>
    <t>Chinedu Okoli</t>
  </si>
  <si>
    <t>Assessing the Quality of Life of Patients with Breast Cancer Treated in a Tertiary Hospital in a Resource-Poor Country</t>
  </si>
  <si>
    <t>Chanil Ekanayake</t>
  </si>
  <si>
    <t>Challenges of Costing a Surgical Procedure in a Lower–Middle-Income Country</t>
  </si>
  <si>
    <t>Trista D. Reid</t>
  </si>
  <si>
    <t>Sex Disparities in Access to Surgical Care at a Single Institution in Malawi</t>
  </si>
  <si>
    <t>Giancarlo Buitrago</t>
  </si>
  <si>
    <t>Clinical Outcomes and Healthcare Costs Associated with Laparoscopic Appendectomy in a Middle-Income Country with Universal Health Coverage</t>
  </si>
  <si>
    <t>Caleb Van Essen</t>
  </si>
  <si>
    <t>Increasing and Retaining African Surgeons Working in Rural Hospitals: An Analysis of PAACS Surgeons with Twenty-Year Program Follow-Up</t>
  </si>
  <si>
    <t>Mohamed Mustafa Diab</t>
  </si>
  <si>
    <t>The Cost of Intramedullary Nailing Versus Skeletal Traction for Treatment of Femoral Shaft Fractures in Malawi: A Prospective Economic Analysis</t>
  </si>
  <si>
    <t>Mélissa Roy</t>
  </si>
  <si>
    <t>Health Literacy Among Surgical Patients: A Systematic Review and Meta-analysis</t>
  </si>
  <si>
    <t>Fabio Agri</t>
  </si>
  <si>
    <t>Assessment of Avoidable Readmissions in a Visceral Surgery Department with an Algorithm: Methodology, Analysis and Measures for Improvement</t>
  </si>
  <si>
    <t>Elzerie de Jager</t>
  </si>
  <si>
    <t>Implementation of the World Health Organization Surgical Safety Checklist Correlates with Reduced Surgical Mortality and Length of Hospital Admission in a High-Income Country</t>
  </si>
  <si>
    <t>Ian Solsky</t>
  </si>
  <si>
    <t>Ten Years and Counting: Sustaining Effectiveness of the Surgical Safety Checklist Through Ongoing Implementation Efforts</t>
  </si>
  <si>
    <t>Shohei Yoshiya</t>
  </si>
  <si>
    <t>Usability of Intraoperative Fluorescence Imaging with Indocyanine Green During Laparoscopic Cholecystectomy After Percutaneous Transhepatic Gallbladder Drainage</t>
  </si>
  <si>
    <t>Saho Wada</t>
  </si>
  <si>
    <t>Preoperative Anxiety as a Predictor of Delirium in Cancer Patients: A Prospective Observational Cohort Study</t>
  </si>
  <si>
    <t>Juliana Beneduzzi</t>
  </si>
  <si>
    <t>Cognitive Assessment of Surgeons During Surgical Procedures: Influence of Time and Intraoperative Complications</t>
  </si>
  <si>
    <t>Miguel Ángel García-Ureña</t>
  </si>
  <si>
    <t>Abdominal Wall Reconstruction Utilizing the Combination of Absorbable and Permanent Mesh in a Retromuscular Position: A Multicenter Prospective Study</t>
  </si>
  <si>
    <t>Mai-Britt Tolstrup</t>
  </si>
  <si>
    <t>Chronic Pain, Quality of Life and Functional Impairment After Emergency Laparotomy</t>
  </si>
  <si>
    <t>Luke R. Johnston</t>
  </si>
  <si>
    <t>Ostomy Usage for Colorectal Trauma in Combat Casualties</t>
  </si>
  <si>
    <t>Ioannis Mintziras</t>
  </si>
  <si>
    <t>Implementation of Current ENETS Guidelines for Surgery of Small (≤2 cm) Pancreatic Neuroendocrine Neoplasms in the German Surgical Community: An Analysis of the Prospective DGAV StuDoQ|Pancreas Registry</t>
  </si>
  <si>
    <t>Gitika N. Singh</t>
  </si>
  <si>
    <t>Understanding and Practices of Gynaecologists Related to Breast Cancer Screening, Detection, Treatment and Common Breast Diseases: A Study from India</t>
  </si>
  <si>
    <t>Kazunari Misawa</t>
  </si>
  <si>
    <t>Safety and Feasibility of Linear Stapling Device with Bioabsorbable Polyglycolic Acid Sheet for Duodenal Closure in Gastric Cancer Surgery: A Multi-institutional Phase II Study</t>
  </si>
  <si>
    <t>Hosam Elbanna</t>
  </si>
  <si>
    <t>Assessment of the Correlation Between Preoperative and Immediate Postoperative Gastric Volume and Weight Loss After Sleeve Gastrectomy Using Computed Tomography Volumetry</t>
  </si>
  <si>
    <t>Rongce Zhao</t>
  </si>
  <si>
    <t>Hepatic Pedicle Occlusion with the Pringle Maneuver During Difficult Laparoscopic Cholecystectomy Reduces the Conversion Rate</t>
  </si>
  <si>
    <t>Luis Gil</t>
  </si>
  <si>
    <t>Incidental Gallbladder Cancer: How Residual Disease Affects Outcome in Two Referral HPB Centers from South America</t>
  </si>
  <si>
    <t>Benjamin Menahem</t>
  </si>
  <si>
    <t>Liver Resection for Solitary Transplantable Hepatocellular Carcinoma: The Role of AFP-Score</t>
  </si>
  <si>
    <t>Raffaele Brustia</t>
  </si>
  <si>
    <t>Enhanced Recovery in Liver Transplantation: A Feasibility Study</t>
  </si>
  <si>
    <t>Qinyu Chen</t>
  </si>
  <si>
    <t>Time to Readmission and Mortality Among Patients Undergoing Liver and Pancreatic Surgery</t>
  </si>
  <si>
    <t>A. Venara</t>
  </si>
  <si>
    <t>The Predictive Value of Pulse Wave Velocity for Anastomotic Leakage After Colorectal Surgery</t>
  </si>
  <si>
    <t>Chang Hyun Kim</t>
  </si>
  <si>
    <t>Prognostic Impact of Perineural Invasion in Rectal Cancer After Neoadjuvant Chemoradiotherapy</t>
  </si>
  <si>
    <t>Gabriele Piffaretti</t>
  </si>
  <si>
    <t>Outcomes Following Non-operative Management of Thoracic and Thoracoabdominal Aneurysms</t>
  </si>
  <si>
    <t>Chaeyoun Oh</t>
  </si>
  <si>
    <t>Predicting Survival of Congenital Diaphragmatic Hernia on the First Day of Life</t>
  </si>
  <si>
    <t>Donald E. Low</t>
  </si>
  <si>
    <t>Guidelines for Perioperative Care in Esophagectomy: Enhanced Recovery After Surgery (ERAS®) Society Recommendations</t>
  </si>
  <si>
    <t>Abdelrahman A. Nimeri</t>
  </si>
  <si>
    <t>Reducing Healthcare Costs Using ACS NSQIP-Driven Quality Improvement Projects: A Success Story from Sheikh Khalifa Medical City (SKMC)</t>
  </si>
  <si>
    <t>Faith Robertson</t>
  </si>
  <si>
    <t>Laparoscopy in Rwanda: A National Assessment of Utilization, Demands, and Perceived Challenges</t>
  </si>
  <si>
    <t>Stephen Tabiri</t>
  </si>
  <si>
    <t>Barriers to Timely Presentation of Patients with Surgical Conditions at Tamale Teaching Hospital in Northern Ghana</t>
  </si>
  <si>
    <t>Jack E. Kornfeld</t>
  </si>
  <si>
    <t>Cost Analysis of the Mongolian ATLS© Program: A Framework for Low- and Middle-Income Countries</t>
  </si>
  <si>
    <t>Katherine Albutt</t>
  </si>
  <si>
    <t>Healthcare Leaders Develop Strategies for Expanding National Surgical, Obstetric, and Anaesthesia Plans in WHO AFRO and EMRO Regions</t>
  </si>
  <si>
    <t>Maximilian P. Nerlander</t>
  </si>
  <si>
    <t>Epidemiology of Trauma Patients from the Mosul Offensive, 2016–2017: Results from a Dedicated Trauma Center in Erbil, Iraqi Kurdistan</t>
  </si>
  <si>
    <t>Manuel López-Cano</t>
  </si>
  <si>
    <t>A Meta-analysis of Prophylaxis of Surgical Site Infections with Topical Application of Povidone Iodine Before Primary Closure</t>
  </si>
  <si>
    <t>Eran Sadot</t>
  </si>
  <si>
    <t>Hypophosphatemia as a Predictor of Organ-Specific Complications Following Gastrointestinal Surgery: Analysis of 8034 Patients</t>
  </si>
  <si>
    <t>S. G. Parker</t>
  </si>
  <si>
    <t>What Exactly is Meant by “Loss of Domain” for Ventral Hernia? Systematic Review of Definitions</t>
  </si>
  <si>
    <t>Matthew G. R. Allaway</t>
  </si>
  <si>
    <t>The Unacceptable Morbidity of Negative Laparoscopic Appendicectomy</t>
  </si>
  <si>
    <t>Tarifin Sikder</t>
  </si>
  <si>
    <t>Postoperative Recovery in Frail, Pre-frail, and Non-frail Elderly Patients Following Abdominal Surgery</t>
  </si>
  <si>
    <t>B. B. Burger</t>
  </si>
  <si>
    <t>Insight in Information Provision Prior to Obtaining Surgical Informed Consent—by Audiotaping Outpatient Consultations</t>
  </si>
  <si>
    <t>Pierre-Louis Henaux</t>
  </si>
  <si>
    <t>Relationships Between Expertise, Crew Familiarity and Surgical Workflow Disruptions: An Observational Study</t>
  </si>
  <si>
    <t>Elisabeth M. L. de Wijkerslooth</t>
  </si>
  <si>
    <t>Variation in Classification and Postoperative Management of Complex Appendicitis: A European Survey</t>
  </si>
  <si>
    <t>Emanuele Rausa</t>
  </si>
  <si>
    <t>Open Inguinal Hernia Repair: A Network Meta-analysis Comparing Self-Gripping Mesh, Suture Fixation, and Glue Fixation</t>
  </si>
  <si>
    <t>Tyler J. Loftus</t>
  </si>
  <si>
    <t>The Impact of Prior Laparotomy and Intra-abdominal Adhesions on Bowel and Mesenteric Injury Following Blunt Abdominal Trauma</t>
  </si>
  <si>
    <t>Matthew Burstow</t>
  </si>
  <si>
    <t>Trauma in the Elderly: Demographic Trends (1995–2014) in a Major New Zealand Trauma Centre</t>
  </si>
  <si>
    <t>Sheng-Der Hsu</t>
  </si>
  <si>
    <t>The Risk of Erectile Dysfunction Following Pelvic Angiographic Embolization in Pelvic Fracture Patients: A Nationwide Population-Based Cohort Study in Taiwan</t>
  </si>
  <si>
    <t>Lisa M. Kodadek</t>
  </si>
  <si>
    <t>Intrahepatic Balloon Tamponade for Penetrating Liver Injury: Rarely Needed but Highly Effective</t>
  </si>
  <si>
    <t>Kaij Treskes</t>
  </si>
  <si>
    <t>Emergency Bleeding Control Interventions After Immediate Total-Body CT Scans in Trauma Patients</t>
  </si>
  <si>
    <t>H. Khalayleh</t>
  </si>
  <si>
    <t>Traumatic Minor Intracranial Hemorrhage: Management by Non-neurosurgeon Consultants in a Regional Trauma Center is Safe and Effective</t>
  </si>
  <si>
    <t>Akira Miyauchi</t>
  </si>
  <si>
    <t>Spontaneous Deceleration and Acceleration of Growth Rate in Medullary Thyroid Carcinomas Suggested by Changes in Calcitonin Doubling Times Over Long-Term Surveillance</t>
  </si>
  <si>
    <t>Takayuki Ishigaki</t>
  </si>
  <si>
    <t>Usefulness of Stereotactic Radiotherapy Using the CyberKnife for Patients with Inoperable Locoregional Recurrences of Differentiated Thyroid Cancer</t>
  </si>
  <si>
    <t>Sueyoshi Moritani</t>
  </si>
  <si>
    <t>Appropriateness of Subadventitial Resection for Invasion of the Carotid Artery by Papillary Thyroid Carcinoma</t>
  </si>
  <si>
    <t>Runa Acharya</t>
  </si>
  <si>
    <t>Outcomes of Adrenal Venous Sampling in Patients with Bilateral Adrenal Masses and ACTH-Independent Cushing’s Syndrome</t>
  </si>
  <si>
    <t>Justin D. Lee</t>
  </si>
  <si>
    <t>Risk Factors for Readmission After Parathyroidectomy for Renal Hyperparathyroidism</t>
  </si>
  <si>
    <t>Dong Sik Bae</t>
  </si>
  <si>
    <t>A Propensity Score-matched Comparison Study of Surgical Outcomes in Patients with Differentiated Thyroid Cancer After Robotic Versus Open Total Thyroidectomy</t>
  </si>
  <si>
    <t>Max B. Albers</t>
  </si>
  <si>
    <t>Results of Duodenopancreatic Reoperations in Multiple Endocrine Neoplasia Type 1</t>
  </si>
  <si>
    <t>T. A. K. Gandamihardja</t>
  </si>
  <si>
    <t>Analysing Breast Cancer Multidisciplinary Patient Management: A Prospective Observational Evaluation of Team Clinical Decision-Making</t>
  </si>
  <si>
    <t>Weipeng Hu</t>
  </si>
  <si>
    <t>Single-Port Thoracoscopic Minimally Invasive Esophagectomy for Esophageal Cancer</t>
  </si>
  <si>
    <t>Hayato Omori</t>
  </si>
  <si>
    <t>Role of Palliative Resection in Patients with Incurable Advanced Gastric Cancer Who are Unfit for Chemotherapy</t>
  </si>
  <si>
    <t>Masato Hayashi</t>
  </si>
  <si>
    <t>Analysis of the Effect of Early Versus Conventional Nasogastric Tube Removal on Postoperative Complications After Transthoracic Esophagectomy: A Single-Center, Randomized Controlled Trial</t>
  </si>
  <si>
    <t>Mingguo Tian MD</t>
  </si>
  <si>
    <t>Coronary Renal Shunt with Splenectomy (CRSS) for Selective Variceal Decompression</t>
  </si>
  <si>
    <t>Zhengyan Li</t>
  </si>
  <si>
    <t>Surgical and Long-Term Survival Outcomes After Laparoscopic and Open Total Gastrectomy for Locally Advanced Gastric Cancer: A Propensity Score-Matched Analysis</t>
  </si>
  <si>
    <t>Taiga Wakabayashi</t>
  </si>
  <si>
    <t>Robotic Double Purse-String Telescoped Pancreaticogastrostomy: How I Do It</t>
  </si>
  <si>
    <t>Naokazu Chiba</t>
  </si>
  <si>
    <t>Resection of Hepatic Lesions Perfused by the Cholecystic Vein Using Indocyanine Green Navigation in Patients with cT2 Gallbladder Cancer</t>
  </si>
  <si>
    <t>Xavier Untereiner</t>
  </si>
  <si>
    <t>Laparoscopic Hepatectomy Versus Open Hepatectomy for the Management of Hepatocellular Carcinoma: A Comparative Study Using a Propensity Score Matching</t>
  </si>
  <si>
    <t>Minako Nagai</t>
  </si>
  <si>
    <t>Risk Factors for Late-Onset Gastrointestinal Hemorrhage After Pancreatoduodenectomy for Pancreatic Cancer</t>
  </si>
  <si>
    <t>Fuyuhiko Motoi</t>
  </si>
  <si>
    <t>Sustained Elevation of Postoperative Serum Level of Carbohydrate Antigen 19-9 is High-Risk Stigmata for Primary Hepatic Recurrence in Patients with Curatively Resected Pancreatic Adenocarcinoma</t>
  </si>
  <si>
    <t>Kota Nakamura</t>
  </si>
  <si>
    <t>A Comparison Between Plastic and Metallic Biliary Stent Placement in Patients Receiving Preoperative Neoadjuvant Chemoradiotherapy for Resectable Pancreatic Cancer</t>
  </si>
  <si>
    <t>Daichi Kitaguchi</t>
  </si>
  <si>
    <t>Long-Term Outcomes and Lymph Node Metastasis in Patients Receiving Radical Surgery for Pathological T1 Lower Rectal Cancer</t>
  </si>
  <si>
    <t>U. O. Gustafsson</t>
  </si>
  <si>
    <t>Guidelines for Perioperative Care in Elective Colorectal Surgery: Enhanced Recovery After Surgery (ERAS®) Society Recommendations: 2018</t>
  </si>
  <si>
    <t>J. D. Luiten</t>
  </si>
  <si>
    <t>Honorary Authorships in Surgical Literature</t>
  </si>
  <si>
    <t>Jamie E. Anderson</t>
  </si>
  <si>
    <t>Assessment of Capacity to Meet Lancet Commission on Global Surgery Indicators in the Federal Capital Territory, Abuja, Nigeria</t>
  </si>
  <si>
    <t>James A. Balogun</t>
  </si>
  <si>
    <t>Recognition and Disclosure of Medical Errors Among Residents in Surgical Specialties in a Tertiary Hospital in Ibadan</t>
  </si>
  <si>
    <t>Adam Gyedu</t>
  </si>
  <si>
    <t>In-Country Training by the Ghana College of Physicians and Surgeons: An Initiative that has Aided Surgeon Retention and Distribution in Ghana</t>
  </si>
  <si>
    <t>S. Ariane Christie</t>
  </si>
  <si>
    <t>Strengthening Surgery Strengthens Health Systems: A New Paradigm and Potential Pathway for Horizontal Development in Low- and Middle-Income Countries</t>
  </si>
  <si>
    <t>Carmen Rodríguez-Rivera</t>
  </si>
  <si>
    <t>Proteomic Identification of Biomarkers Associated with Eating Control and Bariatric Surgery Outcomes in Patients with Morbid Obesity</t>
  </si>
  <si>
    <t>Chris Braumann</t>
  </si>
  <si>
    <t>Complications After Ostomy Surgery: Emergencies and Obese Patients are at Risk—Data from the Berlin OStomy Study (BOSS)</t>
  </si>
  <si>
    <t>Antonio Vitiello</t>
  </si>
  <si>
    <t>Bariatric Surgery Versus Lifestyle Intervention in Class I Obesity: 7–10-Year Results of a Retrospective Study</t>
  </si>
  <si>
    <t>Lau Caspar Thygesen</t>
  </si>
  <si>
    <t>Labour Market Participation After Emergency Laparotomy: A Nationwide Cohort Study with Long-Term Follow-Up</t>
  </si>
  <si>
    <t>M. M. J. van Rooijen</t>
  </si>
  <si>
    <t>Sarcomania? The Inapplicability of Sarcopenia Measurement in Predicting Incisional Hernia Development</t>
  </si>
  <si>
    <t>Morten Alstrup</t>
  </si>
  <si>
    <t>Soluble Urokinase Plasminogen Activator Receptor (suPAR) as an Added Predictor to Existing Preoperative Risk Assessments</t>
  </si>
  <si>
    <t>Alexandre Doussot</t>
  </si>
  <si>
    <t>Indications and Outcomes of a Cross-Linked Porcine Dermal Collagen Mesh (Permacol) for Complex Abdominal Wall Reconstruction: A Multicenter Audit</t>
  </si>
  <si>
    <t>Louise Hendra</t>
  </si>
  <si>
    <t>Decision-Making in the Emergency Laparotomy: A Mixed Methodology Study</t>
  </si>
  <si>
    <t>Anders Olsson</t>
  </si>
  <si>
    <t>The Short-Form Inguinal Pain Questionnaire (sf-IPQ): An Instrument for Rating Groin Pain After Inguinal Hernia Surgery in Daily Clinical Practice</t>
  </si>
  <si>
    <t>James R. Davis</t>
  </si>
  <si>
    <t>Rapid Relief: Thyroidectomy is a Quicker Cure than Radioactive Iodine Ablation (RAI) in Patients with Hyperthyroidism</t>
  </si>
  <si>
    <t>Hélène Bohec</t>
  </si>
  <si>
    <t>Occult Contralateral Lateral Lymph Node Metastases in Unilateral N1b Papillary Thyroid Carcinoma</t>
  </si>
  <si>
    <t>Kai-Pun Wong</t>
  </si>
  <si>
    <t>Vocal Cord Palsies Missed by Transcutaneous Laryngeal Ultrasound (TLUSG): Do They Experience Worse Outcomes?</t>
  </si>
  <si>
    <t>Caroline L. Lopez</t>
  </si>
  <si>
    <t>Chemoprevention with Somatuline© Delays the Progression of Pancreatic Neuroendocrine Neoplasms in a Mouse Model of Multiple Endocrine Neoplasia Type 1 (MEN1)</t>
  </si>
  <si>
    <t>Robert S. Ackerman</t>
  </si>
  <si>
    <t>Enhanced REVENUE After Surgery? A Cost-Standardized Enhanced Recovery Pathway for Mastectomy Decreases Length of Stay</t>
  </si>
  <si>
    <t>Hiroki Ito</t>
  </si>
  <si>
    <t>Risk Factors for Skin Flap Necrosis in Breast Cancer Patients Treated with Mastectomy Followed by Immediate Breast Reconstruction</t>
  </si>
  <si>
    <t>Kun-Kun Li</t>
  </si>
  <si>
    <t>Propensity-Matched Analysis Comparing Survival After Hybrid Thoracoscopic–Laparotomy Esophagectomy and Complete Thoracoscopic–Laparoscopic Esophagectomy</t>
  </si>
  <si>
    <t>Patrick Sven Plum</t>
  </si>
  <si>
    <t>Outcome of Self-Expanding Metal Stents in the Treatment of Anastomotic Leaks After Ivor Lewis Esophagectomy</t>
  </si>
  <si>
    <t>Yuki Ito</t>
  </si>
  <si>
    <t>Intraoperative Blood Loss is Associated with Shortened Postoperative Survival of Patients with Stage II/III Gastric Cancer: Analysis of a Multi-institutional Dataset</t>
  </si>
  <si>
    <t>Brian K. P. Goh</t>
  </si>
  <si>
    <t>Perioperative Outcomes of Laparoscopic Repeat Liver Resection for Recurrent HCC: Comparison with Open Repeat Liver Resection for Recurrent HCC and Laparoscopic Resection for Primary HCC</t>
  </si>
  <si>
    <t>Tadahiro Uemura</t>
  </si>
  <si>
    <t>Stereotactic Body Radiation Therapy: A New Strategy for Loco-Regional Treatment for Hepatocellular Carcinoma While Awaiting Liver Transplantation</t>
  </si>
  <si>
    <t>Teiichi Sugiura</t>
  </si>
  <si>
    <t>Left Hepatectomy with Combined Resection and Reconstruction of Right Hepatic Artery for Bismuth Type I and II Perihilar Cholangiocarcinoma</t>
  </si>
  <si>
    <t>G. Manzini</t>
  </si>
  <si>
    <t>Enterothorax After Hepatic Surgery: A Single-Center Experience</t>
  </si>
  <si>
    <t>Procedure-Specific Volume and Nurse-to-Patient Ratio: Implications for Failure to Rescue Patients Following Liver Surgery</t>
  </si>
  <si>
    <t>Yosuke Miyachi</t>
  </si>
  <si>
    <t>Bone Mineral Density as a Risk Factor for Patients Undergoing Surgery for Hepatocellular Carcinoma</t>
  </si>
  <si>
    <t>M. Sandini</t>
  </si>
  <si>
    <t>Intraoperative Fluid Administration and Surgical Outcomes Following Pancreaticoduodenectomy: External Validation at a Tertiary Referral Center</t>
  </si>
  <si>
    <t>Munizay Paracha</t>
  </si>
  <si>
    <t>Opportunity Lost? Diagnostic Laparoscopy in Patients with Pancreatic Cancer in the National Surgical Quality Improvement Program Database</t>
  </si>
  <si>
    <t>Jonas Emil Sabroe</t>
  </si>
  <si>
    <t>Microdialysis in Postoperative Monitoring of Gastrointestinal Organ Viability: A Systematic Review</t>
  </si>
  <si>
    <t>Han-Yu Deng</t>
  </si>
  <si>
    <t>Lung Adenocarcinoma has a Higher Risk of Lymph Node Metastasis than Squamous Cell Carcinoma: A Propensity Score-Matched Analysis</t>
  </si>
  <si>
    <t>David B. T. Robinson</t>
  </si>
  <si>
    <t>Relative Value of Adapted Novel Bibliometrics in Evaluating Surgical Academic Impact and Reach</t>
  </si>
  <si>
    <t>Kathryn M. Chu</t>
  </si>
  <si>
    <t>South African General Surgeon Preparedness for Humanitarian Disasters</t>
  </si>
  <si>
    <t>Global Initiative for Children’s Surgery</t>
  </si>
  <si>
    <t>Optimal Resources for Children’s Surgical Care: Executive Summary</t>
  </si>
  <si>
    <t>Jake Claflin</t>
  </si>
  <si>
    <t>Understanding Disparities in Surgical Outcomes for Medicaid Beneficiaries</t>
  </si>
  <si>
    <t>Niklas N. Baastrup</t>
  </si>
  <si>
    <t>Anastomotic Leakage After Stoma Reversal Combined with Incisional Hernia Repair</t>
  </si>
  <si>
    <t>Early Laparoscopic Washout may Resolve Persistent Intra-abdominal Infection Post-appendicectomy</t>
  </si>
  <si>
    <t>Chih-Yuan Fu</t>
  </si>
  <si>
    <t>Morbid Obesity’s Silver Lining: An Armor for Hollow Viscus in Blunt Abdominal Trauma</t>
  </si>
  <si>
    <t>M. M. Donovan</t>
  </si>
  <si>
    <t>The Hybrid Electronic Medical Registry Allows Benchmarking of Quality of Trauma Care: A Five-Year Temporal Overview of the Trauma Burden at a Major Trauma Centre in South Africa</t>
  </si>
  <si>
    <t>Belinda Hii</t>
  </si>
  <si>
    <t>Thyroidectomy Then and Now: A 50-Year Australian Perspective</t>
  </si>
  <si>
    <t>Wei Zhou</t>
  </si>
  <si>
    <t>Percutaneous Microwave Ablation of Metastatic Lymph Nodes from Papillary Thyroid Carcinoma: Preliminary Results</t>
  </si>
  <si>
    <t>Hong Kyu Kim</t>
  </si>
  <si>
    <t>Transoral Robotic Thyroidectomy for Papillary Thyroid Carcinoma: Perioperative Outcomes of 100 Consecutive Patients</t>
  </si>
  <si>
    <t>Qianqian Yuan</t>
  </si>
  <si>
    <t>Surgical Management of the Axilla in Breast Cancer Patients with Negative Sentinel Lymph Node: A Method to Reduce False-Negative Rate</t>
  </si>
  <si>
    <t>Ian C. Bennett</t>
  </si>
  <si>
    <t>The Evolving Role of Vacuum Assisted Biopsy of the Breast: A Progression from Fine-Needle Aspiration Biopsy</t>
  </si>
  <si>
    <t>Steve R. Siegal</t>
  </si>
  <si>
    <t>Preoperative High-Resolution Manometry Criteria are Associated with Dysphagia After Nissen Fundoplication</t>
  </si>
  <si>
    <t>Kensuke Kudou</t>
  </si>
  <si>
    <t>Postoperative Skeletal Muscle Loss Predicts Poor Prognosis of Adenocarcinoma of Upper Stomach and Esophagogastric Junction</t>
  </si>
  <si>
    <t>Satoshi Suzuki</t>
  </si>
  <si>
    <t>Controlling Nutritional Status (CONUT) Score Predicts Outcomes of Curative Resection for Gastric Cancer in the Elderly</t>
  </si>
  <si>
    <t>Shingo Shimada</t>
  </si>
  <si>
    <t>Prognoses and Clinicopathological Characteristics for Hepatocellular Carcinoma Originating from the Caudate Lobe After Surgery</t>
  </si>
  <si>
    <t>Ryusei Matsuyama</t>
  </si>
  <si>
    <t>Our Rationale of Initiating Neoadjuvant Chemotherapy for Hilar Cholangiocarcinoma: A Proposal of Criteria for “Borderline Resectable” in the Field of Surgery for Hilar Cholangiocarcinoma</t>
  </si>
  <si>
    <t>Fabian Bartsch</t>
  </si>
  <si>
    <t>Surgical Resection for Recurrent Intrahepatic Cholangiocarcinoma</t>
  </si>
  <si>
    <t>Eylon Lahat</t>
  </si>
  <si>
    <t>Porto-Rex Shunt for Left Portal Vein Reconstruction During Right Extended Hepatectomy for Advanced Extrahepatic Biliary Cancer</t>
  </si>
  <si>
    <t>Lu Ke,</t>
  </si>
  <si>
    <t>Stent-Assisted Percutaneous Endoscopic Necrosectomy for Infected Pancreatic Necrosis: Technical Report and a Pilot Study</t>
  </si>
  <si>
    <t>Jin-Tung Liang</t>
  </si>
  <si>
    <t>Standardize the Surgical Technique and Clarify the Relevant Anatomic Concept for Complete Mobilization of Colonic Splenic Flexure Using da Vinci Xi® Robotic System</t>
  </si>
  <si>
    <t>Ahmed Farag</t>
  </si>
  <si>
    <t>Taeniectomy Versus Transverse Coloplasty as Neorectum After Low Rectal Resection</t>
  </si>
  <si>
    <t>Ka Ting Ng</t>
  </si>
  <si>
    <t>Robotic Versus Conventional Laparoscopic Surgery for Colorectal Cancer: A Systematic Review and Meta-Analysis with Trial Sequential Analysis</t>
  </si>
  <si>
    <t>Youngkyu Moon</t>
  </si>
  <si>
    <t>Prognostic Factors of Pathological N1 Non-small Cell Lung Cancer After Curative Resection Without Adjuvant Chemotherapy</t>
  </si>
  <si>
    <t>Yvonne G. M. Roebroek</t>
  </si>
  <si>
    <t>Hurdles to Take for Adequate Treatment of Morbidly Obese Children and Adolescents: Attitudes of General Practitioners Towards Conservative and Surgical Treatment of Paediatric Morbid Obesity</t>
  </si>
  <si>
    <t>Obieze C. Nwanna-Nzewunwa</t>
  </si>
  <si>
    <t>Identifying Information Gaps in a Surgical Capacity Assessment Tool for Developing Countries: A Methodological Triangulation Approach</t>
  </si>
  <si>
    <t>T. J. McClelland</t>
  </si>
  <si>
    <t>Low-fidelity Paediatric Surgical Simulation: Description of Models in Low-Resource Settings</t>
  </si>
  <si>
    <t>Fei Li</t>
  </si>
  <si>
    <t>Intestinal Perforation Secondary to Pits of Jujube Ingestion: A Single-Center Experience with 18 Cases</t>
  </si>
  <si>
    <t>Fabian Grass</t>
  </si>
  <si>
    <t>Early Acute Kidney Injury Within an Established Enhanced Recovery Pathway: Uncommon and Transitory</t>
  </si>
  <si>
    <t>Noha Ferrah</t>
  </si>
  <si>
    <t>Trends in the Nature and Management of Serious Abdominal Trauma</t>
  </si>
  <si>
    <t>Charles A. Coventry</t>
  </si>
  <si>
    <t>Surgical Procedures Performed by Emergency Medical Teams in Sudden-Onset Disasters: A Systematic Review</t>
  </si>
  <si>
    <t>Coralie Amadou</t>
  </si>
  <si>
    <t>18F-Fluorocholine PET/CT and Parathyroid 4D Computed Tomography for Primary Hyperparathyroidism: The Challenge of Reoperative Patients</t>
  </si>
  <si>
    <t>Kenan Çetin</t>
  </si>
  <si>
    <t>Does Primary Hyperparathyroidism Have an Association with Thyroid Papillary Cancer? A Retrospective Cohort Study</t>
  </si>
  <si>
    <t>Shuwen Yang</t>
  </si>
  <si>
    <t>Primary Squamous Cell Carcinoma in the Thyroid Gland: A Population-Based Analysis Using the SEER Database</t>
  </si>
  <si>
    <t>Lan Wei</t>
  </si>
  <si>
    <t>High-Dose RAI Therapy Justified by Pathological N1a Disease Revealed by Prophylactic Central Neck Dissection for cN0 Papillary Thyroid Cancer Patients: Is it Superior to Low-Dose RAI Therapy?</t>
  </si>
  <si>
    <t>C. H. Yip</t>
  </si>
  <si>
    <t>Global Disparities in Breast Cancer Genetics Testing, Counselling and Management</t>
  </si>
  <si>
    <t>Daan M. Voeten</t>
  </si>
  <si>
    <t>Definitive Chemoradiotherapy Versus Trimodality Therapy for Resectable Oesophageal Carcinoma: Meta-analyses and Systematic Review of Literature</t>
  </si>
  <si>
    <t>Ayako Shimada</t>
  </si>
  <si>
    <t>Validity of Surgical Resection for Lymph Node or Pulmonary Recurrence of Esophageal Cancer After Definitive Treatment</t>
  </si>
  <si>
    <t>Po-Sheng Yang</t>
  </si>
  <si>
    <t>A Novel Prediction Model for Bloodstream Infections in Hepatobiliary–Pancreatic Surgery Patients</t>
  </si>
  <si>
    <t>Ji Hoon Kim</t>
  </si>
  <si>
    <t>Intrahepatic Glissonian Approach to the Ventral Aspect of the Arantius Ligament in Laparoscopic Left Hemihepatectomy</t>
  </si>
  <si>
    <t>Atsushi Nanashima</t>
  </si>
  <si>
    <t>Efficacy of Hepatic Segmental Visualization Using Indocyanine Green Photodynamic Eye Imaging</t>
  </si>
  <si>
    <t>Takatsugu Matsumoto</t>
  </si>
  <si>
    <t>Impact of Tumor Location on Postoperative Outcome of Intraductal Papillary Neoplasm of the Bile Duct</t>
  </si>
  <si>
    <t>Tomoaki Yoh</t>
  </si>
  <si>
    <t>Reappraisal of Prognostic Impact of Tumor SUVmax by 18F-FDG-PET/CT in Intrahepatic Cholangiocarcinoma</t>
  </si>
  <si>
    <t>David A. Mahvi</t>
  </si>
  <si>
    <t>Fast-Track Pancreaticoduodenectomy: Factors Associated with Early Discharge</t>
  </si>
  <si>
    <t>Ashley L. Cairns</t>
  </si>
  <si>
    <t>Racial and Socioeconomic Disparities in the Surgical Management and Outcomes of Patients with Colorectal Carcinoma</t>
  </si>
  <si>
    <t>Aurélien Dupré</t>
  </si>
  <si>
    <t>Preoperative Leucocyte-Based Inflammatory Scores in Patients with Colorectal Liver Metastases: Can We Count on Them?</t>
  </si>
  <si>
    <t>Giuseppe Portale</t>
  </si>
  <si>
    <t>Delayed Colo-anal Anastomosis for Rectal Cancer: Pelvic Morbidity, Functional Results and Oncological Outcomes: A Systematic Review</t>
  </si>
  <si>
    <t>C. Heus</t>
  </si>
  <si>
    <t>Impact of Body Composition on Surgical Outcome in Rectal Cancer Patients, a Retrospective Cohort Study</t>
  </si>
  <si>
    <t>Katherine L. Bailey</t>
  </si>
  <si>
    <t>Short-Term Readmissions After Open, Thoracoscopic, and Robotic Lobectomy for Lung Cancer Based on the Nationwide Readmissions Database</t>
  </si>
  <si>
    <t>Giovanni M. Comacchio</t>
  </si>
  <si>
    <t>Does Induction Therapy Increase Anastomotic Complications in Bronchial Sleeve Resections?</t>
  </si>
  <si>
    <t>Tamara N. Fitzgerald</t>
  </si>
  <si>
    <t>Investing in all of Our Children: Global Pediatric Surgery for the Twenty-First Century</t>
  </si>
  <si>
    <t>Kent Garber</t>
  </si>
  <si>
    <t>The Heterogeneity of Global Pediatric Surgery: Defining Needs and Opportunities Around the World</t>
  </si>
  <si>
    <t>Global Initiative for Children’s Surgery: A Model of Global Collaboration to Advance the Surgical Care of Children</t>
  </si>
  <si>
    <t>Emmanuel A. Ameh</t>
  </si>
  <si>
    <t>Infrastructure Expansion for Children’s Surgery: Models That are Working</t>
  </si>
  <si>
    <t>Phyllis Kisa</t>
  </si>
  <si>
    <t>Unifying Children’s Surgery and Anesthesia Stakeholders Across Institutions and Clinical Disciplines: Challenges and Solutions from Uganda</t>
  </si>
  <si>
    <t>Emily R. Smith</t>
  </si>
  <si>
    <t>Is Global Pediatric Surgery a Good Investment?</t>
  </si>
  <si>
    <t>Dan Poenaru</t>
  </si>
  <si>
    <t>Developing Metrics to Define Progress in Children’s Surgery</t>
  </si>
  <si>
    <t>Aaron J. Cunningham</t>
  </si>
  <si>
    <t>Ethics in Global Pediatric Surgery: Existing Dilemmas and Emerging Challenges</t>
  </si>
  <si>
    <t>Anna Taieb</t>
  </si>
  <si>
    <t>Emergency Abdominal Surgery Outcomes of Critically Ill Patients on Extracorporeal Membrane Oxygenation: A Case-Matched Study with a Propensity Score Analysis</t>
  </si>
  <si>
    <t>Ramiro Manzano-Nunez</t>
  </si>
  <si>
    <t>Association of Medicaid Expansion Policy with Outcomes in Homeless Patients Requiring Emergency General Surgery</t>
  </si>
  <si>
    <t>Inbal Dabush-Elisha</t>
  </si>
  <si>
    <t>Bradycardia During Laparoscopic Surgeries: A Retrospective Cohort Study</t>
  </si>
  <si>
    <t>Erling Oma</t>
  </si>
  <si>
    <t>Nationwide Propensity-Score Matched Study of Mesh Versus Suture Repair of Primary Ventral Hernias in Women with a Subsequent Pregnancy</t>
  </si>
  <si>
    <t>Gangshan Liu</t>
  </si>
  <si>
    <t>Feasibility and Safety of Laparoscopic Partial Splenectomy: A Systematic Review</t>
  </si>
  <si>
    <t>Byung Hee Kang</t>
  </si>
  <si>
    <t>Sign of Life is Associated with Return of Spontaneous Circulation After Resuscitative Thoracotomy: Single Trauma Center Experience of Republic of Korea</t>
  </si>
  <si>
    <t>Ralph Schneider</t>
  </si>
  <si>
    <t>Minimally Invasive Parathyroidectomy without Intraoperative PTH Performed after Positive Ultrasonography as the only Diagnostic Method in Patients with Primary Hyperparathyroidism</t>
  </si>
  <si>
    <t>Aimee DiMarco</t>
  </si>
  <si>
    <t>Autofluorescence in Parathyroidectomy: Signal Intensity Correlates with Serum Calcium and Parathyroid Hormone but Routine Clinical Use is Not Justified</t>
  </si>
  <si>
    <t>Anatoliy V. Rudin</t>
  </si>
  <si>
    <t>Evaluation of Parathyroid Glands with Indocyanine Green Fluorescence Angiography After Thyroidectomy</t>
  </si>
  <si>
    <t>Erika D. Sears</t>
  </si>
  <si>
    <t>Pathology Evaluation of Reduction Mammaplasty Specimens and Subsequent Diagnosis of Malignant Breast Disease: A Claims-Based Analysis</t>
  </si>
  <si>
    <t>Norma B. Bulamu</t>
  </si>
  <si>
    <t>Health-Related Quality of Life Associated with Barrett’s Esophagus and Cancer</t>
  </si>
  <si>
    <t>Manjunath Siddaiah-Subramanya</t>
  </si>
  <si>
    <t>Anterior Dor or Posterior Toupet with Heller Myotomy for Achalasia Cardia: A Systematic Review and Meta-Analysis</t>
  </si>
  <si>
    <t>Hoani Macfater</t>
  </si>
  <si>
    <t>Evidence-Based Management of Postoperative Pain in Adults Undergoing Laparoscopic Sleeve Gastrectomy</t>
  </si>
  <si>
    <t>Min Seo Kim</t>
  </si>
  <si>
    <t>Revisiting Laparoscopic Reconstruction for Billroth 1 Versus Billroth 2 Versus Roux-en-Y After Distal Gastrectomy: A Systematic Review and Meta-Analysis in the Modern Era</t>
  </si>
  <si>
    <t>Chetana Lim</t>
  </si>
  <si>
    <t>Short- and Long-term Outcomes after Robotic and Laparoscopic Liver Resection for Malignancies: A Propensity Score-Matched Study</t>
  </si>
  <si>
    <t>L. D. Dickerson</t>
  </si>
  <si>
    <t>Differentiation of Autoimmune Pancreatitis from Pancreatic Cancer Remains Challenging</t>
  </si>
  <si>
    <t>Pankaj Garg</t>
  </si>
  <si>
    <t>Comparison of Preoperative and Postoperative MRI After Fistula-in-Ano Surgery: Lessons Learnt from An Audit of 1323 MRI At a Single Centre</t>
  </si>
  <si>
    <t>Fadi Hamadani</t>
  </si>
  <si>
    <t>Trauma Surveillance and Registry Development in Mozambique: Results of a 1-Year Study and the First Phase of National Implementation</t>
  </si>
  <si>
    <t>Matthew C. Hernandez</t>
  </si>
  <si>
    <t>Surgical Considerations for Pediatric Snake Bites in Low- and Middle-Income Countries</t>
  </si>
  <si>
    <t>Enumeration of Operations Performed for Elderly Patients in Ghana: An Opportunity to Improve Global Surgery Benchmarking</t>
  </si>
  <si>
    <t>Aida Tefera</t>
  </si>
  <si>
    <t>The Operative Output of District Hospitals in KwaZulu-Natal Province is Heavily Skewed Toward Obstetrical Care</t>
  </si>
  <si>
    <t>Michael J. Hughes</t>
  </si>
  <si>
    <t>Prehabilitation Before Major Abdominal Surgery: A Systematic Review and Meta-analysis</t>
  </si>
  <si>
    <t>Philippe M. Glauser</t>
  </si>
  <si>
    <t>Prophylactic Intraperitoneal Onlay Mesh Following Midline Laparotomy—Long-Term Results of a Randomized Controlled Trial</t>
  </si>
  <si>
    <t>Anders Schack</t>
  </si>
  <si>
    <t>The Effect of Perioperative Iron Therapy in Acute Major Non-cardiac Surgery on Allogenic Blood Transfusion and Postoperative Haemoglobin Levels: A Systematic Review and Meta-analysis</t>
  </si>
  <si>
    <t>Anna Serracant</t>
  </si>
  <si>
    <t>The Effectiveness of Contralateral Drainage in Reducing Superficial Incisional Surgical Site Infection in Loop Ileostomy Closure: Prospective, Randomized Controlled Trial</t>
  </si>
  <si>
    <t>Shokei Matsumoto</t>
  </si>
  <si>
    <t>Resuscitative Endovascular Balloon Occlusion of the Aorta (REBOA) for Severe Torso Trauma in Japan: A Descriptive Study</t>
  </si>
  <si>
    <t>Philippe Wind</t>
  </si>
  <si>
    <t>The Modified Semi-lateral Transmesocolic Approach for Laparoscopic Left Adrenalectomy</t>
  </si>
  <si>
    <t>Maria Cattoni</t>
  </si>
  <si>
    <t>Large Cell Neuroendocrine Tumor Size &gt;3 cm Negatively Impacts Long-Term Outcomes After R0 Resection</t>
  </si>
  <si>
    <t>Huiwen Zhang</t>
  </si>
  <si>
    <t>A Perioperative Small Dose of Dexamethasone Enhances Postoperative Recovery by Reducing Volume and Inflammatory Contents in Wound Drainage After Thyroid Surgery: A Double-Blinded, Randomized, Prospective Study</t>
  </si>
  <si>
    <t>Guillermo Ponce de León-Ballesteros</t>
  </si>
  <si>
    <t>Hypoparathyroidism After Total Thyroidectomy: Importance of the Intraoperative Management of the Parathyroid Glands</t>
  </si>
  <si>
    <t>Qing Ting Tan</t>
  </si>
  <si>
    <t>Granulomatous Mastitis and Factors Associated with Recurrence: An 11-Year Single-Centre Study of 113 Patients in Singapore</t>
  </si>
  <si>
    <t>Takahiro Hosoi</t>
  </si>
  <si>
    <t>The Impact of Circular Stapler Size on the Incidence of Cervical Anastomotic Stricture After Esophagectomy</t>
  </si>
  <si>
    <t>Hua-Long Zheng</t>
  </si>
  <si>
    <t>Effect of High Postoperative Body Temperature on Long-Term Prognosis in Patients with Gastric Cancer After Radical Resection</t>
  </si>
  <si>
    <t>Yuichi Kambara</t>
  </si>
  <si>
    <t>Overweight or Obesity is an Unfavorable Long-Term Prognostic Factor for Patients who Underwent Gastrectomy for Stage II/III Gastric Cancer</t>
  </si>
  <si>
    <t>Lu Wu</t>
  </si>
  <si>
    <t>Trends in the Incidence, Treatment and Outcomes of Patients with Intrahepatic Cholangiocarcinoma in the USA: Facility Type is Associated with Margin Status, Use of Lymphadenectomy and Overall Survival</t>
  </si>
  <si>
    <t>A. Adiamah</t>
  </si>
  <si>
    <t>The Use of  Prophylactic Somatostatin Therapy Following Pancreaticoduodenectomy: A Meta-analysis of Randomised Controlled Trials</t>
  </si>
  <si>
    <t>G. W. de Klein</t>
  </si>
  <si>
    <t>Possible Preventable Causes of Unplanned Readmission After Elective Liver Resection, Results from a Non-academic Referral HPB Center</t>
  </si>
  <si>
    <t>James P. Taylor</t>
  </si>
  <si>
    <t>Treatment Strategies and Survival Trends for Anorectal Melanoma: Is it Time for a Change?</t>
  </si>
  <si>
    <t>Francesco Guerra</t>
  </si>
  <si>
    <t>Conventional Versus Minimally Invasive Hartmann Takedown: A Meta-analysis of the Literature</t>
  </si>
  <si>
    <t>Constantinos Simillis</t>
  </si>
  <si>
    <t>Primary Tumor Resection in Patients with Incurable Localized or Metastatic Colorectal Cancer: A Systematic Review and Meta-analysis</t>
  </si>
  <si>
    <t>Xueying Yang</t>
  </si>
  <si>
    <t>The Feasibility and Advantages of Subxiphoid Uniportal Video-Assisted Thoracoscopic Surgery in Pulmonary Lobectomy</t>
  </si>
  <si>
    <t>Keita Nakanishi</t>
  </si>
  <si>
    <t>Is Calcification in the Regional Lymph Nodes a Benign Feature in Patients with Lung Cancer?</t>
  </si>
  <si>
    <t>Haruaki Hino</t>
  </si>
  <si>
    <t>Competing Risk Analysis in Lung Cancer Patients Over 80 Years Old Undergoing Surgery</t>
  </si>
  <si>
    <t>Christophe Mpirimbanyi</t>
  </si>
  <si>
    <t>Defining the Three Delays in Referral of Surgical Emergencies from District Hospitals to University Teaching Hospital of Kigali, Rwanda</t>
  </si>
  <si>
    <t>Marie-Rachelle Felizaire</t>
  </si>
  <si>
    <t>Perioperative Mortality Rates as a Health Metric for Acute Abdominal Surgery in Low- and Middle-Income Countries: A Systematic Review and Future Recommendations</t>
  </si>
  <si>
    <t>Josefine S. Baekgaard</t>
  </si>
  <si>
    <t>Spontaneous Retroperitoneal and Rectus Sheath Hemorrhage—Management, Risk Factors and Outcomes</t>
  </si>
  <si>
    <t>Femke Nawijn</t>
  </si>
  <si>
    <t>A 5-Year Evaluation of the Implementation of Triple Diagnostics for Early Detection of Severe Necrotizing Soft Tissue Disease: A Single-Center Cohort Study</t>
  </si>
  <si>
    <t>Dimitri Sneiders</t>
  </si>
  <si>
    <t>Risk Factors for Incarceration in Patients with Primary Abdominal Wall and Incisional Hernias: A Prospective Study in 4472 Patients</t>
  </si>
  <si>
    <t>Leo Licari</t>
  </si>
  <si>
    <t>Clinical and Functional Outcome After Abdominal Wall Incisional Hernia Repair: Evaluation of Quality-of-Life Improvement and Comparison of Assessment Scales</t>
  </si>
  <si>
    <t>Rudolf Schrittwieser</t>
  </si>
  <si>
    <t>Small and Laterally Placed Incisional Hernias Can be Safely Managed with an Onlay Repair</t>
  </si>
  <si>
    <t>A. M. El-Sharkawy</t>
  </si>
  <si>
    <t>The Cholecystectomy As A Day Case (CAAD) Score: A Validated Score of Preoperative Predictors of Successful Day-Case Cholecystectomy Using the CholeS Data Set</t>
  </si>
  <si>
    <t>Shahin Hajibandeh</t>
  </si>
  <si>
    <t>Laparoscopic Transcystic Versus Transductal Common Bile Duct Exploration: A Systematic Review and Meta-analysis</t>
  </si>
  <si>
    <t>Ulrica Nilsson</t>
  </si>
  <si>
    <t>Low Preoperative Mental and Physical Health is Associated with Poorer Postoperative Recovery in Patients Undergoing Day Surgery: A Secondary Analysis from a Randomized Controlled Study</t>
  </si>
  <si>
    <t>Prajwala S. Prakash</t>
  </si>
  <si>
    <t>The Efficacy and Safety of High-Intensity Focused Ultrasound (HIFU) Therapy for Benign Thyroid Nodules—A Single Center Experience from Singapore</t>
  </si>
  <si>
    <t>Rufi Chen</t>
  </si>
  <si>
    <t>Practice Patterns in Parathyroid Surgery: A Survey of Asia-Pacific Parathyroid Surgeons</t>
  </si>
  <si>
    <t>Willemijn Y. van der Plas</t>
  </si>
  <si>
    <t>Timing of Parathyroidectomy Does Not Influence Renal Function After Kidney Transplantation</t>
  </si>
  <si>
    <t>Kerstin M. Ivarsson</t>
  </si>
  <si>
    <t>Cardiovascular and Cerebrovascular Events After Parathyroidectomy in Patients on Renal Replacement Therapy</t>
  </si>
  <si>
    <t>Vivian Man</t>
  </si>
  <si>
    <t>Sentinel Lymph Node Biopsy in Early Breast Cancer: Magnetic Tracer as the Only Localizing Agent</t>
  </si>
  <si>
    <t>Akihiko Okamura</t>
  </si>
  <si>
    <t>Significance of Intramural Metastasis in Patients with Esophageal Squamous Cell Carcinoma: An Indicator of Aggressive Cancer Behavior</t>
  </si>
  <si>
    <t>Masashi Takeuchi</t>
  </si>
  <si>
    <t>The Benefits of Docetaxel Plus Cisplatin and 5-Fluorouracil Induction Therapy in Conversion to Curative Treatment for Locally Advanced Esophageal Squamous Cell Carcinoma</t>
  </si>
  <si>
    <t>Akimitsu Iizuka</t>
  </si>
  <si>
    <t>Proposal of a Scoring Scale to Estimate Risk of the Discontinuation of S-1 Adjuvant Monotherapy in Patients with Stage II to III Gastric Cancer: A Multi-Institutional Dataset Analysis</t>
  </si>
  <si>
    <t>G. Fiorentini</t>
  </si>
  <si>
    <t>Propensity Score-Matched Analysis of Pure Laparoscopic Versus Hand-Assisted/Hybrid Major Hepatectomy at Two Western Centers</t>
  </si>
  <si>
    <t>Taisuke Imamura</t>
  </si>
  <si>
    <t>Infrahepatic Inferior Vena Cava Semi-Clamping can Reduce Blood Loss During Hepatic Resection but Still Requires Monitoring to Avoid Acute Kidney Injury</t>
  </si>
  <si>
    <t>Christian Hobeika</t>
  </si>
  <si>
    <t>Short- and Long-Term Outcomes of Liver Resection for Intrahepatic Cholangiocarcinoma Associated with the Metabolic Syndrome</t>
  </si>
  <si>
    <t>Toshiro Tanioka</t>
  </si>
  <si>
    <t>Intraoperative Body Fluid Amylase as a Novel Indicator of Postgastrectomy Pancreatic Fistula</t>
  </si>
  <si>
    <t>Jun Yoshino</t>
  </si>
  <si>
    <t>The Clinical Implications of Peripancreatic Fluid Collection After Distal Pancreatectomy</t>
  </si>
  <si>
    <t>Federico Mazzotti</t>
  </si>
  <si>
    <t>Years of Life Lost for Older Patients After Colorectal Cancer Diagnosis</t>
  </si>
  <si>
    <t>Mehdi Karoui</t>
  </si>
  <si>
    <t>The “Short-Cut” Laparoscopic Reverse Approach: A Novel Strategy for Synchronous Colorectal Cancer and Liver Metastases Requiring Major or Complex Procedures?</t>
  </si>
  <si>
    <t>Jens Ravn Eriksen</t>
  </si>
  <si>
    <t>Postoperative Urinary Retention After Laparoscopic Colorectal Resection with Early Catheter Removal: A Prospective Observational Study</t>
  </si>
  <si>
    <t>Harish Mithiran</t>
  </si>
  <si>
    <t>Video-Assisted Thoracic Surgery (VATS) Talc Pleurodesis Versus Pleurectomy for Primary Spontaneous Pneumothorax: A Large Single-Centre Study with No Conversion</t>
  </si>
  <si>
    <t>Zhiyang Jace Lin</t>
  </si>
  <si>
    <t>Evaluation of a Novel Bony Landmark-Based Method for Teaching Percutaneous Insertion of Subclavian Venous Catheters in Pediatric Patients</t>
  </si>
  <si>
    <t>Howard Wain</t>
  </si>
  <si>
    <t>Analysis of Surgical Adverse Events at a Major University Hospital in South Africa</t>
  </si>
  <si>
    <t>Linnea Latifa Tounsi</t>
  </si>
  <si>
    <t>Association Between Gender, Surgery and Mortality for Patients Treated at Médecins Sans Frontières Trauma Centre in Kunduz, Afghanistan</t>
  </si>
  <si>
    <t>Alemayehu Ginbo Bedada</t>
  </si>
  <si>
    <t>HIV Infection: Its Impact on Patients with Appendicitis in Botswana</t>
  </si>
  <si>
    <t>Guglielmo Mantica</t>
  </si>
  <si>
    <t>Surgical Training in South Africa: An Overview and Attempt to Assess the Training System from the Perspective of Foreign Trainees</t>
  </si>
  <si>
    <t>Harjeet Singh</t>
  </si>
  <si>
    <t>Surgical Outcomes in Patients with Abdominal Cocoon: Series of 15 Patients</t>
  </si>
  <si>
    <t>Carmen S. S. Latenstein</t>
  </si>
  <si>
    <t>Reduced Elective Operation Rates and High Patient Satisfaction After the Implementation of Decision Aids in Patients with Gallstones or an Inguinal Hernia</t>
  </si>
  <si>
    <t>Michael Festersen Nielsen</t>
  </si>
  <si>
    <t>Peritoneal Flap Hernioplasty for Reconstruction of Large Ventral Hernias: Long-Term Outcome in 251 Patients</t>
  </si>
  <si>
    <t>Ashley Hinther</t>
  </si>
  <si>
    <t>Chronic Postoperative Opioid Use: A Systematic Review</t>
  </si>
  <si>
    <t>Özgür Eryigit</t>
  </si>
  <si>
    <t>A Systematic Review on the Synoptic Operative Report Versus the Narrative Operative Report in Surgery</t>
  </si>
  <si>
    <t>Peter I. Kenner</t>
  </si>
  <si>
    <t>Has Symptom-Based Admission Replaced Diagnosis in the Emergency Department? An 18-Year Review of Emergency General Surgical Admissions at Royal Perth Hospital</t>
  </si>
  <si>
    <t>Jin-Ming Wu</t>
  </si>
  <si>
    <t>Correlation Between the Increased Hospital Volume and Decreased Overall Perioperative Mortality in One Universal Health Care System</t>
  </si>
  <si>
    <t>Syed Nabeel Zafar</t>
  </si>
  <si>
    <t>Estimating the Global Demand and Delivery of Cancer Surgery</t>
  </si>
  <si>
    <t>Sriram Ramgopal</t>
  </si>
  <si>
    <t>Seasonal, Weather, and Temporal Factors in the Prediction of Admission to a Pediatric Trauma Center</t>
  </si>
  <si>
    <t>Dominik A. Jakob</t>
  </si>
  <si>
    <t>Association of Surgical Volume and Quality Management in Thyroid Surgery: A Two-Nation Multicenter Study</t>
  </si>
  <si>
    <t>Maria Heikkinen</t>
  </si>
  <si>
    <t>Incidence, Risk Factors, and Natural Outcome of Vocal Fold Paresis in 920 Thyroid Operations with Routine Pre- and Postoperative Laryngoscopic Evaluation</t>
  </si>
  <si>
    <t>Junko Akaishi</t>
  </si>
  <si>
    <t>Prognostic Impact of the Turin Criteria in Poorly Differentiated Thyroid Carcinoma</t>
  </si>
  <si>
    <t>Tian-tian Tang</t>
  </si>
  <si>
    <t>Which is Better for Patients with Breast Cancer: Totally Implanted Vascular Access Devices (TIVAD) or Peripherally Inserted Central Catheter (PICC)?</t>
  </si>
  <si>
    <t>Rajaram Burrah</t>
  </si>
  <si>
    <t>Evaluation of Radiation Exposure During Sentinel Lymph Node Biopsy in Breast Cancer: A Retrospective Study</t>
  </si>
  <si>
    <t>Nancy Yu</t>
  </si>
  <si>
    <t>MRI Performance in Detecting pCR After Neoadjuvant Chemotherapy by Molecular Subtype of Breast Cancer</t>
  </si>
  <si>
    <t>Karin Isaksson</t>
  </si>
  <si>
    <t>Bilateral Risk-Reducing Mastectomies with Implant-Based Reconstructions Followed Long Term: A Consecutive Series of 185 Patients</t>
  </si>
  <si>
    <t>Yuki Kitano</t>
  </si>
  <si>
    <t>Sarcopenia Affects Systemic and Local Immune System and Impacts Postoperative Outcome in Patients with Extrahepatic Cholangiocarcinoma</t>
  </si>
  <si>
    <t>Ricardo Robles-Campos</t>
  </si>
  <si>
    <t>Long-Term Outcome After Conventional Two-Stage Hepatectomy Versus Tourniquet-ALPPS in Colorectal Liver Metastases: A Propensity Score Matching Analysis</t>
  </si>
  <si>
    <t>Ann Falor Callahan</t>
  </si>
  <si>
    <t>Prophylactic Pancreatectomies Carry Prohibitive Mortality at Low-Volume Centers: A California Cancer Registry Study</t>
  </si>
  <si>
    <t>Anji Wall</t>
  </si>
  <si>
    <t>Medical Contraindications to Transplant Listing in the USA: A Survey of Adult and Pediatric Heart, Kidney, Liver, and Lung Programs</t>
  </si>
  <si>
    <t>Taku Sugiyama</t>
  </si>
  <si>
    <t>A Pilot Study on Measuring Tissue Motion During Carotid Surgery Using Video-Based Analyses for the Objective Assessment of Surgical Performance</t>
  </si>
  <si>
    <t>Jørgen B. Vennesland</t>
  </si>
  <si>
    <t>A Population-Based Study of Incidence, Presentation, Management and Outcome of Primary Thromboembolic Ischemia in the Upper Extremity</t>
  </si>
  <si>
    <t>S. M. L. de Mik</t>
  </si>
  <si>
    <t>Delphi Study to Reach International Consensus Among Vascular Surgeons on Major Arterial Vascular Surgical Complications</t>
  </si>
  <si>
    <t>Christian D. Weber</t>
  </si>
  <si>
    <t>Predictors for Pediatric Blunt Cerebrovascular Injury (BCVI): An International Multicenter Analysis</t>
  </si>
  <si>
    <t>Justina Onyioza Seyi-Olajide</t>
  </si>
  <si>
    <t>Choice of Future Location of Surgical Practice: A Survey of Surgical Trainees in Nigeria and Implications for Timely Access to Surgical Care</t>
  </si>
  <si>
    <t>Meghan Prin</t>
  </si>
  <si>
    <t>ICU Risk Stratification Models Feasible for Use in Sub-Saharan Africa Show Poor Discrimination in Malawi: A Prospective Cohort Study</t>
  </si>
  <si>
    <t>Francesco Mongelli</t>
  </si>
  <si>
    <t>Surgical Residents’ Proficiency and Turnover May Affect the Overall Efficiency in an Emergency Department</t>
  </si>
  <si>
    <t>Benjamin Speich</t>
  </si>
  <si>
    <t>Reporting Quality of Journal Abstracts for Surgical Randomized Controlled Trials Before and After the Implementation of the CONSORT Extension for Abstracts</t>
  </si>
  <si>
    <t>James J. Jung</t>
  </si>
  <si>
    <t>Adverse Events in the Operating Room: Definitions, Prevalence, and Characteristics. A Systematic Review</t>
  </si>
  <si>
    <t>Benjamin I. Cribb</t>
  </si>
  <si>
    <t>The SIARI Score: A Novel Decision Support Tool Outperforms LRINEC Score in Necrotizing Fasciitis</t>
  </si>
  <si>
    <t>S. Cianci</t>
  </si>
  <si>
    <t>Robotic Single-Port Platform in General, Urologic, and Gynecologic Surgeries: A Systematic Review of the Literature and Meta-analysis</t>
  </si>
  <si>
    <t>Daniela Bertschi</t>
  </si>
  <si>
    <t>Antimicrobial Prophylaxis Redosing Reduces Surgical Site Infection Risk in Prolonged Duration Surgery Irrespective of Its Timing</t>
  </si>
  <si>
    <t>Gowri Shivasabesan</t>
  </si>
  <si>
    <t>Establishing a Multicentre Trauma Registry in India: An Evaluation of Data Completeness</t>
  </si>
  <si>
    <t>Roman Pfeifer</t>
  </si>
  <si>
    <t>Are Pre-hospital Trauma Deaths Preventable? A Systematic Literature Review</t>
  </si>
  <si>
    <t>Nguyen Lam Vuong</t>
  </si>
  <si>
    <t>Radiofrequency Ablation for Benign Thyroid Nodules: 1-Year Follow-Up in 184 Patients</t>
  </si>
  <si>
    <t>Chadi Nimeh Abdel-Halim</t>
  </si>
  <si>
    <t>Risk of Malignancy in FDG-Avid Thyroid Incidentalomas on PET/CT: A Prospective Study</t>
  </si>
  <si>
    <t>Wessel M. C. M. Vorselaars</t>
  </si>
  <si>
    <t>Validation of the Aldosteronoma Resolution Score Within Current Clinical Practice</t>
  </si>
  <si>
    <t>Omair A. Shariq</t>
  </si>
  <si>
    <t>Primary Aldosteronism: Does Underlying Pathology Impact Clinical Presentation and Outcomes Following Unilateral Adrenalectomy?</t>
  </si>
  <si>
    <t>Peixian Chen</t>
  </si>
  <si>
    <t>Treatment and Outcome of 341 Papillary Breast Lesions</t>
  </si>
  <si>
    <t>Fady Yanni</t>
  </si>
  <si>
    <t>Comparison of Outcomes with Semi-mechanical and Circular Stapled Intrathoracic Esophagogastric Anastomosis following Esophagectomy</t>
  </si>
  <si>
    <t>Luca Gianotti</t>
  </si>
  <si>
    <t>Association Between Compliance to an Enhanced Recovery Protocol and Outcome After Elective Surgery for Gastric Cancer. Results from a Western Population-Based Prospective Multicenter Study</t>
  </si>
  <si>
    <t>Akiko Tonouchi</t>
  </si>
  <si>
    <t>Extra-perigastric Extranodal Metastasis is a Significant Prognostic Factor in Node-Positive Gastric Cancer</t>
  </si>
  <si>
    <t>Sophia Y. Chen</t>
  </si>
  <si>
    <t>Readmission Adversely Affects Survival in Surgical Rectal Cancer Patients</t>
  </si>
  <si>
    <t>Jessica J. Hopkins</t>
  </si>
  <si>
    <t>Change in Skeletal Muscle Following Resection of Stage I–III Colorectal Cancer is Predictive of Poor Survival: A Cohort Study</t>
  </si>
  <si>
    <t>Rebecka Ahl</t>
  </si>
  <si>
    <t>The Relationship Between Severe Complications, Beta-Blocker Therapy and Long-Term Survival Following Emergency Surgery for Colon Cancer</t>
  </si>
  <si>
    <t>Long-Term Results After Stapled Hemorrhoidopexy: A 15-Year Follow-Up</t>
  </si>
  <si>
    <t>Giulio M. Mari</t>
  </si>
  <si>
    <t>Compliance to Adjuvant Chemotherapy of Patients Who Underwent Surgery for Rectal Cancer: Report from a Multi-institutional Research Network</t>
  </si>
  <si>
    <t>Magdalena Pisarska</t>
  </si>
  <si>
    <t>Compliance with the ERAS Protocol and 3-Year Survival After Laparoscopic Surgery for Non-metastatic Colorectal Cancer</t>
  </si>
  <si>
    <t>B. J. G. A. Corten</t>
  </si>
  <si>
    <t>Selective Histological Examination After Cholecystectomy: An Analysis of Current Daily Practice in The Netherlands</t>
  </si>
  <si>
    <t>Shohei Komatsu</t>
  </si>
  <si>
    <t>Clinical Relevance of Reductive Hepatectomy for Barcelona Clinic Liver Cancer Stages B and C Advanced Hepatocellular Carcinoma: A Single-Center Experience of 102 Patients</t>
  </si>
  <si>
    <t>R. Behman</t>
  </si>
  <si>
    <t>Predictors of Post-operative Pain and Opioid Consumption in Patients Undergoing Liver Surgery</t>
  </si>
  <si>
    <t>Yuxin Guo</t>
  </si>
  <si>
    <t>Preoperative Predictors Including the Role of Inflammatory Indices in Predicting Early Recurrence After Re-resection for Recurrent Hepatocellular Carcinoma</t>
  </si>
  <si>
    <t>Marco Vito Marino</t>
  </si>
  <si>
    <t>The Application of Indocyanine Green Fluorescence Imaging During Robotic Liver Resection: A Case-Matched Study</t>
  </si>
  <si>
    <t>Alessandro Ferrero</t>
  </si>
  <si>
    <t>Ultrasound Liver Map Technique for Laparoscopic Liver Resections</t>
  </si>
  <si>
    <t>Pietro Addeo</t>
  </si>
  <si>
    <t>Temporary Right Portocaval Shunt During Piggyback Liver Transplantation</t>
  </si>
  <si>
    <t>D. Kleive</t>
  </si>
  <si>
    <t>Nasogastric Tube on Demand is Rarely Necessary After Pancreatoduodenectomy Within an Enhanced Recovery Pathway</t>
  </si>
  <si>
    <t>Katsuhisa Ohgi</t>
  </si>
  <si>
    <t>Benign Portal Vein Stenosis After Pancreaticoduodenectomy</t>
  </si>
  <si>
    <t>T. Delko</t>
  </si>
  <si>
    <t>Cytokine Response in the Pleural Fluid and Blood in Minimally Invasive and Open Esophagectomy</t>
  </si>
  <si>
    <t>Ryu Kanzaki</t>
  </si>
  <si>
    <t>Proposal of a Useful Surrogate Endpoint of the Overall Survival in Patients Undergoing Pulmonary Metastasectomy: The Time to Local Therapy Failure</t>
  </si>
  <si>
    <t>Bharadhwaj Ravindhran</t>
  </si>
  <si>
    <t>Do Ice Packs Reduce Postoperative Midline Incision Pain, NSAID or Narcotic Use?</t>
  </si>
  <si>
    <t>Chelsea J. Guy-Frank</t>
  </si>
  <si>
    <t>Developing a Sustainable Renal Transplant Program in Low- and Middle-Income Countries: Outcome, Challenges, and Solutions</t>
  </si>
  <si>
    <t>Nicole Lin</t>
  </si>
  <si>
    <t>Geospatial Analysis of Trauma Burden and Surgical Care Capacity in Teso Sub-region of Eastern Uganda</t>
  </si>
  <si>
    <t>Gregory C. Knapp</t>
  </si>
  <si>
    <t>An Exploratory Analysis of Fecal Immunochemical Test Performance for Colorectal Cancer Screening in Nigeria</t>
  </si>
  <si>
    <t>Måns Muhrbeck</t>
  </si>
  <si>
    <t>Trends in Demographics and Surgical Treatment of Weapon-Related Limb Injuries Over Two Decades in a Resource-Scarce Setting</t>
  </si>
  <si>
    <t>Alessandro Sgrò</t>
  </si>
  <si>
    <t>Global Surgery: A 30-Year Bibliometric Analysis (1987–2017)</t>
  </si>
  <si>
    <t>Cho Rok Lee</t>
  </si>
  <si>
    <t>Comparison of Training Efficacy Between Custom-Made Skills Simulator (CMSS) and da Vinci Skills Simulators: A Randomized Control Study</t>
  </si>
  <si>
    <t>Théophile Guilbaud</t>
  </si>
  <si>
    <t>Learning Curve in Laparoscopic Liver Resection, Educational Value of Simulation and Training Programmes: A Systematic Review</t>
  </si>
  <si>
    <t>Etienne Meunier</t>
  </si>
  <si>
    <t>Influence of Daily Variations in Individual Surgeon’s Operative Time on Patient Outcomes</t>
  </si>
  <si>
    <t>Dimitrios K. Manatakis</t>
  </si>
  <si>
    <t>Ten-year Audit of Safe Bail-Out Alternatives to the Critical View of Safety in Laparoscopic Cholecystectomy</t>
  </si>
  <si>
    <t>Emanuel Eguia</t>
  </si>
  <si>
    <t>Predictors of Death in Necrotizing Skin and Soft Tissue Infection</t>
  </si>
  <si>
    <t>Nivedita Mitta</t>
  </si>
  <si>
    <t>Surgical Notes: To Play or Not to Play</t>
  </si>
  <si>
    <t>Yanfei Shen</t>
  </si>
  <si>
    <t>Perioperative Fluid Restriction in Abdominal Surgery: A Systematic Review and Meta-analysis</t>
  </si>
  <si>
    <t>Unfinished Business: A Systematic Review of Stump Appendicitis</t>
  </si>
  <si>
    <t>Yuchen Luo</t>
  </si>
  <si>
    <t>An Acute General Surgical Unit (AGSU) Negates the Impact of the Tokyo Guidelines 2018 (TG18) Diagnostic Criteria for the Treatment of Acute Cholecystitis</t>
  </si>
  <si>
    <t>Aurélie Vuagniaux</t>
  </si>
  <si>
    <t>Preoperative Clinical Factors Associated with Short-Stay Laparoscopic Appendectomy</t>
  </si>
  <si>
    <t>Cameron I. Wells</t>
  </si>
  <si>
    <t>Prophylactic Negative Pressure Wound Therapy in Closed Abdominal Incisions: A Meta-analysis of Randomised Controlled Trials</t>
  </si>
  <si>
    <t>Kodai Abe</t>
  </si>
  <si>
    <t>The Efficacy of PTGBD for Acute Cholecystitis Based on the Tokyo Guidelines 2018</t>
  </si>
  <si>
    <t>Morgan Schellenberg</t>
  </si>
  <si>
    <t>When is It Safe to Start VTE Prophylaxis After Blunt Solid Organ Injury? A Prospective Study from a Level I Trauma Center</t>
  </si>
  <si>
    <t>Philipp Störmann</t>
  </si>
  <si>
    <t>Early Chemical Thromboprophylaxis Does not Increase the Risk of Intracranial Hematoma Progression in Patients with Isolated Severe Traumatic Brain Injury</t>
  </si>
  <si>
    <t>Wu Seong Kang</t>
  </si>
  <si>
    <t>Quality Improvement of Damage Control Laparotomy: Impact of the Establishment of a Single Korean Regional Trauma Center</t>
  </si>
  <si>
    <t>Georgios Kotsovolis</t>
  </si>
  <si>
    <t>Comparison Between the Protector™ Laryngeal Mask Airway and the Endotracheal Tube for Minimally Invasive Thyroid and Parathyroid Surgery</t>
  </si>
  <si>
    <t>Daqi Zhang</t>
  </si>
  <si>
    <t>Recurrent Laryngeal Nerve Morbidity: Lessons from Endoscopic via Bilateral Areola and Open Thyroidectomy Technique</t>
  </si>
  <si>
    <t>Carlos Gustavo Rivera-Robledo</t>
  </si>
  <si>
    <t>Recurrent Papillary Thyroid Carcinoma to the Cervical Lymph Nodes: Outcomes of Compartment-Oriented Lymph Node Resection</t>
  </si>
  <si>
    <t>Rajshri M. Gartland</t>
  </si>
  <si>
    <t>A Long, Unnerving Road: Malpractice Claims Involving the Surgical Management of Thyroid and Parathyroid Disease</t>
  </si>
  <si>
    <t>Niki Christou</t>
  </si>
  <si>
    <t>One-Year Postoperative Mortality in MEN1 Patients Operated on Gastric and Duodenopancreatic Neuroendocrine Tumors: An AFCE and GTE Cohort Study</t>
  </si>
  <si>
    <t>Comparison of Topical, Systemic, and Combined Therapy with Steroids on Idiopathic Granulomatous Mastitis: A Prospective Randomized Study</t>
  </si>
  <si>
    <t>Oesophago-Gastric Anastomosis Study Group on behalf of the West Midlands Research Collaborative</t>
  </si>
  <si>
    <t>International Variation in Surgical Practices in Units Performing Oesophagectomy for Oesophageal Cancer: A Unit Survey from the Oesophago-Gastric Anastomosis Audit (OGAA)</t>
  </si>
  <si>
    <t>Tadayoshi Hashimoto</t>
  </si>
  <si>
    <t>Postoperative Long-Term Outcomes in Elderly Patients with Gastric Cancer and Risk Factors for Death from Other Diseases</t>
  </si>
  <si>
    <t>Yo-ichi Yamashita</t>
  </si>
  <si>
    <t>Perioperative Allogeneic Blood Transfusion Does not Influence Patient Survival After Hepatectomy for Hepatocellular Carcinoma: A Propensity Score Matching Analysis</t>
  </si>
  <si>
    <t>Nikdokht Rashidian</t>
  </si>
  <si>
    <t>Laparoscopic Liver Surgery Training Course on Thiel-Embalmed Human Cadavers: Program Evaluation, Trainer’s Long-Term Feedback and Steps Forward</t>
  </si>
  <si>
    <t>Feng Yang</t>
  </si>
  <si>
    <t>Pancreatectomy with Hepatic Artery Resection for Pancreatic Head Cancer</t>
  </si>
  <si>
    <t>Ricardo Mingarini Terra</t>
  </si>
  <si>
    <t>Building a Large Robotic Thoracic Surgery Program in an Emerging Country: Experience in Brazil</t>
  </si>
  <si>
    <t>Omar Abdel-Rahman</t>
  </si>
  <si>
    <t>Impact of Timeliness of Surgical Treatment on the Outcomes of Patients with Non-metastatic Non-small Cell Lung Cancer: Findings From the PLCO Trial</t>
  </si>
  <si>
    <t>Tessa L. Concepcion</t>
  </si>
  <si>
    <t>Provision of Surgical Care for Children Across Somaliland: Challenges and Policy Guidance</t>
  </si>
  <si>
    <t>Sebastian Gualy</t>
  </si>
  <si>
    <t>Enabling Community Health Worker Recognition and Referral of Surgical Diseases: Pilot Study Results of a Pictorial Guide</t>
  </si>
  <si>
    <t>Ipshita Prakash</t>
  </si>
  <si>
    <t>The Financial Burden of Road Traffic Injuries in Mozambique: A Hospital-Related Cost-of-Illness Study of Maputo Central Hospital</t>
  </si>
  <si>
    <t>C. U. Ndegbu</t>
  </si>
  <si>
    <t>Daytime Versus Night-Time Emergency Abdominal Operations: Perspective from a Low–Middle-Income Country</t>
  </si>
  <si>
    <t>Alain Chichom-Mefire</t>
  </si>
  <si>
    <t>Acquisition of Surgical Skills by Final-Year Medical Students in State-Owned Medical Schools of Cameroon: Are We Doing Any Good?</t>
  </si>
  <si>
    <t>S. Young</t>
  </si>
  <si>
    <t>Patient-Reported Barriers to Accessing Surgical Care in Northern Vanuatu</t>
  </si>
  <si>
    <t>Jarod Shelton</t>
  </si>
  <si>
    <t>Factors Influencing a Medical Student’s Decision to Pursue Surgery as a Career</t>
  </si>
  <si>
    <t>Alvaro Robin-Lersundi</t>
  </si>
  <si>
    <t>Multidisciplinary Approach to Treating Severe Acute Pancreatitis in a Low-Volume Hospital</t>
  </si>
  <si>
    <t>Josep M. García-Alamino</t>
  </si>
  <si>
    <t>Quality Assessment and Risk of Bias of Systematic Reviews of Prophylactic Mesh for Parastomal Hernia Prevention Using AMSTAR and ROBIS Tools</t>
  </si>
  <si>
    <t>Baongoc Nasri</t>
  </si>
  <si>
    <t>Impact of Residents on Safety Outcomes in Laparoscopic Cholecystectomy</t>
  </si>
  <si>
    <t>Amber Chi</t>
  </si>
  <si>
    <t>Outcomes Following Major Oncologic Operations for Non-AIDS-Defining Cancers in the HIV Population: A Matched Comparison to the General Population</t>
  </si>
  <si>
    <t>Disease Severity and Cost in Adhesive Small Bowel Obstruction</t>
  </si>
  <si>
    <t>Felicia N. Williams</t>
  </si>
  <si>
    <t>Sex-Based Differences in Inpatient Burn Mortality</t>
  </si>
  <si>
    <t>Yifan Wang</t>
  </si>
  <si>
    <t>Management of Open Abdomen After Trauma Laparotomy: A Comparative Analysis of Dynamic Fascial Traction and Negative Pressure Wound Therapy Systems</t>
  </si>
  <si>
    <t>Adibah Ali</t>
  </si>
  <si>
    <t>Outcomes After Urgent Thyroidectomy Following Rapid Control of Thyrotoxicosis in Graves’ Disease are Similar to Those After Elective Surgery in Well-Controlled Disease</t>
  </si>
  <si>
    <t>Seiji Hosokawa</t>
  </si>
  <si>
    <t>Relevance of Level IIb Neck Dissection in Patients with Head and Neck Squamous Cell Carcinomas</t>
  </si>
  <si>
    <t>A. J. Cockbain</t>
  </si>
  <si>
    <t>Flatulence After Anti-reflux Treatment (FAART) Study</t>
  </si>
  <si>
    <t>Hanlu Zhang</t>
  </si>
  <si>
    <t>Robotic Side-to-Side and End-to-Side Stapled Esophagogastric Anastomosis of Ivor Lewis Esophagectomy for Cancer</t>
  </si>
  <si>
    <t>Yuhei Waki</t>
  </si>
  <si>
    <t>Impact of Preoperative Skeletal Muscle Quality Measurement on Long-Term Survival After Curative Gastrectomy for Locally Advanced Gastric Cancer</t>
  </si>
  <si>
    <t>Nobuyuki Watanabe</t>
  </si>
  <si>
    <t>Postoperative Pancreatic Fistula in Surgery for Perihilar Cholangiocarcinoma</t>
  </si>
  <si>
    <t>Kit Fai Lee</t>
  </si>
  <si>
    <t>Impact of Intermittent Pringle Maneuver on Long-Term Survival After Hepatectomy for Hepatocellular Carcinoma: Result from Two Combined Randomized Controlled Trials</t>
  </si>
  <si>
    <t>Francesca Ratti</t>
  </si>
  <si>
    <t>Timing of Perioperative Chemotherapy Does Not Influence Long-Term Outcome of Patients Undergoing Combined Laparoscopic Colorectal and Liver Resection in Selected Upfront Resectable Synchronous Liver Metastases</t>
  </si>
  <si>
    <t>Il Han Jeung</t>
  </si>
  <si>
    <t>Laparoscopic Central Bisectionectomy and Right Anterior Sectionectomy Using Two Retraction Methods: Technical Aspects with Video</t>
  </si>
  <si>
    <t>Jaewoo Kwon</t>
  </si>
  <si>
    <t>The Effect of Fibrinogen/Thrombin-Coated Collagen Patch (TachoSil®) Application in Pancreaticojejunostomy for Prevention of Pancreatic Fistula After Pancreaticoduodenectomy: A Randomized Clinical Trial</t>
  </si>
  <si>
    <t>Ye-Xin Koh</t>
  </si>
  <si>
    <t>Critical Appraisal of the Impact of the Systematic Adoption of Advanced Minimally Invasive Hepatobiliary and Pancreatic Surgery on the Surgical Management of Mirizzi Syndrome</t>
  </si>
  <si>
    <t>Hirokazu Kubo</t>
  </si>
  <si>
    <t>Prognostic Impact of the Neutrophil-to-Lymphocyte Ratio in Borderline Resectable Pancreatic Ductal Adenocarcinoma Treated with Neoadjuvant Chemoradiotherapy Followed by Surgical Resection</t>
  </si>
  <si>
    <t>M. Usman Ahmad</t>
  </si>
  <si>
    <t>A Systematic Review of Opt-out Versus Opt-in Consent on Deceased Organ Donation and Transplantation (2006–2016)</t>
  </si>
  <si>
    <t>Charissa R. Sabajo</t>
  </si>
  <si>
    <t>Incisional Hernia After Laparoscopic-Assisted Right Hemicolectomy</t>
  </si>
  <si>
    <t>Mohamed Ali Chaouch</t>
  </si>
  <si>
    <t>Laparoscopic Versus Open Complete Mesocolon Excision in Right Colon Cancer: A Systematic Review and Meta-Analysis</t>
  </si>
  <si>
    <t>Hyungsun Lim</t>
  </si>
  <si>
    <t>Comparison Between Preoperative and Intraoperative Administration of Nefopam for Acute and Chronic Postoperative Pain in Colon Cancer Patients: A Prospective, Randomized, Double-Blind Study</t>
  </si>
  <si>
    <t>Y. Atef</t>
  </si>
  <si>
    <t>Lateral Pelvic Lymph Node Metastases in Rectal Cancer: A Systematic Review</t>
  </si>
  <si>
    <t>Tai-Chuan Kuan</t>
  </si>
  <si>
    <t>Prognosticators of Long-Term Outcomes of TNM Stage II Colorectal Cancer: Molecular Patterns or Clinicopathological Features</t>
  </si>
  <si>
    <t>Kwang-Seop Song</t>
  </si>
  <si>
    <t>Oncologic Risk of Rectal Preservation Against Medical Advice After Chemoradiotherapy for Rectal Cancer: A Multicenter Comparative Cross-Sectional Study with Rectal Preservation as Supported by Surgeon</t>
  </si>
  <si>
    <t>B. Murphy</t>
  </si>
  <si>
    <t>Open and Endovascular Management of Acute Mesenteric Ischaemia: A Systematic Review</t>
  </si>
  <si>
    <t>Michelle B. Mulder</t>
  </si>
  <si>
    <t>Hypercoagulability After Resection of Thoracic Malignancy: A Prospective Evaluation</t>
  </si>
  <si>
    <t>Hari B. Keshava</t>
  </si>
  <si>
    <t>Largely Unchanged Annual Incidence and Overall Survival of Pleural Mesothelioma in the USA</t>
  </si>
  <si>
    <t>Yoko Yamamoto</t>
  </si>
  <si>
    <t>Long-Term Outcomes of Pulmonary Resection for Lung Cancer Patients with Chronic Kidney Disease</t>
  </si>
  <si>
    <t>Keisuke Asakura</t>
  </si>
  <si>
    <t>Prognostic Impact of Tumor Doubling Time in Patients with Metachronous Lung Cancer</t>
  </si>
  <si>
    <t>Alhassan Abdul-Mumin</t>
  </si>
  <si>
    <t>Burden of Neonatal Surgical Conditions in Northern Ghana</t>
  </si>
  <si>
    <t>Appendectomy in Third Trimester of Pregnancy and Birth Outcomes: A Propensity Score Analysis of a 6-Year Cohort Study Using Administrative Claims Data</t>
  </si>
  <si>
    <t>S. L. Green</t>
  </si>
  <si>
    <t>The Combined SIRS + qSOFA (qSIRS) Score is More Accurate Than qSOFA Alone in Predicting Mortality in Patients with Surgical Sepsis in an LMIC Emergency Department</t>
  </si>
  <si>
    <t>Robert K. Parker</t>
  </si>
  <si>
    <t>Curative Surgery Improves Survival for Colorectal Cancer in Rural Kenya</t>
  </si>
  <si>
    <t>I. H. Marks</t>
  </si>
  <si>
    <t>Barriers to Women Entering Surgical Careers: A Global Study into Medical Student Perceptions</t>
  </si>
  <si>
    <t>Hisashi Usuki</t>
  </si>
  <si>
    <t>New Concept Air Conditioning System for the Operating Room to Minimize Patient Cooling and Surgeon Heating: A Historical Control Cohort Study</t>
  </si>
  <si>
    <t>Marco Ceresoli</t>
  </si>
  <si>
    <t>Open Abdomen in Obese Patients: Pay Attention! New Evidences from IROA, the International Register of Open Abdomen</t>
  </si>
  <si>
    <t>Arnold Barrios</t>
  </si>
  <si>
    <t>Cumulative Exposure to Ionizing Radiation Among Surgeons During Intraoperative Cholangiography</t>
  </si>
  <si>
    <t>Brianna K. Smith</t>
  </si>
  <si>
    <t>O2 No Longer the Go2: A Systematic Review and Meta-Analysis Comparing the Effects of Giving Perioperative Oxygen Therapy of 30% FiO2 to 80% FiO2 on Surgical Site Infection and Mortality</t>
  </si>
  <si>
    <t>B. Ramana</t>
  </si>
  <si>
    <t>Acronyms Use in Abdominal Wall Reconstruction: Introduction to a New Language</t>
  </si>
  <si>
    <t>Jamie R. Robinson</t>
  </si>
  <si>
    <t>Association of Genetic Risk of Obesity with Postoperative Complications Using Mendelian Randomization</t>
  </si>
  <si>
    <t>Gabriel Börner</t>
  </si>
  <si>
    <t>Suture-Tool: A Mechanical Needle Driver for Standardized Wound Closure</t>
  </si>
  <si>
    <t>María Asunción Acosta-Mérida</t>
  </si>
  <si>
    <t>Surgical Outcomes in Acute Mesenteric Ischemia: Has Anything Changed Over the Years?</t>
  </si>
  <si>
    <t>J. Madison Hyer</t>
  </si>
  <si>
    <t>Is Annual Preoperative Utilization an Indicator of Postoperative Surgical Outcomes? A Study in Medicare Expenditure</t>
  </si>
  <si>
    <t>Tobias Haltmeier</t>
  </si>
  <si>
    <t>Transthyretin at Admission and Over Time as a Marker for Clinical Outcomes in Critically Ill Trauma Patients: A Prospective Single-Center Study</t>
  </si>
  <si>
    <t>Edward C. T. H. Tan</t>
  </si>
  <si>
    <t>Self-assessment of Skills by Surgeons and Anesthesiologists After a Trauma Surgery Masterclass</t>
  </si>
  <si>
    <t>Dimitrios Linos</t>
  </si>
  <si>
    <t>Health-Related Quality of Life and Cosmesis After Thyroidectomy: Long-Term Outcomes</t>
  </si>
  <si>
    <t>Sentinel Lymph Node Biopsy in Thyroid Cancer</t>
  </si>
  <si>
    <t>Hyoung Shin Lee</t>
  </si>
  <si>
    <t>Intraoperative Neuromonitoring of Recurrent Laryngeal Nerve During Thyroidectomy with Adhesive Skin Electrodes</t>
  </si>
  <si>
    <t>Claudio Spinelli</t>
  </si>
  <si>
    <t>Surgical Management of Diffuse Sclerosing Variant of Papillary Thyroid Carcinoma. Experience in 25 Patients</t>
  </si>
  <si>
    <t>Sarah S. Pearlstein</t>
  </si>
  <si>
    <t>Racial and Socioeconomic Disparities in Access and Utilization of Adrenal Metastasectomy</t>
  </si>
  <si>
    <t>Dong Tian</t>
  </si>
  <si>
    <t>Depth of Invasion into the Circular and Longitudinal Muscle Layers in T2 Esophageal Squamous Cell Carcinoma Does Not Affect Prognosis or Lymph Node Metastasis: A Multicenter Retrospective Study</t>
  </si>
  <si>
    <t>Jae Hyun Jeon</t>
  </si>
  <si>
    <t>Endoscopic Vacuum Therapy in the Management of Postoperative Leakage After Esophagectomy</t>
  </si>
  <si>
    <t>Milena Nikolic</t>
  </si>
  <si>
    <t>Ineffective Esophageal Motility in Patients with GERD is no Contraindication for Nissen Fundoplication</t>
  </si>
  <si>
    <t>Masayuki Tsutsuyama MD</t>
  </si>
  <si>
    <t>Tumor size  ≥50 mm as an Independent Prognostic Factor for Patients with Stage II or III Gastric Cancer After Postoperative S-1 Monotherapy: Analysis of a Multi-institution Dataset</t>
  </si>
  <si>
    <t>Dimitrios Ntourakis</t>
  </si>
  <si>
    <t>Hybrid Laparoscopic and Endoscopic Partial Gastrectomy for Ulcerated GIST: Surgical Technique with Video</t>
  </si>
  <si>
    <t>Masaaki Yamamoto</t>
  </si>
  <si>
    <t>Prognostic Value of the Combined Index of Plasma Fibrinogen and the Neutrophil–Lymphocyte Ratio in Gastric Cancer</t>
  </si>
  <si>
    <t>Lin-Yong Zhao</t>
  </si>
  <si>
    <t>Is Preoperative Fibrinogen Associated with the Survival Prognosis of Gastric Cancer Patients? A Multi-centered, Propensity Score-Matched Retrospective Study</t>
  </si>
  <si>
    <t>Paolo Parise</t>
  </si>
  <si>
    <t>Early Red Flags Associated with Delayed Discharge in Patients Undergoing Gastrectomy: Analysis of Perioperative Variables and ERAS Protocol Items</t>
  </si>
  <si>
    <t>Yutaka Midorikawa</t>
  </si>
  <si>
    <t>Liver Resection Versus Embolization for Recurrent Hepatocellular Carcinoma</t>
  </si>
  <si>
    <t>Jake Krige</t>
  </si>
  <si>
    <t>A New Recalibrated Four-Category Child–Pugh Score Performs Better than the Original Child–Pugh and MELD Scores in Predicting In-Hospital Mortality in Decompensated Alcoholic Cirrhotic Patients with Acute Variceal Bleeding: a Real-World Cohort Analysis</t>
  </si>
  <si>
    <t>Chun-Yu Lin</t>
  </si>
  <si>
    <t>The ALBI Grade is a Good Predictive Model for Very Late Recurrence in Patients with Hepatocellular Carcinoma Undergoing Primary Resection</t>
  </si>
  <si>
    <t>Takeo Toshima</t>
  </si>
  <si>
    <t>Prognostic Impact of Osteopenia in Patients Who Underwent Living Donor Liver Transplantation for Hepatocellular Carcinoma</t>
  </si>
  <si>
    <t>Genki Watanabe</t>
  </si>
  <si>
    <t>Repeat Hepatectomy for Early Recurrence of Colorectal Liver Metastases—Prognostic Impacts Assessed from the Recurrence Pattern</t>
  </si>
  <si>
    <t>I. Djordjevic</t>
  </si>
  <si>
    <t>Risk Factors Associated with In-Hospital Mortality for Patients with Acute Abdomen After Cardiac Surgery</t>
  </si>
  <si>
    <t>Naomi Beck</t>
  </si>
  <si>
    <t>Pneumonectomy for Lung Cancer Treatment in The Netherlands: Between-Hospital Variation and Outcomes</t>
  </si>
  <si>
    <t>K. Ford</t>
  </si>
  <si>
    <t>Investigating Wilms’ Tumours Worldwide: A Report of the OxPLORE Collaboration—A Cross-Sectional Observational Study</t>
  </si>
  <si>
    <t>Juan Valero</t>
  </si>
  <si>
    <t>Prognostic Factors Associated with Clinical and Economic Outcomes of Appendectomies in Children: A Multilevel Analysis in a National Retrospective Cohort Study</t>
  </si>
  <si>
    <t>James W. Taylor</t>
  </si>
  <si>
    <t>Changes in Tracheal Tube Cuff Pressure and Recurrent Laryngeal Nerve Conductivity During Thyroid Surgery</t>
  </si>
  <si>
    <t>Yasuhiro Ito</t>
  </si>
  <si>
    <t>Subclassification of Tumor Extension and Nodal Metastasis in Papillary Thyroid Cancer to Improve Prognostic Accuracy of the Eighth Edition of the Tumor–Node–Metastasis Classification</t>
  </si>
  <si>
    <t>Jessica Limberg</t>
  </si>
  <si>
    <t>Prognostic Characteristics of Primary Squamous Cell Carcinoma of the Thyroid: A National Cancer Database Analysis</t>
  </si>
  <si>
    <t>Lei Min</t>
  </si>
  <si>
    <t>Utility of Activated Carbon Nanoparticle (CNP) During total Thyroidectomy for Clinically Nodal Positive Papillary Thyroid Carcinoma (PTC)</t>
  </si>
  <si>
    <t>Mohammadmehdi Adhami</t>
  </si>
  <si>
    <t>Anti-Thyroid Antibodies and TSH as Potential Markers of Thyroid Carcinoma and Aggressive Behavior in Patients with Indeterminate Fine-Needle Aspiration Cytology</t>
  </si>
  <si>
    <t>Yi-Ting Yeh</t>
  </si>
  <si>
    <t>Printing a Three-Dimensional Patient-Specific Safety Device for Reducing the Potential Risk of Mental Nerve Injury During Transoral Thyroidectomy</t>
  </si>
  <si>
    <t>Toshitetsu Hayashi</t>
  </si>
  <si>
    <t>Needle Tract Implantation Following Fine-Needle Aspiration of Thyroid Cancer</t>
  </si>
  <si>
    <t>Si-Yuan Wu</t>
  </si>
  <si>
    <t>Understanding Thyroidectomy Cost Variations Among National Cancer Institute-Designated Cancer Centers</t>
  </si>
  <si>
    <t>Kyle A. Zanocco</t>
  </si>
  <si>
    <t>Selective use of Molecular Testing Based on Sonographic Features of Cytologically Indeterminate Thyroid Nodules: A Decision Analysis</t>
  </si>
  <si>
    <t>Meng-Yu Liu</t>
  </si>
  <si>
    <t>Traction Injury of Recurrent Laryngeal Nerve During Thyroidectomy</t>
  </si>
  <si>
    <t>Edwina C. Moore</t>
  </si>
  <si>
    <t>Need for Completion Thyroidectomy in Patients Undergoing Lobectomy for Indeterminate and High-Risk Nodules: Impact of Intra-Operative Findings and Final Pathology</t>
  </si>
  <si>
    <t>Gianluca Donatini</t>
  </si>
  <si>
    <t>Single Dose Steroid Injection After Loss of Signal (LOS) During Thyroid Surgery is Effective to Recover Electric Signal Avoiding Vocal Cord Palsy and the Need of Staged Thyroidectomy: Prospective Evaluation on 702 Patients</t>
  </si>
  <si>
    <t>William B. Inabnet III</t>
  </si>
  <si>
    <t>Correlating the Bethesda System for Reporting Thyroid Cytopathology with Histology and Extent of Surgery: A Review of 21,746 Patients from Four Endocrine Surgery Registries Across Two Continents</t>
  </si>
  <si>
    <t>Maximilian Zoltek</t>
  </si>
  <si>
    <t>Cardiovascular Incidence in 6900 Patients with Differentiated Thyroid Cancer: a Swedish Nationwide Study</t>
  </si>
  <si>
    <t>Risks of Hypoparathyroidism After Total Thyroidectomy in Children: A 21-Year Experience in a High-Volume Cancer Center</t>
  </si>
  <si>
    <t>Dessislava I. Stefanova</t>
  </si>
  <si>
    <t>Does the ATA Risk Stratification Apply to Patients with Papillary Thyroid Microcarcinoma?</t>
  </si>
  <si>
    <t>Haytham Bayadsi</t>
  </si>
  <si>
    <t>Invasiveness and Metastatic Aggressiveness in Small Differentiated Thyroid Cancers: Demography of Small Papillary Thyroid Carcinomas in the Swedish Population</t>
  </si>
  <si>
    <t>Amna M. Khokar</t>
  </si>
  <si>
    <t>Survival with Follicular and Hurthle Cell Microcarcinoma Compared to Papillary Thyroid Microcarcinoma: A Population Study of 84,532 Patients</t>
  </si>
  <si>
    <t>Sarah L. Hillary</t>
  </si>
  <si>
    <t>Use of Electrical Impedance Spectroscopy for Intraoperative Tissue Differentiation During Thyroid and Parathyroid Surgery</t>
  </si>
  <si>
    <t>Claire E. Graves</t>
  </si>
  <si>
    <t>Biochemical Profile Affects IOPTH Kinetics and Cure Rate in Primary Hyperparathyroidism</t>
  </si>
  <si>
    <t>Manabu Okada</t>
  </si>
  <si>
    <t>Comparison of Pre- and Post-transplant Parathyroidectomy in Renal Transplant Recipients and the Impact of Parathyroidectomy Timing on Calcium Metabolism and Renal Allograft Function: A Retrospective Single-Center Analysis</t>
  </si>
  <si>
    <t>Maurizio Iacobone</t>
  </si>
  <si>
    <t>Long-Term Outcomes of Parathyroidectomy in Hyperparathyroidism-Jaw Tumor Syndrome: Analysis of Five Families with CDC73 Mutations</t>
  </si>
  <si>
    <t>Adrian D. Meehan</t>
  </si>
  <si>
    <t>Characterization of Calcium Homeostasis in Lithium-Treated Patients Reveals Both Hypercalcaemia and Hypocalcaemia</t>
  </si>
  <si>
    <t>Parathyroidectomy is Safe in Elderly Patients: A National Surgical Quality Improvement Program Study</t>
  </si>
  <si>
    <t>Brittany Greene</t>
  </si>
  <si>
    <t>Effects of Social Disparities on Management and Surgical Outcomes for Patients with Secondary Hyperparathyroidism</t>
  </si>
  <si>
    <t>Sarah B. Fisher</t>
  </si>
  <si>
    <t>Comparative Performance of the 7th and 8th Editions of the American Joint Committee on Cancer Staging Manual for Adrenocortical Carcinoma</t>
  </si>
  <si>
    <t>Meghan L. Good</t>
  </si>
  <si>
    <t>Surgical Resection of Pheochromocytomas and Paragangliomas is Associated with Lower Cholesterol Levels</t>
  </si>
  <si>
    <t>Fredrik Sellgren</t>
  </si>
  <si>
    <t>Outcomes After Surgery for Unilateral Dominant Primary Aldosteronism in Sweden</t>
  </si>
  <si>
    <t>Shimena R. Li</t>
  </si>
  <si>
    <t>Clinical and Biochemical Features of Pheochromocytoma Characteristic of Von Hippel–Lindau Syndrome</t>
  </si>
  <si>
    <t>Periadrenal Volume is a Better Predictor of Prolonged Operative Time in Laparoscopic Retroperitoneal Adrenalectomy than BMI</t>
  </si>
  <si>
    <t>Margarita Ptasnuka</t>
  </si>
  <si>
    <t>Epidemiological Data and Treatment of Gastroenteropancreatic Neuroendocrine Neoplasms: Insights From Tertiary Referral Hospitals in Latvia</t>
  </si>
  <si>
    <t>F. M. Watzka</t>
  </si>
  <si>
    <t>Prognostic Assessment of Non-functioning Neuroendocrine Pancreatic Neoplasms as a Basis for Risk-Adapted Resection Strategies</t>
  </si>
  <si>
    <t>Nasim T. Babazadeh</t>
  </si>
  <si>
    <t>Should 68Ga-DOTATATE PET/CT be Performed Routinely in Patients with Neuroendocrine Tumors Before Surgical Resection?</t>
  </si>
  <si>
    <t>Sanjay Kumar Yadav</t>
  </si>
  <si>
    <t>Smartphone-Based Application for Tele-follow-up of Patients with Endocrine Disorders in Context of a LMIC: A Compliance, Satisfaction, Clinical Safety and Outcome Assessment</t>
  </si>
  <si>
    <t>Barbra S. Miller</t>
  </si>
  <si>
    <t>‘Old Fashioned’ Open Adrenalectomy</t>
  </si>
  <si>
    <t>Meei Yeung</t>
  </si>
  <si>
    <t>Parathyroidectomy Without the Utilisation of iPTH: The Gold Standard is Still a Good Operation—How Understanding the Anatomy and a Simple US Can Help</t>
  </si>
  <si>
    <t>Kristina J. Nicholson</t>
  </si>
  <si>
    <t>Proceedings and Insights of the 2019 International Association of Endocrine Surgeons Symposium on Surgeon Well-Being</t>
  </si>
  <si>
    <t>Prognostic Value of Extranodal Tumor Extension in Papillary Thyroid Carcinoma: Proposal for Upstaging of Cases with Extranodal Tumor Extension</t>
  </si>
  <si>
    <t>Gaëtan-Romain Joliat</t>
  </si>
  <si>
    <t>Cost Analysis of Enhanced Recovery Programs in Colorectal, Pancreatic, and Hepatic Surgery: A Systematic Review</t>
  </si>
  <si>
    <t>Waiting Too Long: The Contribution of Delayed Surgical Access to Pediatric Disease Burden in Somaliland</t>
  </si>
  <si>
    <t>Esala Vakamacawai</t>
  </si>
  <si>
    <t>Amoebic Liver Abscesses in Fiji: Epidemiology, Clinical Presentation and Comparison of Percutaneous Aspiration and Percutaneous Catheter Drainage</t>
  </si>
  <si>
    <t>Fredrik Bäckström</t>
  </si>
  <si>
    <t>Surgical Needs at the End of the Battle of Mosul: Results from Mosul General Hospital</t>
  </si>
  <si>
    <t>Shahrzad Joharifard</t>
  </si>
  <si>
    <t>The Impact of Implementing a Comprehensive Surgical Program on the Surgical Cohort at a Remote Referral Hospital in Southeastern Liberia</t>
  </si>
  <si>
    <t>Augustino Hellar</t>
  </si>
  <si>
    <t>A Team-Based Approach to Introduce and Sustain the Use of the WHO Surgical Safety Checklist in Tanzania</t>
  </si>
  <si>
    <t>Laura Beyer-Berjot</t>
  </si>
  <si>
    <t>Implementation of a Surgical Simulation Care Pathway Approach to Training in Emergency Abdominal Surgery</t>
  </si>
  <si>
    <t>Rogini Balachandran</t>
  </si>
  <si>
    <t>Incidence of Venous Thromboembolism Following Major Emergency Abdominal Surgery</t>
  </si>
  <si>
    <t>Melissa Sin Hui Chua</t>
  </si>
  <si>
    <t>Increased Morbidity and Mortality of Emergency Laparotomy in Elderly Patients</t>
  </si>
  <si>
    <t>Yoichi Matsui</t>
  </si>
  <si>
    <t>Bile Duct Stones Predict a Requirement for Cholecystectomy in Older Patients</t>
  </si>
  <si>
    <t>Factors Associated with Mortality and Amputation Caused by Necrotizing Soft Tissue Infections of the Upper Extremity: A Retrospective Cohort Study</t>
  </si>
  <si>
    <t>A. Bravo-Salva</t>
  </si>
  <si>
    <t>Incidence of Incisional Hernia After Emergency Subcostal Unilateral Laparotomy: Does Augmentation Prophylaxis Play a Role?</t>
  </si>
  <si>
    <t>K. D. Clement</t>
  </si>
  <si>
    <t>What is the Operative Cost of Managing Acute Appendicitis in the NHS: The Impact of Stump Technique and Perioperative Imaging</t>
  </si>
  <si>
    <t>Obesity is Associated with Worse Outcomes Among Abdominal Trauma Patients Undergoing Laparotomy: A Propensity-Matched Nationwide Cohort Study</t>
  </si>
  <si>
    <t>Ladislav Mica</t>
  </si>
  <si>
    <t>Development of a Visual Analytics Tool for Polytrauma Patients: Proof of Concept for a New Assessment Tool Using a Multiple Layer Sankey Diagram in a Single-Center Database</t>
  </si>
  <si>
    <t>Gloria Maria Hohenberger</t>
  </si>
  <si>
    <t>The Mangled Extremity Severity Score Fails to be a Good Predictor for Secondary Limb Amputation After Trauma with Vascular Injury in Central Europe</t>
  </si>
  <si>
    <t>R. P. Dumas</t>
  </si>
  <si>
    <t>Emergency Department Versus Operating Suite Intubation in Operative Trauma Patients: Does Location Matter?</t>
  </si>
  <si>
    <t>Dayeong Hong</t>
  </si>
  <si>
    <t>Usefulness of a 3D-Printed Thyroid Cancer Phantom for Clinician to Patient Communication</t>
  </si>
  <si>
    <t>Wen-Ching Ko</t>
  </si>
  <si>
    <t>Osteocalcin is an Independent Predictor for Hungry Bone Syndrome After Parathyroidectomy</t>
  </si>
  <si>
    <t>Vijay Korwar</t>
  </si>
  <si>
    <t>Stepwise Approach for Parathyroid Localisation in Primary Hyperparathyroidism</t>
  </si>
  <si>
    <t>Andrea Balla</t>
  </si>
  <si>
    <t>Are Adrenal Lesions of 6 cm or More in Diameter a Contraindication to Laparoscopic Adrenalectomy? A Case–Control Study</t>
  </si>
  <si>
    <t>Ian Bennett</t>
  </si>
  <si>
    <t>Surgeon-Performed Vacuum-Assisted Biopsy of the Breast: Results from a Multicentre Australian Study</t>
  </si>
  <si>
    <t>Yolanda Ho-Yan Chan</t>
  </si>
  <si>
    <t>The Use of Serratus Anterior Fascial Flap in Integrated Mastectomy and Implant Reconstruction</t>
  </si>
  <si>
    <t>Tomoyuki Uchihara</t>
  </si>
  <si>
    <t>Esophageal Position Affects Short-Term Outcomes After Minimally Invasive Esophagectomy: A Retrospective Multicenter Study</t>
  </si>
  <si>
    <t>E. Jezerskyte</t>
  </si>
  <si>
    <t>Long-Term Quality of Life After Total Gastrectomy Versus Ivor Lewis Esophagectomy</t>
  </si>
  <si>
    <t>Nasser Sakran</t>
  </si>
  <si>
    <t>Low Incidence of Postoperative Leaks When Using Small-Diameter Calibrated Bougies During Laparoscopic Sleeve Gastrectomy: A Retrospective Cohort Study</t>
  </si>
  <si>
    <t>Jaime Ruiz-Tovar</t>
  </si>
  <si>
    <t>Are There Ideal Small Bowel Limb Lengths for One-Anastomosis Gastric Bypass (OAGB) to Obtain Optimal Weight Loss and Remission of Comorbidities with Minimal Nutritional Deficiencies?</t>
  </si>
  <si>
    <t>Suguru Maruyama</t>
  </si>
  <si>
    <t>Prognostic Significance of Hiatal Hernia in Patients with Gastric Cancer Located within the Upper-Third of the Stomach</t>
  </si>
  <si>
    <t>H. Boyd-Carson</t>
  </si>
  <si>
    <t>Delay in Source Control in Perforated Peptic Ulcer Leads to 6% Increased Risk of Death Per Hour: A Nationwide Cohort Study</t>
  </si>
  <si>
    <t>Florian E. Buisman</t>
  </si>
  <si>
    <t>Recurrence Patterns After Resection of Colorectal Liver Metastasis are Modified by Perioperative Systemic Chemotherapy</t>
  </si>
  <si>
    <t>Rachel E. Beard</t>
  </si>
  <si>
    <t>Long-Term and Oncologic Outcomes of Robotic Versus Laparoscopic Liver Resection for Metastatic Colorectal Cancer: A Multicenter, Propensity Score Matching Analysis</t>
  </si>
  <si>
    <t>Takayuki Minami</t>
  </si>
  <si>
    <t>Study on the Segmentation of the Right Posterior Sector of the Liver</t>
  </si>
  <si>
    <t>Shintaro Yamazaki</t>
  </si>
  <si>
    <t>Feasibility of Hyaluronate Carboxymethylcellulose-Based Bioresorbable Membrane in Two-Staged Pancreatojejunostomy</t>
  </si>
  <si>
    <t>Daniel Azoulay</t>
  </si>
  <si>
    <t>Liver Transplantation with “Hors Tour” Allocated Versus Standard MELD Allocated Grafts: Single-Center Audit and Impact on the Liver Pool in France</t>
  </si>
  <si>
    <t>George Demetriou</t>
  </si>
  <si>
    <t>The Pathophysiology, Presentation and Management of Ischaemic Colitis: A Systematic Review</t>
  </si>
  <si>
    <t>Xavier Serra-Aracil</t>
  </si>
  <si>
    <t>Is Local Resection of Anal Canal Tumors Feasible with Transanal Endoscopic Surgery?</t>
  </si>
  <si>
    <t>Lily V. Saadat</t>
  </si>
  <si>
    <t>Twenty-Three-Hour-Stay Colectomy Without Increased Readmissions: An Analysis of 1905 Cases from the National Surgical Quality Improvement Program</t>
  </si>
  <si>
    <t>Incidence and Risk Factors for Severity of Postoperative Ileus After Colorectal Surgery: A Prospective Registry Data Analysis</t>
  </si>
  <si>
    <t>Chen-Sen Ma</t>
  </si>
  <si>
    <t>Distribution of Metastatic Cancer Cells in Colorectal Mesentery</t>
  </si>
  <si>
    <t>Leah E. Hendrick</t>
  </si>
  <si>
    <t>Restaging Patients with Rectal Cancer Following Neoadjuvant Chemoradiation: A Systematic Review</t>
  </si>
  <si>
    <t>Eisuke Booka</t>
  </si>
  <si>
    <t>Ability of Laparoscopic Gastric Mobilization to Prevent Pulmonary Complications After Open Thoracotomy or Thoracoscopic Esophagectomy for Esophageal Cancer: A Systematic Review and Meta-analysis</t>
  </si>
  <si>
    <t>The Effect of Resection Margin Distance and Invasive Component Size on Recurrence After Sublobar Resection in Patients With Small (≤2 Cm) Lung Adenocarcinoma</t>
  </si>
  <si>
    <t>Zsolt J. Balogh</t>
  </si>
  <si>
    <t>The Surgical Burden of Musculoskeletal Conditions and Injuries</t>
  </si>
  <si>
    <t>Seth M. Tarrant</t>
  </si>
  <si>
    <t>The Global Burden of Surgical Management of Osteoporotic Fractures</t>
  </si>
  <si>
    <t>Shakib Akhter</t>
  </si>
  <si>
    <t>The Impact of Evidence in Surgery of the Musculoskeletal System</t>
  </si>
  <si>
    <t>Manjul Joshipura</t>
  </si>
  <si>
    <t>Surgical Burden of Musculoskeletal Conditions in Low- and Middle-Income Countries</t>
  </si>
  <si>
    <t>P. Hoogervorst</t>
  </si>
  <si>
    <t>The Burden of High-Energy Musculoskeletal Trauma in High-Income Countries</t>
  </si>
  <si>
    <t>Micah G. Katz</t>
  </si>
  <si>
    <t>Patient Experience and Outcomes of the Locally Organized ApriDec Medical Outreach Group</t>
  </si>
  <si>
    <t>Sameen Siddiqi</t>
  </si>
  <si>
    <t>Are Rural Hospitals in Pakistan Responding to the Global Surgery Movement? An Analysis of the Gaps, Challenges and Opportunities</t>
  </si>
  <si>
    <t>Kimberly M. Daniels</t>
  </si>
  <si>
    <t>The Scale-Up of the Global Surgical Workforce: Can Estimates be Achieved by 2030?</t>
  </si>
  <si>
    <t>Yue Wang</t>
  </si>
  <si>
    <t>Magnetic Spiderman, a New Surgical Training Device: Study of Safety and Educational Value in a Liver Transplantation Surgical Training Program</t>
  </si>
  <si>
    <t>Samuel G. Parker</t>
  </si>
  <si>
    <t>Definitions for Loss of Domain: An International Delphi Consensus of Expert Surgeons</t>
  </si>
  <si>
    <t>Ashwin A. Masurkar</t>
  </si>
  <si>
    <t>Laparoscopic Trans-Abdominal Retromuscular (TARM) Repair for Ventral Hernia: A Novel, Low-Cost Technique for Sublay and Posterior Component Separation</t>
  </si>
  <si>
    <t>Minimally Invasive Pilonidal Excision: Preliminary Report</t>
  </si>
  <si>
    <t>Mujgan Caliskan</t>
  </si>
  <si>
    <t>Comparison of Common Surgical Procedures in Non-complicated Pilonidal Sinus Disease, a 7-Year Follow-Up Trial</t>
  </si>
  <si>
    <t>Andrea Viti</t>
  </si>
  <si>
    <t>Endometriosis Involving the Diaphragm: A Patient-Tailored Minimally Invasive Surgical Treatment</t>
  </si>
  <si>
    <t>Masaru Murata</t>
  </si>
  <si>
    <t>3D Vessel Image Reconstruction by MDCT for Surgical Indication and Timing of Strangulating Small Bowel Obstructions</t>
  </si>
  <si>
    <t>Cervical Spine Clearance in Trauma Patients with an Unreliable Physical Examination</t>
  </si>
  <si>
    <t>Duraid Younan</t>
  </si>
  <si>
    <t>Factors Predictive of Ventilator-associated Pneumonia in Critically Ill Trauma Patients</t>
  </si>
  <si>
    <t>Ayman El-Menyar</t>
  </si>
  <si>
    <t>The FASILA Score: A Novel Bio-Clinical Score to Predict Massive Blood Transfusion in Patients with Abdominal Trauma</t>
  </si>
  <si>
    <t>Uwe Schmidt</t>
  </si>
  <si>
    <t>Synergistic Effects of Forensic Medicine and Traumatology: Comparison of Clinical Diagnosis Autopsy Findings in Trauma-Related Deaths</t>
  </si>
  <si>
    <t>Russel Krawitz</t>
  </si>
  <si>
    <t>The Significance of Histologically “Large Normal” Parathyroid Glands in Primary Hyperparathyroidism</t>
  </si>
  <si>
    <t>O. Edafe</t>
  </si>
  <si>
    <t>Reoperation for Bleeding After Thyroid and Parathyroid Surgery: Incidence, Risk Factors, Prevention, and Management</t>
  </si>
  <si>
    <t>Qi-tong Chen</t>
  </si>
  <si>
    <t>Surgery of the Primary Tumor Offers Survival Benefits of Breast Cancer with Synchronous Ipsilateral Supraclavicular Lymph Node Metastasis</t>
  </si>
  <si>
    <t>Sivesh K. Kamarajah</t>
  </si>
  <si>
    <t>Critical Appraisal of the Impact of Oesophageal Stents in the Management of Oesophageal Anastomotic Leaks and Benign Oesophageal Perforations: An Updated Systematic Review</t>
  </si>
  <si>
    <t>Christina Oetzmann von Sochaczewski</t>
  </si>
  <si>
    <t>Infiltration Depth is the Most Relevant Risk Factor for Overall Metastases in Early Esophageal Adenocarcinoma</t>
  </si>
  <si>
    <t>Behrouz Keleidari,</t>
  </si>
  <si>
    <t>Reversing One-Anastomosis Gastric Bypass Surgery due to Severe and Refractory Hypoalbuminemia</t>
  </si>
  <si>
    <t>Yuta Kumazu</t>
  </si>
  <si>
    <t>Relationship Between the Waiting Times for Surgery and Survival in Patients with Gastric Cancer</t>
  </si>
  <si>
    <t>Michael S. J. Wilson</t>
  </si>
  <si>
    <t>A Modified AUGIS Delphi Process to Establish Future Research Priorities in Benign Upper Gastrointestinal Surgery</t>
  </si>
  <si>
    <t>Laparoscopic Major Hepatectomy: Do Not Underestimate the Impact of Specimen Extraction Site</t>
  </si>
  <si>
    <t>Takaaki Ito</t>
  </si>
  <si>
    <t>The Safety and Survival Outcome of Hepatectomy with Combined Bile Duct Resection for Colorectal Liver Metastasis</t>
  </si>
  <si>
    <t>Satoshi Matsui</t>
  </si>
  <si>
    <t>Position of the Pancreas Division Line and Postoperative Outcomes After Distal Pancreatectomy</t>
  </si>
  <si>
    <t>Yoshinori Takeda</t>
  </si>
  <si>
    <t>Early Fistulography Can Predict Whether Biochemical Leakage Develops to Clinically Relevant Postoperative Pancreatic Fistula</t>
  </si>
  <si>
    <t>Dong Xu</t>
  </si>
  <si>
    <t>Prognostic Nomogram for Resected Pancreatic Adenocarcinoma: A TRIPOD-Compliant Retrospective Long-Term Survival Analysis</t>
  </si>
  <si>
    <t>Ahmed Swelam</t>
  </si>
  <si>
    <t>A Model to Predict Significant Macrosteatosis in Hepatic Grafts</t>
  </si>
  <si>
    <t>Florian Kühn</t>
  </si>
  <si>
    <t>Comparison Between Endoscopic Vacuum Therapy and Conventional Treatment for Leakage After Rectal Resection</t>
  </si>
  <si>
    <t>James Sun</t>
  </si>
  <si>
    <t>Perioperative Outcomes of Melanoma Patients Undergoing Surgery After Receiving Immunotherapy or Targeted Therapy</t>
  </si>
  <si>
    <t>Ahmed Elsaid</t>
  </si>
  <si>
    <t>Randomized Controlled Trial on Autologous Platelet-Rich Plasma Versus Saline Dressing in Treatment of Non-healing Diabetic Foot Ulcers</t>
  </si>
  <si>
    <t>Chul Seung Lee</t>
  </si>
  <si>
    <t>Micropuncture Access Set Use During Implantation of Totally Implantable Venous Access Device May Reduce Upper Extremity DVT Incidence Among Patients Undergoing Chemotherapy for Colorectal Cancer</t>
  </si>
  <si>
    <t>Emel Ulusoy</t>
  </si>
  <si>
    <t>Is Ischemia-Modified Albumin a Reliable Marker in Accurate Diagnosis of Appendicitis in Children?</t>
  </si>
  <si>
    <t>Mei-Chen Yang</t>
  </si>
  <si>
    <t>Improvement in Polysomnographic Objective Sleep Quality in Adults with Pectus Excavatum After the Nuss Procedure</t>
  </si>
  <si>
    <t>Viony M. Belvroy</t>
  </si>
  <si>
    <t>Tortuosity of the Descending Thoracic Aorta in Patients with Aneurysm and Type B Dissection</t>
  </si>
  <si>
    <t>Shahab Hajibandeh</t>
  </si>
  <si>
    <t>Meta-analysis of Enhanced Recovery After Surgery (ERAS) Protocols in Emergency Abdominal Surgery</t>
  </si>
  <si>
    <t>Margaret J. Tarpley</t>
  </si>
  <si>
    <t>Ethics as a Non-technical Skill for Surgical Education in Sub-Saharan Africa</t>
  </si>
  <si>
    <t>Egide Abahuje</t>
  </si>
  <si>
    <t>Malnutrition in Acute Care Surgery Patients in Rwanda</t>
  </si>
  <si>
    <t>Ryan Falk</t>
  </si>
  <si>
    <t>Surgical Task-Sharing to Non-specialist Physicians in Low-Resource Settings Globally: A Systematic Review of the Literature</t>
  </si>
  <si>
    <t>Eugene Tuyishime</t>
  </si>
  <si>
    <t>Using the World Society of Emergency Surgery (WSES) Triage Tool to Evaluate Timing of Emergency Surgery in Rwanda</t>
  </si>
  <si>
    <t>A. Wesonga</t>
  </si>
  <si>
    <t>Reducing Gastroschisis Mortality: A Quality Improvement Initiative at a Ugandan Pediatric Surgery Unit</t>
  </si>
  <si>
    <t>Anip Joshi</t>
  </si>
  <si>
    <t>An International Collaborative Study on Surgical Education for Quality Improvement (ASSURED): A Project by the 2017 International Society of Surgery (ISS/SIC) Travel Scholars International Working Group</t>
  </si>
  <si>
    <t>Shi Chen</t>
  </si>
  <si>
    <t>Preoperative Antisepsis with Chlorhexidine Versus Povidone-Iodine for the Prevention of Surgical Site Infection: a Systematic Review and Meta-analysis</t>
  </si>
  <si>
    <t>Tri Huu Nguyen</t>
  </si>
  <si>
    <t>Single-Port Laparoscopic Repair of Perforated Duodenal Ulcers</t>
  </si>
  <si>
    <t>Mithun Kailavasan</t>
  </si>
  <si>
    <t>A Low-Cost Synthetic Abdominal Wall Model (“Raj Model”) for the Training of Laparoscopic Port Insertion</t>
  </si>
  <si>
    <t>Muhammad Zafar Khan</t>
  </si>
  <si>
    <t>Evolving Indications for Lower Limb Amputations in South Africa Offer Opportunities for Health System Improvement</t>
  </si>
  <si>
    <t>Mahdi Bouassida</t>
  </si>
  <si>
    <t>Predicting Intestinal Ischaemia in Patients with Adhesive Small Bowel Obstruction: A Simple Score</t>
  </si>
  <si>
    <t>Ayami Yoneda</t>
  </si>
  <si>
    <t>Improvement in Hyperglycemia Prevents Surgical Site Infection Irrespective of Insulin Therapy in Non-diabetic Patients Undergoing Gastrointestinal Surgery</t>
  </si>
  <si>
    <t>Ting Yan</t>
  </si>
  <si>
    <t>Appropriate Source Control and Antifungal Therapy are Associated with Improved Survival in Critically Ill Surgical Patients with Intra-abdominal Candidiasis</t>
  </si>
  <si>
    <t>Henry A. Leijdesdorff</t>
  </si>
  <si>
    <t>Injury Pattern and Injury Severity of In-Hospital Deceased Road Traffic Accident Victims in The Netherlands: Dutch Road Traffic Accidents Fatalities</t>
  </si>
  <si>
    <t>Zachary M. Bauman</t>
  </si>
  <si>
    <t>Rural Trauma Team Development Course Instills Confidence in Critical Access Hospitals</t>
  </si>
  <si>
    <t>Predicting the Outcome of Non-operative Management of Splenic Trauma in South Africa</t>
  </si>
  <si>
    <t>Adel Elkbuli</t>
  </si>
  <si>
    <t>Mild and Moderate Traumatic Brain Injury and Gender-Based Critical Care Outcomes</t>
  </si>
  <si>
    <t>Daixing Hu</t>
  </si>
  <si>
    <t>Risk Factors for and Prediction Model of Skip Metastasis to Lateral Lymph Nodes in Papillary Thyroid Carcinoma</t>
  </si>
  <si>
    <t>Inhwa Lee</t>
  </si>
  <si>
    <t>The Association Between Chronic Lymphocytic Thyroiditis and the Progress of Papillary Thyroid Cancer</t>
  </si>
  <si>
    <t>Tsung-Jung Liang</t>
  </si>
  <si>
    <t>Foley Balloon Facilitates Creation of Working Space in Transoral Thyroidectomy</t>
  </si>
  <si>
    <t>Robert D. Rampp</t>
  </si>
  <si>
    <t>Single Gland, Ectopic Location: Adenomas are Common Causes of Primary Hyperparathyroidism in Children and Adolescents</t>
  </si>
  <si>
    <t>David Cagney</t>
  </si>
  <si>
    <t>The Efficacy of Prophylactic Negative Pressure Wound Therapy for Closed Incisions in Breast Surgery: A Systematic Review and Meta-Analysis</t>
  </si>
  <si>
    <t>Safeeya Osman</t>
  </si>
  <si>
    <t>Gynaecomastia in the Durban Breast Unit: A Comparison of HIV- and Non-HIV-Infected Individuals</t>
  </si>
  <si>
    <t>Liam A Devane</t>
  </si>
  <si>
    <t>The Impact of Neoadjuvant Chemotherapy on Margin Re-excision in Breast-Conserving Surgery</t>
  </si>
  <si>
    <t>Fibroepithelial Lesions (FELs) of the Breast: Is Routine Excision Always Necessary?</t>
  </si>
  <si>
    <t>Yuta Kawakita</t>
  </si>
  <si>
    <t>Decreases in the Psoas Muscle Index Correlate More Strongly with Survival than Other Prognostic Markers in Esophageal Cancer After Neoadjuvant Chemoradiotherapy Plus Esophagectomy</t>
  </si>
  <si>
    <t>Ji-Ho Park</t>
  </si>
  <si>
    <t>Prediction of Postoperative Mortality in Patients with Organ Failure After Gastric Cancer Surgery</t>
  </si>
  <si>
    <t>Alison A. Smith</t>
  </si>
  <si>
    <t>Bile Leak Reduction with Laparoscopic Versus Open Liver Resection: A Multi-institutional Propensity Score-Adjusted Multivariable Regression Analysis</t>
  </si>
  <si>
    <t>Haisu Tao</t>
  </si>
  <si>
    <t>One-Step Multichannel Percutaneous Transhepatic Cholangioscopic Lithotripsy Applied in Bilateral Hepatolithiasis</t>
  </si>
  <si>
    <t>R. Rhaiem</t>
  </si>
  <si>
    <t>Microwave Thermoablation of Colorectal Liver Metastases Close to Large Hepatic Vessels Under Pringle Maneuver Minimizes the “Heat Sink Effect”</t>
  </si>
  <si>
    <t>Hani Oweira</t>
  </si>
  <si>
    <t>A Real-World, Population-Based Analysis of the Outcomes of Colorectal Cancer Patients with Isolated Synchronous Liver or Lung Metastases Treated with Metastasectomy</t>
  </si>
  <si>
    <t>Andrea Carolina Quiroga-Centeno</t>
  </si>
  <si>
    <t>Risk Factors for Prolonged Postoperative Ileus in Colorectal Surgery: A Systematic Review and Meta-analysis</t>
  </si>
  <si>
    <t>Kristian Kiim Jensen</t>
  </si>
  <si>
    <t>Incidence of Incisional Hernia Repair After Laparoscopic Compared to Open Resection of Colonic Cancer: A Nationwide Analysis of 17,717 Patients</t>
  </si>
  <si>
    <t>Majed W. El Hechi</t>
  </si>
  <si>
    <t>The Effect of Immunosuppression on Emergency Colectomy Outcomes: A Nationwide Retrospective Analysis</t>
  </si>
  <si>
    <t>Luca Koechlin</t>
  </si>
  <si>
    <t>Impact of Modified Frozen Elephant Trunk Procedure on Downstream Aorta Remodeling in Acute Aortic Dissection: CT Scan Follow-Up</t>
  </si>
  <si>
    <t>Risk Factors for Occult Lymph Node Metastasis in Peripheral Non-Small Cell Lung Cancer with Invasive Component Size 3 cm or Less</t>
  </si>
  <si>
    <t>Jin-Mou Gao</t>
  </si>
  <si>
    <t>Emergency Surgery for Blunt Cardiac Injury: Experience in 43 Cases</t>
  </si>
  <si>
    <t>Adolfo Gonzalez-Hadad</t>
  </si>
  <si>
    <t>The Role of Ultrasound for Detecting Occult Penetrating Cardiac Wounds in Hemodynamically Stable Patients</t>
  </si>
  <si>
    <t>Priya Nandoskar</t>
  </si>
  <si>
    <t>The Economic Value of the Delivery of Primary Cleft Surgery in Timor Leste 2000–2017</t>
  </si>
  <si>
    <t>Alberto Federico García</t>
  </si>
  <si>
    <t>Bench Validation of a Handcrafted Prototype Catheter for Intra-gastric Pressure Monitoring</t>
  </si>
  <si>
    <t>Barriers to Surgical Care Among Children in Somaliland: An Application of the Three Delays Framework</t>
  </si>
  <si>
    <t>Alexander D. Schroeder</t>
  </si>
  <si>
    <t>The State of Surgical Task Sharing for Inguinal Hernia Repair in Limited-Resource Countries</t>
  </si>
  <si>
    <t>Rebecca G. Maine</t>
  </si>
  <si>
    <t>Secondary Overtriage of Trauma Patients to a Central Hospital in Malawi</t>
  </si>
  <si>
    <t>Doris Sarmiento Altamirano</t>
  </si>
  <si>
    <t>The Successful Implementation of a Trauma and Acute Care Surgery Model in Ecuador</t>
  </si>
  <si>
    <t>Elisa M. Müller</t>
  </si>
  <si>
    <t>Report of a Quality Improvement Program for Reducing Postoperative Complications by Using a Surgical Risk Calculator in a Cohort of General Surgery Patients</t>
  </si>
  <si>
    <t>Christina Taplin</t>
  </si>
  <si>
    <t>Everyone has Their Role to Play During the World Health Organisation Surgical Safety Checklist in Australia: A Prospective Observational Study</t>
  </si>
  <si>
    <t>Olivier Benoit</t>
  </si>
  <si>
    <t>Right Colectomy with Absorbable Mesh Repair as a Salvage Solution for the Management of Giant Incisional Hernia with Loss of Domain: Results of a Bicentric Study</t>
  </si>
  <si>
    <t>Jonathan J. Neville</t>
  </si>
  <si>
    <t>Adult Presentations of Congenital Midgut Malrotation: A Systematic Review</t>
  </si>
  <si>
    <t>Jing Yang</t>
  </si>
  <si>
    <t>Perioperative Antiretroviral Regimen for HIV/AIDS Patients Who Underwent Abdominal Surgery</t>
  </si>
  <si>
    <t>Javier A. Cienfuegos</t>
  </si>
  <si>
    <t>Minimally Invasive Surgical Approach for the Treatment of Superior Mesenteric Artery Syndrome: Long-Term Outcomes</t>
  </si>
  <si>
    <t>Kamil Hanna</t>
  </si>
  <si>
    <t>Multicenter Validation of the Revised Assessment of Bleeding and Transfusion (RABT) Score for Predicting Massive Transfusion</t>
  </si>
  <si>
    <t>J. E. Dvorak</t>
  </si>
  <si>
    <t>The Obesity Paradox in the Trauma Patient: Normal May not Be Better</t>
  </si>
  <si>
    <t>Claudia P. Orlas</t>
  </si>
  <si>
    <t>Chest Trauma Outcomes: Public Versus Private Level I Trauma Centers</t>
  </si>
  <si>
    <t>Gui-Xi Zhang</t>
  </si>
  <si>
    <t>Preventable Deaths in Multiple Trauma Patients: The Importance of Auditing and Continuous Quality Improvement</t>
  </si>
  <si>
    <t>Hosseinali Khalili</t>
  </si>
  <si>
    <t>Beta-Blocker Therapy in Severe Traumatic Brain Injury: A Prospective Randomized Controlled Trial</t>
  </si>
  <si>
    <t>Henrique Alexandrino</t>
  </si>
  <si>
    <t>Improving Intraoperative Communication in Trauma: The Educational Effect of the Joint DSTC™–DATC™ Courses</t>
  </si>
  <si>
    <t>Hannah Wild</t>
  </si>
  <si>
    <t>Epidemiology of Injuries Sustained by Civilians and Local Combatants in Contemporary Armed Conflict: An Appeal for a Shared Trauma Registry Among Humanitarian Actors</t>
  </si>
  <si>
    <t>Brendan M. Finnerty</t>
  </si>
  <si>
    <t>Frailty is More Predictive than Age for Complications After Thyroidectomy for Multinodular Goiter</t>
  </si>
  <si>
    <t>Older Age Significantly Affects Mortality of Patients with Papillary Thyroid Carcinoma Only When They Have High-Risk Features</t>
  </si>
  <si>
    <t>Martha J. Griffin</t>
  </si>
  <si>
    <t>Positive Lymph Node Counts in American Thyroid Association Low-Risk Papillary Thyroid Carcinoma Patients</t>
  </si>
  <si>
    <t>Peter Novodvorsky</t>
  </si>
  <si>
    <t>Serum Magnesium Measurements After Parathyroidectomy for Primary Hyperparathyroidism: Should It be Routine?</t>
  </si>
  <si>
    <t>Adrenalectomy for Primary Aldosteronism: Significant Variability in Work-Up Strategies and Low Guideline Adherence in Worldwide Daily Clinical Practice</t>
  </si>
  <si>
    <t>D. Nel</t>
  </si>
  <si>
    <t>Surgery for Pheochromocytoma: A Single-Center Review of 60 Cases from South Africa</t>
  </si>
  <si>
    <t>Mohamed A. Ellabban</t>
  </si>
  <si>
    <t>Single-Stage Immediate Breast Reconstruction Using Anatomical Silicone-Based Implant and The Hammock Technique of Dermal-Muscle Flap in Large and Ptotic breasts: A Multicenter Study</t>
  </si>
  <si>
    <t>Alexandre Anefalos</t>
  </si>
  <si>
    <t>Upper Esophageal Sphincter Motility and Thoracic Pressure are Determinants of Pressurized Waves in Achalasia Subtypes According to the Chicago Classification</t>
  </si>
  <si>
    <t>Metabolic Effect of the Hepatic Branch of the Vagal Nerve in One-Anastomosis Gastric Bypass (OAGB)</t>
  </si>
  <si>
    <t>Weiqi Zhang</t>
  </si>
  <si>
    <t>Concordance Study in Hepatectomy Recommendations Between Watson for Oncology and Clinical Practice for Patients with Hepatocellular Carcinoma in China</t>
  </si>
  <si>
    <t>Rojbin Karakoyun</t>
  </si>
  <si>
    <t>Impact of Hepatic Artery Variations and Reconstructions on the Outcome of Orthotopic Liver Transplantation</t>
  </si>
  <si>
    <t>Impact on Oncological Outcomes and Intent-to-Treat Survival of Resection Margin for Transplantable Hepatocellular Carcinoma in All-Comers and in Patients with Cirrhosis: A Multicenter Study</t>
  </si>
  <si>
    <t>Yanwu Sun</t>
  </si>
  <si>
    <t>Combination of Preoperative Plasma Fibrinogen and Neutrophil-to-Lymphocyte Ratio (the F-NLR Score) as a Prognostic Marker of Locally Advanced Rectal Cancer Following Preoperative Chemoradiotherapy</t>
  </si>
  <si>
    <t>Reza Djafarrian</t>
  </si>
  <si>
    <t>Recovery to Usual Activity After Outpatient Anorectal Surgery</t>
  </si>
  <si>
    <t>Jesse Zuckerman</t>
  </si>
  <si>
    <t>Short- and Long-Term Outcomes of Right-Sided Diverticulitis: Over 15 Years of North American Experience</t>
  </si>
  <si>
    <t>Seonjeong Jeong</t>
  </si>
  <si>
    <t>Surgical Repair of Juxtarenal Abdominal Aortic Aneurysms and safety of Suprarenal Aortic Clamping</t>
  </si>
  <si>
    <t>Comparison of Hybrid Vascular Grafts and Standard Grafts in Terms of Kidney Injury for the Treatment of Thoraco-Abdominal Aortic Aneurysm</t>
  </si>
  <si>
    <t>Andreas Reite</t>
  </si>
  <si>
    <t>Long-Term Outcomes After Open Repair for Ruptured Abdominal Aortic Aneurysm</t>
  </si>
  <si>
    <t>Mehreen K. Bhittani</t>
  </si>
  <si>
    <t>Effectiveness of Topical Insulin Dressings in Management of Diabetic Foot Ulcers</t>
  </si>
  <si>
    <t>Hsu-Kai Huang</t>
  </si>
  <si>
    <t>Severity of Pectus Excavatum is a Risk Factor for Primary Spontaneous Pneumothorax</t>
  </si>
  <si>
    <t>Kim Heiwegen</t>
  </si>
  <si>
    <t>Surgical Complications in Children with CDH: A Multivariate Analysis</t>
  </si>
  <si>
    <t>Francisco Alberto Leyva Moraga</t>
  </si>
  <si>
    <t>Aerosol box, An Operating Room Security Measure in COVID-19 Pandemic</t>
  </si>
  <si>
    <t>Emmanuel Melloul</t>
  </si>
  <si>
    <t>Guidelines for Perioperative Care for Pancreatoduodenectomy: Enhanced Recovery After Surgery (ERAS) Recommendations 2019</t>
  </si>
  <si>
    <t>Laura N. Purcell</t>
  </si>
  <si>
    <t>Characteristics of Intestinal Volvulus and Risk of Mortality in Malawi</t>
  </si>
  <si>
    <t>Alhassan Datti Mohammed</t>
  </si>
  <si>
    <t>Barriers to Effective Transfusion Practices in Limited-Resource Settings: From Infrastructure to Cultural Beliefs</t>
  </si>
  <si>
    <t>Surgical Training Throughout Africa: A Review of Operative Case Volumes at Multiple Training Centers</t>
  </si>
  <si>
    <t>District General Hospital Surgical Capacity and Mortality Trends in Patients with Acute Abdomen in Malawi</t>
  </si>
  <si>
    <t>Epidemiological Comparisons and Risk Factors for Pre-hospital and In-Hospital Mortality Following Traumatic Injury in Malawi</t>
  </si>
  <si>
    <t>Niclas Rudolfson</t>
  </si>
  <si>
    <t>Validating the Global Surgery Geographical Accessibility Indicator: Differences in Modeled Versus Patient-Reported Travel Times</t>
  </si>
  <si>
    <t>Isabelle P. Sico</t>
  </si>
  <si>
    <t>Implementation Analysis of a Perioperative Patient Safety Program in Guatemala</t>
  </si>
  <si>
    <t>Katherine Bingmer</t>
  </si>
  <si>
    <t>Surgeon Experience with Parental Leave Policies Varies Based on Practice Setting</t>
  </si>
  <si>
    <t>Krzysztof Jarmoszewicz</t>
  </si>
  <si>
    <t>Factors Associated with High Preoperative Anxiety: Results from Cluster Analysis</t>
  </si>
  <si>
    <t>Hyejin Mo</t>
  </si>
  <si>
    <t>Optimal Prediction of the Central Venous Catheter Insertion Depth Targeting the Cavoatrial Junction</t>
  </si>
  <si>
    <t>Yu-Te Lin</t>
  </si>
  <si>
    <t>Effectiveness and Safety of Mesh Repair for Incarcerated or Strangulated Hernias: A Systematic Review and Meta-Analysis</t>
  </si>
  <si>
    <t>D. Daskalopoulou</t>
  </si>
  <si>
    <t>Single-Center Retrospective Analysis of the Outcomes of Patients Undergoing Staged Peritoneal Lavage for Secondary Peritonitis</t>
  </si>
  <si>
    <t>Daryl Kai Ann Chia</t>
  </si>
  <si>
    <t>Patient-Reported Outcomes and Long-Term Results of a Randomized Controlled Trial Comparing Single-Port Versus Conventional Laparoscopic Inguinal Hernia Repair</t>
  </si>
  <si>
    <t>Lin Qi</t>
  </si>
  <si>
    <t>Predictors and Survival of Patients with Osteosarcoma After Limb Salvage versus Amputation: A Population-Based Analysis with Propensity Score Matching</t>
  </si>
  <si>
    <t>David Martin</t>
  </si>
  <si>
    <t>Defining Major Surgery: A Delphi Consensus Among European Surgical Association (ESA) Members</t>
  </si>
  <si>
    <t>Simona Manciu</t>
  </si>
  <si>
    <t>Long-Term Evaluation of the Outcomes of Subtotal Laparoscopic and Robotic Splenectomy in Hereditary Spherocytosis</t>
  </si>
  <si>
    <t>Effectiveness and Usage Trends of Hemorrhage Control Interventions in Patients with Pelvic Fracture in Shock</t>
  </si>
  <si>
    <t>Jian Lin</t>
  </si>
  <si>
    <t>Modified Anterior Tibial Artery Perforator-Pedicled Propeller Flap for Soft-Tissue Coverage of the Ankle and Heel</t>
  </si>
  <si>
    <t>Dorothea Rebekka Birkner</t>
  </si>
  <si>
    <t>Mortality of Adult Respiratory Distress Syndrome in Trauma Patients: A Systematic Review over a Period of Four Decades</t>
  </si>
  <si>
    <t>Matthew Bradley</t>
  </si>
  <si>
    <t>Advanced Modeling to Predict Pneumonia in Combat Trauma Patients</t>
  </si>
  <si>
    <t>L. Ravella</t>
  </si>
  <si>
    <t>Preoperative Role of RAS or BRAF K601E in the Guidance of Surgery for Indeterminate Thyroid Nodules</t>
  </si>
  <si>
    <t>Huynh Quang Khanh</t>
  </si>
  <si>
    <t>Efficacy of Microwave Ablation in the Treatment of Large (≥3 cm) Benign Thyroid Nodules</t>
  </si>
  <si>
    <t>Mio Yanagisawa</t>
  </si>
  <si>
    <t>Adrenal Tumors Found During Staging and Surveillance for Colorectal Cancer: Benign Incidentalomas or Metastatic Disease?</t>
  </si>
  <si>
    <t>Alaa Sada</t>
  </si>
  <si>
    <t>Malignant Insulinoma: A Rare Form of Neuroendocrine Tumor</t>
  </si>
  <si>
    <t>Marcel Hochreiter</t>
  </si>
  <si>
    <t>Diltiazem Prophylaxis for the Prevention of Atrial Fibrillation in Patients Undergoing Thoracoabdominal Esophagectomy: A Retrospective Cohort Study</t>
  </si>
  <si>
    <t>Kotaro Sugawara</t>
  </si>
  <si>
    <t>Preoperative Low Vital Capacity Influences Survival After Esophagectomy for Patients with Esophageal Carcinoma</t>
  </si>
  <si>
    <t>A Systematic Review and Network-Meta-Analysis of Gastro-Enteric Reconstruction Techniques Following Pancreatoduodenectomy to Reduce Delayed Gastric Emptying</t>
  </si>
  <si>
    <t>Jian-Xun Chen</t>
  </si>
  <si>
    <t>The Impact of Pretreatment PET/CT Nodal Status on Esophageal Squamous Cell Carcinoma After Neoadjuvant Chemoradiation</t>
  </si>
  <si>
    <t>Yuki Ushimaru</t>
  </si>
  <si>
    <t>Is Laparoscopic Gastrectomy More Advantageous for Elderly Patients Than for Young Patients with Resectable Advanced Gastric Cancer?</t>
  </si>
  <si>
    <t>Grzegorz Niewiński</t>
  </si>
  <si>
    <t>A Comparison of Intrathecal and Intravenous Morphine for Analgesia After Hepatectomy: A Randomized Controlled Trial</t>
  </si>
  <si>
    <t>Hiroki Teraoku</t>
  </si>
  <si>
    <t>Role of Central Hypo-enhancement in the Hepatic Arterial Phase of Dynamic Computed Tomography in Patients with Mass-Forming Intrahepatic Cholangiocarcinoma</t>
  </si>
  <si>
    <t>Sukanta Ray</t>
  </si>
  <si>
    <t>Frey Procedure Combined with Biliary Diversion for the Treatment of Chronic Pancreatitis-Related Biliary Obstruction: Impact of the Types of Diversion</t>
  </si>
  <si>
    <t>Rajesh S. Shinde</t>
  </si>
  <si>
    <t>Centralisation of Pancreatoduodenectomy in India: Where Do We Stand?</t>
  </si>
  <si>
    <t>Outcomes of Simultaneous Resection of Small Bowel Neuroendocrine Tumors with Synchronous Liver Metastases</t>
  </si>
  <si>
    <t>Ashwin Rammohan</t>
  </si>
  <si>
    <t>Live Liver Donors: Is Right Still Right?</t>
  </si>
  <si>
    <t>Mesh Repair in Crohn’s Disease: A Case-Matched Multicenter Study in 234 Patients</t>
  </si>
  <si>
    <t>Karen J. Dickinson</t>
  </si>
  <si>
    <t>Task Deconstruction of Colonic Endoscopic Submucosal Dissection (cESD): An Expert Consensus</t>
  </si>
  <si>
    <t>Valentinus T. Valdimarsson</t>
  </si>
  <si>
    <t>Outcomes of Simultaneous Resections and Classical Strategy for Synchronous Colorectal Liver Metastases in Sweden: A Nationwide Study with Special Reference to Major Liver Resections</t>
  </si>
  <si>
    <t>Shun-Mao Yang</t>
  </si>
  <si>
    <t>Localization of Small Pulmonary Nodules Using Augmented Fluoroscopic Bronchoscopy: Experience from 100 Consecutive Cases</t>
  </si>
  <si>
    <t>The Patients with Hirschsprung’s Disease Who Underwent Pull-Through at Age Less than 1 Year: Longitudinal Bowel Function</t>
  </si>
  <si>
    <t>Dennis Mazingi</t>
  </si>
  <si>
    <t>Exploring the Impact of COVID-19 on Progress Towards Achieving Global Surgery Goals</t>
  </si>
  <si>
    <t>James Tankel</t>
  </si>
  <si>
    <t>The Decreasing Incidence of Acute Appendicitis During COVID-19: A Retrospective Multi-centre Study</t>
  </si>
  <si>
    <t>Mariana Vigiola Cruz</t>
  </si>
  <si>
    <t>Safety and Efficacy of Bedside Peritoneal Dialysis Catheter Placement in the COVID-19 Era: Initial Experience at a New York City Hospital</t>
  </si>
  <si>
    <t>Nicolò M. Mariani</t>
  </si>
  <si>
    <t>Surgical Strategy During the COVID-19 Pandemic in a University Metropolitan Hospital in Milan, Italy</t>
  </si>
  <si>
    <t>Chen Nahshon</t>
  </si>
  <si>
    <t>Hazardous Postoperative Outcomes of Unexpected COVID-19 Infected Patients: A Call for Global Consideration of Sampling all Asymptomatic Patients Before Surgical Treatment</t>
  </si>
  <si>
    <t>Mary E. Brindle</t>
  </si>
  <si>
    <t>Consensus Guidelines for Perioperative Care in Neonatal Intestinal Surgery: Enhanced Recovery After Surgery (ERAS®) Society Recommendations</t>
  </si>
  <si>
    <t>Bruna Dell’Acqua Cassão</t>
  </si>
  <si>
    <t>University Hospital Financial Status Does Not Influence Subjective Perception of General Surgery Residents on Training Adequacy</t>
  </si>
  <si>
    <t>T. Huber</t>
  </si>
  <si>
    <t>See (n)One, Do (n)One, Teach (n)One: Reality of Surgical Resident Training in Germany</t>
  </si>
  <si>
    <t>Kranti Vora</t>
  </si>
  <si>
    <t>Surgical Unmet Need in a Low-Income Area of a Metropolitan City in India: A Cross-Sectional Study</t>
  </si>
  <si>
    <t>Michael D. Traynor Jr</t>
  </si>
  <si>
    <t>Comparison of the Pediatric Resuscitation and Trauma Outcome (PRESTO) Model and Pediatric Trauma Scoring Systems in a Middle-Income Country</t>
  </si>
  <si>
    <t>Vincent Ehlers</t>
  </si>
  <si>
    <t>Soft Tissue Sepsis Places a Massive Burden on Regional and Tertiary Surgical Services in KZN Province South Africa</t>
  </si>
  <si>
    <t>Feasibility of a Cellular Telephone Follow-Up Program After Injury in Sub-Saharan Africa</t>
  </si>
  <si>
    <t>Abdulrasheed A. Nasir</t>
  </si>
  <si>
    <t>A Survey of Perceptions of Surgical Trainees on Feedback During Training in West Africa</t>
  </si>
  <si>
    <t>Gustaf Drevin</t>
  </si>
  <si>
    <t>Outcome Measurement at a Ugandan Referral Hospital: Validation of the Mbarara Surgical Services Quality Assurance Database</t>
  </si>
  <si>
    <t>L. L. Kuan</t>
  </si>
  <si>
    <t>Retrospective Analysis of Outcomes Following Percutaneous Cholecystostomy for Acute Cholecystitis</t>
  </si>
  <si>
    <t>Zheng Yao</t>
  </si>
  <si>
    <t>Transcatheter Arterial Embolization in the Treatment of Abdominal Bleeding in Patients Being Treated with Open Abdomen Due to Duodenal Fistula</t>
  </si>
  <si>
    <t>Alexander C. Martin</t>
  </si>
  <si>
    <t>Expectant Management of Patients with Ventral Hernias: 3 Years of Follow-up</t>
  </si>
  <si>
    <t>David M. S. Bodansky</t>
  </si>
  <si>
    <t>A 16-year Longitudinal Cohort Study of Incidence and Bacteriology of Necrotising Fasciitis in England</t>
  </si>
  <si>
    <t>Allison N. Martin</t>
  </si>
  <si>
    <t>Safety of Major Abdominal Operations in the Elderly: A Study of Geriatric-Specific Determinants of Health</t>
  </si>
  <si>
    <t>E. Moltubak</t>
  </si>
  <si>
    <t>Major Variation in the Incidence of Appendicitis Before, During and After Pregnancy: A Population-Based Cohort Study</t>
  </si>
  <si>
    <t>Mohamad Abdulhai</t>
  </si>
  <si>
    <t>Does Obstructive Sleep Apnea Affect Perioperative Complications? A Retrospective Study Using a Modified NSQIP Database</t>
  </si>
  <si>
    <t>Pim Oomens</t>
  </si>
  <si>
    <t>The Effects of Preferred Music on Laparoscopic Surgical Performance: A Randomized Crossover Study</t>
  </si>
  <si>
    <t>Mats J. L. van der Wee</t>
  </si>
  <si>
    <t>Acute Care Surgery Models Worldwide: A Systematic Review</t>
  </si>
  <si>
    <t>Farouk Drissi</t>
  </si>
  <si>
    <t>Nationwide Analysis of Urinary Retention Following Inguinal Hernia Repair: Results from the National Prospective Hernia Registry</t>
  </si>
  <si>
    <t>Matthias Scriba</t>
  </si>
  <si>
    <t>An Update on Foley Catheter Balloon Tamponade for Penetrating Neck Injuries</t>
  </si>
  <si>
    <t>Jing Wen Loh</t>
  </si>
  <si>
    <t>A Double-Blind, Randomized Controlled Trial of Pre-incision Wound Infiltration Using Diclofenac Versus Bupivacaine for Post-operative Pain Relief in Open Thyroid and Parathyroid Surgery</t>
  </si>
  <si>
    <t>Valeria Ramundo</t>
  </si>
  <si>
    <t>Diagnostic Performance of Neck Ultrasonography in the Preoperative Evaluation for Extrathyroidal Extension of Suspicious Thyroid Nodules</t>
  </si>
  <si>
    <t>Jianlu Song</t>
  </si>
  <si>
    <t>Comparison of Lobectomy and Total Thyroidectomy in Unilateral Papillary Thyroid Microcarcinoma Patients with Ipsilateral Lateral Lymph Node Metastasis Without Gross Extrathyroidal Extension</t>
  </si>
  <si>
    <t>Samuel Enumah</t>
  </si>
  <si>
    <t>BRAFV600E Mutation is Associated with an Increased Risk of Papillary Thyroid Cancer Recurrence</t>
  </si>
  <si>
    <t>Mid-Term and Long-Term Impact of Permanent Hypoparathyroidism After Total Thyroidectomy</t>
  </si>
  <si>
    <t>Mikito Mori</t>
  </si>
  <si>
    <t>A Novel Parameter Identified Using Indocyanine Green Fluorescence Angiography may Contribute to Predicting Anastomotic Leakage in Gastric Cancer Surgery</t>
  </si>
  <si>
    <t>Xiang Li</t>
  </si>
  <si>
    <t>Impact of Early Oral Feeding on Anastomotic Leakage Rate After Esophagectomy: A Systematic Review and Meta-analysis</t>
  </si>
  <si>
    <t>Masaki Aizawa</t>
  </si>
  <si>
    <t>Incidence of Multiple Metachronous Gastric Cancers After Pyloric-Preserving Gastrectomy</t>
  </si>
  <si>
    <t>Daisuke Fujimoto</t>
  </si>
  <si>
    <t>Double-Tract Reconstruction Designed to Allow More Food Flow to the Remnant Stomach After Laparoscopic Proximal Gastrectomy</t>
  </si>
  <si>
    <t>Tetsuro Toriumi</t>
  </si>
  <si>
    <t>Preoperative Exercise Habits are Associated with Post-gastrectomy Complications</t>
  </si>
  <si>
    <t>Wong Hoi She</t>
  </si>
  <si>
    <t>Anatomical Versus Nonanatomical Resection for Colorectal Liver Metastasis</t>
  </si>
  <si>
    <t>Nobuhiro Tsuchiya</t>
  </si>
  <si>
    <t>Role of Conversion Surgery for Unresectable Pancreatic Cancer After Long-Term Chemotherapy</t>
  </si>
  <si>
    <t>Didier Roulin</t>
  </si>
  <si>
    <t>Feasibility of an Enhanced Recovery Protocol for Elective Pancreatoduodenectomy: A Multicenter International Cohort Study</t>
  </si>
  <si>
    <t>T. Hamada</t>
  </si>
  <si>
    <t>Increased Survival Benefit of Adjuvant Intra-arterial Infusion Chemotherapy in HCC Patients with Portal Vein Infiltration after Hepatectomy</t>
  </si>
  <si>
    <t>Jin Gu</t>
  </si>
  <si>
    <t>Use of Direct Liver Stiffness Measurement in Evaluating the Severity of Liver Cirrhosis in Patients with Hepatocellular Carcinoma</t>
  </si>
  <si>
    <t>Shailesh V. Shrikhande</t>
  </si>
  <si>
    <t>Twelve Hundred Consecutive Pancreato-Duodenectomies from Single Centre: Impact of Centre of Excellence on Pancreatic Cancer Surgery Across India</t>
  </si>
  <si>
    <t>Hyun Woo Jeon</t>
  </si>
  <si>
    <t>Should We Consider the Resected Lung Volume in Primary Spontaneous Pneumothorax?</t>
  </si>
  <si>
    <t>Anna-Leonie Menges</t>
  </si>
  <si>
    <t>Early and Midterm Outcomes of Open and Endovascular Revascularization of Chronic Mesenteric Ischemia</t>
  </si>
  <si>
    <t>Tahir Hussain</t>
  </si>
  <si>
    <t>Outcome of Permanent Vascular Access with Vein ≤ 2.2 mm in Diameter</t>
  </si>
  <si>
    <t>Per-Olof Hasselgren</t>
  </si>
  <si>
    <t>The Smallpox Epidemics in America in the 1700s and the Role of the Surgeons: Lessons to be Learned During the Global Outbreak of COVID-19</t>
  </si>
  <si>
    <t>Carlos Yánez Benítez</t>
  </si>
  <si>
    <t>Impact of Personal Protective Equipment on Surgical Performance During the COVID-19 Pandemic</t>
  </si>
  <si>
    <t>Beat Moeckli</t>
  </si>
  <si>
    <t>Evolution of the Surgical Residency System in Switzerland: An In-Depth Analysis Over 15 Years</t>
  </si>
  <si>
    <t>Nikhil Panda</t>
  </si>
  <si>
    <t>Global Survey of Perceptions of the Surgical Safety Checklist Among Medical Students, Trainees, and Early Career Providers</t>
  </si>
  <si>
    <t>Hina Inam</t>
  </si>
  <si>
    <t>Cultural Barriers for Women in Surgery: How Thick is the Glass Ceiling? An Analysis from a Low Middle-Income Country</t>
  </si>
  <si>
    <t>Sergio M. Navarro</t>
  </si>
  <si>
    <t>Identifying New Frontiers for Social Media Engagement in Global Surgery: An Observational Study</t>
  </si>
  <si>
    <t>Megan Birkhold</t>
  </si>
  <si>
    <t>Morbidity and Mortality of Typhoid Intestinal Perforation Among Children in Sub-Saharan Africa 1995–2019: A Scoping Review</t>
  </si>
  <si>
    <t>Maria Lisa Odland, John Whitaker</t>
  </si>
  <si>
    <t>Identifying, Prioritizing and Visually Mapping Barriers to Injury Care in Rwanda: A Multi-disciplinary Stakeholder Exercise</t>
  </si>
  <si>
    <t>Joyce Lunar</t>
  </si>
  <si>
    <t>Necrotizing Fasciitis: A Predictable Burden in Rural Kenya</t>
  </si>
  <si>
    <t>The Inter-Relationship Between Employment Status and Interpersonal Violence in Malawi: A Trauma Center Experience</t>
  </si>
  <si>
    <t>L. C. L. van den Hil</t>
  </si>
  <si>
    <t>META Score: An International Consensus Scoring System on Mesh-Tissue Adhesions</t>
  </si>
  <si>
    <t>Nikolaos Kokoroskos</t>
  </si>
  <si>
    <t>Provocative Angiography, Followed by Therapeutic Interventions, in the Management of Hard-To-Diagnose Gastrointestinal Bleeding</t>
  </si>
  <si>
    <t>Ned Kinnear</t>
  </si>
  <si>
    <t>Patient Satisfaction in Emergency General Surgery: A Prospective Cross-Sectional Study</t>
  </si>
  <si>
    <t>Robert Naples</t>
  </si>
  <si>
    <t>The Diagnostic Utility of Splenectomy in Idiopathic Splenomegaly</t>
  </si>
  <si>
    <t>Kota Sugiura</t>
  </si>
  <si>
    <t>Chronological Changes in Appendiceal Pathology Among Patients Who Underwent Appendectomy for Suspected Acute Appendicitis</t>
  </si>
  <si>
    <t>Mie S. Liljendahl</t>
  </si>
  <si>
    <t>Emergency Laparotomy in Denmark: A Nationwide Descriptive Study</t>
  </si>
  <si>
    <t>Chien-An Liao</t>
  </si>
  <si>
    <t>Unstable Hemodynamics is not Always Predictive of Failed Nonoperative Management in Blunt Splenic Injury</t>
  </si>
  <si>
    <t>Dinesh Kumar Bagaria</t>
  </si>
  <si>
    <t>Train-Associated Injuries Pose a Significant Burden on Trauma Care Systems of Emerging Economies</t>
  </si>
  <si>
    <t>Holger J. Klein</t>
  </si>
  <si>
    <t>Expression of Pancreatic Stone Protein is Unaffected by Trauma and Subsequent Surgery in Burn Patients</t>
  </si>
  <si>
    <t>Carol Sanchez</t>
  </si>
  <si>
    <t>Disparities in Adult and Pediatric Trauma Outcomes: a Systematic Review and Meta-Analysis</t>
  </si>
  <si>
    <t>Yon Seon Kim</t>
  </si>
  <si>
    <t>Should Total Thyroidectomy Be Recommended for Patients with Familial Non-medullary Thyroid Cancer?</t>
  </si>
  <si>
    <t>Eva Koo</t>
  </si>
  <si>
    <t>Radiation-Associated Thyroid Cancer Surveillance and Management in a Cohort of Late Effects Patients</t>
  </si>
  <si>
    <t>Kun-Ta Wu</t>
  </si>
  <si>
    <t>Association Between Recurrent Laryngeal Nerve Calibre and Body Figure: A Preoperative Tool to Assess Thin-Diameter Nerves in Thyroidectomy</t>
  </si>
  <si>
    <t>Hwee-Leong Tan</t>
  </si>
  <si>
    <t>Minimally Invasive Versus Open Pancreatectomies for Pancreatic Neuroendocrine Neoplasms: A Propensity-Score-Matched Study</t>
  </si>
  <si>
    <t>Sachiko Kaida</t>
  </si>
  <si>
    <t>A Novel Technique to Predict Liver Damage After Laparoscopic Gastrectomy From the Stomach Volume Overlapping the Liver by Preoperative Computed Tomography</t>
  </si>
  <si>
    <t>Michael D. Watson</t>
  </si>
  <si>
    <t>Effect of Surgical Approach on Node Harvest in Gastrectomy: Analysis of the National Cancer Database</t>
  </si>
  <si>
    <t>Arunchai Chang</t>
  </si>
  <si>
    <t>Comparison of Clinical Outcomes Between Surgical Gastrostomy and Percutaneous Endoscopic Gastrostomy with Introducer Technique in Patients with Upper Aerodigestive Malignancies: A Single-Center Analysis</t>
  </si>
  <si>
    <t>Naoki Kamitani</t>
  </si>
  <si>
    <t>Influence of the Glissonean Pedicle Transection Approach in Spiegel Lobe-Preserving Left Hepatectomy on Spiegel Lobe Volume and Remnant Liver Functions</t>
  </si>
  <si>
    <t>Junji Ueda</t>
  </si>
  <si>
    <t>Massage of the Hepatoduodenal Ligament Recovers Portal Vein Flow Immediately After the Pringle Maneuver in Hepatectomy</t>
  </si>
  <si>
    <t>Akira Mori</t>
  </si>
  <si>
    <t>Risk Factors and Outcome of Portal Vein Thrombosis After Laparoscopic and Open Hepatectomy for Primary Liver Cancer: A Single-Center Experience</t>
  </si>
  <si>
    <t>Serena Langella</t>
  </si>
  <si>
    <t>Vascular Resection During Hepatectomy for Liver Malignancies. Results from a Tertiary Center using Autologous Peritoneal Patch for Venous Reconstruction</t>
  </si>
  <si>
    <t>Hao-Jan Lei</t>
  </si>
  <si>
    <t>Safe Strategy to Initiate Total Laparoscopic Donor Right Hepatectomy: A Stepwise Approach From a Laparoscopy-Assisted Method</t>
  </si>
  <si>
    <t>Weisi Xia</t>
  </si>
  <si>
    <t>Local Anaesthesia Alone Versus Regional or General Anaesthesia in Excisional Haemorrhoidectomy: A Systematic Review and Meta-Analysis</t>
  </si>
  <si>
    <t>Minimally Invasive Proctectomy for Rectal Cancer: A National Perspective on Short-term Outcomes and Morbidity</t>
  </si>
  <si>
    <t>Cheong Ho Lim</t>
  </si>
  <si>
    <t>Standardized Method of the Thiersch Operation for the Treatment of Fecal Incontinence</t>
  </si>
  <si>
    <t>Is Early Initiation of Adjuvant Chemotherapy Beneficial for Locally Advanced Rectal Cancer Following Neoadjuvant Chemoradiotherapy and Radical Surgery?</t>
  </si>
  <si>
    <t>Laparoscopic Pelvic Organ Prolapse Suspension (Pops) Versus Laparoscopic Ventral Mesh Rectopexy for Treatment of Rectal Prolapse: Prospective Cohort Study</t>
  </si>
  <si>
    <t>Mohamed Salama</t>
  </si>
  <si>
    <t>Transcutaneous Stimulation of Auricular Branch of the Vagus Nerve Attenuates the Acute Inflammatory Response After Lung Lobectomy</t>
  </si>
  <si>
    <t>Echocardiographic and Clinical Follow-up After Aortic Valve Neocuspidization Using Autologous Pericardium</t>
  </si>
  <si>
    <t>E. M. Huybens</t>
  </si>
  <si>
    <t>What is the Preferred Screening Tool for COVID-19 in Asymptomatic Patients Undergoing a Surgical or Diagnostic Procedure?</t>
  </si>
  <si>
    <t>Chenchen Ji</t>
  </si>
  <si>
    <t>Is Elective Cancer Surgery Safe During the COVID-19 Pandemic?</t>
  </si>
  <si>
    <t>The Current Evidence for Defining and Assessing Effectiveness of Surgical Educators: A Systematic Review</t>
  </si>
  <si>
    <t>David P. Kuwayama</t>
  </si>
  <si>
    <t>Surgical Needs of Internally Displaced Persons in Kerenik, West Darfur, Sudan</t>
  </si>
  <si>
    <t>N. Bunkley</t>
  </si>
  <si>
    <t>A Household Survey to Evaluate Access to Surgical Care in Vanuatu</t>
  </si>
  <si>
    <t>Operative Case Volume Minimums Necessary for Surgical Training Throughout Rural Africa</t>
  </si>
  <si>
    <t>Cuan M. Harrington</t>
  </si>
  <si>
    <t>Integration and Sustainability of Electronic Surgical Logbooks in Sub-Saharan Africa</t>
  </si>
  <si>
    <t>Pooja A. Shah</t>
  </si>
  <si>
    <t>Financial Risk Protection and Hospital Admission for Trauma in Cameroon: An Analysis of the Cameroon National Trauma Registry</t>
  </si>
  <si>
    <t>Alphonsus Matovu</t>
  </si>
  <si>
    <t>Groin Hernia Surgery in Uganda: Caseloads and Practices at Hospitals Operating Within the Publicly Funded Healthcare Sector</t>
  </si>
  <si>
    <t>Esther Westwood</t>
  </si>
  <si>
    <t>The Impact of a Laparoscopic Surgery Training Course in a Developing Country</t>
  </si>
  <si>
    <t>Vital Muvunyi</t>
  </si>
  <si>
    <t>Community- and Hospital-Acquired Infections in Surgical patients at a Tertiary Referral Hospital in Rwanda</t>
  </si>
  <si>
    <t>Paul Truche</t>
  </si>
  <si>
    <t>Bellwether Procedures for Monitoring Subnational Variation of All-cause Perioperative Mortality in Brazil</t>
  </si>
  <si>
    <t>Ali Yasen Y. Mohamedahmed</t>
  </si>
  <si>
    <t>Non-mesh Desarda Technique Versus Standard Mesh-Based Lichtenstein Technique for Inguinal Hernia Repair: A Systematic Review and Meta-analysis</t>
  </si>
  <si>
    <t>Timothy Feeney</t>
  </si>
  <si>
    <t>Provider–patient Language Discordance and Cancer Operations: Outcomes from a Single Center Linked to a State Vital Statistics Registry</t>
  </si>
  <si>
    <t>Jose L. Martinez</t>
  </si>
  <si>
    <t>The Importance of Abdominal Wall Closure After Definitive Surgery for Enterocutaneous Fistula</t>
  </si>
  <si>
    <t>Pallawi Priya</t>
  </si>
  <si>
    <t>Short- to Midterm Results After Posterior Component Separation with Transversus Abdominis Release: Initial Experience from India</t>
  </si>
  <si>
    <t>Ildar R. Fakhradiyev</t>
  </si>
  <si>
    <t>Prevention of Intra-abdominal Adhesions by Electrical Stimulation</t>
  </si>
  <si>
    <t>Saamia Shaikh</t>
  </si>
  <si>
    <t>Is Extended-Duration (Post-Hospital Discharge) Venous Thromboembolism Chemoprophylaxis Safe and Efficacious in High-Risk Surgery Patients? A Systematic Review</t>
  </si>
  <si>
    <t>Selman Uranues</t>
  </si>
  <si>
    <t>A New Synthetic Conduit for the Treatment of Peripheral Nerve Injuries</t>
  </si>
  <si>
    <t>Kwangsoon Kim</t>
  </si>
  <si>
    <t>Clinical Assessment of Pediatric Patients with Differentiated Thyroid Carcinoma: A 30-Year Experience at a Single Institution</t>
  </si>
  <si>
    <t>Sang-Yeon Kim</t>
  </si>
  <si>
    <t>How Can We Predict the Recovery from Pitch Lowering After Thyroidectomy?</t>
  </si>
  <si>
    <t>Kirsten Lindner</t>
  </si>
  <si>
    <t>Preoperative Potassium Iodide Treatment in Patients Undergoing Thyroidectomy for Graves' Disease—Perspective of a European High-Volume Center</t>
  </si>
  <si>
    <t>Kristy Kummerow Broman</t>
  </si>
  <si>
    <t>Utility of Taking Additional Margins When Performing Breast-Conserving Surgery with Intraoperative Radiation Therapy for Early Breast Cancer</t>
  </si>
  <si>
    <t>Ramya C. Valiveru</t>
  </si>
  <si>
    <t>Low-cost Fluorescein as an Alternative to Radio-colloid for Sentinel Lymph Node Biopsy—a Prospective Validation Study in Early Breast Cancer</t>
  </si>
  <si>
    <t>Yoann Marion</t>
  </si>
  <si>
    <t>What to Propose After Failed Adjustable Gastric Banding: One- or Two-step Procedure?</t>
  </si>
  <si>
    <t>Hiroshi Yabusaki</t>
  </si>
  <si>
    <t>Comparison of Postoperative Quality of Life among Three Different Reconstruction Methods After Proximal Gastrectomy: Insights From the PGSAS Study</t>
  </si>
  <si>
    <t>Masanori Sugiyama</t>
  </si>
  <si>
    <t>Vascular Anatomy of Mesopancreas in Pancreatoduodenectomy Using an Intestinal Derotation Procedure</t>
  </si>
  <si>
    <t>Nicolas Golse</t>
  </si>
  <si>
    <t>Personalized Preoperative Nomograms Predicting Postoperative Risks after Resection of Perihilar Cholangiocarcinoma</t>
  </si>
  <si>
    <t>Haemostatic Efficacy of Topical Agents During Liver Resection: A Network Meta-Analysis of Randomised Trials</t>
  </si>
  <si>
    <t>Dimitrios Moris</t>
  </si>
  <si>
    <t>Textbook Outcomes in Liver Transplantation</t>
  </si>
  <si>
    <t>Kenjiro Okada</t>
  </si>
  <si>
    <t>Flooring the Major Vessels with Falciform Ligament to Prevent Post-Pancreatectomy Hemorrhage</t>
  </si>
  <si>
    <t>F. Ausania</t>
  </si>
  <si>
    <t>Factors Associated with Prolonged Recipient Hepatectomy Time During Liver Transplantation: A Single-Centre Experience</t>
  </si>
  <si>
    <t>Anthony J. Shakeshaft</t>
  </si>
  <si>
    <t>Post-operative Glycaemic Control Using an Insulin Infusion is Associated with Reduced Surgical Site Infections in Colorectal Surgery</t>
  </si>
  <si>
    <t>Brett S. Walker</t>
  </si>
  <si>
    <t>Stem Cell Marker Expression in Early Stage Colorectal Cancer is Associated with Recurrent Intestinal Neoplasia</t>
  </si>
  <si>
    <t>Satoru Kobayashi</t>
  </si>
  <si>
    <t>Inflammatory Risk Factors for Early Recurrence of Non-Small Cell Lung Cancer Within One Year Following Curative Resection</t>
  </si>
  <si>
    <t>Byeong Hyeon Choi</t>
  </si>
  <si>
    <t>Levels of Extracellular Vesicles in Pulmonary and Peripheral Blood Correlate with Stages of Lung Cancer Patients</t>
  </si>
  <si>
    <t>Rulan Wang</t>
  </si>
  <si>
    <t>Surgical Consideration Based on Lymph Nodes Spread Patterns in Patients with Peripheral Right Middle Non-small Cell Lung Cancer 3 cm or Less</t>
  </si>
  <si>
    <t>Elodie Gaignard</t>
  </si>
  <si>
    <t>Inferior Vena Cava Leiomyosarcoma: What Method of Reconstruction for Which Type of Resection?</t>
  </si>
  <si>
    <t>Petroula Nana</t>
  </si>
  <si>
    <t>Long-term Durability and Safety of Carotid Endarterectomy Closure Techniques</t>
  </si>
  <si>
    <t>Walter Dorigo</t>
  </si>
  <si>
    <t>A Retrospective Comparison Between Hybrid Treatment and Prosthetic Above-the-Knee Femoro-Popliteal Bypass in the Management of the Obstructive Disease of the Superficial Femoral Artery</t>
  </si>
  <si>
    <t>Louise B. D. Banning</t>
  </si>
  <si>
    <t>Transition in Frailty State Among Elderly Patients After Vascular Surgery</t>
  </si>
  <si>
    <t>Lachlan Dick</t>
  </si>
  <si>
    <t>Changes in Emergency General Surgery During Covid-19 in Scotland: A Prospective Cohort Study</t>
  </si>
  <si>
    <t>Giovanni Capretti</t>
  </si>
  <si>
    <t>Enhanced Recovery After Pancreatic Surgery Does One Size Really Fit All? A Clinical Score to Predict the Failure of an Enhanced Recovery Protocol After Pancreaticoduodenectomy</t>
  </si>
  <si>
    <t>Wei Wang</t>
  </si>
  <si>
    <t>The Impact of Surgical Boot Camp and Subsequent Repetitive Practice on the Surgical Skills and Confidence of Residents</t>
  </si>
  <si>
    <t>David A. Shaye</t>
  </si>
  <si>
    <t>Self-compounded Doxycycline Sclerotherapy for the Treatment of Lymphatic Malformations in Low-Resource Settings</t>
  </si>
  <si>
    <t>Sarah B. Cairo</t>
  </si>
  <si>
    <t>Geospatial Mapping of Pediatric Surgical Capacity in North Kivu, Democratic Republic of Congo</t>
  </si>
  <si>
    <t>Jared R. Gallaher</t>
  </si>
  <si>
    <t>Access to Operative Intervention Reduces Mortality in Adult Burn Patients in a Resource-Limited Setting in Sub-Saharan Africa</t>
  </si>
  <si>
    <t>Michael Mwachiro</t>
  </si>
  <si>
    <t>Assessing Post-operative Pain with Self-reports via the Jerrycan Pain Scale in Rural Kenya</t>
  </si>
  <si>
    <t>Dominic Konadu-Yeboah</t>
  </si>
  <si>
    <t>Preventable Trauma Deaths and Corrective Actions to Prevent Them: A 10-Year Comparative Study at the Komfo Anokye Teaching Hospital, Kumasi, Ghana</t>
  </si>
  <si>
    <t>Irénée Niyongombwa</t>
  </si>
  <si>
    <t>Kigali Surgical Sepsis (KiSS) Score: A New Tool to Predict Outcomes in Surgical Patients with Sepsis in Low- and Middle-Income Settings</t>
  </si>
  <si>
    <t>Sarah Henrickson Parker</t>
  </si>
  <si>
    <t>The Impact of Surgical Team Familiarity on Length of Procedure and Length of Stay: Inconsistent Relationships Across Procedures, Team Members, and Sites</t>
  </si>
  <si>
    <t>Maria Baimas-George</t>
  </si>
  <si>
    <t>Prehabilitation in Frail Surgical Patients: A Systematic Review</t>
  </si>
  <si>
    <t>Dianchen Wang</t>
  </si>
  <si>
    <t>Matrix Metalloproteinases (MMP-2) and Tissue Inhibitors of Metalloproteinases (TIMP-2) in Patients with Inguinal Hernias</t>
  </si>
  <si>
    <t>Shuji Suzuki</t>
  </si>
  <si>
    <t>Prognostic Factors of Preoperative Examinations for Non-occlusive Mesenteric Ischemia: A Multicenter Retrospective Project Study Conducted by the Japanese Society for Abdominal Emergency Medicine</t>
  </si>
  <si>
    <t>Minako Kobayashi</t>
  </si>
  <si>
    <t>Association Between the Frequency of Glove Change and the Risk of Blood and Body Fluid Exposure in Gastrointestinal Surgery</t>
  </si>
  <si>
    <t>Markus M. Luedi</t>
  </si>
  <si>
    <t>Global Gender Differences in Pilonidal Sinus Disease: A Random-Effects Meta-Analysis</t>
  </si>
  <si>
    <t>Giovanni Scotton</t>
  </si>
  <si>
    <t>Is the ACS-NSQIP Risk Calculator Accurate in Predicting Adverse Postoperative Outcomes in the Emergency Setting? An Italian Single-center Preliminary Study</t>
  </si>
  <si>
    <t>Shekhar Gogna</t>
  </si>
  <si>
    <t>Predictors of 30- and 90-Day Readmissions After Complex Abdominal Wall Reconstruction With Biological Mesh: A Longitudinal Study of 232 Patients</t>
  </si>
  <si>
    <t>Rana Tuna Dogrul</t>
  </si>
  <si>
    <t>Does Preoperative Comprehensive Geriatric Assessment and Frailty Predict Postoperative Complications?</t>
  </si>
  <si>
    <t>I-Chuan Tseng</t>
  </si>
  <si>
    <t>Predictors of Acute Mortality After Open Pelvic Fracture: Experience From 37 Patients From A Level I Trauma Center</t>
  </si>
  <si>
    <t>Saskya Byerly</t>
  </si>
  <si>
    <t>Transfusion-Related Hypocalcemia After Trauma</t>
  </si>
  <si>
    <t>Dessislava Stefanova</t>
  </si>
  <si>
    <t>Risk Factors for Prolonged Length of Stay and Readmission After Parathyroidectomy for Renal Secondary Hyperparathyroidism</t>
  </si>
  <si>
    <t>Mathieu Gauthé</t>
  </si>
  <si>
    <t>18F-fluorocholine PET/CT in MEN1 Patients with Primary Hyperparathyroidism</t>
  </si>
  <si>
    <t>Lily B. Hsieh</t>
  </si>
  <si>
    <t>Perioperative Management and Outcomes of Hyperthyroid Patients Unable to Tolerate Antithyroid Drugs</t>
  </si>
  <si>
    <t>Michael J. Kirsch</t>
  </si>
  <si>
    <t>Hormonal Evaluation of Incidental Adrenal Masses: The Exception, Not the Rule</t>
  </si>
  <si>
    <t>Hao Kong</t>
  </si>
  <si>
    <t>Risk Predictors of Prolonged Hypotension After Open Surgery for Pheochromocytomas and Paragangliomas</t>
  </si>
  <si>
    <t>Ren-Chao Zhang</t>
  </si>
  <si>
    <t>Short- and Long-Term Outcomes of Laparoscopic Organ-Sparing Resection for Pancreatic Neuroendocrine Neoplasms</t>
  </si>
  <si>
    <t>S. van Bekkum</t>
  </si>
  <si>
    <t>The Dilemma After an Unforeseen Positive Sentinel Node in Primary Breast Cancer: Is Completion Axillary Dissection Necessary?</t>
  </si>
  <si>
    <t>Jennifer Xu</t>
  </si>
  <si>
    <t>“First Do No Harm”: Significance of Delays from Diagnosis to Surgery in Patients with Non-metastatic Breast Cancer</t>
  </si>
  <si>
    <t>Alberto Aiolfi</t>
  </si>
  <si>
    <t>Laparoscopic Toupet Fundoplication for the Treatment of Laryngopharyngeal Reflux: Results at Medium-Term follow-Up</t>
  </si>
  <si>
    <t>Akihiro Hoshino</t>
  </si>
  <si>
    <t>The Impact of Hybrid Minimally Invasive Esophagectomy with Neck-Abdominal First Approach on the Short- and Long-Term Outcomes for Esophageal Squamous Cell Carcinoma</t>
  </si>
  <si>
    <t>Tomohiro Osaki</t>
  </si>
  <si>
    <t>Modified Frailty Index is Useful in Predicting Non-home Discharge in Elderly Patients with Gastric Cancer Who Undergo Gastrectomy</t>
  </si>
  <si>
    <t>Reiko Otake</t>
  </si>
  <si>
    <t>The Optimal Feeding Enterostomy Creation During Esophagectomy to Reduce the Long-Term Risk of Small Bowel Obstruction</t>
  </si>
  <si>
    <t>Kazunori Shibao</t>
  </si>
  <si>
    <t>Clinical Outcomes of Laparoscopic Versus Laparotomic Distal Gastrectomy in Gastric Cancer Patients: A Multilevel Analysis Based on a Nationwide Administrative Database in Japan</t>
  </si>
  <si>
    <t>Nicole Cheng</t>
  </si>
  <si>
    <t>Pre-operative Imaging Characteristics in Histology-Proven Resected Intrahepatic Cholangiocarcinoma</t>
  </si>
  <si>
    <t>J. Pekolj</t>
  </si>
  <si>
    <t>Laparoscopic Liver Resection: A South American Experience with 2887 Cases</t>
  </si>
  <si>
    <t>Jun Sakata</t>
  </si>
  <si>
    <t>Clinicopathological Characteristics and Surgical Outcomes of Primary Cystic Duct Carcinoma: A Multi-institutional Study</t>
  </si>
  <si>
    <t>Zhan Wang</t>
  </si>
  <si>
    <t>Nomogram Analysis and Internal Validation to Predict the Risk of Cystobiliary Communication in Patients Undergoing Hydatid Liver Cyst Surgery</t>
  </si>
  <si>
    <t>Katsuya Toshida</t>
  </si>
  <si>
    <t>The Effect of Prone Positioning as Postoperative Physiotherapy to Prevent Atelectasis After Hepatectomy</t>
  </si>
  <si>
    <t>Hiroji Shinkawa</t>
  </si>
  <si>
    <t>Predictive Value of the Age-Adjusted Charlson Comorbidity Index for Outcomes After Hepatic Resection of Hepatocellular Carcinoma</t>
  </si>
  <si>
    <t>Margarida Casellas-Robert</t>
  </si>
  <si>
    <t>Laparoscopic Liver Resection for Hepatocellular Carcinoma in Child–Pugh A Patients With and Without Portal Hypertension: A Multicentre Study</t>
  </si>
  <si>
    <t>Nicola de’Angelis</t>
  </si>
  <si>
    <t>Robotic Versus Laparoscopic Partial Mesorectal Excision for Cancer of the High Rectum: A Single-Center Study with Propensity Score Matching Analysis</t>
  </si>
  <si>
    <t>Luis Antonio Hidalgo-Grau</t>
  </si>
  <si>
    <t>Prospective Randomized Study on Stapled Anopexy Height and Its Influence on Recurrence for Hemorrhoidal Disease Treatment</t>
  </si>
  <si>
    <t>Sizheng Xiong</t>
  </si>
  <si>
    <t>What Influences the Patients with Left Atrial Myxoma: From Embolism to Postoperative Atrial Fibrillation</t>
  </si>
  <si>
    <t>Hironori Ishibashi</t>
  </si>
  <si>
    <t>Postoperative Atrial Fibrillation in Lung Cancer Lobectomy—Analysis of Risk Factors and Prognosis</t>
  </si>
  <si>
    <t>Nasser Kakembo</t>
  </si>
  <si>
    <t>Ugandan Medical Student Career Choices Relate to Foreign Funding Priorities</t>
  </si>
  <si>
    <t>Ramesh Mark Nataraja</t>
  </si>
  <si>
    <t>Analysis of Financial Risk Protection Indicators in Myanmar for Paediatric Surgery</t>
  </si>
  <si>
    <t>Damage Control Laparotomy: High-Volume Centers Display Similar Mortality Rates Despite Differences in Country Income Level</t>
  </si>
  <si>
    <t>Deepa Dongarwar</t>
  </si>
  <si>
    <t>Trends in Appendicitis Among Pregnant Women, the Risk for Cardiac Arrest, and Maternal–Fetal Mortality</t>
  </si>
  <si>
    <t>Cristian A. Angeramo</t>
  </si>
  <si>
    <t>Risk Factors for Readmission After Short-Hospital-Stay Laparoscopic Appendectomy</t>
  </si>
  <si>
    <t>Gennaro Perrone</t>
  </si>
  <si>
    <t>Complicated Diaphragmatic Hernia in Emergency Surgery: Systematic Review of the Literature</t>
  </si>
  <si>
    <t>Federico Coccolini</t>
  </si>
  <si>
    <t>Open Abdomen and Fluid Instillation in the Septic Abdomen: Results from the IROA Study</t>
  </si>
  <si>
    <t>F. Oehme</t>
  </si>
  <si>
    <t>Simple Wound Irrigation in the Postoperative Treatment for Surgically Drained Spontaneous Soft Tissue Abscesses: A Prospective, Randomized Controlled Trial</t>
  </si>
  <si>
    <t>Annie Sjöholm</t>
  </si>
  <si>
    <t>A Last Resort When There is No Blood: Experiences and Perceptions of Intraoperative Autotransfusion Among Medical Doctors Deployed to Resource-Limited Settings</t>
  </si>
  <si>
    <t>Anne C. M. Cuijpers</t>
  </si>
  <si>
    <t>Preoperative Risk Assessment: A Poor Predictor of Outcome in Critically ill Elderly with Sepsis After Abdominal Surgery</t>
  </si>
  <si>
    <t>Marcela Salazar-Parra</t>
  </si>
  <si>
    <t>Gender Differences in Postoperative Pain, Nausea and Vomiting After Elective Laparoscopic Cholecystectomy</t>
  </si>
  <si>
    <t>Karan Gandhi</t>
  </si>
  <si>
    <t>Percutaneous Cholecystostomy Placement in Cases of Non-operative Cholecystitis: A Retrospective Cohort Analysis</t>
  </si>
  <si>
    <t>Joel Johansson</t>
  </si>
  <si>
    <t>Incidence of Appendiceal Malignancies in Sweden Between 1970 and 2012</t>
  </si>
  <si>
    <t>Naila H. Dhanani</t>
  </si>
  <si>
    <t>Port Site Hernias Following Laparoscopic Ventral Hernia Repair</t>
  </si>
  <si>
    <t>Reinhold Kafka-Ritsch</t>
  </si>
  <si>
    <t>Prospectively Randomized Controlled Trial on Damage Control Surgery for Perforated Diverticulitis with Generalized Peritonitis</t>
  </si>
  <si>
    <t>David Rösli</t>
  </si>
  <si>
    <t>The Impact of Accidental Hypothermia on Mortality in Trauma Patients Overall and Patients with Traumatic Brain Injury Specifically: A Systematic Review and Meta-Analysis</t>
  </si>
  <si>
    <t>Goonj Johri MS,MCh</t>
  </si>
  <si>
    <t>Endoscopic versus Conventional Thyroid Surgery: A Comparison of Quality of Life, Cosmetic Outcomes and Overall Patient Satisfaction with Treatment</t>
  </si>
  <si>
    <t>Sungjun Han</t>
  </si>
  <si>
    <t>Functional Voice and Swallowing Outcome Analysis After Thyroid Lobectomy: Transoral Endoscopic Vestibular Versus Open Approach</t>
  </si>
  <si>
    <t>Norifumi Harimoto</t>
  </si>
  <si>
    <t>Diffusion-Weighted MRI Predicts Lymph Node Metastasis and Tumor Aggressiveness in Resectable Pancreatic Neuroendocrine Tumors</t>
  </si>
  <si>
    <t>Chunhao Liu</t>
  </si>
  <si>
    <t>Ultrasonography for the Prediction of High-Volume Lymph Node Metastases in Papillary Thyroid Carcinoma: Should Surgeons Believe Ultrasound Results?</t>
  </si>
  <si>
    <t>Eugenia C. Ip</t>
  </si>
  <si>
    <t>A Novel Breast-Conserving Surgical Technique in the Management of Phyllodes Tumours of the Breast</t>
  </si>
  <si>
    <t>Ram Prakash Gurram</t>
  </si>
  <si>
    <t>Minimally Invasive Retrosternal Esophageal Bypass Using a Mid-Colon Esophagocoloplasty for Corrosive-Induced Esophageal Stricture</t>
  </si>
  <si>
    <t>Xin Xiao</t>
  </si>
  <si>
    <t>The Efficacy of Neoadjuvant Versus Adjuvant Therapy for Resectable Esophageal Cancer Patients: A Systematic Review and Meta-Analysis</t>
  </si>
  <si>
    <t>Yuki Hirano</t>
  </si>
  <si>
    <t>Totally Mechanical Collard Technique for Cervical Esophagogastric Anastomosis Reduces Stricture Formation Compared with Circular Stapled Anastomosis</t>
  </si>
  <si>
    <t>Shunsuke Nakamura</t>
  </si>
  <si>
    <t>Accurate Risk Stratification of Patients with Node-Positive Gastric Cancer by Lymph Node Ratio</t>
  </si>
  <si>
    <t>Zahra Sobhani</t>
  </si>
  <si>
    <t>Self-Efficacy, Happiness and Psychological Well-Being After Sleeve Gastrectomy</t>
  </si>
  <si>
    <t>Ken Min Chin</t>
  </si>
  <si>
    <t>Early Prediction of Post-hepatectomy Liver Failure in Patients Undergoing Major Hepatectomy Using a PHLF Prognostic Nomogram</t>
  </si>
  <si>
    <t>C. Williamsson</t>
  </si>
  <si>
    <t>Predictive Factors for Postoperative Pancreatic Fistula—A Swedish Nationwide Register-Based Study</t>
  </si>
  <si>
    <t>Satoshi Okubo</t>
  </si>
  <si>
    <t>Safety of Use of a Sheet-Type Adhesion Barrier (Interceed®) During Liver Surgery</t>
  </si>
  <si>
    <t>Keno Mentor</t>
  </si>
  <si>
    <t>Meta-Analysis and Meta-Regression of Risk Factors for Surgical Site Infections in Hepatic and Pancreatic Resection</t>
  </si>
  <si>
    <t>Study of the Portal Branches Arising from the Cranial Part of the Umbilical Portion of the Left Portal Vein: Implications for Anatomic Right Hepatic Trisectionectomy</t>
  </si>
  <si>
    <t>S. Gasteiger</t>
  </si>
  <si>
    <t>Early Post-Operative Pancreatitis and Systemic Inflammatory Response Assessed by Serum Lipase and IL-6 Predict Pancreatic Fistula</t>
  </si>
  <si>
    <t>Yoshiharu Kono</t>
  </si>
  <si>
    <t>On-Site Monitoring of Postoperative Bile Leakage Using Bilirubin-Inducible Fluorescent Protein</t>
  </si>
  <si>
    <t>Xiaolang Jiang</t>
  </si>
  <si>
    <t>Surgical Management of Carotid Body Tumor and Risk Factors of Postoperative Cranial Nerve Injury</t>
  </si>
  <si>
    <t>Cristina Almorza</t>
  </si>
  <si>
    <t>Influence of Operative Time in the Results of Infrainguinal Bypass for Chronic Limb Threatening Ischemia</t>
  </si>
  <si>
    <t>Felice Pecoraro</t>
  </si>
  <si>
    <t>Endovascular Treatment of Spontaneous and Isolated Infrarenal Acute Aortic Syndrome with Unibody Aortic Stent-Grafts</t>
  </si>
  <si>
    <t>Juan Pablo Ramos Perkis</t>
  </si>
  <si>
    <t>Different Crises, Different Patterns of Trauma. The Impact of a Social Crisis and the COVID-19 Health Pandemic on a High Violence Area.</t>
  </si>
  <si>
    <t>AbdulHafiz Oladapo Adesunkanmi</t>
  </si>
  <si>
    <t>Impact of the COVID-19 Pandemic on Surgical Residency Training: Perspective from a Low-Middle Income Country</t>
  </si>
  <si>
    <t>Sevim Turanli</t>
  </si>
  <si>
    <t>Did the COVID-19 Pandemic Cause a Delay in the Diagnosis of Acute Appendicitis?</t>
  </si>
  <si>
    <t>Ryan C. Pickens</t>
  </si>
  <si>
    <t>Impact of Multidisciplinary Audit of Enhanced Recovery After Surgery (ERAS)® Programs at a Single Institution</t>
  </si>
  <si>
    <t>Prashant Bhandarkar</t>
  </si>
  <si>
    <t>Estimation of the National Surgical Needs in India by Enumerating the Surgical Procedures in an Urban Community Under Universal Health Coverage</t>
  </si>
  <si>
    <t>Taylor Wurdeman</t>
  </si>
  <si>
    <t>In-Hospital Postoperative Mortality Rates for Selected Procedures in Tanzania’s Lake Zone</t>
  </si>
  <si>
    <t>Rodrigo Tejos</t>
  </si>
  <si>
    <t>Video-Based Guided Simulation without Peer or Expert Feedback is Not Enough: A Randomized Controlled Trial of Simulation-Based Training for Medical Students</t>
  </si>
  <si>
    <t>Wouter Martijn IJgosse</t>
  </si>
  <si>
    <t>The Fun Factor: Does Serious Gaming Affect the Volume of Voluntary Laparoscopic Skills Training?</t>
  </si>
  <si>
    <t>Gabrielle E. Hatton</t>
  </si>
  <si>
    <t>Timely Care is Patient-Centered Care for Patients with Acute Cholecystitis at a Safety-Net Hospital</t>
  </si>
  <si>
    <t>Maciej Sebastian</t>
  </si>
  <si>
    <t>Recommendation for Photographic Documentation of Safe Laparoscopic Cholecystectomy</t>
  </si>
  <si>
    <t>Laura Lorenzon</t>
  </si>
  <si>
    <t>Impact of Randomized Controlled Trials in the Social Media: Does Science Trend As Much As Everyday Events?</t>
  </si>
  <si>
    <t>Mohamad El Moheb</t>
  </si>
  <si>
    <t>The Policies for the Disclosure of Funding and Conflict of Interest in Surgery Journals: A Cross-Sectional Survey</t>
  </si>
  <si>
    <t>Kahli E. Zietlow</t>
  </si>
  <si>
    <t>Perioperative Optimization of Senior Health (POSH): A Descriptive Analysis of Cancelled Surgery</t>
  </si>
  <si>
    <t>M. O’Mahony</t>
  </si>
  <si>
    <t>Cardiopulmonary Exercise Testing Versus Frailty, Measured by the Clinical Frailty Score, in Predicting Morbidity in Patients Undergoing Major Abdominal Cancer Surgery</t>
  </si>
  <si>
    <t>Ahmed Mohammed Abdelsalam</t>
  </si>
  <si>
    <t>Adding a Preoperative Dose of LMWH may Decrease VTE Following Bariatric Surgery</t>
  </si>
  <si>
    <t>Vera S. Schellerer</t>
  </si>
  <si>
    <t>Donor Site Morbidity of Patients Receiving Vertical Rectus Abdominis Myocutaneous Flap for Perineal, Vaginal or Inguinal Reconstruction</t>
  </si>
  <si>
    <t>Joseph G. Brungardt</t>
  </si>
  <si>
    <t>Malrotation Correction in the Adult Population</t>
  </si>
  <si>
    <t>Getting it Right the First Time: Frozen Sections for Diagnosing Necrotizing Soft Tissue Infections</t>
  </si>
  <si>
    <t>Stavros K. Kakkos</t>
  </si>
  <si>
    <t>Outcome Predictors in Civilian and Iatrogenic Arterial Trauma</t>
  </si>
  <si>
    <t>Paschalis Gavriilidis</t>
  </si>
  <si>
    <t>Posterior Retroperitoneoscopic Versus Laparoscopic Transperitoneal Adrenalectomy: A Systematic Review by an Updated Meta-Analysis</t>
  </si>
  <si>
    <t>Jennifer Fieber</t>
  </si>
  <si>
    <t>Racial Disparities in Primary Hyperparathyroidism</t>
  </si>
  <si>
    <t>Positive Lymph Nodes in Adrenocortical Carcinoma: What Does It Mean?</t>
  </si>
  <si>
    <t>Julie Hallet</t>
  </si>
  <si>
    <t>Extent of Lymph Node Dissection for Small Bowel Neuroendocrine Tumors</t>
  </si>
  <si>
    <t>N. S. Rajaretnam</t>
  </si>
  <si>
    <t>Surgical Management of Primary Small Bowel NET Presenting Acutely with Obstruction or Perforation</t>
  </si>
  <si>
    <t>Janice L. Pasieka</t>
  </si>
  <si>
    <t>Multifocal Small Bowel Neuroendocrine Tumours</t>
  </si>
  <si>
    <t>Role of Primary Tumor Resection for Metastatic Small Bowel Neuroendocrine Tumors</t>
  </si>
  <si>
    <t>Jonathan Koea</t>
  </si>
  <si>
    <t>Management of Locally Advanced and Unresectable Small Bowel Neuroendocrine Tumours</t>
  </si>
  <si>
    <t>Davide Ferrari</t>
  </si>
  <si>
    <t>Esophageal Lipoma and Liposarcoma: A Systematic Review</t>
  </si>
  <si>
    <t>Tsuyoshi Yamaguchi</t>
  </si>
  <si>
    <t>Geometry of Sleeve Gastrectomy Measured by 3D CT Versus Weight Loss: Preliminary Analysis</t>
  </si>
  <si>
    <t>Yasuyuki Fukami</t>
  </si>
  <si>
    <t>European Society for Clinical Nutrition and Metabolism (ESPEN) Malnutrition Criteria for Predicting Major Complications After Hepatectomy and Pancreatectomy</t>
  </si>
  <si>
    <t>Riccardo Casadei</t>
  </si>
  <si>
    <t>The Usefulness of a Preoperative Nomogram for Predicting the Probability of Conversion from Laparoscopic to Open Distal Pancreatectomy: A Single-Center Experience</t>
  </si>
  <si>
    <t>Xi-Tai Huang</t>
  </si>
  <si>
    <t>Development and Validation of a New Nomogram for Predicting Clinically Relevant Postoperative Pancreatic Fistula After Pancreatoduodenectomy</t>
  </si>
  <si>
    <t>The Prognostic Relevance of the Number and Location of Positive Lymph Nodes for Ampulla of Vater Carcinoma</t>
  </si>
  <si>
    <t>Kenta Sui</t>
  </si>
  <si>
    <t>Prognostic Utility of the Glasgow Prognostic Score for the Long-Term Outcomes After Liver Resection for Intrahepatic Cholangiocarcinoma: A Multi-institutional Study</t>
  </si>
  <si>
    <t>Koya Yasukawa</t>
  </si>
  <si>
    <t>Impact of Remnant Carcinoma in Situ at the Ductal Stump on Long-Term Outcomes in Patients with Distal Cholangiocarcinoma</t>
  </si>
  <si>
    <t>Antonio Caycedo-Marulanda</t>
  </si>
  <si>
    <t>A Snapshot of the International Views of the Treatment of Rectal Cancer Patients, a Multi-regional Survey: International Tendencies in Rectal Cancer</t>
  </si>
  <si>
    <t>Pamela W. Lu</t>
  </si>
  <si>
    <t>The Current Landscape of Staging and Treatment of Colorectal Cancer in a Region of Ukraine: a Mixed Methods Study</t>
  </si>
  <si>
    <t>Weiliang Tian</t>
  </si>
  <si>
    <t>Early Enteral Nutrition Could Reduce Risk of Recurrent Leakage After Definitive Resection of Anastomotic Leakage After Colorectal Cancer Surgery</t>
  </si>
  <si>
    <t>Ye Tian</t>
  </si>
  <si>
    <t>The Application of Uniportal Video-Assisted Thoracoscopic Anatomical Segmentectomy for Lung Resection: A Retrospective Clinical Study</t>
  </si>
  <si>
    <t>Ben E. Byrne</t>
  </si>
  <si>
    <t>A Protocol is not Enough: Enhanced Recovery Program-Based Care and Clinician Adherence Associated with Shorter Stay After Colorectal Surgery</t>
  </si>
  <si>
    <t>Gerald Mwapasa</t>
  </si>
  <si>
    <t>Evaluation of a Managed Surgical Consultation Network in Malawi</t>
  </si>
  <si>
    <t>Mahim Malik</t>
  </si>
  <si>
    <t>Factors Affecting Women Surgeons’ Careers in Low–Middle-Income Countries: An International Survey</t>
  </si>
  <si>
    <t>Zineb Bentounsi</t>
  </si>
  <si>
    <t>Which Surgical Operations Should be Performed in District Hospitals in East, Central and Southern Africa? Results of a Survey of Regional Clinicians</t>
  </si>
  <si>
    <t>An Analysis of 30-Day in-Hospital Trauma Mortality in Four Urban University Hospitals Using the Australia India Trauma Registry</t>
  </si>
  <si>
    <t>Alisha Lussiez</t>
  </si>
  <si>
    <t>Colorectal Cancer Screening in Ghana: Physicians’ Practices and Perceived Barriers</t>
  </si>
  <si>
    <t>Hyla-Louise Kluyts</t>
  </si>
  <si>
    <t>Development of a Clinical Prediction Model for In-hospital Mortality from the South African Cohort of the African Surgical Outcomes Study</t>
  </si>
  <si>
    <t>Isaac Tranter-Entwistle</t>
  </si>
  <si>
    <t>The Challenges of Implementing Artificial Intelligence into Surgical Practice</t>
  </si>
  <si>
    <t>José Bueno-Lledó</t>
  </si>
  <si>
    <t>Biosynthetic Resorbable Prosthesis is Useful in Single-Stage Management of Chronic Mesh Infection After Abdominal Wall Hernia Repair</t>
  </si>
  <si>
    <t>Maho Ogawa</t>
  </si>
  <si>
    <t>Evaluation of Perioperative Intestinal Motility Using a Newly Developed Real-Time Monitoring System During Surgery</t>
  </si>
  <si>
    <t>M. Matikainen</t>
  </si>
  <si>
    <t>Impact of Mesh and Fixation on Chronic Inguinal Pain in Lichtenstein Hernia Repair: 5-Year Outcomes from the Finn Mesh Study</t>
  </si>
  <si>
    <t>María Rita Rodríguez-Luna</t>
  </si>
  <si>
    <t>Outcomes of Laparoscopic Splenectomy for Treatment of Splenomegaly: A Systematic Review and Meta-analysis</t>
  </si>
  <si>
    <t>Magdalena Walicka</t>
  </si>
  <si>
    <t>Predictors of In-Hospital Mortality in Surgical Wards: A Multivariable Retrospective Cohort Analysis of 2,800,069 Hospitalizations</t>
  </si>
  <si>
    <t>Vikram Sharanappa</t>
  </si>
  <si>
    <t>Pediatric Primary Hyperparathyroidism: Experience in a Tertiary Care Referral Center in a Developing Country Over Three Decades</t>
  </si>
  <si>
    <t>John K. Thomas</t>
  </si>
  <si>
    <t>Papillary Thyroid Carcinoma in Children: Clinicopathological Profile and Outcomes of Management</t>
  </si>
  <si>
    <t>Mehmet Buğra Bozan</t>
  </si>
  <si>
    <t>Delta Neutrophil Index and Neutrophil-to-Lymphocyte Ratio in the Differentiation of Thyroid Malignancy and Nodular Goiter</t>
  </si>
  <si>
    <t>Nathalie Chereau</t>
  </si>
  <si>
    <t>Risk Score of Neck Hematoma: How to Select Patients for Ambulatory Thyroid Surgery?</t>
  </si>
  <si>
    <t>David Tak Wai Lui</t>
  </si>
  <si>
    <t>The Potential Role of Preoperative Trabecular Bone Score in Predicting Changes in Bone Mineral Density After Parathyroidectomy</t>
  </si>
  <si>
    <t>Bethany M. Heidenreich</t>
  </si>
  <si>
    <t>Examining Perioperative Risk Associated with Simultaneous Resection of Primary Neuroendocrine Tumors and Synchronous Hepatic Metastases</t>
  </si>
  <si>
    <t>Preserving a Replaced Left Hepatic Artery Arising from the Left Gastric Artery During Laparoscopic Distal Gastrectomy for Gastric Cancer</t>
  </si>
  <si>
    <t>Madeline Lemke</t>
  </si>
  <si>
    <t>Passive Versus Active Intra-Abdominal Drainage Following Pancreaticoduodenectomy: A Retrospective Study Using The American College of Surgeons NSQIP Database</t>
  </si>
  <si>
    <t>Dimitrios Schizas</t>
  </si>
  <si>
    <t>The Impact of Cirrhosis on Pancreatic Cancer Surgery: A Systematic Review and Meta-Analysis</t>
  </si>
  <si>
    <t>Yoritaka Matsuno</t>
  </si>
  <si>
    <t>Subcuticular Sutures Versus Staples for Wound Closure in Open Liver Resection: A Randomised Clinical Trial</t>
  </si>
  <si>
    <t>Nobuhito Nitta</t>
  </si>
  <si>
    <t>Prognostic Impact of Paraaortic Lymph Node Metastasis in Extrahepatic Cholangiocarcinoma</t>
  </si>
  <si>
    <t>Li Lian Kuan</t>
  </si>
  <si>
    <t>Prevalence and Impact of Sarcopenia in Chronic Pancreatitis: A Review of the Literature</t>
  </si>
  <si>
    <t>Takahiro Yoshikawa</t>
  </si>
  <si>
    <t>Outcomes in Patients with Chronic Kidney Disease After Liver Resection for Hepatocellular Carcinoma</t>
  </si>
  <si>
    <t>Taku Aoki</t>
  </si>
  <si>
    <t>Analysis of Patient Outcome after Non-curative Resection for Hepatocellular Carcinoma Using Nationwide Survey Data in Japan</t>
  </si>
  <si>
    <t>Qinqin Liu</t>
  </si>
  <si>
    <t>Liver Parenchyma Transection-First Approach for Laparoscopic Left Hemihepatectomy: A Propensity Score Matching Analysis</t>
  </si>
  <si>
    <t>Alessandra Pecoraro</t>
  </si>
  <si>
    <t>Early Induction of Bedside Pneumoperitoneum in the Management of Residual Pleural Space and Air Leaks After Pulmonary Resection</t>
  </si>
  <si>
    <t>Takeo Nakada</t>
  </si>
  <si>
    <t>Four Hours Postoperative Mobilization is Feasible After Thoracoscopic Anatomical Pulmonary Resection</t>
  </si>
  <si>
    <t>M. Lewis</t>
  </si>
  <si>
    <t>Splenic Artery Angioembolization is Associated with Increased Venous Thromboembolism</t>
  </si>
  <si>
    <t>Julia Merchant</t>
  </si>
  <si>
    <t>Maintaining Standards in Colorectal Cancer Surgery During the Global Pandemic: A Cohort Study</t>
  </si>
  <si>
    <t>Police Transportation Following Vehicular Trauma and Risk of Mortality in a Resource-Limited Setting</t>
  </si>
  <si>
    <t>Jennifer Rickard</t>
  </si>
  <si>
    <t>Indications and Outcomes for Non-Trauma Emergency Laparotomy: A Comparison of Rwanda, South Africa, and the USA</t>
  </si>
  <si>
    <t>Laure Taher Mansour</t>
  </si>
  <si>
    <t>Peri-operative Mortality Following Cholecystectomy in Australia: Potential Preventability of Adverse Events</t>
  </si>
  <si>
    <t>Constantine S. Velmahos</t>
  </si>
  <si>
    <t>Preventable Morbidity and Mortality Among Non-trauma Emergency Surgery Patients: The Role of Personal Performance and System Flaws in Adverse Events</t>
  </si>
  <si>
    <t>Islam Omar</t>
  </si>
  <si>
    <t>Identification of Common Themes from Never Events Data Published by NHS England</t>
  </si>
  <si>
    <t>David Balayssac</t>
  </si>
  <si>
    <t>Clinical and Organizational Impact of the AIRSEAL® Insufflation System During Laparoscopic Surgery: A Systematic Review</t>
  </si>
  <si>
    <t>Ianthe Boden</t>
  </si>
  <si>
    <t>Validity and Utility Testing of a Criteria-led Discharge Checklist to Determine Post-operative Recovery after Abdominal Surgery: an International Multicentre Prospective Cohort Trial</t>
  </si>
  <si>
    <t>Yuichi Takayama</t>
  </si>
  <si>
    <t>Short- and Long-Term Outcomes of Transabdominal Preperitoneal, Open Mesh Plug and Open Tissue Inguinal Hernia Repair</t>
  </si>
  <si>
    <t>Navpreet K. Dhillon</t>
  </si>
  <si>
    <t>A Systems-based Approach to Reduce Deep Venous Thrombosis and Pulmonary Embolism in Trauma Patients</t>
  </si>
  <si>
    <t>Timing and Type of Venous Thromboembolic Prophylaxis in Isolated Severe Liver Injury Managed Non-Operatively</t>
  </si>
  <si>
    <t>Mechteld C. de Jong</t>
  </si>
  <si>
    <t>Neutrophil-to-Lymphocyte Ratio (NLR) and Platelet-to-Lymphocyte Ratio (PLR) as Possible Prognostic Markers for Patients Undergoing Resection of Adrenocortical Carcinoma</t>
  </si>
  <si>
    <t>Perceptual Assessment and Acoustic Voice Analysis as Screening Tests for Vocal Fold Paresis After Thyroid or Parathyroid Surgery</t>
  </si>
  <si>
    <t>Jonathon O. Russell</t>
  </si>
  <si>
    <t>Transoral Thyroidectomy: Safety and Outcomes of 200 Consecutive North American Cases</t>
  </si>
  <si>
    <t>H. Ishii</t>
  </si>
  <si>
    <t>A Review of Parathyroid Surgery for Primary Hyperparathyroidism from the United Kingdom Registry of Endocrine and Thyroid Surgery (UKRETS)</t>
  </si>
  <si>
    <t>Alexander J. Papachristos</t>
  </si>
  <si>
    <t>Bi-national Review of Phaeochromocytoma Care: Is ICU Admission Always Necessary?</t>
  </si>
  <si>
    <t>Maria Paz Galeano Machuca</t>
  </si>
  <si>
    <t>Determinants of Breast-Conserving Therapy in the Asian Population: A Systematic Review</t>
  </si>
  <si>
    <t>Elizabeth H. Bruenderman</t>
  </si>
  <si>
    <t>Intraoperative Esophagogastroduodenoscopy During Heller Myotomy: Evaluating Guidelines</t>
  </si>
  <si>
    <t>Yoshiki Taniguchi</t>
  </si>
  <si>
    <t>Impacts of Preoperative Psoas Muscle Mass and Visceral Fat Area on Postoperative Short- and Long-Term Outcomes in Patients with Gastric Cancer</t>
  </si>
  <si>
    <t>Alexandra Nassar</t>
  </si>
  <si>
    <t>What is the Best Therapeutic Strategy for Metachronous Resectable Colorectal Liver Metastases After Adjuvant Oxaliplatin-Based Chemotherapy? A Multidisciplinary Inter-Group Survey</t>
  </si>
  <si>
    <t>Fumihiro Terasaki</t>
  </si>
  <si>
    <t>Description of the Vascular Anatomy of Livers with Absence of the Portal Bifurcation</t>
  </si>
  <si>
    <t>Jianliang Liu</t>
  </si>
  <si>
    <t>Impact of Ageing on Hepatic Malignancy Resection: Is Age Really a Risk Factor for Mortality?</t>
  </si>
  <si>
    <t>Sung Hyun Kim</t>
  </si>
  <si>
    <t>Comprehensive Complication Index or Clavien–Dindo Classification: Which is Better for Evaluating the Severity of Postoperative Complications Following Pancreatectomy?</t>
  </si>
  <si>
    <t>Shinjiro Kobayashi</t>
  </si>
  <si>
    <t>Complete Lymphadenectomy Around the Entire Superior Mesenteric Artery Improves Survival in Artery-First Approach Pancreatoduodenectomy for T3 Pancreatic Ductal Adenocarcinoma</t>
  </si>
  <si>
    <t>Joseph S. Lim</t>
  </si>
  <si>
    <t>Overcoming the Arduous Transition for Robotic Hepatopancreatobiliary Cases: A Multi-Procedure Learning Curve Study Utilizing CUSUM Analysis</t>
  </si>
  <si>
    <t>Alexandra Filips</t>
  </si>
  <si>
    <t>LARS is Associated with Lower Anastomoses, but not with the Transanal Approach in Patients Undergoing Rectal Cancer Resection</t>
  </si>
  <si>
    <t>Randomized Clinical Trial of 14-French (14F) Pigtail Catheters versus 28–32F Chest Tubes in the Management of Patients with Traumatic Hemothorax and Hemopneumothorax</t>
  </si>
  <si>
    <t>Nick C. Levinsky</t>
  </si>
  <si>
    <t>Opioid Dependence After Lung Cancer Resection: Institutional Analysis of State Prescription Drug Database</t>
  </si>
  <si>
    <t>Video-Assisted Thoracoscopic Sleeve Lobectomy for Centrally Located Non-small Cell Lung Cancer: A Meta-analysis</t>
  </si>
  <si>
    <t>Sameer A. Hirji</t>
  </si>
  <si>
    <t>Expert Consensus of Data Elements for Collection for Enhanced Recovery After Cardiac Surgery</t>
  </si>
  <si>
    <t>Marco Gemma</t>
  </si>
  <si>
    <t>Studying Enhanced Recovery After Surgery (ERAS®) Core Items in Colorectal Surgery: A Causal Model with Latent Variables</t>
  </si>
  <si>
    <t>Basile Pache</t>
  </si>
  <si>
    <t>Swiss Validation of the Enhanced Recovery After Surgery (ERAS) Database</t>
  </si>
  <si>
    <t>Adrienne B. Shannon</t>
  </si>
  <si>
    <t>Impact of COVID-19 Restrictions on Demographics and Outcomes of Patients Undergoing Medically Necessary Non-Emergent Surgeries During the Pandemic</t>
  </si>
  <si>
    <t>Adeel Abbas Dhahri</t>
  </si>
  <si>
    <t>Hybrid Surgical Hot Clinic (HSHC): Evaluation of Surgical Hot Clinic Services during COVID-19 Lockdown</t>
  </si>
  <si>
    <t>Eric S. Nagengast</t>
  </si>
  <si>
    <t>The Local Mission: Improving Access to Surgical Care in Middle-Income Countries</t>
  </si>
  <si>
    <t>Vishal Gupta</t>
  </si>
  <si>
    <t>Knowledge of the Culture of Safety in Cholecystectomy (COSIC) Among Surgical Residents: Do We Train Them Well For Future Practice?</t>
  </si>
  <si>
    <t>Colin F. Mackenzie</t>
  </si>
  <si>
    <t>Enhanced Training Benefits of Video Recording Surgery With Automated Hand Motion Analysis</t>
  </si>
  <si>
    <t>Ciaran Mooney</t>
  </si>
  <si>
    <t>Analysing the Operative Experience of Paediatric Surgical Trainees in Sub-Saharan Africa Using a Web-Based Logbook</t>
  </si>
  <si>
    <t>Benedicte Skjold-Ødegaard</t>
  </si>
  <si>
    <t>Comparison of Performance Score for Female and Male Residents in General Surgery Doing Supervised Real-Life Laparoscopic Appendectomy: Is There a Norse Shield-Maiden Effect?</t>
  </si>
  <si>
    <t>Martin Mauser</t>
  </si>
  <si>
    <t>Compromised Gut Associated Lymphoid Tissue is a Risk Factor for Postoperative Septic Complications in HIV-Seropositive Trauma Patients</t>
  </si>
  <si>
    <t>Intra-Abdominal Hemorrhage Control: The Need for Routine Four-Quadrant Packing Explored</t>
  </si>
  <si>
    <t>Priyanka Naidu</t>
  </si>
  <si>
    <t>Traumatic Injuries are the Main Indication for Limb Amputations During and After Humanitarian Crises</t>
  </si>
  <si>
    <t>Maria Armas</t>
  </si>
  <si>
    <t>Active Breaks Initiative During Hospital Rounds in the Surgical ICU to Improve Wellness of Healthcare Providers: An Observational Descriptive Study</t>
  </si>
  <si>
    <t>Carlos A. Ordoñez</t>
  </si>
  <si>
    <t>Damage Control Surgery may be a Safe Option for Severe Non-Trauma Peritonitis Management: Proposal of a New Decision-Making Algorithm</t>
  </si>
  <si>
    <t>Dale F. Whelehan</t>
  </si>
  <si>
    <t>If in Doubt Don’t Act Out! Exploring Behaviours in Clinical Decision Making by General Surgeons Towards Surgical Procedures</t>
  </si>
  <si>
    <t>Samiullah Bhatti</t>
  </si>
  <si>
    <t>Role of Chewing Gum in Reducing Postoperative Ileus after Reversal of Ileostomy: A Randomized Controlled Trial</t>
  </si>
  <si>
    <t>Kryspin Mitura</t>
  </si>
  <si>
    <t>An Innovative National Programme for Comprehensive Chronic Wound Therapy and Its Impact on Treatment Outcomes</t>
  </si>
  <si>
    <t>Yu-Tung Wu</t>
  </si>
  <si>
    <t>Diagnosis-Related Group (DRG)-Based Prospective Hospital Payment System can be well adopted for Acute Care Surgery: Taiwanese Experience with Acute Cholecystitis</t>
  </si>
  <si>
    <t>Byron L. Crape</t>
  </si>
  <si>
    <t>Higher Surgery and Recovery Room Air Pressures Associated with Reduced Surgical Site Infection Risk</t>
  </si>
  <si>
    <t>The R4U Planes for the Zonal Demarcation for Safe Laparoscopic Cholecystectomy</t>
  </si>
  <si>
    <t>Engy T. Said</t>
  </si>
  <si>
    <t>The Implementation of an Acute Pain Service for Patients Undergoing Open Ventral Hernia Repair with Mesh and Abdominal Wall Reconstruction</t>
  </si>
  <si>
    <t>Maximilian Evers</t>
  </si>
  <si>
    <t>Prognostic Factors in Curative Resected Locoregional Small Intestine Neuroendocrine Neoplasms</t>
  </si>
  <si>
    <t>JI. Staubitz</t>
  </si>
  <si>
    <t>Survival After Adrenalectomy for Metastatic Hepatocellular Carcinoma: A 25-year Institutional Experience</t>
  </si>
  <si>
    <t>Yuqiang Huang</t>
  </si>
  <si>
    <t>A Systematic Review and Meta-Analysis of Sentinel Lymph Node Biopsy in Gastric Cancer, an Optimization of Imaging Protocol for Tracer Mapping</t>
  </si>
  <si>
    <t>Yuichiro Miki</t>
  </si>
  <si>
    <t>A Randomized Phase II Study to Evaluate Prolonged Prophylactic Antibacterial Drug Treatment for Patients with Elevated Drain Amylase Concentration After Gastrectomy with D2 Lymph Node Dissection (REDUCED2)</t>
  </si>
  <si>
    <t>Yun Le Linn</t>
  </si>
  <si>
    <t>Preoperative Predictors of Futile Resection of Intraabdominal Extrahepatic Metastases from Hepatocellular Carcinoma</t>
  </si>
  <si>
    <t>Susumu Eguchi</t>
  </si>
  <si>
    <t>Changes in the Role and Mode of Liver Resection for Hepatocellular Carcinoma Over 20 Years: A Single-Center Analysis</t>
  </si>
  <si>
    <t>Hidetoshi Nitta</t>
  </si>
  <si>
    <t>Ideal Surgical Margin to Prevent Early Recurrence After Hepatic Resection for Hepatocellular Carcinoma</t>
  </si>
  <si>
    <t>Junko Hiroyoshi</t>
  </si>
  <si>
    <t>Identification of Glisson’s Capsule Invasion During Hepatectomy for Colorectal Liver Metastasis by Contrast-Enhanced Ultrasonography Using Perflubutane</t>
  </si>
  <si>
    <t>Yujin Kwon</t>
  </si>
  <si>
    <t>Improved Outcomes of Laparoscopic Liver Resection for Hepatocellular Carcinoma Located in Posterosuperior Segments of the Liver</t>
  </si>
  <si>
    <t>Jisheng Zhu</t>
  </si>
  <si>
    <t>Minimally Invasive Pancreaticoduodenectomy in Elderly Patients: Systematic Review and Meta-Analysis</t>
  </si>
  <si>
    <t>Koichi Tamura</t>
  </si>
  <si>
    <t>Optimal Assessment of Frailty Predicts Postoperative Complications in Older Patients with Colorectal Cancer Surgery</t>
  </si>
  <si>
    <t>Mahmoud Abdelnaby</t>
  </si>
  <si>
    <t>Partial Division of Puborectalis Muscle with Lateral Internal Sphincterotomy: A Novel Surgical Technique for Management of Anal Hypertonia-Associated Anismus</t>
  </si>
  <si>
    <t>Kasun Lakmal</t>
  </si>
  <si>
    <t>Clinical Outcomes and Effectiveness of Laser Treatment for Hemorrhoids: A Systematic Review</t>
  </si>
  <si>
    <t>John D. Ehrhardt Jr</t>
  </si>
  <si>
    <t>Historical Observations on Clamshell Thoracotomy</t>
  </si>
  <si>
    <t>Michaela Ramser</t>
  </si>
  <si>
    <t>Abdominal Decompression after Cardiac Surgery: Outcome of 42 Patients with Abdominal Compartment Syndrome</t>
  </si>
  <si>
    <t>Gonzalo P. Rodríguez-Laiz</t>
  </si>
  <si>
    <t>Fast-Track Liver Transplantation: Six-year Prospective Cohort Study with an Enhanced Recovery After Surgery (ERAS) Protocol</t>
  </si>
  <si>
    <t>Carol J. Peden</t>
  </si>
  <si>
    <t>Guidelines for Perioperative Care for Emergency Laparotomy Enhanced Recovery After Surgery (ERAS) Society Recommendations: Part 1—Preoperative: Diagnosis, Rapid Assessment and Optimization</t>
  </si>
  <si>
    <t>We Asked the Experts: The WHO Surgical Safety Checklist and the COVID-19 Pandemic: Recommendations for Content and Implementation Adaptations</t>
  </si>
  <si>
    <t>Víctor Lopez-Lopez</t>
  </si>
  <si>
    <t>Humanitarian Surgical Missions in Times of COVID-19: Recommendations to Safely Return to a Sub-Saharan Africa Low-Resource Setting</t>
  </si>
  <si>
    <t>Matchecane Cossa</t>
  </si>
  <si>
    <t>Assessment of Surgical Care Provided in National Health Services Hospitals in Mozambique: The Importance of Subnational Metrics in Global Surgery</t>
  </si>
  <si>
    <t>S. R. Čačala</t>
  </si>
  <si>
    <t>The Value of Navigators in Breast Cancer Management in a South African Hospital</t>
  </si>
  <si>
    <t>Peter Rhee</t>
  </si>
  <si>
    <t>Firearm Deaths are Increasing and Endemic in the USA: It is a Problem of Suicides and Not Homicides</t>
  </si>
  <si>
    <t>Tanya Anand</t>
  </si>
  <si>
    <t>Racial and Ethnic Disparities in Frail Geriatric Trauma Patients</t>
  </si>
  <si>
    <t>Maryam Meshkinfamfard</t>
  </si>
  <si>
    <t>Structured and Systematic Team and Procedure Training in Severe Trauma: Going from ‘Zero to Hero’ for a Time-Critical, Low-Volume Emergency Procedure Over Three Time Periods</t>
  </si>
  <si>
    <t>Martijn Depuydt</t>
  </si>
  <si>
    <t>Prophylactic Mesh After Midline Laparotomy: Evidence is out There, but why do Surgeons Hesitate?</t>
  </si>
  <si>
    <t>Brittany Park</t>
  </si>
  <si>
    <t>Patient Experiences of the Emergency Laparotomy Pathway: A Qualitative Study</t>
  </si>
  <si>
    <t>Asta Tauriainen</t>
  </si>
  <si>
    <t>Comparative Analysis of Three-Versus Two-dimensional Imaging in Laparoscopic Cholecystectomy</t>
  </si>
  <si>
    <t>H. MacFarlane</t>
  </si>
  <si>
    <t>Patient Outcomes Following Emergency Bowel Resection for Inflammatory Bowel Disease and the Impact of Surgical Subspecialisation in the North of England: A Retrospective Cohort Study</t>
  </si>
  <si>
    <t>Idit Dotan</t>
  </si>
  <si>
    <t>The Association Between BMI and Mortality in Surgical Patients</t>
  </si>
  <si>
    <t>Arifeen S. Rahman</t>
  </si>
  <si>
    <t>The Effect of Conflict on Obstetric and Non-Obstetric Surgical Needs and Operative Mortality in Fragile States</t>
  </si>
  <si>
    <t>Holly N. Sprow</t>
  </si>
  <si>
    <t>Gender-Based Microaggressions in Surgery: A Scoping Review of the Global Literature</t>
  </si>
  <si>
    <t>Outcomes of Incisional Hernia Repair Surgery After Multiple Re-recurrences: A Propensity Score Matched Analysis</t>
  </si>
  <si>
    <t>K. Gulis</t>
  </si>
  <si>
    <t>Cosmetic Outcomes and Symmetry Comparison in Patients Undergoing Bilateral Therapeutic Mammoplasty for Breast Cancer</t>
  </si>
  <si>
    <t>P. Knyazeva</t>
  </si>
  <si>
    <t>A Simple Tool to Improve Visualization of the Vocal Cords on Translaryngeal Ultrasound in Male Patients</t>
  </si>
  <si>
    <t>Multidimensional Analyses of the Learning Curve of Endoscopic Thyroidectomy</t>
  </si>
  <si>
    <t>Kan Wu</t>
  </si>
  <si>
    <t>Adrenal Surgery for Synchronously Metastatic Adrenocortical Carcinoma: A Population-Based Analysis</t>
  </si>
  <si>
    <t>Shogo Inoue</t>
  </si>
  <si>
    <t>Comparison of Chief Surgeons’ and Assistants’ Feelings of Fatigue Between Laparoendoscopic Single-site and Conventional Laparoscopic Adrenalectomy</t>
  </si>
  <si>
    <t>Gustavo Romero‐Velez</t>
  </si>
  <si>
    <t>Outcomes of Adrenalectomy and the Aldosteronoma Resolution Score in the Black and Hispanic Population</t>
  </si>
  <si>
    <t>Makoto Hikage</t>
  </si>
  <si>
    <t>Robotic Gastrectomy Compared with Laparoscopic Gastrectomy for Clinical Stage I/II Gastric Cancer Patients: A Propensity Score-Matched Analysis</t>
  </si>
  <si>
    <t>Antti J. Kivelä</t>
  </si>
  <si>
    <t>Long-Term Health-Related Quality of Life (HRQoL) After Redo-Fundoplication</t>
  </si>
  <si>
    <t>Samantha E. Halpern</t>
  </si>
  <si>
    <t>Definition and Analysis of Textbook Outcome: A Novel Quality Measure in Kidney Transplantation</t>
  </si>
  <si>
    <t>Xiaojie Wang</t>
  </si>
  <si>
    <t>Incidence of and Risk Factors for Gastroepiploic Lymph Node Involvement in Patients with Cancer of the Transverse Colon Including the Hepatic Flexure</t>
  </si>
  <si>
    <t>Benjamin Weixler</t>
  </si>
  <si>
    <t>Molecular Lymph Node Staging with One-Step Nucleic Acid Amplification and its Prognostic Value for Patients with Colon Cancer: The First Follow-up Study</t>
  </si>
  <si>
    <t>Prevalence of Metastatic Lateral Lymph Nodes in Asian Patients with Lateral Lymph Node Dissection for Rectal Cancer: A Meta-analysis</t>
  </si>
  <si>
    <t>Sona Deretti</t>
  </si>
  <si>
    <t>Laparoscopic Versus Open Re-operations Within 30 Days After Lower Gastrointestinal Tract Surgery: a Retrospective Comparative Study</t>
  </si>
  <si>
    <t>Hiroki Shimizu</t>
  </si>
  <si>
    <t>Staging Paradox and Discrepancy in Adjuvant Chemotherapy in Patients with T4N0, T1-2N1, and T3N1 Colon Cancer</t>
  </si>
  <si>
    <t>Kotaro Murakami</t>
  </si>
  <si>
    <t>The Correlation Between Fissureless Technique and Prolonged Air Leak for Patients Undergoing Video-Assisted Right Upper Lobectomy</t>
  </si>
  <si>
    <t>Shinsuke Uchida</t>
  </si>
  <si>
    <t>Factors Associated with Unexpected Readmission Following Lung Resection</t>
  </si>
  <si>
    <t>Michele Salati</t>
  </si>
  <si>
    <t>A Machine Learning Approach for Postoperative Outcome Prediction: Surgical Data Science Application in a Thoracic Surgery Setting</t>
  </si>
  <si>
    <t>Hongyun Ruan</t>
  </si>
  <si>
    <t>The Efficacy and Safety of Surgical Treatment for Patients With Tuberculosis Destroyed Lung With or Without Chronic Pulmonary Aspergillosis</t>
  </si>
  <si>
    <t>Yin Xu</t>
  </si>
  <si>
    <t>Validity of Routinely Collected Swedish Data in the International Enhanced Recovery After Surgery (ERAS) Database</t>
  </si>
  <si>
    <t>Daniel Asklid</t>
  </si>
  <si>
    <t>Risk Factors for Anastomotic Leakage in Patients with Rectal Tumors Undergoing Anterior Resection within an ERAS Protocol: Results from the Swedish ERAS Database</t>
  </si>
  <si>
    <t>Jung-Woo Shim</t>
  </si>
  <si>
    <t>Male Patients may be More Vulnerable to Acute Kidney Injury After Colorectal Surgery in an Enhanced Recovery Program: A Propensity Score Matching Analysis</t>
  </si>
  <si>
    <t>Martin Inzunza</t>
  </si>
  <si>
    <t>Morbidity and Mortality in Patients with Perioperative COVID-19 Infection: Prospective Cohort in General, Gastroesophagic, Hepatobiliary, and Colorectal Surgery</t>
  </si>
  <si>
    <t>Fernando Carrillo-Villaseñor</t>
  </si>
  <si>
    <t>Access to Essential Surgical Care in Chiapas, Mexico: A System-Wide Geospatial Analysis</t>
  </si>
  <si>
    <t>Michelle T. D. Smith</t>
  </si>
  <si>
    <t>Health-Related Behaviours, HIV and Active Tuberculosis are Associated with Perioperative Adverse Events Following Emergency Laparotomy at a Tertiary Surgical Service in KwaZulu-Natal, South Africa</t>
  </si>
  <si>
    <t>Orietta Agasaro</t>
  </si>
  <si>
    <t>Assessment of Delays in Emergency Surgical Care and Patient Postoperative Outcomes at a Referral Hospital in Northern Rwanda</t>
  </si>
  <si>
    <t>Jared Gallaher</t>
  </si>
  <si>
    <t>The Association Between Burn Unit Census and Operative Intervention in a Resource-Limited Setting</t>
  </si>
  <si>
    <t>Jeff Choi</t>
  </si>
  <si>
    <t>Early National Landscape of Surgical Stabilization of Sternal Fractures</t>
  </si>
  <si>
    <t>Shuhei Kajiwara</t>
  </si>
  <si>
    <t>Modification of the Thermal Spread by the Blade Shape of an Ultrasonically Activated Device</t>
  </si>
  <si>
    <t>Douglas Z. Liou</t>
  </si>
  <si>
    <t>Strong for Surgery: Association Between Bundled Risk Factors and Outcomes After Major Elective Surgery in the VA Population</t>
  </si>
  <si>
    <t>Masayuki Nakashima</t>
  </si>
  <si>
    <t>Clinical Outcomes of Acute Appendicitis During Pregnancy: Conservative Management and Appendectomy</t>
  </si>
  <si>
    <t>Justin S. Hatchimonji</t>
  </si>
  <si>
    <t>Pain Interference and Decreased Physical Function After Emergency General Surgery: Measuring Patient-Reported Outcomes</t>
  </si>
  <si>
    <t>Jason Diab</t>
  </si>
  <si>
    <t>Diagnosis and Management of Adult Omental Infarction: 10-Year Case Series</t>
  </si>
  <si>
    <t>Elisa Mäkäräinen-Uhlbäck</t>
  </si>
  <si>
    <t>Parastomal Hernia: A Retrospective Nationwide Cohort Study Comparing Different Techniques with Long-Term Follow-Up</t>
  </si>
  <si>
    <t>Roberto Cirocchi</t>
  </si>
  <si>
    <t>Ilioinguinal Nerve Neurectomy is better than Preservation in Lichtenstein Hernia Repair: A Systematic Literature Review and Meta-analysis</t>
  </si>
  <si>
    <t>Revisiting Amyand’s Hernia: A 20-Year Systematic Review</t>
  </si>
  <si>
    <t>Yi-Hung Kuo</t>
  </si>
  <si>
    <t>Long-Term Trends and Predictors of Medical Resource Utilization and Medical Outcomes in Inguinal Hernia Repair: A Nationwide Cohort Study</t>
  </si>
  <si>
    <t>Outcome Comparison between Endoscopic Transoral and Bilateral Axillo-Breast Approach Thyroidectomy Performed by a Single Surgeon</t>
  </si>
  <si>
    <t>Ramya C Valiveru</t>
  </si>
  <si>
    <t>Hereditary Medullary Thyroid Carcinoma: Genotype, Phenotype and Outcomes in a North Indian Cohort</t>
  </si>
  <si>
    <t>Nicolas Santucci</t>
  </si>
  <si>
    <t>Pancreatoduodenectomy for Neuroendocrine Tumors in Patients with Multiple Endocrine Neoplasia Type 1: An AFCE (Association Francophone de Chirurgie Endocrinienne) and GTE (Groupe d’étude des Tumeurs Endocrines) Study</t>
  </si>
  <si>
    <t>Hitoshi Murakami</t>
  </si>
  <si>
    <t>Short-Term Outcomes from a Randomized Screening Phase II Non-inferiority Trial Comparing Omentectomy and Omentum Preservation for Locally Advanced Gastric Cancer: the TOP-G Trial</t>
  </si>
  <si>
    <t>Self-management Behaviors and Anthropometric Indices after Roux-en-Y Gastric Bypass</t>
  </si>
  <si>
    <t>Mohamed Afzal</t>
  </si>
  <si>
    <t>Pharyngeal Pouch Surgery in Octo- and Nonagenarians is Safe and Effective: A Multicentre Comparative Cohort Study</t>
  </si>
  <si>
    <t>iTriangular Stapling Technique: A Novel Reconstruction Method and Clinical Outcomes of Cervical Esophagogastric Anastomosis after Esophagectomy</t>
  </si>
  <si>
    <t>Ryoma Haneda</t>
  </si>
  <si>
    <t>Evaluation of Definitive Chemoradiotherapy Versus Radical Esophagectomy in Clinical T1bN0M0 Esophageal Squamous Cell Carcinoma</t>
  </si>
  <si>
    <t>Daiki Marukawa</t>
  </si>
  <si>
    <t>Surgical Outcome of Pancreaticoduodenectomy in Patients with a History of Roux-en-Y Reconstruction after Tumor Removal</t>
  </si>
  <si>
    <t>Hussein H. Khachfe</t>
  </si>
  <si>
    <t>A Quality Assessment of the Information Accessible to Patients on the Internet About the Whipple Procedure</t>
  </si>
  <si>
    <t>Ji-Hoon Park</t>
  </si>
  <si>
    <t>Correlation of Intraoperative End-Tidal Carbon Dioxide Concentration on Postoperative Hospital Stay in Patients Undergoing Pylorus-Preserving Pancreaticoduodenectomy</t>
  </si>
  <si>
    <t>Koichi Tomita</t>
  </si>
  <si>
    <t>A New Preoperative Risk Score for Predicting Postoperative Complications in Elderly Patients Undergoing Hepatectomy</t>
  </si>
  <si>
    <t>Yatong Li</t>
  </si>
  <si>
    <t>Changes in Serum Lactate Level Predict Postoperative Intra-Abdominal Infection After Pancreatic Resection</t>
  </si>
  <si>
    <t>Impact of Abdominal Incision Type on Postoperative Pain and Quality of Life Following Hepatectomy</t>
  </si>
  <si>
    <t>Pure Laparoscopic Hepatectomy for Tumors Close to the Major Hepatic Veins: Intraparenchymal Identification of the Major Hepatic Veins using the Ventral Approach</t>
  </si>
  <si>
    <t>Kazutaka Kojima</t>
  </si>
  <si>
    <t>Usefulness of Serum Anti-p53 Antibody Measurement in Patients Undergoing Hepatectomy for Colorectal Liver Metastases</t>
  </si>
  <si>
    <t>Aaron Kler</t>
  </si>
  <si>
    <t>Elevation of High-sensitive Troponin T Predicts Mortality After Open Pancreaticoduodenectomy</t>
  </si>
  <si>
    <t>Drain Lipase Levels and Decreased Rate of Drain Amylase Levels as Independent Predictors of Pancreatic Fistula with Nomogram After Pancreaticoduodenectomy</t>
  </si>
  <si>
    <t>Claudio Ricci</t>
  </si>
  <si>
    <t>Blumgart Anastomosis After Pancreaticoduodenectomy. A Comprehensive Systematic Review, Meta-Analysis, and Meta-Regression</t>
  </si>
  <si>
    <t>Dimitrios E. Magouliotis</t>
  </si>
  <si>
    <t>Validation of the Surgical Outcome Risk Tool (SORT) for Predicting Postoperative Mortality in Colorectal Cancer Patients Undergoing Surgery and Subgroup Analysis</t>
  </si>
  <si>
    <t>E. Lecumberri</t>
  </si>
  <si>
    <t>Prognostic Value of Inflammatory Biomarkers in 5-Year Survival After Endovascular Repair of Abdominal Aortic Aneurysms in a Predominantly Male Cohort: Implications for Practice</t>
  </si>
  <si>
    <t>Patient-Reported Quality of Life Following Laparotomy in a Resource-Limited Setting</t>
  </si>
  <si>
    <t>James Jin</t>
  </si>
  <si>
    <t>Effectiveness of Quality Improvement Processes, Interventions, and Structure in Trauma Systems in Low- and Middle-Income Countries: A Systematic Review and Meta-analysis</t>
  </si>
  <si>
    <t>Dakshitha P. Wickramasinghe</t>
  </si>
  <si>
    <t>The Worldwide Epidemiology of Acute Appendicitis: An Analysis of the Global Health Data Exchange Dataset</t>
  </si>
  <si>
    <t>Nolitha Makapi Tisetso Morare</t>
  </si>
  <si>
    <t>Out of the Loop: The Value of a Preoperative Loopogram for Colostomy Reversal in Trauma</t>
  </si>
  <si>
    <t>Mallikarjun Gunjiganvi</t>
  </si>
  <si>
    <t>Yoga—An Alternative Form of Therapy in Patients with Blunt Chest Trauma: A Randomized Controlled Trial</t>
  </si>
  <si>
    <t>Sabrina Gill</t>
  </si>
  <si>
    <t>Post-traumatic Splenic Injury Outcomes for Nonoperative and Operative Management: A Systematic Review</t>
  </si>
  <si>
    <t>Michel Paul Johan Teuben</t>
  </si>
  <si>
    <t>Simultaneous Casualty Admissions—Do they Affect Treatment in the Receiving Trauma Center?</t>
  </si>
  <si>
    <t>Gary A. Bass</t>
  </si>
  <si>
    <t>Patients over 65 years with Acute Complicated Calculous Biliary Disease are Treated Differently—Results and Insights from the ESTES Snapshot Audit</t>
  </si>
  <si>
    <t>Kian Merati-Kashani</t>
  </si>
  <si>
    <t>Nighttime Cholecystectomies are Safe When Controlled for Individual Patient Risk Factors–A Nationwide Case–Control Analysis</t>
  </si>
  <si>
    <t>Laura Seohyun Park</t>
  </si>
  <si>
    <t>Are Surgeons Working Smarter or Harder? A Systematic Review Comparing the Physical and Mental Demands of Robotic and Laparoscopic or Open Surgery</t>
  </si>
  <si>
    <t>Manne Andersson</t>
  </si>
  <si>
    <t>Validation of the Appendicitis Inflammatory Response (AIR) Score</t>
  </si>
  <si>
    <t>Zubair Bayat</t>
  </si>
  <si>
    <t>Non-operative Management of Small Bowel Obstruction in Patients with No Previous Abdominal Surgery: A Systematic Review and Meta-analysis</t>
  </si>
  <si>
    <t>Daniel Gathege</t>
  </si>
  <si>
    <t>Effectiveness of Pain Control of Local Anaesthetic Wound Infusion Following Elective Midline Laparotomy: A Randomized Trial</t>
  </si>
  <si>
    <t>Hai-Su Tao</t>
  </si>
  <si>
    <t>Application of Real-Time Augmented Reality Laparoscopic Navigation in Splenectomy for Massive Splenomegaly</t>
  </si>
  <si>
    <t>Fatih Doğan</t>
  </si>
  <si>
    <t>Illustrations of Hernia Surgery in the Early Period of the Ottoman Empire by Şerefeddin Sabuncuoğlu</t>
  </si>
  <si>
    <t>Julia M. Danford,</t>
  </si>
  <si>
    <t>How Much is Enough? Public Perception of Minimum Surgeon Volumes</t>
  </si>
  <si>
    <t>Ding-Hui Dong</t>
  </si>
  <si>
    <t>Recurrence of Non-functional Pancreatic Neuroendocrine Tumors After Curative Resection: A Tumor Burden-Based Prediction Model</t>
  </si>
  <si>
    <t>Toyone Kikumori</t>
  </si>
  <si>
    <t>Development of a Rapid Intraoperative Point-of-Care Method Using Tissue Suspension to Differentiate Parathyroid Tissue: A Possible Substitute for Frozen Sections</t>
  </si>
  <si>
    <t>T. Yalon</t>
  </si>
  <si>
    <t>The Added Value of Technetium-99 m Sestamibi Scan in Patients with Primary Hyperparathyroidism and Positive Ultrasound</t>
  </si>
  <si>
    <t>Helene Lindfors</t>
  </si>
  <si>
    <t>The Clinical Significance of Lymph Node Ratio and Ki-67 Expression in Papillary Thyroid Cancer</t>
  </si>
  <si>
    <t>Chaoyang Tong</t>
  </si>
  <si>
    <t>Causes, Risk Factors and Outcomes of Patients Readmitted to the Intensive Care Unit After Esophageal Cancer Surgery: A Retrospective Cohort Study</t>
  </si>
  <si>
    <t>Yoshinori Takeda,</t>
  </si>
  <si>
    <t>Accuracy of Modern Clinical Risk Score Including RAS Status Changes Based on Whether Patients Received Perioperative Chemotherapy for Colorectal Liver Metastases</t>
  </si>
  <si>
    <t>He Cheng</t>
  </si>
  <si>
    <t>Predictive Values of Preoperative Markers for Resectable Pancreatic Body and Tail Cancer Determined by MDCT to Detect Occult Metastases</t>
  </si>
  <si>
    <t>Teijiro Hirashita</t>
  </si>
  <si>
    <t>How Should We Treat Pancreatic Metastases from Renal Cell Carcinoma? A Meta-Analysis</t>
  </si>
  <si>
    <t>Yutaka Endo</t>
  </si>
  <si>
    <t>Clinical Impact of Portal Vein Distance on Computed Tomography for Postoperative Pancreatic Fistula after Pancreatoduodenectomy</t>
  </si>
  <si>
    <t>Alain Bernard</t>
  </si>
  <si>
    <t>Detecting Hospital Outliers in Post-Pancreatectomy Care Using Funnel Plots from 2009–2018 Based on Nationwide Medico-Administrative Data</t>
  </si>
  <si>
    <t>M. Runkel</t>
  </si>
  <si>
    <t>The Role of Visceral Obesity, Sarcopenia and Sarcopenic Obesity on Surgical Outcomes After Liver Resections for Colorectal Metastases</t>
  </si>
  <si>
    <t>Kristina Guyton</t>
  </si>
  <si>
    <t>Patient Acceptance of Routine Serial Postoperative Endoscopy Following Low Anterior Resection (LAR) and Its Ability to Detect Biomarkers in Anastomotic Lavage Fluid</t>
  </si>
  <si>
    <t>Charlotte J. L. Molenaar</t>
  </si>
  <si>
    <t>Conflicting Guidelines: A Systematic Review on the Proper Interval for Colorectal Cancer Treatment</t>
  </si>
  <si>
    <t>Mark S. Johnstone</t>
  </si>
  <si>
    <t>The Relationship Between Co-morbidity, Screen-Detection and Outcome in Patients Undergoing Resection for Colorectal Cancer</t>
  </si>
  <si>
    <t>Pelvimetric and Nutritional Factors Predicting Surgical Difficulty in Laparoscopic Resection for Rectal Cancer Following Preoperative Chemoradiotherapy</t>
  </si>
  <si>
    <t>Nikola Vladov</t>
  </si>
  <si>
    <t>Single-Centre Experience of Supra-Renal Vena Cava Resection and Reconstruction</t>
  </si>
  <si>
    <t>Ilijas Cinara</t>
  </si>
  <si>
    <t>Impact of Bypass Flow Assessment on Long-Term Outcomes in Patients with Chronic Limb-Threatening Ischemia</t>
  </si>
  <si>
    <t>Rhiannon L. Harries</t>
  </si>
  <si>
    <t>Outcomes Following Immediate Vertical Rectus Abdominis Myocutaneous (VRAM) Flap-Based Perineal Reconstruction Following Resectional Surgery For Pelvic Malignancies</t>
  </si>
  <si>
    <t>K. Van Den Heede</t>
  </si>
  <si>
    <t>The PanSurg-PREDICT Study: Endocrine Surgery During the COVID-19 Pandemic</t>
  </si>
  <si>
    <t>Pierre-Yves Hardy</t>
  </si>
  <si>
    <t>Impact of Preoperative Anemia on Outcomes of Enhanced Recovery Program After Colorectal Surgery: A Monocentric Retrospective Study</t>
  </si>
  <si>
    <t>Enver Özkurt</t>
  </si>
  <si>
    <t>Factors Affecting Patient Outcomes in Acute Appendicitis in Rural Areas: An Observational Cohort Study</t>
  </si>
  <si>
    <t>Jennifer L. Ibbotson</t>
  </si>
  <si>
    <t>Overcoming Barriers to Accessing Surgery and Rehabilitation in Low and Middle-Income Countries: An Innovative Model of Patient Navigation in Nepal</t>
  </si>
  <si>
    <t>Katherine R. Iverson</t>
  </si>
  <si>
    <t>Quality Improvement to Address Surgical Burden of Disease at a Large Tertiary Public Hospital in Peru</t>
  </si>
  <si>
    <t>Peter G. Delaney</t>
  </si>
  <si>
    <t>Evaluating a Novel Prehospital Emergency Trauma Care Assessment Tool (PETCAT) for Low- and Middle-Income Countries in Sierra Leone</t>
  </si>
  <si>
    <t>A. Zanini</t>
  </si>
  <si>
    <t>The Burden of Disease and Pathology at a Rapidly Expanding Tertiary Paediatric Surgical Unit in South Africa</t>
  </si>
  <si>
    <t>Catherine Binda</t>
  </si>
  <si>
    <t>Evaluation of Interventions Addressing Timely Access to Surgical Care in Low-Income and Low-Middle-Income Countries as Outlined by the LANCET Commission 2030 Global Surgery Goals: A Systematic Review</t>
  </si>
  <si>
    <t>Karlijn J. P. van Wessem</t>
  </si>
  <si>
    <t>Does Liberal Prehospital and In-Hospital Tranexamic Acid Influence Outcome in Severely Injured Patients? A Prospective Cohort Study</t>
  </si>
  <si>
    <t>Extremity Tourniquet Training at High Seas</t>
  </si>
  <si>
    <t>Roberto J. Vidri</t>
  </si>
  <si>
    <t>Traveling to Receive Treatment for Extremity Soft Tissue Sarcomas: Is it worth the drive?</t>
  </si>
  <si>
    <t>Uri Kaplan</t>
  </si>
  <si>
    <t>The Bacteriology of Acute Cholecystitis: Comparison of Bile Cultures and Clinical Outcomes in Diabetic and Non-Diabetic Patients</t>
  </si>
  <si>
    <t>Emmanuel Devant</t>
  </si>
  <si>
    <t>Delayed Postoperative Hemorrhage Complicating Major Supramesocolic Surgery Management and Outcomes</t>
  </si>
  <si>
    <t>C P T Lai</t>
  </si>
  <si>
    <t>A Comparison of the P-POSSUM and NELA Risk Score for Patients Undergoing Emergency Laparotomy in Singapore</t>
  </si>
  <si>
    <t>Alexia Farrugia</t>
  </si>
  <si>
    <t>Rates of Bile Acid Diarrhoea After Cholecystectomy: A Multicentre Audit</t>
  </si>
  <si>
    <t>Megan G. Berger</t>
  </si>
  <si>
    <t>Preoperative Imaging in Renal Transplant Patients with Tertiary Hyperparathyroidism</t>
  </si>
  <si>
    <t>Enes Kaçmaz,</t>
  </si>
  <si>
    <t>Evaluating Nationwide Application of Minimally Invasive Surgery for Treatment of Small Bowel Neuroendocrine Neoplasms</t>
  </si>
  <si>
    <t>Familial Non-Medullary Thyroid Carcinoma in Pediatric Age: Our Surgical Experience</t>
  </si>
  <si>
    <t>Enes Kaçmaz</t>
  </si>
  <si>
    <t>Update on Incidence, Prevalence, Treatment and Survival of Patients with Small Bowel Neuroendocrine Neoplasms in the Netherlands</t>
  </si>
  <si>
    <t>Airflow Limitation Predicts Postoperative Pneumonia after Esophagectomy</t>
  </si>
  <si>
    <t>Yusuke Muneoka</t>
  </si>
  <si>
    <t>Advantageous Short-Term Outcomes of Esophagojejunostomy Using a Linear Stapler Following Open Total Gastrectomy Compared with a Circular Stapler</t>
  </si>
  <si>
    <t>Kota Inagaki</t>
  </si>
  <si>
    <t>Accurate Prediction of Prognosis After Radical Resection of Gastric Cancer by the Modified Systemic Inflammation Score; a Multicenter Dataset Analysis</t>
  </si>
  <si>
    <t>Shahab Shahabi</t>
  </si>
  <si>
    <t>Factors that make Bariatric Surgery Technically Challenging: A Survey of 370 Bariatric Surgeons</t>
  </si>
  <si>
    <t>Salila S. Hashmi</t>
  </si>
  <si>
    <t>Unravelling the Complexity Myth for Minimally Invasive Right Hepatectomy: Liver Parenchymal Features and their Correlation to Objective Outcomes in Major Anatomical Resections</t>
  </si>
  <si>
    <t>Michael Darden</t>
  </si>
  <si>
    <t>Race and Gender Disparity in the Surgical Management of Hepatocellular Cancer: Analysis of the Surveillance, Epidemiology, and End Results (SEER) Program Registry</t>
  </si>
  <si>
    <t>Kosuke Kobayashi</t>
  </si>
  <si>
    <t>Correlation Between Portal Pressure and Indocyanine Green Retention Rate is Unaffected by the Cause of Cirrhosis: A Prospective Study</t>
  </si>
  <si>
    <t>Terence Jackson</t>
  </si>
  <si>
    <t>Investigating Factors at Play in Hepatopancreatobiliary Fellowship Selection: Beliefs versus Reality</t>
  </si>
  <si>
    <t>Sadhana Shankar</t>
  </si>
  <si>
    <t>Renal Implications of Left Renal Vein Ligation for Portal Flow Augmentation in Liver Transplantation</t>
  </si>
  <si>
    <t>Yusuke Uemoto</t>
  </si>
  <si>
    <t>Laparoscopic Versus Open Liver Resection for Hepatocellular Carcinoma: A Case Controlled Study with Propensity Score Matching</t>
  </si>
  <si>
    <t>Young-Eun Joe,</t>
  </si>
  <si>
    <t>Quality of Recovery of Patients Who Underwent Curative Pancreatectomy: Comparison of Total Intravenous Anesthesia Versus Inhalation Anesthesia Using the QOR-40 Questionnaire</t>
  </si>
  <si>
    <t>Sunseok Yoon</t>
  </si>
  <si>
    <t>Clinical Implications of Combined Lymphocyte and Neutrophil Count in Locally Advanced Rectal Cancer After Preoperative Chemoradiotherapy</t>
  </si>
  <si>
    <t>Hao Zhang</t>
  </si>
  <si>
    <t>A Modified Tumor-Node-Metastasis Staging System for Colon Cancer Patients with Fewer than Twelve Lymph Nodes Examined</t>
  </si>
  <si>
    <t>Assessing Differences in Lymph Node Metastasis Based Upon Sex in Early Non-Small Cell Lung Cancer</t>
  </si>
  <si>
    <t>Tracheostomy Practices for Mechanically Ventilated Patients in Malawi</t>
  </si>
  <si>
    <t>Potentially Avertable Child Mortality Associated with Surgical Workforce Scale-up in Low- and Middle-Income Countries: A Global Study</t>
  </si>
  <si>
    <t>Akaninyene Eseme Ubom</t>
  </si>
  <si>
    <t>Nigerian Surgical Trainees’ Work Schedule: It is Time for a Change!</t>
  </si>
  <si>
    <t>Cameron E. Gaskill</t>
  </si>
  <si>
    <t>Improving Global Surgical Oncology Benchmarks: Defining the Unmet Need for Cancer Surgery in Ghana</t>
  </si>
  <si>
    <t>Patterns and Effects of Admission Hyperglycemia and Inflammatory Response in Trauma Patients: A Prospective Clinical Study</t>
  </si>
  <si>
    <t>Gijs J. A. Willinge</t>
  </si>
  <si>
    <t>Surgical airway procedures in emergency surgical patients: Results of what has become a back-up procedure</t>
  </si>
  <si>
    <t>M. Laitamäki</t>
  </si>
  <si>
    <t>Scoring Systems May be Effective in Predicting Mortality Associated with Palliative Emergency Gastrointestinal Surgery: A Retrospective Observational Study</t>
  </si>
  <si>
    <t>Joël L. Lavanchy</t>
  </si>
  <si>
    <t>Impact of Inter-Hospital Transfer on Outcomes in Patients Undergoing Emergency Abdominal Surgery: A Tertiary Referral Center’s Perspective</t>
  </si>
  <si>
    <t>Sundeep Singh Saluja</t>
  </si>
  <si>
    <t>Management of Obscurely Dilated Common Bile Duct with Normal Liver Function Tests: A Pragmatic Approach</t>
  </si>
  <si>
    <t>A. Musbahi</t>
  </si>
  <si>
    <t>A Systematic Review of Online Patient Resources to Support Shared Decision Making for Laparoscopic Cholecystectomy</t>
  </si>
  <si>
    <t>Francisco Asencio</t>
  </si>
  <si>
    <t>Laparoscopic Versus Open Incisional Hernia Repair: Long-Term Follow-up Results of a Randomized Clinical Trial</t>
  </si>
  <si>
    <t>Alhadeedi Omar</t>
  </si>
  <si>
    <t>Traumatic Abdominal Wall Hernia–A Series of 12 Patients and a Review of the Literature</t>
  </si>
  <si>
    <t>Matrix Metalloproteinases (MMP-2) and Tissue Inhibitors of Metalloproteinases (TIMP-2) in Male Inguinal Hernia Patients at Different Ages</t>
  </si>
  <si>
    <t>Anton Warshavsky</t>
  </si>
  <si>
    <t>Outcomes of Tracheal Resections in Well-Differentiated Thyroid Cancer—A case series and meta-analysis</t>
  </si>
  <si>
    <t>Young Sang Lyu</t>
  </si>
  <si>
    <t>Clinicopathological Significance of Papillary Thyroid Carcinoma Located in the Isthmus: A Meta-Analysis</t>
  </si>
  <si>
    <t>Ryuta Nagaoka</t>
  </si>
  <si>
    <t>Multifocality and Progression of Papillary Thyroid Microcarcinoma During Active Surveillance</t>
  </si>
  <si>
    <t>Predictors of Bone Mineral Density Improvement after Parathyroidectomy for Secondary Hyperparathyroidism: A Retrospective Single-Center Analysis</t>
  </si>
  <si>
    <t>Alexandre Bellier</t>
  </si>
  <si>
    <t>Spare Parathyroid Glands During Thyroid Surgery with Perioperative Autofluorescence Imaging: A Diagnostic Study</t>
  </si>
  <si>
    <t>Håkan Ohlsson</t>
  </si>
  <si>
    <t>Impact of Specific Bowel Symptoms on Quality of Life in Patients with Midgut Neuroendocrine Tumours</t>
  </si>
  <si>
    <t>R. J. O’Neill</t>
  </si>
  <si>
    <t>Association of BMI with Clinicopathological Features of Papillary Thyroid Cancer: A Systematic Review and Meta-Analysis</t>
  </si>
  <si>
    <t>Minimally Invasive Oncologic Upper Gastrointestinal Surgery can be Performed Safely on all Weekdays: A Nationwide Cohort Study</t>
  </si>
  <si>
    <t>Ryo Tanaka</t>
  </si>
  <si>
    <t>Advantages of Laparoscopic Surgery for Gastric Cancer in Elderly Patients Aged Over 80 Years: A Propensity Score Matching Analysis</t>
  </si>
  <si>
    <t>Seiji Ito</t>
  </si>
  <si>
    <t>Efficacy of Splenectomy for Proximal Gastric Cancer with Greater Curvature Invasion or Type 4 Tumor: a Propensity Score Analysis of a Multi-Institutional Dataset</t>
  </si>
  <si>
    <t>Motonari Ri</t>
  </si>
  <si>
    <t>Favorable Outcomes of Neoadjuvant Chemotherapy and Limited Para-Aortic Lymph Node Dissection for Advanced Gastric Cancer with Para-aortic Lymph Node Metastasis</t>
  </si>
  <si>
    <t>Keisuke Okuno</t>
  </si>
  <si>
    <t>Impact of Preoperative Time Interval on Survival in Patients With Gastric Cancer</t>
  </si>
  <si>
    <t>Jun Watanabe</t>
  </si>
  <si>
    <t>The Combination of Preoperative Skeletal Muscle Quantity and Quality is an Important Indicator of Survival in Elderly Patients Undergoing Curative Gastrectomy for Gastric Cancer</t>
  </si>
  <si>
    <t>Takanobu Yamao</t>
  </si>
  <si>
    <t>Novel Approach via the Round Ligament in Portal Vein Embolization</t>
  </si>
  <si>
    <t>Mohamad A. Chahrour</t>
  </si>
  <si>
    <t>Treatment and Prognosis of Hepatic Epithelioid Hemangioendothelioma: A SEER Database Analysis</t>
  </si>
  <si>
    <t>Lily J. Park</t>
  </si>
  <si>
    <t>Passive Versus Active Intra-Abdominal Drainage Following Pancreatic Resection: Does A Superior Drainage System Exist? A Systematic Review and Meta-Analysis</t>
  </si>
  <si>
    <t>Emrullah Birgin</t>
  </si>
  <si>
    <t>Infrahepatic Inferior Vena Cava Clamping does not Increase the Risk of Pulmonary Embolism Following Hepatic Resection</t>
  </si>
  <si>
    <t>Ruud F. W. Franssen</t>
  </si>
  <si>
    <t>The Association Between Treatment Interval and Survival in Patients With Colon or Rectal Cancer: A Systematic Review</t>
  </si>
  <si>
    <t>Terrance Peng</t>
  </si>
  <si>
    <t>Enhanced Recovery After Surgery Protocol Minimizes Intensive Care Unit Utilization and Improves Outcomes Following Pulmonary Resection</t>
  </si>
  <si>
    <t>Thibault Lunel</t>
  </si>
  <si>
    <t>Impact of 2016 Enhanced Recovery After Surgery (ERAS) Recommendations on Outcomes after Hepatectomy in Cirrhotic and Non-Cirrhotic Patients</t>
  </si>
  <si>
    <t>Deeptiman James</t>
  </si>
  <si>
    <t>Delivering Essential Surgical Care for Lower-limb Musculoskeletal disorders in the Low-Resource Setting</t>
  </si>
  <si>
    <t>Carlos Carvajal</t>
  </si>
  <si>
    <t>A South American Experience With Postoperative Complications Following Chest Wall Reconstruction for Neoplasms</t>
  </si>
  <si>
    <t>The Impact of Quality Improvement Interventions in Improving Surgical Infections and Mortality in Low and Middle-Income Countries: A Systematic Review and Meta-Analysis</t>
  </si>
  <si>
    <t>Mohammad Salman Khalil</t>
  </si>
  <si>
    <t>Assessment of Trauma Care Capacity in Karachi, Pakistan: Toward an Integrated Trauma Care System</t>
  </si>
  <si>
    <t>Moustafa K. Moustafa</t>
  </si>
  <si>
    <t>The Burden of Surgical Disease and Access to Care in a Vulnerable Syrian Refugee Population in Lebanon</t>
  </si>
  <si>
    <t>Metin Yucel</t>
  </si>
  <si>
    <t>Leukocytes are not Reliable in Predicting Possible Diaphragmatic Injury in Patients with Penetrating Left Thoracoabdominal Stab Wounds</t>
  </si>
  <si>
    <t>Simone Betchen</t>
  </si>
  <si>
    <t>Grit in Surgeons</t>
  </si>
  <si>
    <t>Toshimichi Kobayashi</t>
  </si>
  <si>
    <t>Prediction Model for Failure of Nonoperative Management of Uncomplicated Appendicitis in Adults</t>
  </si>
  <si>
    <t>Christine S. Lai</t>
  </si>
  <si>
    <t>Speaking Up and Speaking Out: Gender Diversity in the Scientific Programme of the Royal Australasian College of Surgeons Annual Scientific Congress</t>
  </si>
  <si>
    <t>Rathnayaka M. K. D. Gunasingha</t>
  </si>
  <si>
    <t>To Scan or Not to Scan: Development of a Clinical Decision Support Tool to Determine if Imaging Would Aid in the Diagnosis of Appendicitis</t>
  </si>
  <si>
    <t>Ioannis Katsaros</t>
  </si>
  <si>
    <t>Management of Morgagni’s Hernia in the Adult Population: A Systematic Review of the Literature</t>
  </si>
  <si>
    <t>Jignesh Gandhi</t>
  </si>
  <si>
    <t>Role of Indocyanine Green to Mitigate Wound Complications in Component Separation Technique for Ventral Hernia Repair—Our Early Experience</t>
  </si>
  <si>
    <t>Maha Awaiz Hassan</t>
  </si>
  <si>
    <t>Prophylactic Onlay Mesh Repair (POMR) Versus Primary Suture Repair (PSR) for Prevention of Incisional Hernia (IH) After Abdominal Wall Surgery: A Systematic Review and Meta-analysis</t>
  </si>
  <si>
    <t>Ava Yap</t>
  </si>
  <si>
    <t>Accuracy of the Lymph Node Yield in Surgery for Papillary Thyroid Cancer in Children</t>
  </si>
  <si>
    <t>Lo Hallin Thompson</t>
  </si>
  <si>
    <t>Impact of Adrenalectomy on Morbidity in Patients with Non-Functioning Adrenal Cortical Tumours, Mild Hypercortisolism and Cushing’s Syndrome as Assessed by National and Quality Registries</t>
  </si>
  <si>
    <t>Mikio Nambara</t>
  </si>
  <si>
    <t>The Optimal Definition of Sarcopenia for Predicting Postoperative Pneumonia after Esophagectomy in Patients with Esophageal Cancer</t>
  </si>
  <si>
    <t>Keita Takahashi</t>
  </si>
  <si>
    <t>Prognostic Significance of Preoperative Osteopenia in Patients Undergoing Esophagectomy for Esophageal Cancer</t>
  </si>
  <si>
    <t>Mohamed AbdAlla Salman</t>
  </si>
  <si>
    <t>Laparoscopic Sleeve Gastrectomy has A Positive Impact on Subclinical Hypothyroidism Among Obese Patients: A Prospective Study</t>
  </si>
  <si>
    <t>Yu Li</t>
  </si>
  <si>
    <t>Cholangiojejunostomy Using a Novel Magnamosis Device: Initial Clinical Results</t>
  </si>
  <si>
    <t>Renato Micelli Lupinacci</t>
  </si>
  <si>
    <t>Acute Pancreatitis as the Initial Presentation of Pancreatic Adenocarcinoma does not Impact Short- and Long-term Outcomes of Curative Intent Surgery: A Study of the French Surgical Association</t>
  </si>
  <si>
    <t>Joseph R. Habib</t>
  </si>
  <si>
    <t>Ovarian Metastasis from Pancreatic Ductal Adenocarcinoma</t>
  </si>
  <si>
    <t>Nasreen Akter</t>
  </si>
  <si>
    <t>Postoperative Pain Relief after Pancreatic Resection: Systematic Review and Meta-Analysis of Analgesic Modalities</t>
  </si>
  <si>
    <t>Justin Issard</t>
  </si>
  <si>
    <t>Surgical Resection of Tumors Invading the Inferior Vena Cava at the Hepatic Vein and Thoracic Levels</t>
  </si>
  <si>
    <t>Shupeng Wang</t>
  </si>
  <si>
    <t>The Impact of Aberrant Hepatic Artery on Resection Margin and Outcomes of Laparoscopic Pancreatoduodenectomy: A Single-Center Report</t>
  </si>
  <si>
    <t>M. De Pastena</t>
  </si>
  <si>
    <t>Robotic Dual-Console Distal Pancreatectomy: Could it be Considered a Safe Approach and Surgical Teaching even in Pancreatic Surgery? A Retrospective Observational Study Cohort</t>
  </si>
  <si>
    <t>Kosuke Hiramatsu</t>
  </si>
  <si>
    <t>Postoperative Nutritional Status is Predictive of the Survival Outcomes in Patients Undergoing Resection of Stage III Colorectal Cancer</t>
  </si>
  <si>
    <t>Minsung Kim</t>
  </si>
  <si>
    <t>Characteristics and Prognosis of Colorectal Cancer after Liver or Kidney Transplantation</t>
  </si>
  <si>
    <t>Chunhui Peng</t>
  </si>
  <si>
    <t>Vascular Malformation of the Colorectum in Children: Case Series of 27 Patients</t>
  </si>
  <si>
    <t>Omolara Modupe Williams</t>
  </si>
  <si>
    <t>Parental Post-operative Telephone Follow-Up After Paediatric Day Case Surgery</t>
  </si>
  <si>
    <t>Hidetaka Kawamura</t>
  </si>
  <si>
    <t>Impact of Primary Tumor Resection on Mortality in Patients with Stage IV Colorectal Cancer with Unresectable Metastases: A Multicenter Retrospective Cohort Study</t>
  </si>
  <si>
    <t>Valentine Luzuy-Guarnero</t>
  </si>
  <si>
    <t>Cost-Benefit Analysis of an Enhanced Recovery Program for Gastrectomy A Retrospective Controlled Analysis</t>
  </si>
  <si>
    <t>Hassan Aziz</t>
  </si>
  <si>
    <t>Selecting the Next Generation of Surgeons: General Surgery Program Directors and Coordinators Perspective on USMLE Changes and Holistic Approach</t>
  </si>
  <si>
    <t>Jaspreet K. Seehra</t>
  </si>
  <si>
    <t>Publication Rates, Ethnic and Sex Disparities in UK and Ireland Surgical Research Prize Presentations: An Analysis of Data From the Moynihan and Patey Prizes From 2000 to 2020</t>
  </si>
  <si>
    <t>Naikhoba C. O. Munabi</t>
  </si>
  <si>
    <t>Impact of an All-Female Surgical Team on Moroccan Patient Perspectives of Female Healthcare Providers</t>
  </si>
  <si>
    <t>Barriers to Evidence-Based Colorectal Cancer Care in Ukraine</t>
  </si>
  <si>
    <t>General Versus Neuraxial Anesthesia for Appendectomy: A Multicenter International Study</t>
  </si>
  <si>
    <t>A. Rai</t>
  </si>
  <si>
    <t>Patient Safety in the Operating Room During Urologic Surgery: The OR Black Box Experience</t>
  </si>
  <si>
    <t>Pei-Hong Zhang</t>
  </si>
  <si>
    <t>Effect of Endoscopic Appendix Intubation and Irrigation on Acute Uncomplicated Appendicitis</t>
  </si>
  <si>
    <t>Do Hyun Kim</t>
  </si>
  <si>
    <t>Intraoperative Neural Monitoring for Early Vocal Cord Function Assessment After Thyroid Surgery: A Systematic Review and Meta-Analysis</t>
  </si>
  <si>
    <t>Jonas Wagner</t>
  </si>
  <si>
    <t>Higher Socioeconomic Status is Associated with Improved Outcomes After Obesity Surgery Among Women in Germany</t>
  </si>
  <si>
    <t>Moniek H. P. Verstegen</t>
  </si>
  <si>
    <t>Outcomes of Patients with Anastomotic Leakage After Transhiatal, McKeown or Ivor Lewis Esophagectomy: A Nationwide Cohort Study</t>
  </si>
  <si>
    <t>The Results of Sentinel Node Mapping for Patients with Clinically Early Staged Gastric Cancer Diagnosed with pT2/deeper Tumors</t>
  </si>
  <si>
    <t>Preoperative Neutrophil-to-Lymphocyte Ratio may Predict Postoperative Pneumonia in Stage I–III Gastric Cancer Patients After Curative Gastrectomy: A Retrospective Study</t>
  </si>
  <si>
    <t>Lymphocyte-to-C-Reactive Protein Ratio as a Novel Marker for Predicting Oncological Outcomes in Patients with Esophageal Cancer</t>
  </si>
  <si>
    <t>Ko Ikegame</t>
  </si>
  <si>
    <t>The Effect of Minimally Invasive Gastrectomy for Gastric Cancer on Postoperative Gallstone Formation</t>
  </si>
  <si>
    <t>Masahiko Kinoshita</t>
  </si>
  <si>
    <t>Impact of Advancing Age on the Status and Risk of Postoperative Infections After Liver Resection</t>
  </si>
  <si>
    <t>Identifying Patients Who May Benefit from Liver Resection Compared to Living Donor Liver Transplantation for Hepatocellular Carcinoma Using 18F-FDG PET</t>
  </si>
  <si>
    <t>Rebecca Varley</t>
  </si>
  <si>
    <t>Liver Transplantation for Non-Resectable Liver Metastases from Colorectal Cancer: A Systematic Review and Meta-Analysis</t>
  </si>
  <si>
    <t>Textbook Outcome Following Liver Transplantation</t>
  </si>
  <si>
    <t>Team Strategy Optimization in Combined Resections for Synchronous Colorectal Liver Metastases. A Comparative Study with Bootstrapping Analysis</t>
  </si>
  <si>
    <t>Ahmed N. Elfadaly</t>
  </si>
  <si>
    <t>Impact of Tumor Burden Score on Conditional Survival after Curative-Intent Resection for Hepatocellular Carcinoma: A Multi-Institutional Analysis</t>
  </si>
  <si>
    <t>Marco Mammana</t>
  </si>
  <si>
    <t>Adult Benign, Non-Iatrogenic Bronchoesophageal Fistulae: Systematic Review and Descriptive Analysis of Individual Patient Data</t>
  </si>
  <si>
    <t>Likun Sun</t>
  </si>
  <si>
    <t>Morphological Features of Aortic Arch Predicting the Risk for Acute Type B Aortic Dissection</t>
  </si>
  <si>
    <t>David J. Samson</t>
  </si>
  <si>
    <t>Biologic Mesh in Surgery: A Comprehensive Review and Meta-Analysis of Selected Outcomes in 51 Studies and 6079 Patients</t>
  </si>
  <si>
    <t>Rachel J. Livergant</t>
  </si>
  <si>
    <t>Trauma Training Courses and Programs in Low- and Lower Middle-Income Countries: A Scoping Review</t>
  </si>
  <si>
    <t>Ian Umo</t>
  </si>
  <si>
    <t>The Direct Medical Cost of Acute Appendicitis Surgery in a Resource-Limited Setting of Papua New Guinea</t>
  </si>
  <si>
    <t>Bhakti Sarang</t>
  </si>
  <si>
    <t>Outcomes of Renal Trauma in Indian Urban Tertiary Healthcare Centres: A Multicentre Cohort Study</t>
  </si>
  <si>
    <t>E. Kihlstedt Pasquier</t>
  </si>
  <si>
    <t>Pulmonary Recruitment Maneuver Reduces Shoulder Pain and Nausea After Laparoscopic Cholecystectomy: A Randomized Controlled Trial</t>
  </si>
  <si>
    <t>Mariya Neymark</t>
  </si>
  <si>
    <t>Management of Adult Intussusception—A Case Series Experience from a Tertiary Center</t>
  </si>
  <si>
    <t>Emmanouil Psaltis</t>
  </si>
  <si>
    <t>Immunohistochemical Inflammation in Histologically Normal Appendices in Patients with Right Iliac Fossa Pain</t>
  </si>
  <si>
    <t>Kenkichi Michimoto</t>
  </si>
  <si>
    <t>Hemorrhagic Complication in Surgical Resection for Massive Plexiform Neurofibroma in Body Trunk: The Flow-Void Sign as a Predictor and Preoperative Embolization as Prevention</t>
  </si>
  <si>
    <t>S. Di Natale</t>
  </si>
  <si>
    <t>Risk Factors for Postoperative Urinary Retention After Endoscopic Hernia Repair: Age and Unilateral Operation make the Difference</t>
  </si>
  <si>
    <t>Yongjian Huang</t>
  </si>
  <si>
    <t>Abdominal Oblique Internal and External Muscles Gap Colostomy for Lower Incidence of Parastomal Hernia and Higher Quality of Life: A Retrospective Cohort Study</t>
  </si>
  <si>
    <t>Nizar Hakam</t>
  </si>
  <si>
    <t>The Impact of Obesity on Renal Trauma Outcome: An Analysis of the National Trauma Data Bank from 2013 to 2016</t>
  </si>
  <si>
    <t>Junya Toyoda</t>
  </si>
  <si>
    <t>Survival Benefit of Primary Tumor Resection Among Elderly Patients with Pancreatic Neuroendocrine Tumors</t>
  </si>
  <si>
    <t>Diego Villagomez</t>
  </si>
  <si>
    <t>Hepatic Steatosis is Associated with an Increased Risk of Postoperative Infections and Perioperative Transfusion Requirements in Patients Undergoing Hepatectomy</t>
  </si>
  <si>
    <t>Naoya Sato</t>
  </si>
  <si>
    <t>Predicting Post-Hepatectomy Liver Failure Using Intra-Operative Measurement of Indocyanine Green Clearance in Anatomical Hepatectomy</t>
  </si>
  <si>
    <t>Yoichi Miyata</t>
  </si>
  <si>
    <t>Impact of Lymph Node Metastases Around the Superior Mesenteric Artery on Postoperative Outcomes of Pancreatic Head Cancer</t>
  </si>
  <si>
    <t>Charbel El-Kefraoui</t>
  </si>
  <si>
    <t>Prognostic value of the Duke Activity Status Index (DASI) in patients undergoing colorectal surgery</t>
  </si>
  <si>
    <t>George Q. Zhang</t>
  </si>
  <si>
    <t>Operative Approach Does Not Impact Radial Margin Positivity in Distal Rectal Cancer</t>
  </si>
  <si>
    <t>Miriam Lillo-Felipe</t>
  </si>
  <si>
    <t>Center-Level Procedure Volume Does Not Predict Failure-to-Rescue After Severe Complications of Oncologic Colon and Rectal Surgery</t>
  </si>
  <si>
    <t>Sebastian A. Cruz</t>
  </si>
  <si>
    <t>Differing perceptions of preoperative communication among surgical team members</t>
  </si>
  <si>
    <t>Peter F. Johnston</t>
  </si>
  <si>
    <t>Short-term surgical missions in resource-limited environments: Five years of early surgical outcomes</t>
  </si>
  <si>
    <t>Kenta Takayasu</t>
  </si>
  <si>
    <t>Upper body position analysis of different experience level surgeons during laparoscopic suturing maneuvers using optical motion capture</t>
  </si>
  <si>
    <t>Edin Mujagic</t>
  </si>
  <si>
    <t>The association of surgical drains with surgical site infections – A prospective observational study</t>
  </si>
  <si>
    <t>Napaporn Kongkaewpaisan</t>
  </si>
  <si>
    <t>Can the emergency surgery score (ESS) be used as a triage tool predicting the postoperative need for an ICU admission?</t>
  </si>
  <si>
    <t>Allan E. Stolarski</t>
  </si>
  <si>
    <t>Outcomes of preinjury anticoagulation in patients with traumatic rib fractures</t>
  </si>
  <si>
    <t>Bradley R. Hall</t>
  </si>
  <si>
    <t>No survival advantage exists for patients undergoing loop ileostomy for clostridium difficile colitis</t>
  </si>
  <si>
    <t>Sook C. Hoang</t>
  </si>
  <si>
    <t>Colon and rectal surgery surgical site infection reduction bundle: To improve is to change</t>
  </si>
  <si>
    <t>Tomokazu Kishiki</t>
  </si>
  <si>
    <t>The impact of tumor location on the biological and oncological differences of colon cancer: Multi-institutional propensity score-matched study</t>
  </si>
  <si>
    <t>How to deal with rectal lesions more than 15 cm from the anal verge through transanal endoscopic microsurgery</t>
  </si>
  <si>
    <t>Clayton C. Petro</t>
  </si>
  <si>
    <t>Hernia repair in patients with chronic liver disease - A 15-year single-center experience</t>
  </si>
  <si>
    <t>Mohammad Raheel Jajja</t>
  </si>
  <si>
    <t>Low conversion rate during minimally invasive major hepatectomy: Ten-year experience at a high-volume center</t>
  </si>
  <si>
    <t>Packed red blood cell donor age affects overall survival in transfused patients undergoing hepatectomy for non-hepatocellular malignancy</t>
  </si>
  <si>
    <t>Patrick T. Hangge</t>
  </si>
  <si>
    <t>The diagnostic value of splenectomy in patients without a definitive preoperative diagnosis</t>
  </si>
  <si>
    <t>Matthew M. Fleming</t>
  </si>
  <si>
    <t>A propensity score matched comparison of readmissions and cost of laparoscopic cholecystectomy vs percutaneous cholecystostomy for acute cholecystitis</t>
  </si>
  <si>
    <t>Tarik D. Madni</t>
  </si>
  <si>
    <t>Prospective validation of the Parkland Grading Scale for Cholecystitis</t>
  </si>
  <si>
    <t>Devin B. Gillaspie</t>
  </si>
  <si>
    <t>Total bilirubin trend as a predictor of common bile duct stones in acute cholecystitis and symptomatic cholelithiasis</t>
  </si>
  <si>
    <t>Aitua Salami</t>
  </si>
  <si>
    <t>Trends in the clinical presentation, treatment, and survival for pancreatic adenocarcinoma</t>
  </si>
  <si>
    <t>Pauline Asseeva</t>
  </si>
  <si>
    <t>Value of 123I/99mTc-sestamibi parathyroid scintigraphy with subtraction SPECT/CT in primary hyperparathyroidism for directing minimally invasive parathyroidectomy</t>
  </si>
  <si>
    <t>Eduardo Álvarez-Sarrado</t>
  </si>
  <si>
    <t>Feeding Jejunostomy after esophagectomy cannot be routinely recommended. Analysis of nutritional benefits and catheter-related complications</t>
  </si>
  <si>
    <t>Vijaya T. Daniel</t>
  </si>
  <si>
    <t>The influence of payor status on outcomes associated with surgical repair of upper gastrointestinal perforations due to peptic ulcer disease in the United States</t>
  </si>
  <si>
    <t>Alan A. Saber</t>
  </si>
  <si>
    <t>Efficacy of transversus abdominis plane (TAP) block in pain management after laparoscopic sleeve gastrectomy (LSG): A double-blind randomized controlled trial</t>
  </si>
  <si>
    <t>Zain A. AlRstum</t>
  </si>
  <si>
    <t>Risk of bleeding after ultrasound-guided jugular central venous catheter insertion in severely thrombocytopenic oncologic patients</t>
  </si>
  <si>
    <t>Angelena Crown</t>
  </si>
  <si>
    <t>Oncoplastic breast conserving surgery is associated with a lower rate of surgical site complications compared to standard breast conserving surgery</t>
  </si>
  <si>
    <t>Mahmoud Farag</t>
  </si>
  <si>
    <t>Thyroid surgery and obesity: Cohort study of surgical outcomes and local specific complications</t>
  </si>
  <si>
    <t>Dustin Baker</t>
  </si>
  <si>
    <t>Outcomes in patients with renal hyperparathyroidism requiring cinacalcet pre-operatively followed by parathyroidectomy</t>
  </si>
  <si>
    <t>Umar Wazir</t>
  </si>
  <si>
    <t>Optimizing adjuvant endocrine therapy for early ER+ breast cancer: An update for surgeons</t>
  </si>
  <si>
    <t>Jeffrey D. Howard Jr.</t>
  </si>
  <si>
    <t>Hospital readmission after pancreaticoduodenectomy: A systematic review and meta-analysis</t>
  </si>
  <si>
    <t>Ventral hernia and pregnancy: A systematic review</t>
  </si>
  <si>
    <t>Alexander R. Cortez</t>
  </si>
  <si>
    <t>Predictors of medical student success on the surgery clerkship</t>
  </si>
  <si>
    <t>Scholarly impact of student authorship on surgical research</t>
  </si>
  <si>
    <t>Aaron R. Jensen</t>
  </si>
  <si>
    <t>Simulation-based training for trauma resuscitation among ACS TQIP-Pediatric centers: Understanding prevalence of use, associated center characteristics, training factors, and implementation barriers</t>
  </si>
  <si>
    <t>Susan Steinemann</t>
  </si>
  <si>
    <t>American College of surgeons /Association for Surgical Education Medical Student Simulation-based Surgical Skills Curriculum: Alignment with Entrustable Professional Activities</t>
  </si>
  <si>
    <t>Ranjan Sudan</t>
  </si>
  <si>
    <t>The business of educating the next generation of surgeons</t>
  </si>
  <si>
    <t>Alaina Geary</t>
  </si>
  <si>
    <t>Resident-as-teacher programs in general surgery residency – A review of published curricula</t>
  </si>
  <si>
    <t>Guy Sheahan</t>
  </si>
  <si>
    <t>Comparison of faculty versus structured peer-feedback for acquisitions of basic and intermediate-level surgical skills</t>
  </si>
  <si>
    <t>Tomoko Mizota</t>
  </si>
  <si>
    <t>Surgeons see anatomical structures faster and more accurately compared to novices: Development of a pattern recognition skill assessment platform</t>
  </si>
  <si>
    <t>Alexander S. Chiu</t>
  </si>
  <si>
    <t>The impact of a curriculum on postoperative opioid prescribing for novice surgical trainees</t>
  </si>
  <si>
    <t>Elena Pallari</t>
  </si>
  <si>
    <t>Development and implementation of a national quality improvement skills curriculum for urology residents in the United Kingdom: A prospective multi-method, multi-center study</t>
  </si>
  <si>
    <t>Joshua J. Weis</t>
  </si>
  <si>
    <t>A proficiency-based surgical boot camp May not provide trainees with a durable foundation in fundamental surgical skills</t>
  </si>
  <si>
    <t>Faiz U. Shariff</t>
  </si>
  <si>
    <t>Use of a hybrid-abdominal wound simulated patient in the ACS/ASE medical student simulation skills curriculum</t>
  </si>
  <si>
    <t>Cynthia M. Tom</t>
  </si>
  <si>
    <t>A survey of robotic surgery training curricula in general surgery residency programs: How close are we to a standardized curriculum?</t>
  </si>
  <si>
    <t>Samantha L. Ahle</t>
  </si>
  <si>
    <t>Evaluating a novel surgical risk assessment curriculum for medical students</t>
  </si>
  <si>
    <t>Nicholas E. Anton</t>
  </si>
  <si>
    <t>Attentional selectivity, automaticity, and self-efficacy predict simulator-acquired skill transfer to the clinical environment</t>
  </si>
  <si>
    <t>Aimee K. Gardner</t>
  </si>
  <si>
    <t>Applicant perceptions of new selection systems are a function of their performance in the selection procedure</t>
  </si>
  <si>
    <t>Gurjit Sandhu</t>
  </si>
  <si>
    <t>Bridging the gap: The intersection of entrustability and perceived autonomy for surgical residents in the OR</t>
  </si>
  <si>
    <t>Michael LeCompte</t>
  </si>
  <si>
    <t>See one, do one, teach one: A randomized controlled study evaluating the benefit of autonomy in surgical education</t>
  </si>
  <si>
    <t>Ara Tekian</t>
  </si>
  <si>
    <t>What do quantitative ratings and qualitative comments tell us about general surgery residents’ progress toward independent practice? Evidence from a 5-year longitudinal cohort</t>
  </si>
  <si>
    <t>Dorothy Hughes</t>
  </si>
  <si>
    <t>Rural surgeons’ perspectives on necessity of post-residency training are stable across generations</t>
  </si>
  <si>
    <t>Heather Hoops</t>
  </si>
  <si>
    <t>Resident autonomy in the operating room: Does gender matter?</t>
  </si>
  <si>
    <t>Katherine M. Gerull</t>
  </si>
  <si>
    <t>Assessing gender bias in qualitative evaluations of surgical residents</t>
  </si>
  <si>
    <t>Jeremy A. Dressler</t>
  </si>
  <si>
    <t>“Tweet”-format reflective writing: A hidden needs assessment?</t>
  </si>
  <si>
    <t>Heather A. Lillemoe</t>
  </si>
  <si>
    <t>Preoperative goal setting and perioperative communication in an academic training institution: Where do we stand?</t>
  </si>
  <si>
    <t>Jackie S. Cha</t>
  </si>
  <si>
    <t>Use of non-technical skills can predict medical student performance in acute care simulated scenarios</t>
  </si>
  <si>
    <t>Michelle R. Brownstein</t>
  </si>
  <si>
    <t>Variation of surgery clerkship grades in US medical schools</t>
  </si>
  <si>
    <t>John L. Falcone</t>
  </si>
  <si>
    <t>A 15-year residency program report card: Differences between the crème of the crop and the bottom of the barrel on the American Board of Surgery examinations</t>
  </si>
  <si>
    <t>Christopher G. Yheulon</t>
  </si>
  <si>
    <t>Publication patterns and the impact of self-citation among minimally invasive surgery fellowships</t>
  </si>
  <si>
    <t>Beiqun Zhao</t>
  </si>
  <si>
    <t>Malpractice allegations: A reality check for resident physicians</t>
  </si>
  <si>
    <t>Daniel A. Hashimoto</t>
  </si>
  <si>
    <t>Surgical procedural map scoring for decision-making in laparoscopic cholecystectomy</t>
  </si>
  <si>
    <t>Hong-En Chen</t>
  </si>
  <si>
    <t>Looks can be deceiving: Gaze pattern differences between novices and experts during placement of central lines</t>
  </si>
  <si>
    <t>Roy Lei</t>
  </si>
  <si>
    <t>Stop the Bleed Training empowers learners to act to prevent unnecessary hemorrhagic death</t>
  </si>
  <si>
    <t>Aaron M. Williams</t>
  </si>
  <si>
    <t>Resident perceptions and evaluations of fellow-led and resident-led surgical services</t>
  </si>
  <si>
    <t>Martha Godfrey</t>
  </si>
  <si>
    <t>What do you want to know? Operative experience predicts the type of questions practicing surgeons ask during a CME laparoscopic hernia repair course</t>
  </si>
  <si>
    <t>Karlin Sevensma</t>
  </si>
  <si>
    <t>A randomized double blinded study to determine the effectiveness of utilizing intraperitoneal bupivacaine: Does it reduce postoperative opioid use following laparoscopic appendectomy?</t>
  </si>
  <si>
    <t>Charles Walker</t>
  </si>
  <si>
    <t>Cancel that PICC line order; cholecystostomy tube and short course of antibiotics</t>
  </si>
  <si>
    <t>Leonardo de Castro Duraes</t>
  </si>
  <si>
    <t>Conversion to open from laparoscopic colon resection is a marker for worse oncologic outcomes in colon cancer</t>
  </si>
  <si>
    <t>Abdelkader Hawasli</t>
  </si>
  <si>
    <t>Laparoscopic placement of the LINX® system in management of severe reflux after sleeve gastrectomy</t>
  </si>
  <si>
    <t>Cigdem Benlice</t>
  </si>
  <si>
    <t>Impact of the extraction-site location on wound infections after laparoscopic colorectal resection</t>
  </si>
  <si>
    <t>Jonathan Weyerbacher</t>
  </si>
  <si>
    <t>Do contradictions in TQIP measures affect perceptions of quality. An analysis of TQIP definitions on quality outcomes for placement of ICP monitoring at a single level one trauma center</t>
  </si>
  <si>
    <t>Stephanie A. Valente</t>
  </si>
  <si>
    <t>The effect of wound complications following mastectomy with immediate reconstruction on breast cancer recurrence</t>
  </si>
  <si>
    <t>Melissa Medina</t>
  </si>
  <si>
    <t>Comparison of cost and outcomes in patients receiving thoracic epidural versus liposomal bupivacaine for video-assisted thoracoscopic pulmonary resection</t>
  </si>
  <si>
    <t>Barrett A. Kielhorn</t>
  </si>
  <si>
    <t>Quality improvement in melanoma care: Multidisciplinary quality program development and comparison of care before and after implementation</t>
  </si>
  <si>
    <t>Byron D. Hughes</t>
  </si>
  <si>
    <t>Did we prioritize quality improvement in general surgery: Time for a focus on outcomes and enhanced recovery care plans?</t>
  </si>
  <si>
    <t>Benjamin W. Johnson</t>
  </si>
  <si>
    <t>Regional therapies for the treatment of primary and metastatic hepatic tumors: A disease-based review of techniques and critical appraisal of current evidence</t>
  </si>
  <si>
    <t>Sarah Lund</t>
  </si>
  <si>
    <t>A decade of experience with laparoscopic ventral hernia repairs</t>
  </si>
  <si>
    <t>Rachel N. Saunders</t>
  </si>
  <si>
    <t>The danger zone: Injuries and conditions associated with immediately fatal motorcycle crashes in the state of Michigan</t>
  </si>
  <si>
    <t>Tarik Wasfie</t>
  </si>
  <si>
    <t>Does a fracture liaison service program minimize recurrent fragility fractures in the elderly with osteoporotic vertebral compression fractures?</t>
  </si>
  <si>
    <t>Benjamin R. Veenstra</t>
  </si>
  <si>
    <t>The emergency surgical airway: Bridging the gap from quality outcome to performance improvement through a novel simulation based curriculum</t>
  </si>
  <si>
    <t>Saad Shebrain</t>
  </si>
  <si>
    <t>The role of academic achievements and psychometric measures in the ranking process</t>
  </si>
  <si>
    <t>Miguel Tobon</t>
  </si>
  <si>
    <t>The urban injury severity score (UISS) better predicts mortality following penetrating gunshot wounds (GSW)</t>
  </si>
  <si>
    <t>Ajit K. Sachdeva, MD, FACS, FRCSC</t>
  </si>
  <si>
    <t>Educational interventions aimed at the transition from surgical training to surgical practice</t>
  </si>
  <si>
    <t>Anghela Z. Paredes</t>
  </si>
  <si>
    <t>Patterns of readmission among the elderly after hepatopancreatobiliary surgery</t>
  </si>
  <si>
    <t>Joshua Lyons</t>
  </si>
  <si>
    <t>A targeted initiative to discharge surgical patients earlier in the day is associated with decreased length of stay and improved hospital throughput</t>
  </si>
  <si>
    <t>Rachel E. Simpson</t>
  </si>
  <si>
    <t>Circulating Thrombospondin-2 enhances prediction of malignant intraductal papillary mucinous neoplasm</t>
  </si>
  <si>
    <t>William C. Cirocco</t>
  </si>
  <si>
    <t>Rectal resection following neoadjuvant therapy in a Midwest community hospital setting: The case for standardization over centralization as the means to optimize rectal cancer outcomes in the United States</t>
  </si>
  <si>
    <t>Huan Yan</t>
  </si>
  <si>
    <t>Degree of hypercalcemia correlates with parathyroidectomy but not with symptoms</t>
  </si>
  <si>
    <t>Ipek Sapci</t>
  </si>
  <si>
    <t>Screening colonoscopy: High quality regardless of endoscopist specialty</t>
  </si>
  <si>
    <t>Leonard R. Henry</t>
  </si>
  <si>
    <t>Physician derived versus administrative data in identifying surgical complications. Fact versus Fiction</t>
  </si>
  <si>
    <t>A. Hawasli</t>
  </si>
  <si>
    <t>The original Ivor Lewis two stage esophagectomy revisited in the era of minimally invasive surgery</t>
  </si>
  <si>
    <t>Amy Li</t>
  </si>
  <si>
    <t>Pancreaticoduodenectomy and placement of operative enteral access: Better or worse?</t>
  </si>
  <si>
    <t>Factors associated with noncomplete mesorectal excision following surgery for rectal adenocarcinoma</t>
  </si>
  <si>
    <t>Joseph R. Esparaz</t>
  </si>
  <si>
    <t>A simple algorithm to improve quality while reducing resource utilization in evaluation of suspected appendicitis in children</t>
  </si>
  <si>
    <t>Erica Burkheimer</t>
  </si>
  <si>
    <t>The impact of obesity on treatment choices and outcomes in operable breast cancer</t>
  </si>
  <si>
    <t>Tam, Vernissia</t>
  </si>
  <si>
    <t>Proficiency-based training and credentialing can improve patient outcomes and decrease cost to a hospital system</t>
  </si>
  <si>
    <t>Torbeck, Laura J</t>
  </si>
  <si>
    <t>Optimizing the integration of advanced practitioners in a department of surgery: An operational improvement model</t>
  </si>
  <si>
    <t>Dasinger, Elise A.</t>
  </si>
  <si>
    <t>Association between postoperative opioid use and outpatient surgical adverse events</t>
  </si>
  <si>
    <t>Nobel, Tamar B.</t>
  </si>
  <si>
    <t>Temporal trends in opioid prescribing for common general surgical procedures in the opioid crisis era</t>
  </si>
  <si>
    <t xml:space="preserve">Betancourt-Garcia, Monica M. </t>
  </si>
  <si>
    <t>The effect of Hispanic ethnicity on surgical outcomes: An analysis of the NSQIP database</t>
  </si>
  <si>
    <t>Azouz, Solomon et al.</t>
  </si>
  <si>
    <t>Managing barriers to recycling in the operating room</t>
  </si>
  <si>
    <t>Grigorian, Areg et al.</t>
  </si>
  <si>
    <t>National risk factors for blunt cardiac injury: Hemopneumothorax is the strongest predictor</t>
  </si>
  <si>
    <t>Windorski, Jered</t>
  </si>
  <si>
    <t>Differences in hospital outcomes following traumatic injury for patients experiencing immediate transfer to a level I trauma facility versus resuscitation at a critical access hospital (CAH)</t>
  </si>
  <si>
    <t>Eskesen, Trine G.</t>
  </si>
  <si>
    <t>Cervical spinal cord injury after blunt assault: Just a pain in the neck?</t>
  </si>
  <si>
    <t>Kong, Victor</t>
  </si>
  <si>
    <t>The spectrum of injuries resulting from abdominal stab wounds with isolated omental evisceration: A South African experience</t>
  </si>
  <si>
    <t>Veith, Jacob P.</t>
  </si>
  <si>
    <t>A national analysis of readmissions for wound healing complications following the repair of lower back, hip, and buttock pressure ulcers using the Nationwide Readmissions Database</t>
  </si>
  <si>
    <t>De Stefano, Felice</t>
  </si>
  <si>
    <t>Outcomes in patients with portal hypertension undergoing gastrointestinal surgery: A propensity score matched analysis from the NSQIP dataset</t>
  </si>
  <si>
    <t>Minjares-Granillo, Ramon O.</t>
  </si>
  <si>
    <t>Robotic left-sided colorectal resection with natural orifice IntraCorporeal anastomosis with extraction of specimen: The NICE procedure. A pilot study of consecutive cases</t>
  </si>
  <si>
    <t>Okabe, Hirohisa</t>
  </si>
  <si>
    <t>Frailty predicts severe postoperative complications after elective colorectal surgery</t>
  </si>
  <si>
    <t>Colombo, Francesco</t>
  </si>
  <si>
    <t>Minimally invasive surgery and stoma-related complications after restorative proctocolectomy for ulcerative colitis. A two-centre comparison with open approach</t>
  </si>
  <si>
    <t>Trevino, Colleen M.</t>
  </si>
  <si>
    <t>Implementation of an adhesive small bowel obstruction protocol using low-osmolar water soluble contrast and the impact on patient outcomes</t>
  </si>
  <si>
    <t>Norrbom, Christina</t>
  </si>
  <si>
    <t>Risk of adhesive bowel obstruction after abdominal surgery. A national cohort study of 665,423 Danish women</t>
  </si>
  <si>
    <t>Huang, Yeqian</t>
  </si>
  <si>
    <t>Intraoperative macroscopic tumour consistency is associated with overall survival after cytoreductive surgery and intraperitoneal chemotherapy for appendiceal adenocarcinoma with peritoneal metastases: A retrospective observational study</t>
  </si>
  <si>
    <t xml:space="preserve">Nimmagadda, Neha </t>
  </si>
  <si>
    <t>Complicated appendicitis: Immediate operation or trial of nonoperative management?</t>
  </si>
  <si>
    <t xml:space="preserve">Moghadamyeghaneh, Zhobin </t>
  </si>
  <si>
    <t>Minimal-invasive approach to pancreatoduodenectomy is associated with lower early postoperative morbidity</t>
  </si>
  <si>
    <t>Moaven, Omeed</t>
  </si>
  <si>
    <t>Healthcare disparities in outcomes of patients with resectable pancreatic cancer</t>
  </si>
  <si>
    <t>Shah, Adil A.</t>
  </si>
  <si>
    <t>The heavy price of conversion from laparoscopic to open procedures for emergent cholecystectomies</t>
  </si>
  <si>
    <t>Qi, Ya-Peng</t>
  </si>
  <si>
    <t>Adjuvant transarterial chemoembolization for patients with hepatocellular carcinoma involving microvascular invasion</t>
  </si>
  <si>
    <t>Al-Kurd, Abbas</t>
  </si>
  <si>
    <t>Results of conversion of gastric banding to gastric bypass in patients between 50 and 60 years of age are similar to those observed in younger patients</t>
  </si>
  <si>
    <t>Xu, Yonggang</t>
  </si>
  <si>
    <t>Long-term outcomes of laparoscopic versus open gastrectomy for advanced gastric cancer: A large cohort study</t>
  </si>
  <si>
    <t>Kudou, Kensuke</t>
  </si>
  <si>
    <t>Postoperative development of sarcopenia is a strong predictor of a poor prognosis in patients with adenocarcinoma of the esophagogastric junction and upper gastric cancer</t>
  </si>
  <si>
    <t>Satyananda, Vikas</t>
  </si>
  <si>
    <t>Effect of the Affordable Care Act on breast cancer presentation at a safety net hospital</t>
  </si>
  <si>
    <t xml:space="preserve">Christou, Niki </t>
  </si>
  <si>
    <t>Advanced age does not increase morbidity after total thyroidectomy. Result of a prospective study</t>
  </si>
  <si>
    <t>Greig, Chasen J</t>
  </si>
  <si>
    <t>Retracing our STEPs: Four decades of progress in intestinal lengthening procedures for short bowel syndrome</t>
  </si>
  <si>
    <t xml:space="preserve">Bakshi, Chetna </t>
  </si>
  <si>
    <t>Impact of recreational and medicinal marijuana on surgical patients: A review</t>
  </si>
  <si>
    <t xml:space="preserve">Madni, Tarik D. </t>
  </si>
  <si>
    <t>Prospective validation of the safety of a laparoscopic cholecystectomy training paradigm featuring incremental autonomy</t>
  </si>
  <si>
    <t>Stoeger, Scott M.</t>
  </si>
  <si>
    <t>Evaluation of general surgery residency program websites</t>
  </si>
  <si>
    <t xml:space="preserve">Guido, Jenny </t>
  </si>
  <si>
    <t>The value of psychometric analysis of the advanced trauma life support cognitive test: Outcome of an ACS-Accredited educational institute multisite study</t>
  </si>
  <si>
    <t>Bax, Timothy</t>
  </si>
  <si>
    <t>Eraritjaritjaka revisited: The future of trauma and acute care surgery a symposium of the 2018 North Pacific Surgical Association Annual Meeting</t>
  </si>
  <si>
    <t>Rochon, Ryan M</t>
  </si>
  <si>
    <t>Expedited discharge in uncomplicated acute appendicitis: Decreasing the length of stay while maintaining quality</t>
  </si>
  <si>
    <t>Kelley, Katherine A.</t>
  </si>
  <si>
    <t>Implementation of a medical coding curriculum for surgery residents</t>
  </si>
  <si>
    <t>Sheldon, Rowan R</t>
  </si>
  <si>
    <t>Sage wisdom or anecdotal dictum? Equivalent opioid use after open, laparoscopic, and robotic inguinal hernia repair</t>
  </si>
  <si>
    <t>Do, Woo S.</t>
  </si>
  <si>
    <t>Poor compliance despite equal access: Military experience with screening breast MRI in high risk women</t>
  </si>
  <si>
    <t xml:space="preserve">Sutton, Thomas </t>
  </si>
  <si>
    <t>Atypical ductal hyperplasia: Clinicopathologic factors are not predictive of upgrade after excisional biopsy</t>
  </si>
  <si>
    <t xml:space="preserve">Crown, Angelena </t>
  </si>
  <si>
    <t>Extreme oncoplasty: Expanding indications for breast conservation</t>
  </si>
  <si>
    <t>Walcott-Sapp, Sarah</t>
  </si>
  <si>
    <t>Pathology results of architectural distortion on detected with digital breast tomosynthesis without definite sonographic correlate</t>
  </si>
  <si>
    <t xml:space="preserve">Monaghan, Alex </t>
  </si>
  <si>
    <t>Impact of SSO-ASTRO margin guidelines on reoperation rates following breast-conserving surgery</t>
  </si>
  <si>
    <t>Smith, Sawyer</t>
  </si>
  <si>
    <t>Consumption of alcohol leads to platelet inhibition in men</t>
  </si>
  <si>
    <t>Wright, Robert</t>
  </si>
  <si>
    <t>Groin anatomy, preoperative pain, and compression neuropathy in primary inguinal hernia: What really matters</t>
  </si>
  <si>
    <t>Luong, Jennifer</t>
  </si>
  <si>
    <t>Reduction of lymphocele rate in patients undergoing sentinel node biopsy for melanoma by intraoperative placement of plant-based hemostatic powder: Results of a prospective trial</t>
  </si>
  <si>
    <t>Too fast, or not fast enough? The FAST exam in patients with non-compressible torso hemorrhage</t>
  </si>
  <si>
    <t>Teoh, Desiree A</t>
  </si>
  <si>
    <t>Epidural analgesia? A prospective analysis of perioperative coagulation in cytoreductive surgery and hyperthermic intraperitoneal chemotherapy</t>
  </si>
  <si>
    <t>Li, Jennifer</t>
  </si>
  <si>
    <t>Limited clinical utility of intraoperative frozen section during parathyroidectomy for treatment of primary hyperparathyroidism</t>
  </si>
  <si>
    <t>Zarour, Luai R</t>
  </si>
  <si>
    <t>Hepatic resection of solitary HCC in the elderly: A unique disease in a growing population</t>
  </si>
  <si>
    <t>Weiss, Jessica B.</t>
  </si>
  <si>
    <t>Is bigger better? Twenty-year institutional experience of atypical ductal hyperplasia discovered by core needle biopsy</t>
  </si>
  <si>
    <t>Mocanu, Valentin</t>
  </si>
  <si>
    <t>Antibiotic use in prevention of anal fistulas following incision and drainage of anorectal abscesses: A systematic review and meta-analysis</t>
  </si>
  <si>
    <t>Smith, Joshua</t>
  </si>
  <si>
    <t>See one, do one, but never teach one? An analysis of resident teaching assist cases under various levels of attending supervision</t>
  </si>
  <si>
    <t xml:space="preserve">Mah, Matthew </t>
  </si>
  <si>
    <t>Cytoreductive surgery and heated intraperitoneal chemotherapy for peritoneal carcinomatosis from rare etiologies</t>
  </si>
  <si>
    <t>Bonanno, Alicia M.</t>
  </si>
  <si>
    <t>Surgical palliative care training in general surgery residency: An educational needs assessment</t>
  </si>
  <si>
    <t>Limbach, Kristen E.</t>
  </si>
  <si>
    <t>Β-Adrenergic agonist administration is not associated with secondary carcinoid crisis in patients with carcinoid tumor</t>
  </si>
  <si>
    <t>Crown, Angelena</t>
  </si>
  <si>
    <t>Gastric carcinoids: Does type of surgery or tumor affect survival?</t>
  </si>
  <si>
    <t>Landry, Gregory J.</t>
  </si>
  <si>
    <t>Predictors of perioperative morbidity and mortality in open abdominal aortic aneurysm repair</t>
  </si>
  <si>
    <t>Webb, Mitchell A.</t>
  </si>
  <si>
    <t>Incisional wound VAC and risk-adjusted SSI rates in colorectal surgery: A tertiary centre experience</t>
  </si>
  <si>
    <t xml:space="preserve">Kuckelman, John </t>
  </si>
  <si>
    <t>Crystalloid fluid suspension results in decreased adhesion burden when compared to bioresorbable membranes in a rat model</t>
  </si>
  <si>
    <t xml:space="preserve">Bax, Timothy </t>
  </si>
  <si>
    <t>The utility of CT scan for the diagnostic evaluation of acute abdominal pain</t>
  </si>
  <si>
    <t>Worrest, Tarin C.</t>
  </si>
  <si>
    <t>Pheochromocytoma: 20 years of improving surgical care</t>
  </si>
  <si>
    <t>Ballou, Jessica</t>
  </si>
  <si>
    <t>10 years of laparoscopic common bile duct exploration: A single tertiary institution experience</t>
  </si>
  <si>
    <t>Macha, Matthew R.</t>
  </si>
  <si>
    <t>The feasibility of laparoscopic subtotal colectomy with cecorectal anastomosis in community practice for slow transit constipation</t>
  </si>
  <si>
    <t>Hoops, Heather E.</t>
  </si>
  <si>
    <t>Factors influencing amount of guidance in the operating room during laparoscopic cases</t>
  </si>
  <si>
    <t>Wright, R.C.</t>
  </si>
  <si>
    <t>Surgical outcome in patients with biliary colic and atypical workup findings</t>
  </si>
  <si>
    <t>Richard Frazee</t>
  </si>
  <si>
    <t>The southwestern surgical congress multi-center trial on suspected common duct stones</t>
  </si>
  <si>
    <t>Alexander L. Colonna</t>
  </si>
  <si>
    <t>Cholecystostomy: Are we using it correctly?</t>
  </si>
  <si>
    <t>S. Long</t>
  </si>
  <si>
    <t>This too shall pass: Standardized Gastrografin protocol for partial small bowel obstruction</t>
  </si>
  <si>
    <t>Malinda Lyon</t>
  </si>
  <si>
    <t>Outcomes following laparoscopic Roux-en-Y gastric bypass (LRYGB) vary by sex: Analysis of 83,059 women and men with morbid obesity</t>
  </si>
  <si>
    <t>W.W. Sheaffer</t>
  </si>
  <si>
    <t>Predictive factors of upstaging DCIS to invasive carcinoma in BCT vs mastectomy</t>
  </si>
  <si>
    <t>Justin L. Regner</t>
  </si>
  <si>
    <t>Determining the impact of culture on venous thromboembolism prevention in trauma patients: A Southwestern Surgical Congress Multicenter trial</t>
  </si>
  <si>
    <t>Joshua J. Sumislawski</t>
  </si>
  <si>
    <t>Discrepancies between conventional and viscoelastic assays in identifying trauma-induced coagulopathy</t>
  </si>
  <si>
    <t>Prolonged non-operative management of clostridium difficile colitis is associated with increased mortality, complications, and cost</t>
  </si>
  <si>
    <t>Nicholas G. Matthees</t>
  </si>
  <si>
    <t>Pneumomediastinum in blunt trauma: If aerodigestive injury is not seen on CT, invasive workup is not indicated</t>
  </si>
  <si>
    <t>Galinos Barmparas</t>
  </si>
  <si>
    <t>The risk of delayed intracranial hemorrhage with direct acting oral anticoagulants after trauma: A two-center study</t>
  </si>
  <si>
    <t>Lilianna Yuen</t>
  </si>
  <si>
    <t>Impact of the Affordable Care Act on elective general surgery clinical practice</t>
  </si>
  <si>
    <t>Mary Lindemuth</t>
  </si>
  <si>
    <t>The paralyzing effect of insurance status on throughput of acute spinal cord patients</t>
  </si>
  <si>
    <t>Omar E. Beidas</t>
  </si>
  <si>
    <t>Equivalent outcomes with once versus thrice weekly dressing changes in midline laparotomy wounds treated with negative pressure wound therapy</t>
  </si>
  <si>
    <t>Melanie Bobbs</t>
  </si>
  <si>
    <t>Decreasing failed extubations with the implementation of an extubation checklist</t>
  </si>
  <si>
    <t>Lawrence N. Diebel</t>
  </si>
  <si>
    <t>Acute hyperglycemia increases sepsis related glycocalyx degradation and endothelial cellular injury: A microfluidic study</t>
  </si>
  <si>
    <t>Humera F. Ahmad</t>
  </si>
  <si>
    <t>The effect of mupirocin dressings on postoperative surgical site infections in elective colorectal surgery: A prospective, randomized controlled trial</t>
  </si>
  <si>
    <t>Nolan J. Rudder</t>
  </si>
  <si>
    <t>Reduction of surgical site infections in colorectal surgery: A 10-year experience from an independent academic medical center</t>
  </si>
  <si>
    <t>Joshua Tseng</t>
  </si>
  <si>
    <t>Imaging utilization affects negative appendectomy rates in appendicitis: An ACS-NSQIP study</t>
  </si>
  <si>
    <t>Patrick C. Bonasso</t>
  </si>
  <si>
    <t>Evaluation of white blood cell count at time of discharge is associated with limited oral antibiotic therapy in children with complicated appendicitis</t>
  </si>
  <si>
    <t>Assessing outcomes and costs of appendectomies performed at rural hospitals</t>
  </si>
  <si>
    <t>B. Eaton</t>
  </si>
  <si>
    <t>The impact of advanced practice providers on the surgical resident experience: Agree to disagree?</t>
  </si>
  <si>
    <t>Melinda M. Patterson</t>
  </si>
  <si>
    <t>Safety of implementing a sleep protocol in hospitalized patients</t>
  </si>
  <si>
    <t>Maria E. Linnaus</t>
  </si>
  <si>
    <t>The Opioid Crisis and Surgeons: National Survey of Prescribing Patterns and the Influence of Motivators, Experience, and Gender</t>
  </si>
  <si>
    <t>Annika B. Kay</t>
  </si>
  <si>
    <t>Age is just a number: A look at “elderly” sport-related traumatic injuries at a level I trauma center</t>
  </si>
  <si>
    <t>Megan Brenner</t>
  </si>
  <si>
    <t>Exclusive clinical experience with a lower profile device for resuscitative endovascular balloon occlusion of the aorta (REBOA)</t>
  </si>
  <si>
    <t>Jason L. Green</t>
  </si>
  <si>
    <t>Application of a novel suture anchor to abdominal wall closure</t>
  </si>
  <si>
    <t>Julia Torabi</t>
  </si>
  <si>
    <t>Young donors with severe acute kidney injury offer an opportunity to expand the donor pool</t>
  </si>
  <si>
    <t>Patience Green</t>
  </si>
  <si>
    <t>Clinical trial enrollment in patients with endocrine neoplasm: Parity achievable, but cancer type-specific</t>
  </si>
  <si>
    <t>Dov Levine</t>
  </si>
  <si>
    <t>Transplant surgery enters a new era: Increasing immunosuppressive medication adherence through mobile apps and smart watches</t>
  </si>
  <si>
    <t>Muhammad Ali Chaudhary</t>
  </si>
  <si>
    <t>Prolonged ICU stay and its association with 1-year trauma mortality: An analysis of 19,000 American patients</t>
  </si>
  <si>
    <t>Ashley M. Watson</t>
  </si>
  <si>
    <t>An analysis of unplanned return to the operating room following deceased donor kidney transplantation</t>
  </si>
  <si>
    <t>Matthew C. Johnson</t>
  </si>
  <si>
    <t>Perceptions in rib injuries: A multidisciplinary single center survey of clinician differences in risk stratification and management of patients with rib fractures</t>
  </si>
  <si>
    <t>Irfan A. Rhemtulla</t>
  </si>
  <si>
    <t>Improvement in racial disparity among patients undergoing panniculectomy after bariatric surgery</t>
  </si>
  <si>
    <t>N. Rhea Udyavar</t>
  </si>
  <si>
    <t>Do outcomes in emergency general surgery vary for minority patients based on surgeons’ racial/ethnic case mix?</t>
  </si>
  <si>
    <t>Scha'chia Murphy</t>
  </si>
  <si>
    <t>Racial disparities exist among burn patients despite insurance coverage</t>
  </si>
  <si>
    <t>Claire Miller</t>
  </si>
  <si>
    <t>Impact of blunt pulmonary contusion in polytrauma patients with rib fractures</t>
  </si>
  <si>
    <t>Jenna K. Lovely</t>
  </si>
  <si>
    <t>Post-surgical opioid prescribing patterns and risk factors for additional opioid prescriptions within one year after non-emergent colorectal surgery</t>
  </si>
  <si>
    <t>Eliza W. Beal</t>
  </si>
  <si>
    <t>Perioperative use of blood products is associated with risk of morbidity and mortality after surgery</t>
  </si>
  <si>
    <t>Yvonne Ying</t>
  </si>
  <si>
    <t>International surgery: How to be involved while maintaining a surgical practice</t>
  </si>
  <si>
    <t>Sneha Subramaniam</t>
  </si>
  <si>
    <t>Age stratified analysis of pre-operative factors impacting unplanned thirty day readmission in geriatric general surgery</t>
  </si>
  <si>
    <t>Andrew H. Stephen</t>
  </si>
  <si>
    <t>Dismal outcomes following damage control laparotomy in injured older adults, a cohort study</t>
  </si>
  <si>
    <t>Daniel Maxwell</t>
  </si>
  <si>
    <t>Development of the Burn Frailty Index: A prognostication index for elderly patients sustaining burn injuries</t>
  </si>
  <si>
    <t>Neta Bar Am</t>
  </si>
  <si>
    <t>Procedural sedation in non-intubated children with severe trauma - A single center study</t>
  </si>
  <si>
    <t>Harold J. Leraas</t>
  </si>
  <si>
    <t>Cervical seatbelt sign is not associated with blunt cerebrovascular injury in children: A review of the national trauma databank</t>
  </si>
  <si>
    <t>D. Dante Yeh</t>
  </si>
  <si>
    <t>A survey of the practice and attitudes of surgeons regarding the treatment of appendicitis</t>
  </si>
  <si>
    <t>Jeffrey Douaiher</t>
  </si>
  <si>
    <t>Predictors of adequate lymph node harvest during colectomy for colon cancer</t>
  </si>
  <si>
    <t>Ahmet Rencuzogullari</t>
  </si>
  <si>
    <t>Predictors of one-year outcomes following the abdominoperineal resection</t>
  </si>
  <si>
    <t>Nicholas A. Calotta</t>
  </si>
  <si>
    <t>Early ambulation after colorectal oncologic resection with perineal reconstruction is safe and effective</t>
  </si>
  <si>
    <t>Laura Z. Hyde</t>
  </si>
  <si>
    <t>ACS-NSQIP risk calculator predicts cohort but not individual risk of complication following colorectal resection</t>
  </si>
  <si>
    <t>Anthony M. Dinallo</t>
  </si>
  <si>
    <t>Does routine use of indocyanine green fluorescence angiography prevent anastomotic leaks? A retrospective cohort analysis</t>
  </si>
  <si>
    <t>Thomas Peponis</t>
  </si>
  <si>
    <t>Preoperative endoscopic retrograde cholangio-pancreatography (ERCP) is a risk factor for surgical site infections after laparoscopic cholecystectomy</t>
  </si>
  <si>
    <t>Jordan M. Cloyd</t>
  </si>
  <si>
    <t>The role of preoperative therapy prior to pancreatoduodenectomy for distal cholangiocarcinoma</t>
  </si>
  <si>
    <t>Eduardo Chacon</t>
  </si>
  <si>
    <t>Effect of critical care complications on perioperative mortality and hospital length of stay after hepatectomy: A multicenter analysis of 21,443 patients</t>
  </si>
  <si>
    <t>Grace C. Lee</t>
  </si>
  <si>
    <t>Surgical resection versus ablation for early-stage hepatocellular carcinoma: A retrospective cohort analysis</t>
  </si>
  <si>
    <t>Andrea Wirsching</t>
  </si>
  <si>
    <t>Endoscopic therapy and surveillance versus esophagectomy for early esophageal adenocarcinoma: A review of early outcomes and cost analysis</t>
  </si>
  <si>
    <t>Julian Huang</t>
  </si>
  <si>
    <t>Factors associated with decision to undergo contralateral prophylactic mastectomy versus unilateral mastectomy</t>
  </si>
  <si>
    <t>Brittany L. Murphy</t>
  </si>
  <si>
    <t>Patient-reported experience after outpatient breast surgery</t>
  </si>
  <si>
    <t>Does overlapping surgery result in worse surgical outcomes? A systematic review and meta-analysis</t>
  </si>
  <si>
    <t>Napaphat Poprom</t>
  </si>
  <si>
    <t>The efficacy of antibiotic treatment versus surgical treatment of uncomplicated acute appendicitis: Systematic review and network meta-analysis of randomized controlled trial</t>
  </si>
  <si>
    <t>Hiba Abdel-Aziz</t>
  </si>
  <si>
    <t>Effectiveness of computed tomography scanning to detect blunt bowel and mesenteric injuries requiring surgical intervention: A systematic literature review</t>
  </si>
  <si>
    <t>Gary Sutkin</t>
  </si>
  <si>
    <t>Maintaining operative efficiency while allowing sufficient time for residents to learn</t>
  </si>
  <si>
    <t>Adrienne N. Cobb</t>
  </si>
  <si>
    <t>New docs on the block: A profile of applicants and subsequent PGY1 trainees of categorical general surgery programs (2013–2016)</t>
  </si>
  <si>
    <t>Nader Zamani</t>
  </si>
  <si>
    <t>Using an anonymous, resident-run reporting mechanism to track self-reported duty hours</t>
  </si>
  <si>
    <t>Simulation training results in improvement of the management of operating room fires—A single-blinded randomized controlled trial</t>
  </si>
  <si>
    <t>Elizabeth D. Krebs</t>
  </si>
  <si>
    <t>Non-utility of sepsis scores for identifying infection in surgical intensive care unit patients</t>
  </si>
  <si>
    <t>Outcomes of emergency abdominal surgery in octogenarians: A single-center analysis</t>
  </si>
  <si>
    <t>David J. Skarupa</t>
  </si>
  <si>
    <t>Trends in civilian penetrating brain injury: A review of 26,871 patients</t>
  </si>
  <si>
    <t>Ashley Mccusker</t>
  </si>
  <si>
    <t>Sarcopenia defined by a computed tomography estimate of the psoas muscle area does not predict frailty in geriatric trauma patients</t>
  </si>
  <si>
    <t>Occult bowel injury after blunt abdominal trauma</t>
  </si>
  <si>
    <t>Eliza Moskowitz</t>
  </si>
  <si>
    <t>Size matters: Computed tomographic measurements of the appendix in emergency department scans</t>
  </si>
  <si>
    <t>N.J. Lyell</t>
  </si>
  <si>
    <t>The effect of preoperative nutritional status on postoperative complications and overall survival in patients undergoing pelvic exenteration: A multi-disciplinary, multi-institutional cohort study</t>
  </si>
  <si>
    <t>Sreeya S. Komaravolu</t>
  </si>
  <si>
    <t>Colonoscopy utilization in rural areas by general surgeons: An analysis of the National Ambulatory Medical Care Survey</t>
  </si>
  <si>
    <t>Getting to the bottom of treatment of rectal prolapse in the elderly: Analysis of the National Surgical Quality Improvement Program (NSQIP)</t>
  </si>
  <si>
    <t>Osayande Osagiede</t>
  </si>
  <si>
    <t>Disparities in minimally invasive surgery for colorectal cancer in Florida</t>
  </si>
  <si>
    <t>Bala G. Nair</t>
  </si>
  <si>
    <t>Association between acute phase perioperative glucose parameters and postoperative outcomes in diabetic and non-diabetic patients undergoing non-cardiac surgery</t>
  </si>
  <si>
    <t>Neal Bhutiani</t>
  </si>
  <si>
    <t>Identifying risk factor for development of perioperative venous thromboembolism in patients with gastrointestinal malignancy</t>
  </si>
  <si>
    <t>Michael J. Rosen</t>
  </si>
  <si>
    <t>A multi-center, prospective clinical trial of a hepatic derived porcine surgical mesh for the laparoscopic repair of symptomatic paraesophageal hernias</t>
  </si>
  <si>
    <t>Basem Azab</t>
  </si>
  <si>
    <t>A large national comparative study of clinicopathological features and long-term survivals between esophageal gastrointestinal stromal tumor and leiomyosarcoma</t>
  </si>
  <si>
    <t>Martin Jeremiasen</t>
  </si>
  <si>
    <t>Thoracoabdominal gastrectomy and distal 2/3 esophageal resection with wide lymph node dissection for type II and III adenocarcinoma at the gastro-esophageal junction</t>
  </si>
  <si>
    <t>Nicholas Curcio</t>
  </si>
  <si>
    <t>Anxiety, depression, and healthcare utilization 1 year after cardiac surgery</t>
  </si>
  <si>
    <t>Discharge destination following pancreaticoduodenectomy: A NSQIP analysis of predictive factors and post-discharge outcomes</t>
  </si>
  <si>
    <t>Arvind Sabesan</t>
  </si>
  <si>
    <t>High volume pancreaticoduodenectomy performed at an academic community cancer center</t>
  </si>
  <si>
    <t>Four hundred fifty-three consecutive pancreaticoduodenectomies with pancreaticogastrostomy</t>
  </si>
  <si>
    <t>Susan M. Wcislak</t>
  </si>
  <si>
    <t>Hypervascular lesions of the pancreas: Think before you act</t>
  </si>
  <si>
    <t>Anne E. van Heesewijk</t>
  </si>
  <si>
    <t>Outcome after cholecystectomy in the elderly</t>
  </si>
  <si>
    <t>Oscar K. Serrano</t>
  </si>
  <si>
    <t>Clinical utility of postoperative phosphate recovery profiles to predict liver insufficiency after living donor hepatectomy</t>
  </si>
  <si>
    <t>J.M. Seguí-Ripoll</t>
  </si>
  <si>
    <t>Single versus double experimental bile duct ligation model for inducing bacterial translocation</t>
  </si>
  <si>
    <t>Returns to the operating room after breast surgery at a tertiary care medical center</t>
  </si>
  <si>
    <t>A.C. Panayi</t>
  </si>
  <si>
    <t>Impact of frailty on outcomes in surgical patients: A systematic review and meta-analysis</t>
  </si>
  <si>
    <t>Ilias P. Doulamis</t>
  </si>
  <si>
    <t>Concomitant cholecystectomy during bariatric surgery: The jury is still out</t>
  </si>
  <si>
    <t>Alan B. Hollingsworth</t>
  </si>
  <si>
    <t>Redefining the sensitivity of screening mammography: A review</t>
  </si>
  <si>
    <t>Trevor J. Barnum</t>
  </si>
  <si>
    <t>All work and no play: Addressing medical students’ concerns about duty hours on the surgical clerkship</t>
  </si>
  <si>
    <t>Sophia K. McKinley, MD, EdM</t>
  </si>
  <si>
    <t>Medical students’ perceptions and motivations prior to their surgery clerkship</t>
  </si>
  <si>
    <t>Isabelle Raîche</t>
  </si>
  <si>
    <t>Cognitive challenges of junior residents attempting to learn surgical skills by observing procedures</t>
  </si>
  <si>
    <t>Marc El Beaino</t>
  </si>
  <si>
    <t>Scientific publication misrepresentation among orthopaedic residency applicants</t>
  </si>
  <si>
    <t>Benjamin A. Kuritzkes</t>
  </si>
  <si>
    <t>New barrier attire regulations in the operating room: A mandate without basis?</t>
  </si>
  <si>
    <t>Natalie Allcott</t>
  </si>
  <si>
    <t>Financial burden amongst cancer patients treated with curative intent surgery alone</t>
  </si>
  <si>
    <t>Müzeyyen Iyigun</t>
  </si>
  <si>
    <t>Perioperative risk factors of acute kidney injury after non-cardiac surgery: A multicenter, prospective, observational study in patients with low grade American Society of Anesthesiologists physical status</t>
  </si>
  <si>
    <t>Aalap C. Shah</t>
  </si>
  <si>
    <t>Safe on Saturday: Elective abdominal and perineal surgeries can be performed on Saturday without increased risk of poor post-operative outcome</t>
  </si>
  <si>
    <t>Kulvir Nandra</t>
  </si>
  <si>
    <t>Telehealth provides a comprehensive approach to the surgical patient</t>
  </si>
  <si>
    <t>Brian G. Harbrecht</t>
  </si>
  <si>
    <t>Risk factors and outcome of acute kidney injury in elderly trauma patients</t>
  </si>
  <si>
    <t>Mohammad Hamidi</t>
  </si>
  <si>
    <t>Frailty as a prognostic factor for the critically ill older adult trauma patients</t>
  </si>
  <si>
    <t>Paige A. Harwell</t>
  </si>
  <si>
    <t>Outcomes of rural trauma patients who undergo damage control laparotomy</t>
  </si>
  <si>
    <t>Zhamak Khorgami</t>
  </si>
  <si>
    <t>Predictors of discharge destination in patients with major traumatic injury: Analysis of Oklahoma Trauma Registry</t>
  </si>
  <si>
    <t>Ezra Y. Koh</t>
  </si>
  <si>
    <t>Trends in potentially preventable trauma deaths between 2005-2006 and 2012–2013</t>
  </si>
  <si>
    <t>Nicholas P. McKenna</t>
  </si>
  <si>
    <t>Incision &amp; drainage of perianal sepsis in the immunocompromised: A need for heightened postoperative awareness</t>
  </si>
  <si>
    <t>Predictors of palliative treatment in stage IV colorectal cancer</t>
  </si>
  <si>
    <t>Veljko Strajina</t>
  </si>
  <si>
    <t>Small bowel obstruction in a virgin abdomen</t>
  </si>
  <si>
    <t>Dmitry Nepomnayshy</t>
  </si>
  <si>
    <t>Advanced laparoscopic skills: Understanding the relationship between simulation-based practice and clinical performance</t>
  </si>
  <si>
    <t>N. Moores</t>
  </si>
  <si>
    <t>Is release of the posterior lamella enough? A cadaveric exploration of posterior component separation techniques</t>
  </si>
  <si>
    <t>Marc Carrier</t>
  </si>
  <si>
    <t>Extended thromboprophylaxis with low-molecular weight heparin (LMWH) following abdominopelvic cancer surgery</t>
  </si>
  <si>
    <t>Maria F. Nunez</t>
  </si>
  <si>
    <t>Socioeconomic disparities in the complexity of hernias evaluated at Emergency Departments across the United States</t>
  </si>
  <si>
    <t>Luciano Tastaldi</t>
  </si>
  <si>
    <t>The effect of increasing body mass index on wound complications in open ventral hernia repair with mesh</t>
  </si>
  <si>
    <t>Assessment of clinical outcome of cholecystectomy according to age in preparation for the “Silver Tsunami”</t>
  </si>
  <si>
    <t>Wesley Field</t>
  </si>
  <si>
    <t>Quality of life assessment for patients undergoing irreversible electroporation (IRE) for treatment of locally advanced pancreatic cancer (LAPC)</t>
  </si>
  <si>
    <t>Laura Harmon</t>
  </si>
  <si>
    <t>Delayed splenic hemorrhage: Myth or mystery? A Western Trauma Association multicenter study</t>
  </si>
  <si>
    <t>N. Bhutiani</t>
  </si>
  <si>
    <t>Evaluating the early impact of Medicaid expansion on trends in diagnosis and treatment of benign gallbladder disease in Kentucky</t>
  </si>
  <si>
    <t>Jashank Sharma</t>
  </si>
  <si>
    <t>Reliability and accuracy of duplex ultrasound vein mapping for dialysis access</t>
  </si>
  <si>
    <t>Abhishek Chatterjee</t>
  </si>
  <si>
    <t>A cost-utility analysis comparing large volume displacement oncoplastic surgery to mastectomy with free flap reconstruction in the treatment of breast cancer</t>
  </si>
  <si>
    <t>Hande Koksal</t>
  </si>
  <si>
    <t>Human leukocyte antigens class I and II in patients with idiopathic granulomatous mastitis</t>
  </si>
  <si>
    <t>Fong-Fu Chou</t>
  </si>
  <si>
    <t>Changes in serum FGF23 and Klotho levels and calcification scores of the abdominal aorta after parathyroidectomy for secondary hyperparathyroidism</t>
  </si>
  <si>
    <t>Charity C. Glass</t>
  </si>
  <si>
    <t>An effective multi-modality model for single-session cricothyroidotomy training for trainees</t>
  </si>
  <si>
    <t>Cecily Bos</t>
  </si>
  <si>
    <t>A population-based cohort examining factors affecting all-cause morbidity and cost after pediatric appendectomy: Does annual adult procedure volume matter?</t>
  </si>
  <si>
    <t>Shannon Stogryn</t>
  </si>
  <si>
    <t>Advancement in the quality of operative documentation: A systematic review and meta-analysis of synoptic versus narrative operative reporting</t>
  </si>
  <si>
    <t>Long-term oncological outcomes in laparoscopic versus open gastrectomy for advanced gastric cancer: A meta-analysis of high-quality nonrandomized studies</t>
  </si>
  <si>
    <t>Martin Zamora</t>
  </si>
  <si>
    <t>Surgery for patients with Alpha 1 Antitrypsin Deficiency: A review</t>
  </si>
  <si>
    <t>M. Barrett</t>
  </si>
  <si>
    <t>Needs assessment can guide creation of a “resident-optimized clinic” in surgery</t>
  </si>
  <si>
    <t>Jonathan B. Imran</t>
  </si>
  <si>
    <t>Assessment of general surgery resident study habits and use of the TrueLearn question bank for American Board of Surgery In-Training exam preparation</t>
  </si>
  <si>
    <t>Impact of orthopaedic candidate interview timing on successful matching</t>
  </si>
  <si>
    <t>Jennifer K. Plichta</t>
  </si>
  <si>
    <t>Clinical and pathological stage discordance among 433,514 breast cancer patients</t>
  </si>
  <si>
    <t>Elizabeth S. Miller</t>
  </si>
  <si>
    <t>Chronic stress induces persistent low-grade inflammation</t>
  </si>
  <si>
    <t>Victoria Lyo</t>
  </si>
  <si>
    <t>Roux-en-Y gastric bypass is a safe and effective option that improves major Co-Morbidities associated with obesity in an older, veteran population</t>
  </si>
  <si>
    <t>Brigid K. Killelea</t>
  </si>
  <si>
    <t>The effect of modifiable risk factors on breast cancer aggressiveness among black and white women</t>
  </si>
  <si>
    <t>Completion thyroidectomy: A risky undertaking?</t>
  </si>
  <si>
    <t>Kristin E. Rojas</t>
  </si>
  <si>
    <t>Mastectomy is no longer an indication for postoperative opioid prescription at discharge</t>
  </si>
  <si>
    <t>Comparison of costs and short-term clinical outcomes of per-oral endoscopic myotomy and laparoscopic Heller myotomy</t>
  </si>
  <si>
    <t>Apoorve Nayyar</t>
  </si>
  <si>
    <t>Variations in the utilization of immediate post-mastectomy breast reconstruction</t>
  </si>
  <si>
    <t>Lori A. Gurien</t>
  </si>
  <si>
    <t>Suspected appendicitis pathway continues to lower CT rates in children two years after implementation</t>
  </si>
  <si>
    <t>Charlotte L. Kvasnovsky</t>
  </si>
  <si>
    <t>Modified open technique for laparoscopic gastrostomy tube placement results in more leakage post operatively than Seldinger technique</t>
  </si>
  <si>
    <t>Nicole Ilonzo, MD</t>
  </si>
  <si>
    <t>Laparoscopic inguinal hernia repair in women: Trends, disparities, and postoperative outcomes</t>
  </si>
  <si>
    <t>Leah K. Winer</t>
  </si>
  <si>
    <t>Flat epithelial atypia and the risk of sampling error: Determining the value of excision after image-guided core-needle biopsy</t>
  </si>
  <si>
    <t>Ashley E. Morgan</t>
  </si>
  <si>
    <t>The role of estrogen, immune function and aging in heart transplant outcomes</t>
  </si>
  <si>
    <t>Heather Carmichael</t>
  </si>
  <si>
    <t>It doesn't just happen to “Other” people – An exploration of occupation and education level of women who die from intimate partner violence</t>
  </si>
  <si>
    <t>Kristy Broman</t>
  </si>
  <si>
    <t>Outcomes of selective whole breast irradiation following lumpectomy with intraoperative radiation therapy for hormone receptor positive breast cancer</t>
  </si>
  <si>
    <t>Shannon Marie Foster</t>
  </si>
  <si>
    <t>Is clinician assessment accurate or is routine pan-body CT needed in the stable intoxicated trauma patient?</t>
  </si>
  <si>
    <t>Eunice Y. Huang</t>
  </si>
  <si>
    <t>Telemedicine and telementoring in the surgical specialties: A narrative review</t>
  </si>
  <si>
    <t>Jessica Bettis</t>
  </si>
  <si>
    <t>What makes them different? An exploration of mentoring for female faculty, residents, and medical students pursuing a career in surgery</t>
  </si>
  <si>
    <t>Tyler Gaines</t>
  </si>
  <si>
    <t>Current policies and practicing surgeon perspectives on parental leave</t>
  </si>
  <si>
    <t>Amalia Cochran</t>
  </si>
  <si>
    <t>Barriers to careers identified by women in academic surgery: A grounded theory model</t>
  </si>
  <si>
    <t>Laura H. Rosenberger</t>
  </si>
  <si>
    <t>Decreasing rates of axillary lymph node dissections over time: Implications for surgical resident exposure and operative skills development</t>
  </si>
  <si>
    <t>Jane Y. Zhao</t>
  </si>
  <si>
    <t>The surgical blog: An important supplement to traditional scientific literature</t>
  </si>
  <si>
    <t>Danielle S. Walsh</t>
  </si>
  <si>
    <t>Policies and practice regarding pregnancy and maternity leave: An international survey</t>
  </si>
  <si>
    <t>Wendelyn M. Oslock</t>
  </si>
  <si>
    <t>Women surgeons and the emergence of acute care surgery programs</t>
  </si>
  <si>
    <t>Analysis of operating room efficiency between a hospital-owned ambulatory surgical center and hospital outpatient department</t>
  </si>
  <si>
    <t>Academic inertia: Examining changes of scholarly output over time among academic minimally invasive surgeons</t>
  </si>
  <si>
    <t>Mark C. Bicket</t>
  </si>
  <si>
    <t>Association of new opioid continuation with surgical specialty and type in the United States</t>
  </si>
  <si>
    <t>Elise A. Dasinger</t>
  </si>
  <si>
    <t>Preoperative opioid use and postoperative pain associated with surgical readmissions</t>
  </si>
  <si>
    <t>Joseph V. Sakran</t>
  </si>
  <si>
    <t>Prolonged operating room time in emergency general surgery is associated with venous thromboembolic complications</t>
  </si>
  <si>
    <t>Shelby Chun Fat</t>
  </si>
  <si>
    <t>Racial disparities in post-discharge healthcare utilization after trauma</t>
  </si>
  <si>
    <t>Christopher G. Gartin</t>
  </si>
  <si>
    <t>Injury patterns and incidence of intra-abdominal injuries in elderly ground level fall patients: Is the PAN-SCAN warranted?</t>
  </si>
  <si>
    <t>Risk factors for infection and evaluation of Sepsis-3 in patients with trauma</t>
  </si>
  <si>
    <t>The effects of propranolol and clonidine on bone marrow expression of hematopoietic cytokines following trauma and chronic stress</t>
  </si>
  <si>
    <t>It still hurts! Persistent pain and use of pain medication one year after injury</t>
  </si>
  <si>
    <t>Michelle S. Junker</t>
  </si>
  <si>
    <t>Salvage of rib stabilization hardware with antibiotic beads</t>
  </si>
  <si>
    <t>The effects of tranexamic acid on blood loss and transfusion rate in colorectal surgery</t>
  </si>
  <si>
    <t>Carla F. Justiniano</t>
  </si>
  <si>
    <t>Hospital and surgeon variation in positive circumferential resection margin among rectal cancer patients</t>
  </si>
  <si>
    <t>Significance of Glisson's capsule invasion in patients with colorectal liver metastases undergoing resection</t>
  </si>
  <si>
    <t xml:space="preserve">Yuchen Wu </t>
  </si>
  <si>
    <t>Safety evaluation of simultaneous resection of colorectal primary tumor and liver metastasis after neoadjuvant therapy: A propensity score matching analysis</t>
  </si>
  <si>
    <t>Riccardo Lemini</t>
  </si>
  <si>
    <t>Disparities in elective surgery for diverticulitis: Identifying the gap in care</t>
  </si>
  <si>
    <t>Youn Kyung Kee</t>
  </si>
  <si>
    <t>Incidence of and risk factors for delayed acute kidney injury in patients undergoing colorectal surgery</t>
  </si>
  <si>
    <t>Obstruction reduction: Use of water-soluble contrast challenge to differentiate between partial and complete small bowel obstruction</t>
  </si>
  <si>
    <t>D. Moro-Valdezate</t>
  </si>
  <si>
    <t>Outcomes of Hartmann's procedure and subsequent intestinal restoration. Which patients are most likely to undergo reversal?</t>
  </si>
  <si>
    <t>Boxiang Jiang</t>
  </si>
  <si>
    <t>Total abdominal colectomy is cost-effective in treating colorectal cancer in patients with genetically diagnosed Lynch Syndrome</t>
  </si>
  <si>
    <t>Hemasat Alkhatib</t>
  </si>
  <si>
    <t>Prevalence of posttraumatic stress disorder (PTSD) in patients with an incisional hernia</t>
  </si>
  <si>
    <t>Fausto Rosa</t>
  </si>
  <si>
    <t>Billroth II reconstruction in gastric cancer surgery: A good option for Western patients</t>
  </si>
  <si>
    <t>Steven Lu</t>
  </si>
  <si>
    <t>Short term outcomes and unintended benefits of establishing a HPB program at a university-affiliated community hospital</t>
  </si>
  <si>
    <t>Kyohei Yugawa</t>
  </si>
  <si>
    <t>Skeletal muscle mass predicts the prognosis of patients with intrahepatic cholangiocarcinoma</t>
  </si>
  <si>
    <t>Predictors of adjuvant treatment and survival in patients with intrahepatic cholangiocarcinoma who undergo resection</t>
  </si>
  <si>
    <t>Brian K.P. Goh</t>
  </si>
  <si>
    <t>External validation of the Japanese difficulty scoring system for minimally-invasive distal pancreatectomies</t>
  </si>
  <si>
    <t>Sharven Taghavi</t>
  </si>
  <si>
    <t>Emergency general surgery procedures in hematopoietic stem cell transplant recipients</t>
  </si>
  <si>
    <t>Jingwen Chen</t>
  </si>
  <si>
    <t>Donor age is the most important predictor of long term graft function in donation after cardiac death simultaneous pancreas-kidney transplantation: A retrospective study</t>
  </si>
  <si>
    <t>Ted A. James</t>
  </si>
  <si>
    <t>Unplanned readmissions following breast cancer surgery</t>
  </si>
  <si>
    <t>Silvia Gálvez-Pastor</t>
  </si>
  <si>
    <t>Prediction of hypocalcemia after total thyroidectomy using indocyanine green angiography of parathyroid glands: A simple quantitative scoring system</t>
  </si>
  <si>
    <t>Roy Hajjar</t>
  </si>
  <si>
    <t>Current evidence on the relation between gut microbiota and intestinal anastomotic leak in colorectal surgery</t>
  </si>
  <si>
    <t>Madison Argo</t>
  </si>
  <si>
    <t>Local VS. other forms of anesthesia for open inguinal hernia repair: A meta-analysis of randomized controlled trials</t>
  </si>
  <si>
    <t>Mackenzie R. Cook</t>
  </si>
  <si>
    <t>When rural is no longer rural: Demand for subspecialty trained surgeons increases with increasing population of a non-metropolitan area</t>
  </si>
  <si>
    <t>Making an informed choice: Which breast reconstruction type has the lowest complication rate?</t>
  </si>
  <si>
    <t>Eliza E. Moskowitz</t>
  </si>
  <si>
    <t>Evaluation of a water-soluble contrast protocol for small bowel obstruction: A southwestern surgical congress multicenter trial</t>
  </si>
  <si>
    <t>Daniel Cheng</t>
  </si>
  <si>
    <t>Comparing treatment patterns of hepatocellular carcinoma at academic centers and non-academic centers within the Mountain Region</t>
  </si>
  <si>
    <t>Adel Alhaj Saleh</t>
  </si>
  <si>
    <t>Laparoscopic omental patch for perforated peptic ulcer disease reduces length of stay and complications, compared to open surgery: A SWSC multicenter study</t>
  </si>
  <si>
    <t>Julia R. Coleman</t>
  </si>
  <si>
    <t>It's sooner than you think: Blunt solid organ injury patients are already hypercoagulable upon hospital admission - Results of a bi-institutional, prospective study</t>
  </si>
  <si>
    <t>Filled to the brim: The characteristics of over-triage at a level I trauma center</t>
  </si>
  <si>
    <t>Jillian L. Angelo</t>
  </si>
  <si>
    <t>Follow-up trends after emergency department discharge for acutely symptomatic hernias: A southwestern surgical congress multi-center trial</t>
  </si>
  <si>
    <t>Elizabeth A. Alore</t>
  </si>
  <si>
    <t>Ideal timing of early cholecystectomy for acute cholecystitis: An ACS-NSQIP review</t>
  </si>
  <si>
    <t>Natalie C. McClintock</t>
  </si>
  <si>
    <t>Factors associated with general surgery residents’ decisions regarding fellowship and subspecialty stratified by burnout and quality of life</t>
  </si>
  <si>
    <t>Sean R. Maloney</t>
  </si>
  <si>
    <t>The use of component separation during abdominal wall reconstruction in contaminated fields: A case-control analysis</t>
  </si>
  <si>
    <t>Paul T. Albini</t>
  </si>
  <si>
    <t>Who’s being left behind? Uninsured emergency general surgery admissions after the ACA</t>
  </si>
  <si>
    <t>Ashley Dixon</t>
  </si>
  <si>
    <t>Does tranexamic acid really work in an urban US level I trauma center? A single level 1 trauma center’s experience</t>
  </si>
  <si>
    <t>Ton Wang</t>
  </si>
  <si>
    <t>Improved durable responses regardless of age following cytoreduction and “no-tourniquet” hyperthermic isolated limb chemotherapy for in transit melanoma of the extremity</t>
  </si>
  <si>
    <t>Shuyan Wei</t>
  </si>
  <si>
    <t>Implementation of a multi-modal pain regimen to decrease inpatient opioid exposure after injury</t>
  </si>
  <si>
    <t>AN Romagnoli</t>
  </si>
  <si>
    <t>Utilization of endovascular and open surgical repair in the United States: A 10-year analysis of the National Trauma Databank (NTDB)</t>
  </si>
  <si>
    <t>Platelet dysfunction on thromboelastogram is associated with severity of blunt traumatic brain injury</t>
  </si>
  <si>
    <t>B.C. Axtman</t>
  </si>
  <si>
    <t>Prehospital needle thoracostomy: What are the indications and is a post-trauma center arrival chest tube required?</t>
  </si>
  <si>
    <t>Catherine M. Kuza</t>
  </si>
  <si>
    <t>The role of the American Society of anesthesiologists physical status classification in predicting trauma mortality and outcomes</t>
  </si>
  <si>
    <t>Chad Hall</t>
  </si>
  <si>
    <t>Protocol driven management of suspected common duct stones: A Southwestern Surgical Congress multi-centered trial</t>
  </si>
  <si>
    <t>Tashinga Musonza</t>
  </si>
  <si>
    <t>Trends in resident operative trauma: How to train future trauma surgeons?</t>
  </si>
  <si>
    <t>Ryo Yamamoto</t>
  </si>
  <si>
    <t>Resuscitative endovascular balloon occlusion of the aorta (REBOA) is associated with improved survival in severely injured patients: A propensity score matching analysis</t>
  </si>
  <si>
    <t>Faisal Jehan</t>
  </si>
  <si>
    <t>Pre-hospital shock index correlates with transfusion, resource utilization and mortality; The role of patient first vitals</t>
  </si>
  <si>
    <t>Mitchell Unruh</t>
  </si>
  <si>
    <t>An evaluation of blood product utilization rates with massive transfusion protocol: Before and after thromboelastography (TEG) use in trauma</t>
  </si>
  <si>
    <t>Caitlin Robinson</t>
  </si>
  <si>
    <t>Physiologic stress among surgeons who take in-house call</t>
  </si>
  <si>
    <t>Jonathan Warren</t>
  </si>
  <si>
    <t>Narrowed pulse pressure predicts massive transfusion and emergent operative intervention following penetrating trauma</t>
  </si>
  <si>
    <t>A. Grigorian</t>
  </si>
  <si>
    <t>Marijuana use and outcomes in adult and pediatric trauma patients after legalization in California</t>
  </si>
  <si>
    <t>Alexandra Kovar</t>
  </si>
  <si>
    <t>The Extremity/Mechanism/Shock Index/GCS (EMS-G) score: A novel pre-hospital scoring system for early and appropriate MTP activation</t>
  </si>
  <si>
    <t>CDR Jamie L. Fitch</t>
  </si>
  <si>
    <t>Blunt versus penetrating trauma: Is there a resource intensity discrepancy?</t>
  </si>
  <si>
    <t>Hunter B. Moore</t>
  </si>
  <si>
    <t>The metabolic time line of pancreatic cancer: Opportunities to improve early detection of adenocarcinoma</t>
  </si>
  <si>
    <t>Bhavani Pokala</t>
  </si>
  <si>
    <t>Robot-assisted cholecystectomy is a safe but costly approach: A national database review</t>
  </si>
  <si>
    <t>Unexpected complicated appendicitis in the elderly diagnosed with acute appendicitis</t>
  </si>
  <si>
    <t>Gregory J. Harbison</t>
  </si>
  <si>
    <t>Outcomes of robotic versus non-robotic minimally-invasive esophagectomy for esophageal cancer: An American College of Surgeons NSQIP database analysis</t>
  </si>
  <si>
    <t>Esteban Calderon</t>
  </si>
  <si>
    <t>Are we choosing wisely in elderly females with breast cancer?</t>
  </si>
  <si>
    <t>Karla Bernardi</t>
  </si>
  <si>
    <t>Is non-operative management warranted in ventral hernia patients with comorbidities? A case-matched, prospective 3 year follow-up, patient-centered study</t>
  </si>
  <si>
    <t>Yosef Y. Nasseri</t>
  </si>
  <si>
    <t>Role of right hemicolectomy in patients with low-grade appendiceal mucinous adenocarcinoma</t>
  </si>
  <si>
    <t>Factors associated with switching between low and super utilization in the surgical population: A study in medicare expenditure</t>
  </si>
  <si>
    <t>Kristen E. Limbach</t>
  </si>
  <si>
    <t>A prospective study of opioid use for postoperative pain management after breast operation</t>
  </si>
  <si>
    <t>The impact of the affordable care act (ACA) Medicaid Expansion on access to minimally invasive surgical care</t>
  </si>
  <si>
    <t>An improved patient safety reporting system increases reports of disruptive behavior in the perioperative setting</t>
  </si>
  <si>
    <t>Zachary Sanford</t>
  </si>
  <si>
    <t>Demographic-related variables impact subjective experiences of patient wait times and perceived attention afforded in surgical outpatient clinic encounters</t>
  </si>
  <si>
    <t>Assessing quality and resources during campus-wide simulation integration</t>
  </si>
  <si>
    <t>Elizabeth Dauer</t>
  </si>
  <si>
    <t>Major venous injury and large volume crystalloid resuscitation: A limb threatening combination</t>
  </si>
  <si>
    <t>Zachary M. Callahan</t>
  </si>
  <si>
    <t>Geriatric patients on antithrombotic therapy as a criterion for trauma team activation leads to over triage</t>
  </si>
  <si>
    <t>R.P. Dumas</t>
  </si>
  <si>
    <t>Trauma video review utilization: A survey of practice in the United States</t>
  </si>
  <si>
    <t>Matthew B. Bloom</t>
  </si>
  <si>
    <t>Improved prediction of HIT in the SICU using an improved model of the Warkentin 4-T system: 3-T</t>
  </si>
  <si>
    <t>Mathew A. Kozman</t>
  </si>
  <si>
    <t>The volume-time index (VTI) is prognostic in patients with colorectal cancer peritoneal metastases undergoing cytoreductive surgery and intraperitoneal chemotherapy</t>
  </si>
  <si>
    <t>Keith A. Hanson</t>
  </si>
  <si>
    <t>In-hospital perforation risk in acute appendicitis: Age matters</t>
  </si>
  <si>
    <t>Janell J. Holloway</t>
  </si>
  <si>
    <t>Investigating the effect of discordant clinical and pathological diagnoses of complicated appendicitis on clinical outcomes</t>
  </si>
  <si>
    <t>The utility of the delphi method in defining anastomotic leak following colorectal surgery</t>
  </si>
  <si>
    <t>Masaru Matsumura</t>
  </si>
  <si>
    <t>Oncological benefit of complete metastasectomy for simultaneous colorectal liver and lung metastases</t>
  </si>
  <si>
    <t>Outcomes in immunosuppressed anal cancer patients</t>
  </si>
  <si>
    <t>Preoperative neutrophili-to-lymphocyte ratio is useful for stratifying the prognosis of tumor markers-negative pancreatic cancer patients</t>
  </si>
  <si>
    <t>Rauf Shahbazov</t>
  </si>
  <si>
    <t>The impact of surgical complications on the outcome of total pancreatectomy with islet autotransplantation</t>
  </si>
  <si>
    <t>Abdelrahman Attili</t>
  </si>
  <si>
    <t>Outcomes of extended hepatectomy for hepatobiliary tumors. Initial experience from a non-university hepatobiliary center</t>
  </si>
  <si>
    <t>Daniel W. Maxwell</t>
  </si>
  <si>
    <t>The hidden costs of open hepatectomy: A 10-year, single institution series of right-sided hepatectomies</t>
  </si>
  <si>
    <t>Jason M. Samuels</t>
  </si>
  <si>
    <t>A modern, multicenter evaluation of hepatic angioembolization – Complications and readmissions persist</t>
  </si>
  <si>
    <t>Elias Sdralis</t>
  </si>
  <si>
    <t>Reinforcement of intrathoracic oesophago-gastric anastomosis with fibrin sealant (Tisseel®) in oesophagectomy for cancer: A prospective comparative study</t>
  </si>
  <si>
    <t>Mark Jayanathan, MD</t>
  </si>
  <si>
    <t>MAGIC versus MacDonald treatment regimens for gastric cancer: Trends and predictors of multimodal therapy for gastric cancer using the National Cancer Database</t>
  </si>
  <si>
    <t>Paddy Ssentongo</t>
  </si>
  <si>
    <t>Exhortation to lose weight prior to complex ventral hernia repair: Nudge or noodge?</t>
  </si>
  <si>
    <t>David E. Meyer</t>
  </si>
  <si>
    <t>Catheter distances and balloon inflation volumes for the ER-REBOA™ catheter: A prospective analysis</t>
  </si>
  <si>
    <t>Anna C. Beck</t>
  </si>
  <si>
    <t>Rate of BRCA mutation in patients tested under NCCN genetic testing criteria</t>
  </si>
  <si>
    <t>Joaquin Gómez-Ramírez</t>
  </si>
  <si>
    <t>Comparative prospective study on the presentation of normocalcemic primary hyperparathyroidism. Is it more aggressive than the hypercalcemic form?</t>
  </si>
  <si>
    <t>Neutrophil-to-lymphocyte ratio predicts acute appendicitis and distinguishes between complicated and uncomplicated appendicitis: A systematic review and meta-analysis</t>
  </si>
  <si>
    <t>Mauro Podda</t>
  </si>
  <si>
    <t>Prophylactic intra-abdominal drainage following colorectal anastomoses. A systematic review and meta-analysis of randomized controlled trials</t>
  </si>
  <si>
    <t>Effectiveness of surgery for recurrent cholangiocarcinoma: A single center experience and brief literature review</t>
  </si>
  <si>
    <t>Yazan N. Aljamal</t>
  </si>
  <si>
    <t>Making EPAs a 59 minute objective measure for surgical trainees – A pilot study</t>
  </si>
  <si>
    <t>Courtney A. Green</t>
  </si>
  <si>
    <t>Teaching in the robotic environment: Use of alternative approaches to guide operative instruction</t>
  </si>
  <si>
    <t>Ahmed M. Al-Mazrou</t>
  </si>
  <si>
    <t>Sustained positive impact of ACS-NSQIP program on outcomes after colorectal surgery over the last decade</t>
  </si>
  <si>
    <t>Carla M. Pugh</t>
  </si>
  <si>
    <t>Use of error management theory to quantify and characterize residents’ error recovery strategies</t>
  </si>
  <si>
    <t>Ronit Patnaik</t>
  </si>
  <si>
    <t>A video anchored rating scale leads to high inter-rater reliability of inexperienced and expert raters in the absence of rater training</t>
  </si>
  <si>
    <t>Ryan J. Ellis</t>
  </si>
  <si>
    <t>A comprehensive national survey on thoughts of leaving residency, alternative career paths, and reasons for staying in general surgery training</t>
  </si>
  <si>
    <t>Melanie Hammond Mobilio</t>
  </si>
  <si>
    <t>Struggles with autonomy: Exploring the dual identities of surgeons and learners in the operating room</t>
  </si>
  <si>
    <t>Samantha M. Lane</t>
  </si>
  <si>
    <t>Meaningful autonomy in general surgery training: Exploring for gender bias</t>
  </si>
  <si>
    <t>Sunjong Ji</t>
  </si>
  <si>
    <t>Association of intraoperative entrustment with clinical competency amongst general surgery residents</t>
  </si>
  <si>
    <t>Ryland S. Stucke</t>
  </si>
  <si>
    <t>The surgical consult entrustable professional activity (EPA): Defining competence as a basis for evaluation</t>
  </si>
  <si>
    <t>Tess H. Aulet</t>
  </si>
  <si>
    <t>(En)trust me: Validating an assessment rubric for documenting clinical encounters during a surgery clerkship clinical skills exam</t>
  </si>
  <si>
    <t>Sarah J. Ullrich</t>
  </si>
  <si>
    <t>Design, implementation and long-term follow-up of a context specific trauma training course in Uganda: Lessons learned and future directions</t>
  </si>
  <si>
    <t>Pilot implementation and evaluation of a national quality improvement taught curriculum for urology residents: Lessons from the United Kingdom</t>
  </si>
  <si>
    <t>Peter A. Ebeling</t>
  </si>
  <si>
    <t>Resident training experience with robotic assisted transabdominal preperitoneal inguinal hernia repair</t>
  </si>
  <si>
    <t>John C. McAuliffe</t>
  </si>
  <si>
    <t>Feasibility and efficacy of gamification in general surgery residency: Preliminary outcomes of residency teams</t>
  </si>
  <si>
    <t>Susanna W.L. de Geus</t>
  </si>
  <si>
    <t>Resident involvement in minimally-invasive vs. open procedures</t>
  </si>
  <si>
    <t>Kevin Y. Pei</t>
  </si>
  <si>
    <t>Surgical instrument standardization – A pilot cost consciousness curriculum for surgery residents</t>
  </si>
  <si>
    <t>Tasce Bongiovanni</t>
  </si>
  <si>
    <t>Adopting best practices in post-operative analgesia prescribing in a safety-net hospital: Residents as a conduit to change</t>
  </si>
  <si>
    <t>Sara Nofal</t>
  </si>
  <si>
    <t>Residents entering Complex General Surgical Oncology fellowship lack confidence with pelvic MRI for rectal cancer: Results of a needs assessment survey</t>
  </si>
  <si>
    <t>Noah Weingarten</t>
  </si>
  <si>
    <t>Fellow-led SICU morbidity and mortality conferences address patient safety, quality improvement, interprofessional cooperation and ACGME milestones</t>
  </si>
  <si>
    <t>Anthony H. Bui</t>
  </si>
  <si>
    <t>The impact of program-driven wellness initiatives on burnout and depression among surgical trainees</t>
  </si>
  <si>
    <t>Exploring the relationship between burnout and grit during general surgery residency: A longitudinal, single-institution analysis</t>
  </si>
  <si>
    <t>Carter C. Lebares</t>
  </si>
  <si>
    <t>Key factors for implementing mindfulness-based burnout interventions in surgery</t>
  </si>
  <si>
    <t>Optimizing learner engagement during mental skills training: A pilot study of small group vs. individualized training</t>
  </si>
  <si>
    <t>Lev N. Korovin</t>
  </si>
  <si>
    <t>Surgeons' expertise during critical event in laparoscopic cholecystectomy: An expert-novice comparison using protocol analysis</t>
  </si>
  <si>
    <t>Megan G. Janeway</t>
  </si>
  <si>
    <t>Surgery service learning in preclinical years improves medical student attitudes toward surgery, clinical confidence, and social determinants of health screening</t>
  </si>
  <si>
    <t>Steven J. Skube</t>
  </si>
  <si>
    <t>Outcomes and influences of rural-focused integrated clerkship programs in general surgery</t>
  </si>
  <si>
    <t>Al-Faraaz Kassam</t>
  </si>
  <si>
    <t>The impact of medical student interest in surgery on clerkship performance and career choice</t>
  </si>
  <si>
    <t>Brian D. Hosfield</t>
  </si>
  <si>
    <t>Are surgeons behind the scientific eight ball: Delayed acquisition of the NIH K08 mentored career development award</t>
  </si>
  <si>
    <t>Erin Kennedy</t>
  </si>
  <si>
    <t>Understanding helping behaviors in an interprofessional surgical team: How do members engage?</t>
  </si>
  <si>
    <t>From the simulation center to the bedside: Validating the efficacy of a dynamic haptic robotic trainer in internal jugular central venous catheter placement</t>
  </si>
  <si>
    <t>Two open whipples a day: Excessive or efficient</t>
  </si>
  <si>
    <t>Patrick Knight</t>
  </si>
  <si>
    <t>Effective reduction in stress induced postoperative hyperglycemia in bariatric surgery by better carb loading</t>
  </si>
  <si>
    <t>Brian T. Young</t>
  </si>
  <si>
    <t>Effects of Ohio's opioid prescribing limit for the geriatric minimally injured trauma patient</t>
  </si>
  <si>
    <t>Mariane Gouvêa Monteiro de Camargo</t>
  </si>
  <si>
    <t>Does one size fit all? Risks and benefits of neoadjuvant chemoradiation in patients with clinical stage IIA rectal cancer requiring abdominoperineal resection</t>
  </si>
  <si>
    <t>Bianca Di Chiaro</t>
  </si>
  <si>
    <t>Many medical students applying for surgical residency feel inadequately prepared to prescribe post-operative opioids</t>
  </si>
  <si>
    <t>Awad Jarrar</t>
  </si>
  <si>
    <t>Curative intent resection for loco-regionally recurrent colon cancer: Cleveland clinic experience</t>
  </si>
  <si>
    <t>Aldo Fafaj</t>
  </si>
  <si>
    <t>Surgical treatment for chronic postoperative inguinal pain-short term outcomes of a specialized center</t>
  </si>
  <si>
    <t>Caroline Breit</t>
  </si>
  <si>
    <t>Breast cancer risk assessment in patients who test negative for a hereditary cancer syndrome</t>
  </si>
  <si>
    <t>Dhruv J. Patel</t>
  </si>
  <si>
    <t>Adjuvant systemic therapy for intermediate and large gastric gastrointestinal stromal tumors (GISTs): Is there a survival benefit following margin negative surgical resection?</t>
  </si>
  <si>
    <t>Roxanne Kyriakakis</t>
  </si>
  <si>
    <t>What predicts successful nonoperative management with botulinum toxin for anal fissure?</t>
  </si>
  <si>
    <t>Aaron Lee Wiegmann</t>
  </si>
  <si>
    <t>Antithrombotic prescriptions for many general surgery patients significantly increases the likelihood of post-operative bleeding complications</t>
  </si>
  <si>
    <t>Solhee Lee</t>
  </si>
  <si>
    <t>Nonoperative Management (NOM) of most liver injuries impairs the mastery of intraoperative hemostasis</t>
  </si>
  <si>
    <t>Increasing trend of bilateral neck exploration in primary hyperparathyroidism</t>
  </si>
  <si>
    <t>D.P. Slakey</t>
  </si>
  <si>
    <t>Making enhanced recovery the norm not the exception</t>
  </si>
  <si>
    <t>Trends in the indications for and short-term outcomes of cytoreductive surgery with hyperthermic intraperitoneal chemotherapy</t>
  </si>
  <si>
    <t>Kayla B. Hicks</t>
  </si>
  <si>
    <t>Enumerating the causes and burden of first case operating room delays</t>
  </si>
  <si>
    <t>Michele T. Yip-Schneider</t>
  </si>
  <si>
    <t>Performance of candidate urinary biomarkers for pancreatic cancer - Correlation with pancreatic cyst malignant progression?</t>
  </si>
  <si>
    <t>Haroon Janjua</t>
  </si>
  <si>
    <t>The paradox of the robotic approach to inguinal hernia repair in the inpatient setting</t>
  </si>
  <si>
    <t>Minyoung Kwak</t>
  </si>
  <si>
    <t>Bariatric surgery is associated with reduction in non-alcoholic steatohepatitis and hepatocellular carcinoma: A propensity matched analysis</t>
  </si>
  <si>
    <t>Thomas K. Maatman</t>
  </si>
  <si>
    <t>The morbidity of C. difficile in necrotizing pancreatitis</t>
  </si>
  <si>
    <t>An up-to-date predictive model for rectal cancer survivorship reflecting tumor biology and clinical factors</t>
  </si>
  <si>
    <t>Clinically resectable acinar cell carcinoma of the pancreas: Is there a benefit to adjuvant systemic therapy?</t>
  </si>
  <si>
    <t>Predictors of ileus following colorectal resections</t>
  </si>
  <si>
    <t>The Society of Black Academic Surgeons CV benchmarking initiative: Early career trends of academic surgical leaders</t>
  </si>
  <si>
    <t>Kenneth H. Perrone</t>
  </si>
  <si>
    <t>Translating motion tracking data into resident feedback: An opportunity for streamlined video coaching</t>
  </si>
  <si>
    <t>Numa P. Perez</t>
  </si>
  <si>
    <t>The impact of race on choice of location for elective surgical care in New York city</t>
  </si>
  <si>
    <t>Solange Bayard</t>
  </si>
  <si>
    <t>Brief report: Global health initiatives and breast oncology capacity-building in Africa</t>
  </si>
  <si>
    <t>Andrea Gillis</t>
  </si>
  <si>
    <t>Are there variations in timing to tracheostomy in a tertiary academic medical center?</t>
  </si>
  <si>
    <t>Mary Elizabeth Guerra</t>
  </si>
  <si>
    <t>The effect of sociodemographic factors on outcomes and time to discharge after bariatric operations</t>
  </si>
  <si>
    <t>Agnes Ewongwo</t>
  </si>
  <si>
    <t>Contributing factors and short-term surgical outcomes of patients with early-onset rectal cancer</t>
  </si>
  <si>
    <t>The use of LCP-Tacrolimus (Envarsus XR) in simultaneous pancreas and kidney (SPK) transplant recipients</t>
  </si>
  <si>
    <t>Elizabeth Gorman</t>
  </si>
  <si>
    <t>Is trauma center designation associated with disparities in discharge to rehabilitation centers among elderly patients with Traumatic Brain Injury?</t>
  </si>
  <si>
    <t>Ekene Onwuka</t>
  </si>
  <si>
    <t>Acute histologic inflammatory activity and postoperative outcomes in pediatric patients with ulcerative colitis</t>
  </si>
  <si>
    <t>S.E. Roberts</t>
  </si>
  <si>
    <t>Pursing a career in academic surgery among African American medical students</t>
  </si>
  <si>
    <t>Blair T. Crewther</t>
  </si>
  <si>
    <t>Medical students preferring a surgical or non-surgical elective differ in their emotional and hormonal responses to a psychological stressor</t>
  </si>
  <si>
    <t>Greater faculty familiarity with residents improves intraoperative entrustment</t>
  </si>
  <si>
    <t>Daniel M. Sinitsky</t>
  </si>
  <si>
    <t>Development of a structured virtual reality curriculum for laparoscopic appendicectomy</t>
  </si>
  <si>
    <t>David E. Wang</t>
  </si>
  <si>
    <t>Understanding surgical education needs in Zambian residency programs from a Resident's perspective</t>
  </si>
  <si>
    <t>Aaron J. Done</t>
  </si>
  <si>
    <t>A low-cost high-fidelity model for abscess simulation</t>
  </si>
  <si>
    <t>Mustafa Şentürk</t>
  </si>
  <si>
    <t>Comparison of primary repair and repair with polyglycolic acid coated tube in recurrent laryngeal nerve cuts (an experimental study)</t>
  </si>
  <si>
    <t>Woohyung Lee</t>
  </si>
  <si>
    <t>Does surgical difficulty relate to severity of acute cholecystitis? Validation of the parkland grading scale based on intraoperative findings</t>
  </si>
  <si>
    <t>Matheus Bartolomei de Siqueira Corradi</t>
  </si>
  <si>
    <t>Risk stratification for complications of laparoscopic cholecystectomy based on associations with sociodemographic and clinical variables in a public hospital</t>
  </si>
  <si>
    <t>Naomi Wiens</t>
  </si>
  <si>
    <t>Clinical characteristics and outcomes of benign, atypical, and malignant breast adenomyoepithelioma: a single institution's experience</t>
  </si>
  <si>
    <t>Shushan Rana</t>
  </si>
  <si>
    <t>Outcomes of intraoperative radiotherapy for early-stage breast cancer: Experience from a multidisciplinary breast oncology program</t>
  </si>
  <si>
    <t>Brad Chernock</t>
  </si>
  <si>
    <t>Integrating the Bleeding Control Basic course into medical school curriculum</t>
  </si>
  <si>
    <t>Ana M. Velez</t>
  </si>
  <si>
    <t>Trauma center transfer of elderly patients with mild Traumatic Brain Injury improves outcomes</t>
  </si>
  <si>
    <t>Bhavneet Singh</t>
  </si>
  <si>
    <t>Long term survival and perioperative propensity score matched outcomes of diaphragmatic resections compared to stripping in cytoreductive surgery + intra-peritoneal chemotherapy</t>
  </si>
  <si>
    <t>Itamar Ashkenazi</t>
  </si>
  <si>
    <t>Early ultrasound in acute appendicitis avoids CT in most patients but delays surgery and increases complicated appendicitis if nondiagnostic – A retrospective study</t>
  </si>
  <si>
    <t>Tammy Ju</t>
  </si>
  <si>
    <t>National trends in total vs subtotal gastrectomy for middle and distal third gastric cancer</t>
  </si>
  <si>
    <t>Nicolas Contreras</t>
  </si>
  <si>
    <t>The achilles heel of minimally invasive inguinal lymph node dissection: Seroma formation</t>
  </si>
  <si>
    <t>Stina Öberg</t>
  </si>
  <si>
    <t>Chronic pain after reoperation of an inguinal hernia with Lichtenstein or laparoscopic repair following a primary Lichtenstein repair: A nationwide questionnaire study</t>
  </si>
  <si>
    <t>Michael H. Warren</t>
  </si>
  <si>
    <t>Contemporary management of spontaneous retroperitoneal and rectus sheath hematomas</t>
  </si>
  <si>
    <t>Brian K. Yorkgitis</t>
  </si>
  <si>
    <t>Controlled substance prescribing and education in orthopedic residencies: A program director survey</t>
  </si>
  <si>
    <t>Zong-yan Wang</t>
  </si>
  <si>
    <t>Antiviral therapy improves post-operative survival outcomes in patients with HBV-related hepatocellular carcinoma of less than 3 cm – A retrospective cohort study</t>
  </si>
  <si>
    <t>Quinton Hatch</t>
  </si>
  <si>
    <t>Postoperative outcomes of Bascom cleft lift for pilonidal disease: A single-center experience</t>
  </si>
  <si>
    <t>Thomas L. Sutton</t>
  </si>
  <si>
    <t>Surgical timing following neoadjuvant chemotherapy for breast cancer affects postoperative complication rates</t>
  </si>
  <si>
    <t>Christopher Baliski</t>
  </si>
  <si>
    <t>Does receipt of preference sensitive care impact patient reported outcomes following breast cancer surgery?</t>
  </si>
  <si>
    <t>Sandra MacDonald</t>
  </si>
  <si>
    <t>Performance of models predicting residual lymph node disease in melanoma patients following sentinel lymph node biopsy</t>
  </si>
  <si>
    <t>Kathryn M. Stadeli, MD, MPH</t>
  </si>
  <si>
    <t>Working toward Equity in Emergencies (WE) through Stop the Bleed: A pilot collaborative health program with the Somali community in Seattle</t>
  </si>
  <si>
    <t>Melissa Wong</t>
  </si>
  <si>
    <t>Variation in hospital costs for gastroschisis closure techniques</t>
  </si>
  <si>
    <t>Jay Zhu</t>
  </si>
  <si>
    <t>Standardizing nightly huddles with surgical residents and nurses to improve interdisciplinary communication and teamwork</t>
  </si>
  <si>
    <t>John Kuckelman</t>
  </si>
  <si>
    <t>Extraction bags provide no benefit when compared to unprotected lateral stomach extraction during laparoscopic sleeve gastrectomy</t>
  </si>
  <si>
    <t>Claire Liu</t>
  </si>
  <si>
    <t>Do surgeons convey all the details? A provincial assessment of operative reporting for breast cancer</t>
  </si>
  <si>
    <t>Nicole T.J.J. Mak, MD</t>
  </si>
  <si>
    <t>Intraoperative parathyroid hormone measurement during parathyroidectomy for treatment of primary hyperparathyroidism: When should you end the operation?</t>
  </si>
  <si>
    <t>Betty Wen</t>
  </si>
  <si>
    <t>Phyllodes tumours of the breast: Outcomes and recurrence after excision</t>
  </si>
  <si>
    <t>Neuroendocrine metastases to the ovaries are significantly associated with small bowel neuroendocrine tumors and carcinomatosis</t>
  </si>
  <si>
    <t>W. Christian Crannell</t>
  </si>
  <si>
    <t>Evaluating the educational effectiveness of an 8-week patient management course for surgical interns: A nine-year analysis</t>
  </si>
  <si>
    <t>Lyndsey E. Wessels</t>
  </si>
  <si>
    <t>Quetiapine therapy in critically injured trauma patients is associated with an increased risk of pulmonary complications</t>
  </si>
  <si>
    <t>Marta Zmudzinski</t>
  </si>
  <si>
    <t>Laparoscopic removal of massive pediatric gastric trichobezoars: A brief report</t>
  </si>
  <si>
    <t>Nis Schmidt</t>
  </si>
  <si>
    <t>Mechanizing medicine – Tomorrows history started yesterday</t>
  </si>
  <si>
    <t>Michael Jay</t>
  </si>
  <si>
    <t>Patient reported outcomes associated with surgical intervention for breast cancer</t>
  </si>
  <si>
    <t xml:space="preserve">Kyoo-Yoon Choi, MD
</t>
  </si>
  <si>
    <t>Surgical management of truncal and extremities atypical lipomatous tumors/well-differentiated liposarcoma: A systematic review of the literature</t>
  </si>
  <si>
    <t>Morgan Bonds</t>
  </si>
  <si>
    <t>Central pancreatectomy with pancreaticogastrostomy reconstruction: A brief report and video technique</t>
  </si>
  <si>
    <t>Jieun Cha</t>
  </si>
  <si>
    <t>Access to surgery following centralization of breast cancer surgical consultations</t>
  </si>
  <si>
    <t>Stephanie Radu</t>
  </si>
  <si>
    <t>Relationship of patient age to tumor factors and outcomes among patients undergoing sentinel node biopsy for melanoma</t>
  </si>
  <si>
    <t>Rowan R. Sheldon</t>
  </si>
  <si>
    <t>Influence of preoperative psychotropic medications on opioid requirements and outcomes following bariatric surgery</t>
  </si>
  <si>
    <t>Woo S. Do</t>
  </si>
  <si>
    <t>Senior surgical resident autonomy and teaching assistant cases: A prospective observational study</t>
  </si>
  <si>
    <t>Adequate sentinel node harvest is associated with low false negative rate in breast cancer managed with neoadjuvant chemotherapy and targeted axillary dissection</t>
  </si>
  <si>
    <t>J. Quinn Gentles</t>
  </si>
  <si>
    <t>Is neutrophilia the key to diagnosing appendicitis in pregnancy?</t>
  </si>
  <si>
    <t>Sawyer Smith</t>
  </si>
  <si>
    <t>Aggressive treatment of acute kidney injury and hyperkalemia improves survival in a combat relevant trauma model in swine</t>
  </si>
  <si>
    <t>Establishing best practices for structured NSQIP review</t>
  </si>
  <si>
    <t>Daniel T. Lammers</t>
  </si>
  <si>
    <t>All trauma is not created equal: Redefining severe trauma for combat injuries</t>
  </si>
  <si>
    <t>Shiana Manoharan</t>
  </si>
  <si>
    <t>Incisional hernia repair surgery improves patient reported outcomes</t>
  </si>
  <si>
    <t>Manel Cremades</t>
  </si>
  <si>
    <t>Telemedicine to follow patients in a general surgery department. A randomized controlled trial</t>
  </si>
  <si>
    <t>Sophie Dream</t>
  </si>
  <si>
    <t>Outpatient thyroidectomy in the pediatric population</t>
  </si>
  <si>
    <t>Hayim Gilshtein</t>
  </si>
  <si>
    <t>What are the results of laparoscopic re-operative rectal surgery?</t>
  </si>
  <si>
    <t>Matthew R. Smeds</t>
  </si>
  <si>
    <t>Burnout and its relationship with perceived stress, self-efficacy, depression, social support, and programmatic factors in general surgery residents</t>
  </si>
  <si>
    <t>Scholarly output and the impact of self-citation among surgical fellowship program directors</t>
  </si>
  <si>
    <t>Jecca Rhea Steinberg</t>
  </si>
  <si>
    <t>Service through surgery: A quasi-experimental comparison study on the impact of a preclinical seminar course on diverse mentorship and attitudes towards the underserved</t>
  </si>
  <si>
    <t>Kathryn M. Stadeli</t>
  </si>
  <si>
    <t>Beyond demographics: Missing sociodemographics in surgical research</t>
  </si>
  <si>
    <t>Arika Hoffman</t>
  </si>
  <si>
    <t>Exploring the gender gap: Letters of recommendation to pediatric surgery fellowship</t>
  </si>
  <si>
    <t>Brittany Bankhead-Kendall</t>
  </si>
  <si>
    <t>Case logging habits among general surgery residents are discordant and inconsistent</t>
  </si>
  <si>
    <t>Noah Syme</t>
  </si>
  <si>
    <t>Microvascular clamp technique as a reversible simulation of parathyroid gland excision</t>
  </si>
  <si>
    <t>Michael J. Zobel</t>
  </si>
  <si>
    <t>Surgical management of medically-refractory hyperinsulinism</t>
  </si>
  <si>
    <t>Tripurari Mishra</t>
  </si>
  <si>
    <t>Nephrolithiasis after bariatric surgery: A comparison of laparoscopic Roux-en-Y gastric bypass and sleeve gastrectomy</t>
  </si>
  <si>
    <t>Anahita D. Jalilvand</t>
  </si>
  <si>
    <t>Octogenarians exhibit quality of life improvement but increased morbidity after paraesophageal hernia repair</t>
  </si>
  <si>
    <t>Min Sun Jeon</t>
  </si>
  <si>
    <t>Association of pre-operative medication use with unplanned 30-day hospital readmission after surgery in oncology patients receiving comprehensive geriatric assessment</t>
  </si>
  <si>
    <t>Tina Hernandez-Boussard</t>
  </si>
  <si>
    <t>Perioperative opioid use and pain-related outcomes in the Veterans Health Administration</t>
  </si>
  <si>
    <t>Christopher P. Childers</t>
  </si>
  <si>
    <t>Association of implicit intensity values incorporated into work RVUs with objective measures</t>
  </si>
  <si>
    <t>J.G. Wiener</t>
  </si>
  <si>
    <t>Early removal of catheters in an Enhanced Recovery Pathway (ERP) with intrathecal opioid injection does not affect postoperative urinary outcomes</t>
  </si>
  <si>
    <t>Disparities in colorectal cancer mortality for rural populations in the United States: Does screening matter?</t>
  </si>
  <si>
    <t>Asya Ofshteyn</t>
  </si>
  <si>
    <t>General surgery resident experience with anorectal surgery</t>
  </si>
  <si>
    <t>Joshua C. Dilday</t>
  </si>
  <si>
    <t>Examining Utility of Routine Splenic Flexure Mobilization during Colectomy and Impact on Anastomotic Complications</t>
  </si>
  <si>
    <t>Deborah S. Keller</t>
  </si>
  <si>
    <t>Statistical Process Control (SPC) to drive improvement in length of stay after colorectal surgery</t>
  </si>
  <si>
    <t>Disparities influencing rates of urgent/emergent surgery for diverticulitis in the state of Florida</t>
  </si>
  <si>
    <t>Jiqiao Zhu</t>
  </si>
  <si>
    <t>Enhanced recovery after surgery pathways benefit patients with soft pancreatic texture following pancreaticoduodenectomy</t>
  </si>
  <si>
    <t>Atsushi Hirata</t>
  </si>
  <si>
    <t>Volumetric histogram analysis of apparent diffusion coefficient for predicting pathological complete response and survival in esophageal cancer patients treated with chemoradiotherapy</t>
  </si>
  <si>
    <t>Melinda Wang</t>
  </si>
  <si>
    <t>Is nipple sparing mastectomy associated with increased complications, readmission and length of stay compared to skin sparing mastectomy?</t>
  </si>
  <si>
    <t>Effect of decision-making resources on satisfaction with decision to undergo contralateral prophylactic mastectomy (CPM)</t>
  </si>
  <si>
    <t>Alexandra Z. Agathis</t>
  </si>
  <si>
    <t>Assessing long term quality of life in geriatric patients after elective laparoscopic cholecystectomy</t>
  </si>
  <si>
    <t>Peter F. Ehrlich</t>
  </si>
  <si>
    <t>Preventing distracted driving: A program from initiation through to evaluation</t>
  </si>
  <si>
    <t>Benjamin M. Motz</t>
  </si>
  <si>
    <t>Mitigating clinical waste in the trauma intensive care unit: Limited clinical utility of cardiac troponin testing for trauma patients with atrial fibrillation</t>
  </si>
  <si>
    <t>EAST multicenter trial of simulation-based team training for pediatric trauma: Resuscitation task completion is highly variable during simulated traumatic brain injury resuscitation</t>
  </si>
  <si>
    <t>Sina Khaneki</t>
  </si>
  <si>
    <t>Comparison of accuracy of prediction of postoperative mortality and morbidity between a new, parsimonious risk calculator (SURPAS) and the ACS Surgical Risk Calculator</t>
  </si>
  <si>
    <t>Ragavan Siddharthan</t>
  </si>
  <si>
    <t>Feasibility and benefits of an enhanced recovery after surgery protocol for patients undergoing cytoreductive surgery and heated intraperitoneal chemotharpy: A single institution experience</t>
  </si>
  <si>
    <t>Emergency abdominal surgery in patients presenting from skilled nursing facilities: Opportunities for palliative care</t>
  </si>
  <si>
    <t>Xiaodong(Phoenix) Chen</t>
  </si>
  <si>
    <t>Evaluation of an instrument to assess resident surgical entrustable professional activities (SEPAs)</t>
  </si>
  <si>
    <t>Performance advantages for grit and optimism</t>
  </si>
  <si>
    <t>Representation of women in speaking roles at surgical conferences</t>
  </si>
  <si>
    <t>Zhi Ven Fong</t>
  </si>
  <si>
    <t>Variation in long-term oncologic outcomes by type of cancer center accreditation: An analysis of a SEER-Medicare population with pancreatic cancer</t>
  </si>
  <si>
    <t>Anne-Lise D. D’Angelo</t>
  </si>
  <si>
    <t>Evaluating how residents talk and what it means for surgical performance in the simulation lab</t>
  </si>
  <si>
    <t>Kristine E. Calhoun</t>
  </si>
  <si>
    <t>The impact of COVID-19 on medical student surgical education: Implementing extreme pandemic response measures in a widely distributed surgical clerkship experience</t>
  </si>
  <si>
    <t>Abraham A. Hakim</t>
  </si>
  <si>
    <t>Implications for the use of telehealth in surgical patients during the COVID-19 pandemic</t>
  </si>
  <si>
    <t>Giovanni Alemanno</t>
  </si>
  <si>
    <t>Surgical perspectives and patways in an emergency department during the COVID-19 pandemic</t>
  </si>
  <si>
    <t>Allison N. Martin, MD MPH</t>
  </si>
  <si>
    <t>Academic global surgery and COVID-19: Turning impediments into opportunities</t>
  </si>
  <si>
    <t>Gregory S. Huang</t>
  </si>
  <si>
    <t>Detecting delayed intracranial hemorrhage with repeat head imaging in trauma patients on antithrombotics with no hemorrhage on the initial image: A retrospective chart review and meta-analysis</t>
  </si>
  <si>
    <t>Victor D. Plat</t>
  </si>
  <si>
    <t>Implementation of robot-assisted Ivor Lewis procedure: Robotic hand-sewn, linear or circular technique?</t>
  </si>
  <si>
    <t>Biqi Zhang</t>
  </si>
  <si>
    <t>Practice patterns and work environments that influence gender inequality among academic surgeons</t>
  </si>
  <si>
    <t>Yazan AlJamal</t>
  </si>
  <si>
    <t>A simulation-based selection process for trying to identify medical students who will become outstanding general surgery residents</t>
  </si>
  <si>
    <t>Benjamin McManus</t>
  </si>
  <si>
    <t>Sleep and stress before and after duty across residency years under 2017 ACGME hours</t>
  </si>
  <si>
    <t>Tyson Savage</t>
  </si>
  <si>
    <t>A technical skills elective program for pre-clerkship medical students reduces levels of high anxiety for performing technical skills</t>
  </si>
  <si>
    <t>Priorities in surgical simulation research: What do the experts say?</t>
  </si>
  <si>
    <t>Imri Amiel</t>
  </si>
  <si>
    <t>Feedback based simulator training reduces superfluous forces exerted by novice residents practicing knot tying for vessel ligation</t>
  </si>
  <si>
    <t>Lucas M. Harrison</t>
  </si>
  <si>
    <t>Development and implementation of a sustainable research curriculum for general surgery residents: A foundation for developing a research culture</t>
  </si>
  <si>
    <t>Daniel Grabo</t>
  </si>
  <si>
    <t>Initial report on the impact of a perfused fresh cadaver training program in general surgery resident trauma education</t>
  </si>
  <si>
    <t>Michael Bronsert</t>
  </si>
  <si>
    <t>Identification of postoperative complications using electronic health record data and machine learning</t>
  </si>
  <si>
    <t>Junu Bae</t>
  </si>
  <si>
    <t>Evaluation of costs and outcomes of physician-owned hospitals across common surgical procedures</t>
  </si>
  <si>
    <t>Megan Berger</t>
  </si>
  <si>
    <t>Rates of hypercalcemia and hyperparathyroidism among patients with porcelain gallbladder</t>
  </si>
  <si>
    <t>Heather M. Grant</t>
  </si>
  <si>
    <t>Preoperative leukopenia does not affect outcomes in cancer patients undergoing elective and emergent abdominal surgery: A brief report</t>
  </si>
  <si>
    <t>E.H. Chang</t>
  </si>
  <si>
    <t>Obesity and surgical complications of pancreaticoduodenectomy: An observation study utilizing ACS NSQIP</t>
  </si>
  <si>
    <t>Emily Z. Keung</t>
  </si>
  <si>
    <t>Postoperative pancreatic fistula after distal pancreatectomy for non-pancreas retroperitoneal tumor resection</t>
  </si>
  <si>
    <t>Gregory T. Kennedy</t>
  </si>
  <si>
    <t>Enhanced recovery after surgery (ERAS) protocol reduces perioperative narcotic requirement and length of stay in patients undergoing mastectomy with implant-based reconstruction</t>
  </si>
  <si>
    <t>Catherine Tsai</t>
  </si>
  <si>
    <t>Treatment for occult breast cancer: A propensity score analysis of the National Cancer Database</t>
  </si>
  <si>
    <t>Intraoperative radiation therapy in early-stage breast cancer: Presence of lobular features is not associated with increased rate of requiring additional therapy</t>
  </si>
  <si>
    <t>Arielle E. Kanters</t>
  </si>
  <si>
    <t>Completeness of operative reports for rectal cancer surgery</t>
  </si>
  <si>
    <t>Thomas Golda</t>
  </si>
  <si>
    <t>Risk factors for ileocolic anastomosis dehiscence; a cohort study</t>
  </si>
  <si>
    <t>Sara M. Higginson</t>
  </si>
  <si>
    <t>Changes in splenic capsule with aging; beliefs and reality</t>
  </si>
  <si>
    <t>Radwan Kassir</t>
  </si>
  <si>
    <t>Timing of laparoscopic elective surgery for acute left colonic diverticulitis. Retrospective analysis of 332 patients</t>
  </si>
  <si>
    <t>Cihad Tatar</t>
  </si>
  <si>
    <t>Modified frailty index predicts high-risk patients for readmission after colorectal surgery for cancer</t>
  </si>
  <si>
    <t>Erica Pettke</t>
  </si>
  <si>
    <t>Splenic flexure mobilization for sigmoid and low anterior resections in the minimally invasive era: How often and at what cost?</t>
  </si>
  <si>
    <t>Yas Sanaiha</t>
  </si>
  <si>
    <t>Percutaneous cholecystostomy for grade III acute cholecystitis is associated with worse outcomes</t>
  </si>
  <si>
    <t>Jan Franko</t>
  </si>
  <si>
    <t>Influence of prior appendectomy and cholecystectomy on Clostridioides difficile infection recurrence and mortality</t>
  </si>
  <si>
    <t>Brittany L. Johnson</t>
  </si>
  <si>
    <t>The significance of abdominal radiographs with paucity of gas in pediatric adhesive small bowel obstruction</t>
  </si>
  <si>
    <t>Ajda Altinoz</t>
  </si>
  <si>
    <t>Diagnostic laparoscopy is more accurate than Computerized Tomography for internal hernia after Roux-en-Y gastric bypass</t>
  </si>
  <si>
    <t>Jameil Abou-Hanna</t>
  </si>
  <si>
    <t>Back so soon? Characterizing emergency department use after trauma</t>
  </si>
  <si>
    <t>Jacqueline C. Stocking</t>
  </si>
  <si>
    <t>Postoperative respiratory failure: An update on the validity of the Agency for Healthcare Research and Quality Patient Safety Indicator 11 in an era of clinical documentation improvement programs</t>
  </si>
  <si>
    <t>Open abdomen and age; results from IROA (International Register of Open Abdomen)</t>
  </si>
  <si>
    <t>A ‘weekend effect’ in operative emergency general surgery</t>
  </si>
  <si>
    <t>Ahmed A.H. Nasser</t>
  </si>
  <si>
    <t>Every minute counts: The impact of pre-hospital response time and scene time on mortality of penetrating trauma patients</t>
  </si>
  <si>
    <t>Erin G. Andrade</t>
  </si>
  <si>
    <t>Stop the bleed: The impact of trauma first aid kits on post-training confidence among community members and medical professionals</t>
  </si>
  <si>
    <t>Jessica H. Maxwell</t>
  </si>
  <si>
    <t>Gender and compensation among surgical specialties in the Veterans Health Administration</t>
  </si>
  <si>
    <t>Zayan Mahmooth</t>
  </si>
  <si>
    <t>Ultrarestrictive intraoperative intravenous fluids during pancreatoduodenectomy is not associated with an increase in post-operative acute kidney injury</t>
  </si>
  <si>
    <t>Mackenzie N. Abraham</t>
  </si>
  <si>
    <t>What is global surgery? Identifying misconceptions among health professionals</t>
  </si>
  <si>
    <t>Amelia Grover</t>
  </si>
  <si>
    <t>Physician mistreatment in the clinical learning environment</t>
  </si>
  <si>
    <t>Elettra Merola</t>
  </si>
  <si>
    <t>Radical intended surgery for highly selected stage IV neuroendocrine neoplasms G3</t>
  </si>
  <si>
    <t>Stavros A. Antoniou</t>
  </si>
  <si>
    <t>The GRADE approach to appraising the evidence or how to increase the credibility of your research</t>
  </si>
  <si>
    <t>Yeqian Huang, BMed, MD</t>
  </si>
  <si>
    <t>Predictors for complete pathological response for stage II and III rectal cancer following neoadjuvant therapy - A systematic review and meta-analysis</t>
  </si>
  <si>
    <t>Mitchell G. Bryski</t>
  </si>
  <si>
    <t>Techniques for intraoperative evaluation of bowel viability in mesenteric ischemia: A review</t>
  </si>
  <si>
    <t>Jenaya L. Goldwag</t>
  </si>
  <si>
    <t>Operating room preparation by general surgery residents: A qualitative analysis</t>
  </si>
  <si>
    <t>Teaching in the operating room: A risk for surgical site infections?</t>
  </si>
  <si>
    <t>Luise I.M. Pernar</t>
  </si>
  <si>
    <t>Oral examinations in undergraduate medical education – What is the ‘value added’ to evaluation?</t>
  </si>
  <si>
    <t xml:space="preserve">Lei Sheng </t>
  </si>
  <si>
    <t>Predicting factors for central or lateral lymph node metastasis in conventional papillary thyroid microcarcinoma</t>
  </si>
  <si>
    <t>Richard Zheng</t>
  </si>
  <si>
    <t>A contemporary analysis of goiters undergoing surgery in the United States</t>
  </si>
  <si>
    <t>Douglas Zippel</t>
  </si>
  <si>
    <t>The non-responding adrenal metastasis in melanoma: The case for minimally invasive adrenalectomy in the age of modern therapies</t>
  </si>
  <si>
    <t>Leukocytosis after distal pancreatectomy and splenectomy as a marker of major complication</t>
  </si>
  <si>
    <t>Gianni Pantuso</t>
  </si>
  <si>
    <t>Surgical treatment of primary gastrointestinal stromal tumors (GISTs): Management and prognostic role of R1 resections</t>
  </si>
  <si>
    <t>Hiroya Akabori</t>
  </si>
  <si>
    <t>Perioperative tight glycemic control using artificial pancreas decreases infectious complications via suppression of inflammatory cytokines in patients who underwent pancreaticoduodenectomy: A prospective, non-randomized clinical trial</t>
  </si>
  <si>
    <t>Michael Napolitano</t>
  </si>
  <si>
    <t>30-Day outcomes and predictors of complications after Puestow procedure</t>
  </si>
  <si>
    <t>Paul Palmer</t>
  </si>
  <si>
    <t>Predictive preoperative and intraoperative factors of anastomotic leak in gastrectomy patients</t>
  </si>
  <si>
    <t>Obi Agborbesong</t>
  </si>
  <si>
    <t>Breast cancer treatment in the elderly: Do treatment plans that do not conform to NCCN recommendations lead to worse outcomes?</t>
  </si>
  <si>
    <t>Sebastian Kosasih</t>
  </si>
  <si>
    <t>Is oncoplastic breast conserving surgery oncologically safe? A meta-analysis of 18,103 patients</t>
  </si>
  <si>
    <t>Gianluca Franceschini</t>
  </si>
  <si>
    <t>Evidence-based nipple-sparing mastectomy in patients with higher body mass index: Recommendations for a successful standardized surgery</t>
  </si>
  <si>
    <t>Christopher Webb</t>
  </si>
  <si>
    <t>The effects of body mass index on operative time and outcomes in nipple-sparing mastectomy</t>
  </si>
  <si>
    <t>Stephen P. Sharp</t>
  </si>
  <si>
    <t>A NSQIP analysis of trends in surgical outcomes for rectal cancer: What can we improve upon?</t>
  </si>
  <si>
    <t>Synchronous metastatic colon cancer and the importance of primary tumor laterality – A National Cancer Database analysis of right- versus left-sided colon cancer</t>
  </si>
  <si>
    <t>Francisco Schlottmann</t>
  </si>
  <si>
    <t>Health care disparities in colorectal and esophageal cancer</t>
  </si>
  <si>
    <t>Amir L. Bastawrous</t>
  </si>
  <si>
    <t>Minimally invasive sigmoidectomy for diverticular disease decreases inpatient opioid use: Results of a propensity score-matched study</t>
  </si>
  <si>
    <t>Preoperative bleeding requiring transfusion: An under-reported indication for hemorrhoidectomy</t>
  </si>
  <si>
    <t>Sarah E. Rudasill</t>
  </si>
  <si>
    <t>Predicting morbidity and mortality in laparoscopic cholecystectomy: Preoperative serum albumin still matters</t>
  </si>
  <si>
    <t>Rittal Mehta</t>
  </si>
  <si>
    <t>Redefining the “Honor Roll:” do hospital rankings predict surgical outcomes or receipt of quality surgical care?</t>
  </si>
  <si>
    <t>Tyler R. McClintock</t>
  </si>
  <si>
    <t>Association of Affordable Care Act-related Medicaid expansion with variation in utilization of surgical services</t>
  </si>
  <si>
    <t>Samer Elsamna</t>
  </si>
  <si>
    <t>Association of metabolic syndrome with morbidity and mortality in emergency general surgery</t>
  </si>
  <si>
    <t>Alexander Bonde</t>
  </si>
  <si>
    <t>Bilateral internal iliac artery embolization for pelvic trauma: Effectiveness and safety</t>
  </si>
  <si>
    <t>David H. Farrell</t>
  </si>
  <si>
    <t>γ′ fibrinogen levels are associated with blood clot strength in traumatic brain injury patients</t>
  </si>
  <si>
    <t>Paul McGaha II</t>
  </si>
  <si>
    <t>Helicopter transport in pediatric trauma: A new methodology using Need for Surgeon Presence to evaluate the necessity of air transport</t>
  </si>
  <si>
    <t>Fahad Mansuri</t>
  </si>
  <si>
    <t>Temporal trends in patient characteristics, injury mechanisms and outcomes in pediatric trauma admissions between 2010 and 2017</t>
  </si>
  <si>
    <t>James C. Becker</t>
  </si>
  <si>
    <t>Clamping trials prior to thoracostomy tube removal and the need for subsequent invasive pleural drainage</t>
  </si>
  <si>
    <t>Osayi A. Odia</t>
  </si>
  <si>
    <t>An evidence-based algorithm decreases computed tomography use in hemodynamically stable pediatric blunt abdominal trauma patients</t>
  </si>
  <si>
    <t>Trends in hematologic markers after blunt splenic trauma: Risk factor or Epiphenomenon?</t>
  </si>
  <si>
    <t>Kartik Prabhakaran</t>
  </si>
  <si>
    <t>Predicting the need for tracheostomy in trauma patients without severe head injury</t>
  </si>
  <si>
    <t>Matthew Ziegelmann</t>
  </si>
  <si>
    <t>Comparison of prescribing patterns before and after implementation of evidence-based opioid prescribing guidelines for the postoperative urologic surgery patient</t>
  </si>
  <si>
    <t>Charles Liu</t>
  </si>
  <si>
    <t>Catastrophic expenditures in California trauma patients after the Affordable Care Act: reduced financial risk and racial disparities</t>
  </si>
  <si>
    <t>Patrick T. Dolan</t>
  </si>
  <si>
    <t>National prospective cohort study describing how financial stresses are associated with attrition from surgical residency</t>
  </si>
  <si>
    <t>Examining healthcare inequities relative to United States safety net hospitals</t>
  </si>
  <si>
    <t>Jessica M. Fazendin</t>
  </si>
  <si>
    <t>Preoperative parathyroid localization does not improve surgical outcomes for patients with primary hyperparathyroidism</t>
  </si>
  <si>
    <t xml:space="preserve">Darci C. Foote </t>
  </si>
  <si>
    <t>Surgery clerkship offers greater entrustment of medical students with supervised procedures than other clerkships</t>
  </si>
  <si>
    <t>Babak J. Orandi</t>
  </si>
  <si>
    <t>Bariatric surgery to achieve transplant in end-stage organ disease patients: A systematic review and meta-analysis</t>
  </si>
  <si>
    <t>Amanda M. Chipman</t>
  </si>
  <si>
    <t>Contemporary resuscitation of hemorrhagic shock: What will the future hold?</t>
  </si>
  <si>
    <t>Lauryn A. Ullrich</t>
  </si>
  <si>
    <t>The mentor match: A new approach to implementing formal mentorship in general surgery residency</t>
  </si>
  <si>
    <t>Does being in the hot seat matter? Effect of passive vs active learning in surgical simulation</t>
  </si>
  <si>
    <t>Maureen Thivierge-Southidara</t>
  </si>
  <si>
    <t>Comparing the effectiveness of simulation as adjuncts to standardized lectures, on the identification and reporting of intimidation during surgical clerkship: A mixed method randomized controlled trial</t>
  </si>
  <si>
    <t>Carl Gustaf S. Axelsson</t>
  </si>
  <si>
    <t>Applying a novel cost-evaluation framework to assess video-based neurosurgery education</t>
  </si>
  <si>
    <t>Reagan L. Robertson</t>
  </si>
  <si>
    <t>The impact of rater training on the psychometric properties of standardized surgical skill assessment tools</t>
  </si>
  <si>
    <t>Robert McMillan</t>
  </si>
  <si>
    <t>Incoming residents’ knot-tying and suturing skills: Are medical school boot camps sufficient?</t>
  </si>
  <si>
    <t>Ganesh Sankaranarayanan</t>
  </si>
  <si>
    <t>Training with cognitive load improves performance under similar conditions in a real surgical task</t>
  </si>
  <si>
    <t>Alicia M. Bonanno</t>
  </si>
  <si>
    <t>Confidentiality concerns for surgical residents as educational research subjects: A pilot study</t>
  </si>
  <si>
    <t>Anping Su</t>
  </si>
  <si>
    <t>The association of preoperative thyroid-stimulating hormone level and the risk of differentiated thyroid cancer in patients with thyroid nodules: A systematic review and meta-analysis</t>
  </si>
  <si>
    <t>Yonghan Kim</t>
  </si>
  <si>
    <t>Risk factors for posttreatment recurrence in patients with intermediate-risk papillary thyroid carcinoma</t>
  </si>
  <si>
    <t>Hideyuki Mouri</t>
  </si>
  <si>
    <t>Impact of glucocorticoid supplementation on reducing perioperative complications in patients on long-term glucocorticoid medication: A propensity score analysis using a nationwide inpatient database</t>
  </si>
  <si>
    <t>Evaluating the role of sentinel lymph node biopsy in patients with DCIS treated with breast conserving surgery</t>
  </si>
  <si>
    <t>Marissa K. Srour</t>
  </si>
  <si>
    <t>Thirty-day postoperative morbidity in patients with breast cancer following neoadjuvant chemotherapy</t>
  </si>
  <si>
    <t>Janindu Goonawardena</t>
  </si>
  <si>
    <t>Use of indocyanine green fluorescence compared to radioisotope for sentinel lymph node biopsy in early-stage breast cancer: systematic review and meta-analysis</t>
  </si>
  <si>
    <t>Iskender Sinan Genco</t>
  </si>
  <si>
    <t>Upgrade rate of intraductal papilloma without atypia on breast core needle biopsy: A clinical, radiological and pathological correlation study</t>
  </si>
  <si>
    <t>Victor M. Zaydfudim</t>
  </si>
  <si>
    <t>The impact of cirrhosis and MELD score on postoperative morbidity and mortality among patients selected for liver resection</t>
  </si>
  <si>
    <t>Is obesity a factor of surgical difficulty in transanal endoscopic surgery?</t>
  </si>
  <si>
    <t>Robert L. Barclay</t>
  </si>
  <si>
    <t>Underwater endoscopic mucosal resection without submucosal injection (UEMR) for large colorectal polyps: A community-based series</t>
  </si>
  <si>
    <t>Jon D. Vogel</t>
  </si>
  <si>
    <t>Rectal prolapse surgery in males and females: An ACS NSQIP-based comparative analysis of over 12,000 patients</t>
  </si>
  <si>
    <t>Ana C. De Roo</t>
  </si>
  <si>
    <t>Using appropriateness criteria to identify opportunities to improve perioperative urinary catheter use</t>
  </si>
  <si>
    <t>Assessment of utilization efficiency using machine learning techniques: A study of heterogeneity in preoperative healthcare utilization among super-utilizers</t>
  </si>
  <si>
    <t>Jack Dirnberger</t>
  </si>
  <si>
    <t>Efficacy of telehealth visits for postoperative care at the Minneapolis VA</t>
  </si>
  <si>
    <t>Ponnie Robertlee Dolo</t>
  </si>
  <si>
    <t>Effect of sleeve gastrectomy on plasma growth differentiation factor-15 (GDF15) in human</t>
  </si>
  <si>
    <t>Katherine M. Kelley</t>
  </si>
  <si>
    <t>Readmission after emergency general surgery</t>
  </si>
  <si>
    <t>Julia F. Kohn, M.D.</t>
  </si>
  <si>
    <t>Long-term outcomes after subtotal reconstituting cholecystectomy: A retrospective case series</t>
  </si>
  <si>
    <t>Carolina Muszynska</t>
  </si>
  <si>
    <t>A risk score model to predict incidental gallbladder cancer in patients scheduled for cholecystectomy</t>
  </si>
  <si>
    <t>Jason M. Bowie</t>
  </si>
  <si>
    <t>Association of complicated gallstone disease in pregnancy and adverse birth outcomes</t>
  </si>
  <si>
    <t>Jeremy A. Warren</t>
  </si>
  <si>
    <t>Factors affecting salvage rate of infected prosthetic mesh</t>
  </si>
  <si>
    <t>Benjamin Stocker</t>
  </si>
  <si>
    <t>Predicting length of stay for trauma and emergency general surgery patients</t>
  </si>
  <si>
    <t>K. Lorraine Stone</t>
  </si>
  <si>
    <t>Aeromedical retrieval of trauma patients: Impact of flight path model on estimates of population coverage</t>
  </si>
  <si>
    <t>Muhammad Khan</t>
  </si>
  <si>
    <t>Early tracheostomy in patients with cervical spine injury reduces morbidity and improves resource utilization</t>
  </si>
  <si>
    <t>Elizabeth Warnack</t>
  </si>
  <si>
    <t>Age is a predictor for mortality after blunt splenic injury</t>
  </si>
  <si>
    <t>Michael S. Farrell</t>
  </si>
  <si>
    <t>Outcomes with advanced versus basic life support in blunt trauma</t>
  </si>
  <si>
    <t>Impact of trauma center volume on major vascular injury: An analysis of the National Trauma Data Bank (NTDB)</t>
  </si>
  <si>
    <t>Asishana A. Osho</t>
  </si>
  <si>
    <t>Failure to rescue in the era of the lung allocation score: The impact of center volume</t>
  </si>
  <si>
    <t>Jaclyn N. Portelli Tremont</t>
  </si>
  <si>
    <t>Delving deeper into disparity: The impact of health literacy on the surgical care of breast cancer patients</t>
  </si>
  <si>
    <t>Aida Taye</t>
  </si>
  <si>
    <t>Post-thyroidectomy emergency room visits and readmissions: Assessment from the Collaborative Endocrine Surgery Quality Improvement Program (CESQIP)</t>
  </si>
  <si>
    <t>Katherine B. Santosa</t>
  </si>
  <si>
    <t>Surgeon experience and opioid prescribing</t>
  </si>
  <si>
    <t>Yu-Wei Wayne Chang</t>
  </si>
  <si>
    <t>Significant morbidity is associated with proximal fecal diversion among high-risk patients who undergo colectomy: A NSQIP analysis</t>
  </si>
  <si>
    <t>Omar Yusef Kudsi</t>
  </si>
  <si>
    <t>Robotic intraperitoneal onlay versus totally extraperitoneal (TEP) retromuscular mesh ventral hernia repair: A propensity score matching analysis of short-term outcomes</t>
  </si>
  <si>
    <t>The impact of cirrhosis on esophageal cancer surgery: An up-to-date meta-analysis</t>
  </si>
  <si>
    <t>Nikolay Bugaev</t>
  </si>
  <si>
    <t>Preperitoneal packing for pelvic fracture-associated hemorrhage: A systematic review, meta-analysis, and practice management guideline from the Eastern Association for the Surgery of Trauma</t>
  </si>
  <si>
    <t>Ariel J. Hawley</t>
  </si>
  <si>
    <t>Impact of general surgery rotation exposure on surgery clerkship performance</t>
  </si>
  <si>
    <t>Ingrid Woelfel</t>
  </si>
  <si>
    <t>Residents’ method for gaining operative autonomy</t>
  </si>
  <si>
    <t>Rachel L. Warner</t>
  </si>
  <si>
    <t>A review of general surgery resident experience in common bile duct exploration in the ERCP era</t>
  </si>
  <si>
    <t>Opportunities for machine learning to improve surgical ward safety</t>
  </si>
  <si>
    <t>Bas Kengen</t>
  </si>
  <si>
    <t>Fast or safe? The role of impulsiveness in laparoscopic simulator performance</t>
  </si>
  <si>
    <t>Utility of the 10 Hounsfield unit threshold for identifying adrenal adenomas: Can we improve?</t>
  </si>
  <si>
    <t>Chol-Ho Shin</t>
  </si>
  <si>
    <t>Prognostic value of tumor size and minimal extrathyroidal extension in papillary thyroid carcinoma</t>
  </si>
  <si>
    <t>Nicholas J. Skertich</t>
  </si>
  <si>
    <t>Risk factors associated with positive resection margins in patients with adrenocortical carcinoma</t>
  </si>
  <si>
    <t>Xiuling Cui</t>
  </si>
  <si>
    <t>Effect of pectoral nerve block type II under general anesthesia on the immune function of patients with breast cancer</t>
  </si>
  <si>
    <t>Yun Feng</t>
  </si>
  <si>
    <t>Comparison of hepatic resection and systemic treatment of breast cancer liver metastases: A propensity score matching study</t>
  </si>
  <si>
    <t>Naomi M. Sell</t>
  </si>
  <si>
    <t>Socioeconomic determinants of the surgical treatment of colorectal liver metastases</t>
  </si>
  <si>
    <t>Chih-Yang Hsiao</t>
  </si>
  <si>
    <t>Surgical resection versus radiofrequency ablation for Barcelona Clinic Liver Cancer very early stage hepatocellular carcinoma: long-term results of a single-center study</t>
  </si>
  <si>
    <t>Wen-ping Lu</t>
  </si>
  <si>
    <t>A proposed modification for the Barcelona Clinic Liver Cancer staging system: Adding bile duct tumor thrombus status in patients with hepatocellular carcinoma</t>
  </si>
  <si>
    <t>K.F. Flick</t>
  </si>
  <si>
    <t>Comparison of skin closure techniques in patients undergoing open pancreaticoduodenectomy: A single center experience</t>
  </si>
  <si>
    <t>Yam Po Chu Patricia</t>
  </si>
  <si>
    <t>Duodenal stump leakage. Lessons to learn from a large-scale 15-year cohort study</t>
  </si>
  <si>
    <t>John D. Cramer</t>
  </si>
  <si>
    <t>Completion lymph node dissection for merkel cell carcinoma</t>
  </si>
  <si>
    <t>Disparities in neoadjuvant radiation dosing for treatment of rectal cancer</t>
  </si>
  <si>
    <t>Soo Young Lee</t>
  </si>
  <si>
    <t>Nutritional risk screening score is associated with omission of adjuvant chemotherapy for stage III colon cancer</t>
  </si>
  <si>
    <t>Stephanie D. Talutis</t>
  </si>
  <si>
    <t>The impact of preoperative carbohydrate loading on patients with type II diabetes in an enhanced recovery after surgery protocol</t>
  </si>
  <si>
    <t>Patrick J. Sweigert</t>
  </si>
  <si>
    <t>Association of obesity with postoperative outcomes after proctectomy</t>
  </si>
  <si>
    <t>Rohin Mittal</t>
  </si>
  <si>
    <t>Surgical management of stomal prolapse – Is there a superior approach to repair?</t>
  </si>
  <si>
    <t>Jong Wook Kim</t>
  </si>
  <si>
    <t>A nationwide analysis of readmission rates after colorectal cancer surgery in the US in the Era of the Affordable Care Act</t>
  </si>
  <si>
    <t>Eric B. Rosero</t>
  </si>
  <si>
    <t>Failure to rescue after major abdominal surgery: The role of hospital safety net burden</t>
  </si>
  <si>
    <t>Gallbladder wall thickness as a predictor of intraoperative events during laparoscopic cholecystectomy: A prospective study of 1089 patients</t>
  </si>
  <si>
    <t>Lars Enochsson</t>
  </si>
  <si>
    <t>The location of bile duct stones may affect intra- and postoperative cholecystectomy outcome: A population-based registry study</t>
  </si>
  <si>
    <t>C. Norrbom</t>
  </si>
  <si>
    <t>Adhesive bowel obstruction: Incidence, recurrence and 30-day mortality in Danish women 1984–2013 – A national cohort study</t>
  </si>
  <si>
    <t>Apostolos Gaitanidis</t>
  </si>
  <si>
    <t>The Emergency Surgery Score (ESS) accurately predicts outcomes in elderly patients undergoing emergency general surgery</t>
  </si>
  <si>
    <t>Frailty assessment in the acute care surgery population - the agreement and predictive value on length of stay and re-admission of 3 different instruments in a prospective cohort</t>
  </si>
  <si>
    <t>Prospective evaluation of preoperative cognitive impairment and postoperative morbidity in geriatric patients undergoing emergency general surgery</t>
  </si>
  <si>
    <t>Inés Eguaras Córdoba</t>
  </si>
  <si>
    <t>Prospective validation of the Urgent Surgery Elderly Mortality risk score (USEM)</t>
  </si>
  <si>
    <t>Lawrence A. Lavery</t>
  </si>
  <si>
    <t>Does negative pressure wound therapy with irrigation improve clinical outcomes? A randomized clinical trial in patients with diabetic foot infections</t>
  </si>
  <si>
    <t>Marc D. Basson</t>
  </si>
  <si>
    <t>Preoperative outpatient blood pressure variability predicts postoperative mortality, readmission and morbidity after surgery</t>
  </si>
  <si>
    <t>Jon S. Thompson</t>
  </si>
  <si>
    <t>Patient factors influence surgical options in gastroparesis</t>
  </si>
  <si>
    <t>Michelle Baalmann</t>
  </si>
  <si>
    <t>Incidence and circumstances of pediatric fall-related injuries: Which fall variables matter?</t>
  </si>
  <si>
    <t>Patrick D. Melmer</t>
  </si>
  <si>
    <t>Stats and ladders: Injury risk and outcomes following falls from ladders</t>
  </si>
  <si>
    <t>Lauren D. Allan</t>
  </si>
  <si>
    <t>Tackling the opioid epidemic: Reducing opioid prescribing while maintaining patient satisfaction with pain management after outpatient surgery</t>
  </si>
  <si>
    <t xml:space="preserve">Sanjog Singh, MD </t>
  </si>
  <si>
    <t>An analysis of 3,954 cases to determine surgical wound classification accuracy: Does your institution need a monday morning quarterback?</t>
  </si>
  <si>
    <t>Gabriela F. Buys-Gonçalves</t>
  </si>
  <si>
    <t>Histomorphometric evaluation of the rat kidney submitted to warm ischemia and the protective effect of resveratrol</t>
  </si>
  <si>
    <t>Christine A. Heisler</t>
  </si>
  <si>
    <t>Leading from Behind: Paucity of gender equity statements and policies among professional surgical societies</t>
  </si>
  <si>
    <t>Samantha Baker</t>
  </si>
  <si>
    <t>Patient-reported health literacy scores are associated with readmissions following surgery</t>
  </si>
  <si>
    <t>The Association of Women Surgeons research grant: An analysis of the first 25 years</t>
  </si>
  <si>
    <t>Netsanet Woldegerima</t>
  </si>
  <si>
    <t>Gender differences in urology society award recipients</t>
  </si>
  <si>
    <t>Paul M. Cavallaro</t>
  </si>
  <si>
    <t>A multi-center analysis of cumulative inpatient opioid use in colorectal surgery patients</t>
  </si>
  <si>
    <t>Madeleine Wilson</t>
  </si>
  <si>
    <t>Postoperative thyroid hormone supplementation rates following thyroid lobectomy</t>
  </si>
  <si>
    <t>Where is the leak in the surgeon pipeline?</t>
  </si>
  <si>
    <t>It’s not you, It’s me: The influence of patient and surgeon gender on patient satisfaction scores</t>
  </si>
  <si>
    <t>K.Tinsley Anderson</t>
  </si>
  <si>
    <t>Demographics in general surgery programs: Relationship between female faculty and proportion of female residents</t>
  </si>
  <si>
    <t>Sophia K. McKinley</t>
  </si>
  <si>
    <t>A qualitative study of the perceived value of participation in a new Department of Surgery Research Residents as teachers program</t>
  </si>
  <si>
    <t>Camila R. Guetter</t>
  </si>
  <si>
    <t>Surgical job negotiations: How current literature and expert opinion can inform your strategies</t>
  </si>
  <si>
    <t>The role of the University of Cape Town, South Africa in the training and retention of surgeons in Sub-Saharan Africa</t>
  </si>
  <si>
    <t>Sarah N. Bowe</t>
  </si>
  <si>
    <t>Does gender impact personality traits in female versus male otolaryngology residents and faculty?</t>
  </si>
  <si>
    <t>Richard C. Maduka</t>
  </si>
  <si>
    <t>Racial disparities in surgical outcomes for benign thyroid disease</t>
  </si>
  <si>
    <t>Melissa E. Cullom</t>
  </si>
  <si>
    <t>Evaluation of breast surgical oncology complications after single agent versus dual agent HER2 targeted neoadjuvant chemotherapy</t>
  </si>
  <si>
    <t>Mirelle Lagendijk</t>
  </si>
  <si>
    <t>Impact of surgical complications on patient reported outcomes (PROs) following nipple sparing mastectomy</t>
  </si>
  <si>
    <t>Brianne J. Sullivan</t>
  </si>
  <si>
    <t>Distal pancreatectomy in cytoreductive surgery with hyperthermic intraperitoneal chemotherapy: Identifying risk and improving patient selection</t>
  </si>
  <si>
    <t>Natasha Leigh</t>
  </si>
  <si>
    <t>Adeno-squamous and squamous cell carcinoma of the gallbladder: The importance of histology in surgical management</t>
  </si>
  <si>
    <t>Courtney J. Harris</t>
  </si>
  <si>
    <t>Feasibility of laparoscopic ovarian tissue cryopreservation after open abdominopelvic tumor surgery</t>
  </si>
  <si>
    <t>Rebecca L. Hoffman</t>
  </si>
  <si>
    <t>Patient-provider gender preference in colorectal surgery</t>
  </si>
  <si>
    <t>Joyce H. Pang</t>
  </si>
  <si>
    <t>Long term sexual function following rectal cancer treatment</t>
  </si>
  <si>
    <t>Vernissia Tam</t>
  </si>
  <si>
    <t>Impact of Enhanced Recovery Pathways and early urinary catheter removal on post-operative urinary retention</t>
  </si>
  <si>
    <t>Guergana G. Panayotova</t>
  </si>
  <si>
    <t>Novel oxygenation technique for hypothermic machine perfusion of liver grafts: Validation in porcine Donation after Cardiac Death (DCD) liver model</t>
  </si>
  <si>
    <t>Mariya L. Samoylova</t>
  </si>
  <si>
    <t>Decreased graft loss following implementation of the kidney allocation score (KAS)</t>
  </si>
  <si>
    <t>Marisa E. Schwab</t>
  </si>
  <si>
    <t>Implementing an opioid reduction protocol in renal transplant recipients</t>
  </si>
  <si>
    <t>Madeline M. Georgino</t>
  </si>
  <si>
    <t>Association between interhospital transfer and morbid obesity in emergency general surgery procedures</t>
  </si>
  <si>
    <t>Usha Trivedi</t>
  </si>
  <si>
    <t>Glass table injuries: A silent public health problem</t>
  </si>
  <si>
    <t>External signs of trauma: A poor predictor of injury in found down and ground level falls</t>
  </si>
  <si>
    <t>Angela C. Collins</t>
  </si>
  <si>
    <t>Analysis of restraint use in pregnant versus non-pregnant populations involved in motor vehicle collisions</t>
  </si>
  <si>
    <t>Increasing age is associated with worse outcomes in elderly patients with severe liver injury</t>
  </si>
  <si>
    <t>The effects of selective beta-adrenergic blockade on bone marrow dysfunction following severe trauma and chronic stress</t>
  </si>
  <si>
    <t>B. Bankhead-Kendall</t>
  </si>
  <si>
    <t>Narrow pulse pressure is independently associated with massive transfusion and emergent surgery in hemodynamically stable trauma patients</t>
  </si>
  <si>
    <t>Tatiana Boyko</t>
  </si>
  <si>
    <t>Safety profile of atorvastatin in the role of burn wound injury conversion</t>
  </si>
  <si>
    <t>Sarah Azari</t>
  </si>
  <si>
    <t>Review, monitor, educate: A quality improvement initiative for sustained chest radiation reduction in pediatric trauma patients</t>
  </si>
  <si>
    <t>Madeline B. Torres</t>
  </si>
  <si>
    <t>Venous thromboembolism prevention compliance: A multidisciplinary educational approach utilizing NSQIP best practice guidelines</t>
  </si>
  <si>
    <t>Stephanie C. Vaughn</t>
  </si>
  <si>
    <t>Two novel risk factors for postoperative venous thromboembolism: A reconsideration of standard risk assessment and prophylaxis</t>
  </si>
  <si>
    <t>Sex-based differences in mitral valve Re-operation after mitral valve repair: Truth or myth?</t>
  </si>
  <si>
    <t>Melody Scheefer Van Boerum</t>
  </si>
  <si>
    <t>The confidence gap: Findings for women in plastic surgery</t>
  </si>
  <si>
    <t>Alexander C. Schulick</t>
  </si>
  <si>
    <t>A clinical coagulopathy score concurrent with viscoelastic testing defines opportunities to improve hemostatic resuscitation and enhance blood product utilization during liver transplantation</t>
  </si>
  <si>
    <t>Jennifer A. Yonkus</t>
  </si>
  <si>
    <t>The effect of pre-operative diagnosis on patient reported outcomes in patients undergoing colorectal operations: A prospective study</t>
  </si>
  <si>
    <t>Alicia A. Heelan</t>
  </si>
  <si>
    <t>Worth looking! venous thromboembolism in patients who undergo preperitoneal pelvic packing warrants screening duplex</t>
  </si>
  <si>
    <t>Charles E. Hill</t>
  </si>
  <si>
    <t>Fix it while you can … Mortality after umbilical hernia repair in cirrhotic patients</t>
  </si>
  <si>
    <t>Cheng Ma</t>
  </si>
  <si>
    <t>Analyzing the ATA statement on outpatient thyroidectomy using the NSQIP database</t>
  </si>
  <si>
    <t>Rakhshanda Layeequr Rahman</t>
  </si>
  <si>
    <t>A decade of intraoperative ultrasound guided breast conservation for margin negative resection – Radioactive, and magnetic, and Infrared Oh My…</t>
  </si>
  <si>
    <t>Juan Ruiz</t>
  </si>
  <si>
    <t>Could lymph node evaluation be eliminated in nearly 50% of women with early stage ER/PR positive breast cancer?</t>
  </si>
  <si>
    <t>Jacob B. Hammond</t>
  </si>
  <si>
    <t>Exploring the Effect of Post-mastectomy complications on 5-year survival</t>
  </si>
  <si>
    <t>Robert CG. Martin II</t>
  </si>
  <si>
    <t>Enhanced recovery after surgery is safe for cytoreductive surgery with hyperthermic intraperitoneal chemotherapy</t>
  </si>
  <si>
    <t>Maria Ahmad</t>
  </si>
  <si>
    <t>Mucinous cystic neoplasms of the pancreas in the modern era. Experience with 707 patients</t>
  </si>
  <si>
    <t>Rigoberto Gutierrez</t>
  </si>
  <si>
    <t>Laparoscopic hiatal hernia repair as same day surgery: Feasibility, short-term outcomes and costs</t>
  </si>
  <si>
    <t>Elective robotic-assisted bariatric surgery: Is it worth the money? A national database analysis</t>
  </si>
  <si>
    <t>Sonam G. Kapadia</t>
  </si>
  <si>
    <t>Surgical referral for cholecystectomy in patients with atypical symptoms</t>
  </si>
  <si>
    <t>Brendon M. Esquibel</t>
  </si>
  <si>
    <t>The role of palliative care in acute trauma: When is it appropriate?</t>
  </si>
  <si>
    <t>Donna Ayala</t>
  </si>
  <si>
    <t>Surgical management of advanced hidradenitis suppurativa via a one-stage procedure: A single-center experience</t>
  </si>
  <si>
    <t>Michael C. Cox</t>
  </si>
  <si>
    <t>Abdominal sepsis patients have a high incidence of chronic critical illness with dismal long-term outcomes</t>
  </si>
  <si>
    <t>James Choi</t>
  </si>
  <si>
    <t>Body Mass Index and Mortality in Blunt Trauma: The Right BMI can be Protective</t>
  </si>
  <si>
    <t>James W. Davis</t>
  </si>
  <si>
    <t>Admission base deficit is superior to lactate in identifying shock and resuscitative needs in trauma patients</t>
  </si>
  <si>
    <t>Delays in Surgical Intervention and Temporary Hemostasis Using Resuscitative Endovascular Balloon Occlusion of the aorta (REBOA): Influence of Time to Operating Room on Mortality</t>
  </si>
  <si>
    <t>Adam D. Shellito, M.D.</t>
  </si>
  <si>
    <t>Trauma patients returning to the emergency department after discharge</t>
  </si>
  <si>
    <t>Vasopressors in traumatic brain injury: Quantifying their effect on mortality</t>
  </si>
  <si>
    <t>John F. Bilello</t>
  </si>
  <si>
    <t>Incidence of hyponatremia in patients given levetiracetam vs. phenytoin for early posttraumatic seizure prophylaxis</t>
  </si>
  <si>
    <t>Leigh Ann O’Banion</t>
  </si>
  <si>
    <t>Outcomes of major lower extremity amputations n dysvascular patients: Room for improvement</t>
  </si>
  <si>
    <t>Carson B. Walker</t>
  </si>
  <si>
    <t>The use of thromboelastography to assess post-operative changes in coagulation and predict graft function in renal transplantation</t>
  </si>
  <si>
    <t>Detection of early allograft dysfunction at 30 min of reperfusion in liver transplantation: An intraoperative diagnostic tool with real time assessment of graft function</t>
  </si>
  <si>
    <t>Ilaria Caturegli</t>
  </si>
  <si>
    <t>Trends in female surgeon authorship – The role of the middle author</t>
  </si>
  <si>
    <t xml:space="preserve">Celene Wei Qi Ng </t>
  </si>
  <si>
    <t>Push and pull factors, and the role of residents in nurturing medical students’ interest in surgery as a career option in a multicultural Asian context: Results of a prospective national cohort study</t>
  </si>
  <si>
    <t>Tracy J. Cheun</t>
  </si>
  <si>
    <t>Improving ABSITE scores - A meta-analysis of reported remediation models</t>
  </si>
  <si>
    <t>Dara A. O’Keeffe</t>
  </si>
  <si>
    <t>Objective assessment of surgical trainees’ non-technical skills: Improved performance following a two-year program of instruction</t>
  </si>
  <si>
    <t>Florence E. Turrentine</t>
  </si>
  <si>
    <t>Surgical errors and the relationships of disease, risks, and adverse events</t>
  </si>
  <si>
    <t>Derek J. Erstad</t>
  </si>
  <si>
    <t>Platelet and neutrophil to lymphocyte ratios predict survival in patients with resectable colorectal liver metastases</t>
  </si>
  <si>
    <t>Wei Li</t>
  </si>
  <si>
    <t>Application of carbon nanoparticles in localization of parathyroid glands during total parathyroidectomy for secondary hyperparathyroidism</t>
  </si>
  <si>
    <t>Shen-Liang Shih</t>
  </si>
  <si>
    <t>Transumbilical versus periumbilical incision for laparoscopic surgery: A meta-analysis</t>
  </si>
  <si>
    <t>No place like home: A national study on firearm-related injuries in the American household</t>
  </si>
  <si>
    <t>Christof Kaltenmeier</t>
  </si>
  <si>
    <t>Refusal of cancer-directed treatment by colon cancer patients: Risk factors and survival outcomes</t>
  </si>
  <si>
    <t>Leon Naar</t>
  </si>
  <si>
    <t>Can the Emergency Surgery Score (ESS) predict outcomes in emergency general surgery patients with missing data elements? A nationwide analysis</t>
  </si>
  <si>
    <t>Jason C. Pradarelli</t>
  </si>
  <si>
    <t>Surgical coaching to achieve the ABMS vision for the future of continuing board certification</t>
  </si>
  <si>
    <t>The what? How? And Who? Of video based assessment</t>
  </si>
  <si>
    <t>Paul McGaha</t>
  </si>
  <si>
    <t>Is it time for firearm injury to be a separate activation criteria in children? An assessment of penetrating pediatric trauma using need for surgeon presence</t>
  </si>
  <si>
    <t>Nicole E. Brooks</t>
  </si>
  <si>
    <t>The impact of enteric fistulas on US hospital systems</t>
  </si>
  <si>
    <t>Mary Kathryn Abel</t>
  </si>
  <si>
    <t>Breast conservation therapy versus mastectomy in the surgical management of invasive lobular carcinoma measuring 4 cm or greater</t>
  </si>
  <si>
    <t>Isaac G. Alty</t>
  </si>
  <si>
    <t>Refusal of surgery for colon cancer: Sociodemographic disparities and survival implications among US patients with resectable disease</t>
  </si>
  <si>
    <t>Katherine He</t>
  </si>
  <si>
    <t>Graduate medical education funding mechanisms, challenges, and solutions: A narrative review</t>
  </si>
  <si>
    <t>Tyler McKechnie</t>
  </si>
  <si>
    <t>Operative management of colonic diverticular disease in the setting of immunosuppression: A systematic review and meta-analysis</t>
  </si>
  <si>
    <t>Leah J. Schoel, MD</t>
  </si>
  <si>
    <t>Endocrine surgery is at the forefront of gender diversity</t>
  </si>
  <si>
    <t>Chelsea Horwood</t>
  </si>
  <si>
    <t>Letters of recommendation for surgical fellowships – Does gender make a difference?</t>
  </si>
  <si>
    <t>Taylor Sellers</t>
  </si>
  <si>
    <t>An early introduction to surgical skills: Validating a low-cost laparoscopic skill training program purpose built for undergraduate medical education</t>
  </si>
  <si>
    <t>Zachary L. Gentry</t>
  </si>
  <si>
    <t>Can patients find an Endocrine Surgeon? How hospital websites hide the expertise of these medical professionals</t>
  </si>
  <si>
    <t>Racial disparities in comorbid conditions among patients undergoing thyroidectomy for Graves’ disease: An ACS-NSQIP analysis</t>
  </si>
  <si>
    <t>Whitney Sutton</t>
  </si>
  <si>
    <t>Is patient age associated with risk of malignancy in a ≥4 cm cytologically benign thyroid nodule?</t>
  </si>
  <si>
    <t>Hakan Ataş</t>
  </si>
  <si>
    <t>Diagnostic value of modified systemic inflammation score for prediction of malignancy in patients with indeterminate thyroid nodules</t>
  </si>
  <si>
    <t>Reid C. Mahoney</t>
  </si>
  <si>
    <t>Predictors and consequences of recurrent laryngeal nerve injury during open thyroidectomy: An American College of Surgeons National Surgical Quality Improvement Project database analysis</t>
  </si>
  <si>
    <t>Zaina Habrawi</t>
  </si>
  <si>
    <t>Cryoablation: A promising non-operative therapy for low-risk breast cancer</t>
  </si>
  <si>
    <t>Eli P. Darnell</t>
  </si>
  <si>
    <t>Preoperative cholangitis is an independent risk factor for mortality in patients after pancreatoduodenectomy for pancreatic cancer</t>
  </si>
  <si>
    <t>Is the placement of jejunostomy tubes in patients with esophageal cancer undergoing esophagectomy associated with increased inpatient healthcare utilization? An analysis of the National Readmissions Database</t>
  </si>
  <si>
    <t>Makoto Sakai</t>
  </si>
  <si>
    <t>Impact of combined assessment of systemic inflammation and presarcopenia on survival for surgically resected esophageal cancer</t>
  </si>
  <si>
    <t>Kurt S. Schultz</t>
  </si>
  <si>
    <t>Influence of race and sociodemographic factors on declining resection for gastric cancer: A national study</t>
  </si>
  <si>
    <t>Chih-Sheng Huang</t>
  </si>
  <si>
    <t>Prognostic value of postoperative serum carcinoembryonic antigen levels in colorectal cancer patients with chronic kidney disease</t>
  </si>
  <si>
    <t>Ryusuke Katsuki</t>
  </si>
  <si>
    <t>Outcomes of self-expandable metal stent as bridge to surgery versus emergency surgery for left-sided obstructing colon cancer: A retrospective cohort study</t>
  </si>
  <si>
    <t>William Y. Luo</t>
  </si>
  <si>
    <t>Better characterization of operation for ulcerative colitis through the National surgical quality improvement program: A 2-year audit of NSQIP-IBD</t>
  </si>
  <si>
    <t>S. Punnen</t>
  </si>
  <si>
    <t>Transanal Endoscopic Microsurgery (TEM) for rectal GI stromal tumor</t>
  </si>
  <si>
    <t>Sharona Ross</t>
  </si>
  <si>
    <t>Laparo-Endoscopic Single Site (LESS) cosmesis: Patients perception of body image distortion after LESS surgery</t>
  </si>
  <si>
    <t>Stephanie T. Lumpkin</t>
  </si>
  <si>
    <t>Surgical patient values frame and modify the impact of risk factors for non-routine postdischarge care: A mixed-methods study</t>
  </si>
  <si>
    <t>Lara Senekjian</t>
  </si>
  <si>
    <t>Splenic artery angioembolization for high-grade splenic injury: Are we wasting money?</t>
  </si>
  <si>
    <t>Pulmonary contusions in patients with rib fractures: The need to better classify a common injury</t>
  </si>
  <si>
    <t>Juan P. Herrera-Escobar</t>
  </si>
  <si>
    <t>Reduced chronic pain: Another benefit of recovery at an inpatient rehabilitation facility over a skilled nursing facility?</t>
  </si>
  <si>
    <t>Jessica L. Weaver</t>
  </si>
  <si>
    <t>Is there a glass ceiling at national trauma meetings?</t>
  </si>
  <si>
    <t>Standing electric scooter injuries: Impact on a community</t>
  </si>
  <si>
    <t>Miriam Y. Neufeld</t>
  </si>
  <si>
    <t>Utilization of mental health services in pediatric patients surviving penetrating trauma resulting from interpersonal violence</t>
  </si>
  <si>
    <t>Emmanuel Nwachuku</t>
  </si>
  <si>
    <t>Toxic Clostridioides (formerly Clostridium) difficile colitis: No longer a diarrhea associated infection</t>
  </si>
  <si>
    <t>Heather J. Roberts</t>
  </si>
  <si>
    <t>Motivations and impact of international rotations in low- and middle-income countries for orthopaedic surgery residents: Are we on the same page?</t>
  </si>
  <si>
    <t>Karen J Dickinson</t>
  </si>
  <si>
    <t>How learning preferences and teaching styles influence effectiveness of surgical educators</t>
  </si>
  <si>
    <t>Laura Torbeck</t>
  </si>
  <si>
    <t>Development of a peer review of operative teaching process and assessment tool</t>
  </si>
  <si>
    <t>V. Prasad Poola</t>
  </si>
  <si>
    <t>Medical students’ reflections on surgical educators’ professionalism: Contextual nuances in the hidden curriculum</t>
  </si>
  <si>
    <t>Elizabeth M. Huffman</t>
  </si>
  <si>
    <t>How resilient is your team? Exploring healthcare providers’ well-being during the COVID-19 pandemic</t>
  </si>
  <si>
    <t>Katharine E. Caldwell</t>
  </si>
  <si>
    <t>Multi-Disciplinary Trauma Evaluation and Management Simulation (MD-TEAMS) training for emergency medicine and general surgery residents</t>
  </si>
  <si>
    <t>Neha R. Malhotra</t>
  </si>
  <si>
    <t>High value care education in general surgery residency programs: A multi-institutional needs assessment</t>
  </si>
  <si>
    <t>Paula Costa</t>
  </si>
  <si>
    <t>Dissecting a department of surgery: Exploring organizational culture and competency expectations</t>
  </si>
  <si>
    <t>Benjamin Zendejas</t>
  </si>
  <si>
    <t>Quality of dictated feedback associated with SIMPL operative assessments of pediatric surgical trainees</t>
  </si>
  <si>
    <t>Anna Alaska Pendleton</t>
  </si>
  <si>
    <t>A multi-institutional study of patient-derived gender-based discrimination experienced by resident physicians</t>
  </si>
  <si>
    <t>Michael Kochis, EdM</t>
  </si>
  <si>
    <t>“Fighting an uphill battle”: A mixed methods exploration of surgeon involvement in medical schools’ preclinical curricula</t>
  </si>
  <si>
    <t>Lindsey M. Zhang</t>
  </si>
  <si>
    <t>Development of a conceptual model for understanding the learning environment and surgical resident well-being</t>
  </si>
  <si>
    <t>Akira Nishii</t>
  </si>
  <si>
    <t>Identification of promotion and prevention associated surgeon behaviors in the operating room to facilitate resident self-regulated learning</t>
  </si>
  <si>
    <t>Douglas J. Cassidy</t>
  </si>
  <si>
    <t>Surgical autonomy: A resident perspective and the balance of teacher development with operative independence</t>
  </si>
  <si>
    <t>Leah Furman</t>
  </si>
  <si>
    <t>Learning to teach: A novel method for assessing surgical trainees’ teaching and operative knowledge</t>
  </si>
  <si>
    <t>Jesse K. Kelley</t>
  </si>
  <si>
    <t>Shortened pre-clerkship medical school curriculum associated with reduced student performance on surgery clerkship shelf exam</t>
  </si>
  <si>
    <t>Monica M. Liu</t>
  </si>
  <si>
    <t>A comparison of provider perspectives on cultural competency training: A mixed methods study</t>
  </si>
  <si>
    <t>Gender and ethnic diversity in academic general surgery department leadership</t>
  </si>
  <si>
    <t>Christopher C. Stahl</t>
  </si>
  <si>
    <t>Natural language processing and entrustable professional activity text feedback in surgery: A machine learning model of resident autonomy</t>
  </si>
  <si>
    <t>Priyanka Parameswaran</t>
  </si>
  <si>
    <t>Difficult conversations: Navigating intimate partner violence with standardized patients</t>
  </si>
  <si>
    <t>Sarah Hayek</t>
  </si>
  <si>
    <t>Disparate opinions on the value of Vice Chairs of education in Departments of Surgery: A national survey of Department Chairs and other surgical education stakeholders</t>
  </si>
  <si>
    <t>Jessica E. Rabski</t>
  </si>
  <si>
    <t>Setting standards of performance expected in neurosurgery residency: A study on entrustable professional activities in competency-based medical education</t>
  </si>
  <si>
    <t>Matthew C. Bobel</t>
  </si>
  <si>
    <t>“Who wants me to do what?” varied expectations from key stakeholder groups in the surgical intensive care unit creates a challenging learning environment</t>
  </si>
  <si>
    <t>Zuhur Balayah</t>
  </si>
  <si>
    <t>National implementation of a pragmatic quality improvement skills curriculum for urology residents in the UK: Application and results of ‘theory-of-change’ methodology</t>
  </si>
  <si>
    <t>Qi Yan</t>
  </si>
  <si>
    <t>Recruiting trainees to surgery in the United States and Canadian system – What strategies are effective?</t>
  </si>
  <si>
    <t>Comparison of benign and malignant insulinoma</t>
  </si>
  <si>
    <t>Sean M. Wrenn</t>
  </si>
  <si>
    <t>Practice patterns for surgical management of low-risk papillary thyroid cancer from 2014 to 2019: A CESQIP analysis</t>
  </si>
  <si>
    <t>Impact of opioid prescribing guidelines on prescribing at discharge from endocrine surgery</t>
  </si>
  <si>
    <t>Thomas Szabo Yamashita</t>
  </si>
  <si>
    <t>Differences in outcomes of bilateral adrenalectomy in patients with ectopic ACTH producing tumor of known and unknown origin</t>
  </si>
  <si>
    <t>James D. McDonald</t>
  </si>
  <si>
    <t>Pancreatic insufficiency following pancreatectomy: Does underlying tumor syndrome confer a greater risk?</t>
  </si>
  <si>
    <t>Jina Kim</t>
  </si>
  <si>
    <t>Intraoperative nerve monitoring is associated with a lower risk of recurrent laryngeal nerve injury: A national analysis of 17,610 patients</t>
  </si>
  <si>
    <t>Zeyad T. Sahli</t>
  </si>
  <si>
    <t>Association between age and disease specific mortality in medullary thyroid cancer</t>
  </si>
  <si>
    <t>Kimberly M. Ramonell</t>
  </si>
  <si>
    <t>Re-operative parathyroidectomy: How many positive localization studies are required?</t>
  </si>
  <si>
    <t>The association of Hospital Medicare beneficiary payer-mix, national quality rankings and outcomes following hepatopancreatic surgery</t>
  </si>
  <si>
    <t>Jonathan J. Hue</t>
  </si>
  <si>
    <t>Neoadjuvant chemoradiation may be associated with improved pathologic response in pancreatic cancer</t>
  </si>
  <si>
    <t>Lauren Kwasny</t>
  </si>
  <si>
    <t>Is there a gender bias in milestones evaluations in general surgery residency training?</t>
  </si>
  <si>
    <t>Joyce Lu</t>
  </si>
  <si>
    <t>Simulation in surgical education</t>
  </si>
  <si>
    <t>Caitlyn Cookenmaster</t>
  </si>
  <si>
    <t>Gender perception bias of operative autonomy evaluations among residents and faculty in general surgery training</t>
  </si>
  <si>
    <t>Ayat S. ElSherif</t>
  </si>
  <si>
    <t>Contralateral breast cancer risk and endocrine therapy use in patients with ductal carcinoma in situ treated with unilateral mastectomy in the modern era</t>
  </si>
  <si>
    <t>Jessica L. Thompson</t>
  </si>
  <si>
    <t>The role of breast MRI in newly diagnosed breast cancer: An evidence-based review</t>
  </si>
  <si>
    <t>Joseph N. Fahmy</t>
  </si>
  <si>
    <t>Pancreatic neuroendocrine tumors: Surgical outcomes and survival analysis</t>
  </si>
  <si>
    <t>Michael D. Bortz</t>
  </si>
  <si>
    <t>Radioactive iodine-125 seed localization as an aid in reoperative neck surgery</t>
  </si>
  <si>
    <t>Awni Shahait</t>
  </si>
  <si>
    <t>Outcomes of cholecystectomy in US veterans with cirrhosis: Predicting outcomes using nomogram</t>
  </si>
  <si>
    <t>Michael J. Littau</t>
  </si>
  <si>
    <t>The importance of the margin of resection and external radiation in non-lipomatous retroperitoneal sarcoma</t>
  </si>
  <si>
    <t xml:space="preserve">Dhruv J. Patel, BS </t>
  </si>
  <si>
    <t>Positive microscopic surgical margins: Is there an association with survival in resected small gastrointestinal stromal tumors?</t>
  </si>
  <si>
    <t>The importance of the margin of resection and radiotherapy in retroperitoneal liposarcoma</t>
  </si>
  <si>
    <t>Dominykas Burneikis</t>
  </si>
  <si>
    <t>Clinical staging accuracy and the use of neoadjuvant chemoradiotherapy for cT3N0 rectal cancer: Propensity score matched National Cancer Database analysis</t>
  </si>
  <si>
    <t>Gabie KB. Ong</t>
  </si>
  <si>
    <t>Transanal total mesorectal excision achieves equivalent oncologic resection compared to laparoscopic approach, but with functional consequences</t>
  </si>
  <si>
    <t>Evelena Cousin-Peterson</t>
  </si>
  <si>
    <t>Discharge timing: Does targeting an ideal length of stay for patients undergoing colectomy impact readmissions and costs of care?</t>
  </si>
  <si>
    <t>Giuseppe Zambito, MD</t>
  </si>
  <si>
    <t>Is barium esophagram enough? Comparison of esophageal motility found on barium esophagram to high resolution manometry</t>
  </si>
  <si>
    <t>Karen L. Summe</t>
  </si>
  <si>
    <t>Can lower preoperative 48-hour pH score predict reflux resolution after sleeve gastrectomy</t>
  </si>
  <si>
    <t>David Lew</t>
  </si>
  <si>
    <t>Lack of efficacy of dual intragastric balloon therapy on weight loss and patient dissatisfaction</t>
  </si>
  <si>
    <t>Raymond P. Onders</t>
  </si>
  <si>
    <t>Spinal cord injury level and Phrenic Nerve Conduction Studies do not predict diaphragm pacing success or failure- all patients should undergo diagnostic laparoscopy</t>
  </si>
  <si>
    <t>Lucas R. Banter</t>
  </si>
  <si>
    <t>Duodenal complications in necrotizing pancreatitis: Challenges of an overlooked complication</t>
  </si>
  <si>
    <t>Rodrigo Capona</t>
  </si>
  <si>
    <t>Surgical intervention for mechanical large bowel obstruction at a tertiary hospital: Which patients receive a stoma and how often are they reversed?</t>
  </si>
  <si>
    <t>Douglas P. Slakey</t>
  </si>
  <si>
    <t>Applying international organization for standards 9001 to create an effective surgical quality committee</t>
  </si>
  <si>
    <t>Laparoscopic Ligamentum Teres cardiopexy to the rescue; an old procedure with a new use in managing reflux after sleeve gastrectomy</t>
  </si>
  <si>
    <t>Meryl Ethridge</t>
  </si>
  <si>
    <t>Risk of delayed intracranial hemorrhage in patients on anticoagulation with negative initial imaging</t>
  </si>
  <si>
    <t>Jessica Fazendin</t>
  </si>
  <si>
    <t>Influence of fellowship educational experience on practice patterns for adrenalectomy: A survey of recent AAES fellowship graduates</t>
  </si>
  <si>
    <t>Flavio Roberto Takeda</t>
  </si>
  <si>
    <t>Predictive factors of recurrence in adenocarcinoma of the esophagogastric junction in the multimodal era</t>
  </si>
  <si>
    <t>David S. Plurad</t>
  </si>
  <si>
    <t>The effect of trauma center verification level on traumatic brain injury outcome after implementation of the Orange Book</t>
  </si>
  <si>
    <t>Yu-Long Cai</t>
  </si>
  <si>
    <t>Postsurgical radiotherapy in stage IIIB gallbladder cancer patients with one to three lymph nodes metastases: A propensity score matching analysis</t>
  </si>
  <si>
    <t>Yosef Nasseri</t>
  </si>
  <si>
    <t>Adenosquamous carcinoma: An aggressive histologic sub-type of colon cancer with poor prognosis</t>
  </si>
  <si>
    <t>Kelly Twohig</t>
  </si>
  <si>
    <t>Abnormal vital signs after laparoscopic colorectal surgery: More common than you think</t>
  </si>
  <si>
    <t>Isabel C. Dos Santos Marques</t>
  </si>
  <si>
    <t>Racial disparities exist in surgical outcomes for patients with inflammatory bowel disease</t>
  </si>
  <si>
    <t>High terminal creatinine donors should not preclude simultaneous kidney and pancreas transplantation</t>
  </si>
  <si>
    <t>Ruth Obiarinze</t>
  </si>
  <si>
    <t>Intraoperative parathyroid hormone measurement facilitates outpatient thyroidectomy in children</t>
  </si>
  <si>
    <t>Takintope Akinbiyi</t>
  </si>
  <si>
    <t>Contemporary treatment of keloids: A 10-year institutional experience with medical management, surgical excision, and radiation therapy</t>
  </si>
  <si>
    <t>Do male chairs of surgery have implicit gender bias in the residency application process?</t>
  </si>
  <si>
    <t>Oluwatomi L. Ladipo</t>
  </si>
  <si>
    <t>Does treatment sequence affect outcomes in patients with metaplastic breast cancer?</t>
  </si>
  <si>
    <t>Taylor M. Carter</t>
  </si>
  <si>
    <t>Does acral lentiginous melanoma subtype account for differences in patterns of care in Black patients?</t>
  </si>
  <si>
    <t>Shariska Petersen</t>
  </si>
  <si>
    <t>Disparities in ovarian cancer survival at the only NCI-designated cancer center in Kansas</t>
  </si>
  <si>
    <t>Adesola C. Akinkuotu</t>
  </si>
  <si>
    <t>Surgical outcomes and survival rates of colon cancer in children and young adults</t>
  </si>
  <si>
    <t>Rian M. Hasson</t>
  </si>
  <si>
    <t>Rural barriers to early lung cancer detection: Exploring access to lung cancer screening programs in New Hampshire and Vermont</t>
  </si>
  <si>
    <t>Aravind Krishnan</t>
  </si>
  <si>
    <t>Elevated neutrophil to lymphocyte ratio is associated with poor long-term survival and graft failure after lung transplantation</t>
  </si>
  <si>
    <t>The role of FDG-PET-CT is limited in initial staging of nodal metastasis for thin cutaneous melanoma</t>
  </si>
  <si>
    <t>Shilpa Agarwal</t>
  </si>
  <si>
    <t>Exploring racial disparity in perioperative outcomes following revisional bariatric surgery: A case-control matched analysis</t>
  </si>
  <si>
    <t>Michael A. Edwards</t>
  </si>
  <si>
    <t>Racial disparities in inferior vena cava filter use in metabolic and bariatric surgery patients: Nationwide insights from the MBSAQIP database</t>
  </si>
  <si>
    <t>Non-Hispanic Blacks undergoing distal pancreatectomy have higher risk-adjusted rates of morbidity and are more likely to be high-cost outliers</t>
  </si>
  <si>
    <t>Jessica Jou, MD</t>
  </si>
  <si>
    <t>Essential surgery during the covid 19 pandemic: The implementation of a pre-operative universal covid testing program</t>
  </si>
  <si>
    <t>Norman H. Kumins</t>
  </si>
  <si>
    <t>Computer-based video training is effective in teaching basic surgical skills to novices without faculty involvement using a self-directed, sequential and incremental program</t>
  </si>
  <si>
    <t>Kaitlin Morte, MD</t>
  </si>
  <si>
    <t>Utilization of mobile application improves perioperative education and patient satisfaction in general surgery patients</t>
  </si>
  <si>
    <t>Sydney McQueen</t>
  </si>
  <si>
    <t>Fractured in surgery: Understanding stress as a holistic and subjective surgeon experience</t>
  </si>
  <si>
    <t>Carisa M. Cooney</t>
  </si>
  <si>
    <t>Differences in operative self-assessment between male and female plastic surgery residents: A survey of 8,149 cases</t>
  </si>
  <si>
    <t>Rebekah Macfie</t>
  </si>
  <si>
    <t>Breast conservation therapy confers survival and distant recurrence advantage over mastectomy for stage II Triple Negative Breast cancer</t>
  </si>
  <si>
    <t>Hasrit Sidhu</t>
  </si>
  <si>
    <t>Determining when endoscopic ultrasound changes management for patients with pancreatic cystic neoplasms</t>
  </si>
  <si>
    <t>Julie Siegel</t>
  </si>
  <si>
    <t>Travel distance and its interaction with patient and hospital factors in pancreas cancer care</t>
  </si>
  <si>
    <t>Joceline V. Vu</t>
  </si>
  <si>
    <t>Development and characteristics of a multidisciplinary colorectal cancer clinic</t>
  </si>
  <si>
    <t>Matthew Goldner</t>
  </si>
  <si>
    <t>Role of metastasectomy for liver metastasis in stage IV anal cancer</t>
  </si>
  <si>
    <t>Jennifer Schendel</t>
  </si>
  <si>
    <t>Gastric cancer management in elderly patients: a population-based study of treatment patterns and outcomes in gastric cancer patients ≥ 75 years from Alberta, Canada</t>
  </si>
  <si>
    <t>Josh Bleicher</t>
  </si>
  <si>
    <t>Oncologic outcomes of patients with Merkel Cell Carcinoma (MCC): A multi-institutional cohort study</t>
  </si>
  <si>
    <t>Michael Chisum, MD</t>
  </si>
  <si>
    <t>Post operative pediatric appendicitis nurse-driven discharge: Patient outcomes and nursing perspectives</t>
  </si>
  <si>
    <t>Thomas N. Robinson</t>
  </si>
  <si>
    <t>Postoperative delirium is associated with decreased recovery of ambulation one-month after surgery</t>
  </si>
  <si>
    <t>Lindsay P. Schwartz</t>
  </si>
  <si>
    <t>Fatigue in surgical residents an analysis of duty-hours and the effect of hypothetical naps on predicted performance</t>
  </si>
  <si>
    <t>Nimitt J. Patel</t>
  </si>
  <si>
    <t>Management of simple and retained hemothorax: A practice management guideline from the Eastern Association for the Surgery of Trauma</t>
  </si>
  <si>
    <t>Carolina Nylén</t>
  </si>
  <si>
    <t>Prophylactic central lymph node dissection informs the decision of radioactive iodine ablation in papillary thyroid cancer</t>
  </si>
  <si>
    <t>Vennila Padmanaban</t>
  </si>
  <si>
    <t>Expanding post-operative follow-up in rural Sierra Leone: A community-based protocol</t>
  </si>
  <si>
    <t>Courtney J. Balentine</t>
  </si>
  <si>
    <t>Using local rather than general anesthesia for inguinal hernia repair is associated with shorter operative time and enhanced postoperative recovery</t>
  </si>
  <si>
    <t>Clara Zhu</t>
  </si>
  <si>
    <t>Omental patch versus gastric resection for perforated gastric ulcer: Systematic review and meta-analysis for an unresolved debate</t>
  </si>
  <si>
    <t>Lucy Zhuo</t>
  </si>
  <si>
    <t>Facilitators and barriers to allyship in academic surgery: A qualitative study</t>
  </si>
  <si>
    <t>Linhan Xu</t>
  </si>
  <si>
    <t>Virtual grand rounds as a novel means for applicants and programs to connect in the era of COVID-19</t>
  </si>
  <si>
    <t>Jordan R. Wlodarczyk</t>
  </si>
  <si>
    <t>Development and emergency implementation of an online surgical education curriculum for a General Surgery program during a global pandemic: The University of Southern California experience</t>
  </si>
  <si>
    <t>Christine Nguyen</t>
  </si>
  <si>
    <t>High vs. low entrustment behaviors in the operating room</t>
  </si>
  <si>
    <t>Margaret Brommelsiek</t>
  </si>
  <si>
    <t>Absence or presence: Silent discourse in the operating room and impact on surgical team action</t>
  </si>
  <si>
    <t>Acquisition and retention of surgical skills taught during intern surgical boot camp</t>
  </si>
  <si>
    <t>Alexandra C. Jacobs</t>
  </si>
  <si>
    <t>Quality improvement education in surgical specialty training: A comparison of Vascular Surgery resident and Urology Resident experiences and attitudes</t>
  </si>
  <si>
    <t>Orit Twito</t>
  </si>
  <si>
    <t>Temporal trends in incidence, evaluation and management of neuroendocrine neoplasms of the appendix: 14 years’ experience</t>
  </si>
  <si>
    <t>Capsular contracture in the modern era: A multidisciplinary look at the incidence and risk factors after mastectomy and implant-based breast reconstruction</t>
  </si>
  <si>
    <t>Yanpeng Yang</t>
  </si>
  <si>
    <t>Multivisceral resection for locally advanced gastric cancer: A retrospective study</t>
  </si>
  <si>
    <t>Joshua T. Cohen</t>
  </si>
  <si>
    <t>Improving the value of palliative surgery by optimizing patient selection. The role of long-term survival on high impact palliative intent operations</t>
  </si>
  <si>
    <t>Ju-Dong Li</t>
  </si>
  <si>
    <t>Association between preoperative prealbumin level and postoperative mortality and morbidity after hepatic resection for hepatocellular carcinoma: A multicenter study from a HBV-endemic area</t>
  </si>
  <si>
    <t>Natalie J. Del Vecchio</t>
  </si>
  <si>
    <t>Patterns and characteristics of patients’ selection of cancer surgeons</t>
  </si>
  <si>
    <t>Michael A. Napolitano</t>
  </si>
  <si>
    <t>Elective surgery for diverticular disease in U.S. veterans: A VASQIP study of national trends and outcomes from 2004 to 2018</t>
  </si>
  <si>
    <t>Mathias A. Christensen</t>
  </si>
  <si>
    <t>Thirty-day outcomes in the operative management of intestinal-cutaneous fistulas: A NSQIP analysis</t>
  </si>
  <si>
    <t>Georgios Orthopoulos</t>
  </si>
  <si>
    <t>Increasing incidence of complicated appendicitis during COVID-19 pandemic</t>
  </si>
  <si>
    <t>Stéphane Bourgouin</t>
  </si>
  <si>
    <t>Early versus delayed cholecystectomy for cholecystitis at high risk of operative difficulties: A propensity score-matching analysis</t>
  </si>
  <si>
    <t>Majed El Hechi</t>
  </si>
  <si>
    <t>The emergency surgery score (ESS) and outcomes in elderly patients undergoing emergency laparotomy: A post-hoc analysis of an EAST multicenter study</t>
  </si>
  <si>
    <t>Wendy Y. Rockne</t>
  </si>
  <si>
    <t>No difference in mortality between level I and level II trauma centers performing surgical stabilization of rib fracture</t>
  </si>
  <si>
    <t>Paolo Aseni, M.D.</t>
  </si>
  <si>
    <t>Emergency Department Resuscitative Thoracotomy: Indications, surgical procedure and outcome. A narrative review</t>
  </si>
  <si>
    <t>Nathan Williams</t>
  </si>
  <si>
    <t>African American polycystic kidney patients receive higher risk kidneys, but do not face increased risk for graft failure or post-transplant mortality</t>
  </si>
  <si>
    <t>Liam H. Wong</t>
  </si>
  <si>
    <t>Surgical and oncologic outcomes following repeat hepatic resection of colorectal liver metastasis: Who benefits?</t>
  </si>
  <si>
    <t>Derek A. Benham</t>
  </si>
  <si>
    <t>Revealing the scope of surgical device malfunctions: Analysis of the “hidden” Food and Drug Administration device database</t>
  </si>
  <si>
    <t>Marina Affi Koprowski</t>
  </si>
  <si>
    <t>Oncologic outcomes in resected ampullary cancer: Relevance of histologic subtype and adjuvant chemotherapy</t>
  </si>
  <si>
    <t>Sarah M. Wonn</t>
  </si>
  <si>
    <t>Evaluation of the prognosis for N2 status in patients with small bowel neuroendocrine tumors</t>
  </si>
  <si>
    <t>Akie Watanabe</t>
  </si>
  <si>
    <t>Tumour grade and primary site predict patterns of recurrence and survival in patients with resected gastroenteropancreatic neuroendocrine tumors</t>
  </si>
  <si>
    <t>Sam M. Wiseman</t>
  </si>
  <si>
    <t>Parathyroid identification during thyroid and parathyroid operations: A pilot study evaluating a novel low cost autofluorescence based device</t>
  </si>
  <si>
    <t>Alexis K. Bagwell</t>
  </si>
  <si>
    <t>Outcomes of large panel genetic evaluation of breast cancer patients in a community-based cancer institute</t>
  </si>
  <si>
    <t>Christopher Baliski, MD</t>
  </si>
  <si>
    <t>Intraoperative ultrasound is associated with low re-excision rates following breast conserving surgery for non-palpable invasive breast cancers</t>
  </si>
  <si>
    <t>Rachel Q. Liu</t>
  </si>
  <si>
    <t>Measurements using mammography and ultrasonography underestimate the size of high-volume ductal carcinoma in situ</t>
  </si>
  <si>
    <t>Hannah Kapur</t>
  </si>
  <si>
    <t>Decreasing contralateral prophylactic mastectomy rates in average-risk women with unilateral breast cancer</t>
  </si>
  <si>
    <t>Upstage rate of radial scar/complex sclerosing lesion identified on core needle biopsy</t>
  </si>
  <si>
    <t>Neoadjuvant chemotherapy is associated with improved survival in patients undergoing hepatic resection for intrahepatic cholangiocarcinoma</t>
  </si>
  <si>
    <t>Conventional hepatic arterial anatomy? Novel findings and insights of a multi-disciplinary hepatic arterial infusion pump program</t>
  </si>
  <si>
    <t>Samuel P. Arnot</t>
  </si>
  <si>
    <t>Utility of a 31-gene expression profile for predicting outcomes in patients with primary cutaneous melanoma referred for sentinel node biopsy</t>
  </si>
  <si>
    <t>Colin J. Rog</t>
  </si>
  <si>
    <t>Optimal oncologic and perioperative outcomes of cytoreductive surgery with hyperthermic intraperitoneal chemotherapy are attainable at a community center</t>
  </si>
  <si>
    <t>Roopal Rai</t>
  </si>
  <si>
    <t>Online educational materials for appendectomy patients have good quality but poor readability</t>
  </si>
  <si>
    <t>Kenley R. Unruh</t>
  </si>
  <si>
    <t>The impact of obesity on minimally invasive colorectal surgery: A report from the Surgical Care Outcomes Assessment Program collaborative</t>
  </si>
  <si>
    <t>Torbjorg Holtestaul</t>
  </si>
  <si>
    <t>Efficacy and safety of bariatric revisions in patients older than 65 years old</t>
  </si>
  <si>
    <t>Philemon Leung</t>
  </si>
  <si>
    <t>Effect of epidural analgesia on postoperative opioid requirements following elective laparotomies performed at Vancouver General Hospital</t>
  </si>
  <si>
    <t>Riyad Karmy-Jones</t>
  </si>
  <si>
    <t>Is there a role for REBOA? A system assessment</t>
  </si>
  <si>
    <t>Kristine T. Parra</t>
  </si>
  <si>
    <t>Traumatic thoracic rib cage and chest wall hernias: A review and discussion of management principles</t>
  </si>
  <si>
    <t>The rising tide of methamphetamine use in elderly trauma patients</t>
  </si>
  <si>
    <t>Thomas W. Clements</t>
  </si>
  <si>
    <t>OPTICC: A multicentre trial of Occult Pneumothoraces subjected to mechanical ventilation: The final report</t>
  </si>
  <si>
    <t>Alan F. Utria</t>
  </si>
  <si>
    <t>Impact of COVID-19 on procedure volume at a tertiary pediatric hospital</t>
  </si>
  <si>
    <t>Gillian C. Pet</t>
  </si>
  <si>
    <t>The association between fluid restriction and hyponatremia in newborns with gastroschisis</t>
  </si>
  <si>
    <t>Akila B. Ramaraj, MD</t>
  </si>
  <si>
    <t>Epidemiology of swallow dysfunction in CDH patients</t>
  </si>
  <si>
    <t>Gregory J. Landry</t>
  </si>
  <si>
    <t>Ultrasound therapy for treatment of lower extremity intermittent claudication</t>
  </si>
  <si>
    <t>David Warner</t>
  </si>
  <si>
    <t>Immediate effects of hemodialysis on upper extremity and cognitive function</t>
  </si>
  <si>
    <t>Nis Schmidt, MD, MSc, FRCSC</t>
  </si>
  <si>
    <t>Unmasking the unmasked</t>
  </si>
  <si>
    <t>Syed Omair Nadeem</t>
  </si>
  <si>
    <t>Neoadjuvant chemotherapy for pancreatic cancer and changes in the biliary microbiome</t>
  </si>
  <si>
    <t>Javier Mora</t>
  </si>
  <si>
    <t>Adjuvant therapy rates and overall survival in patients with localized pancreatic cancer from high Area Deprivation Index neighborhoods</t>
  </si>
  <si>
    <t>Mohamed A. Abd El Aziz</t>
  </si>
  <si>
    <t>How skilled are skilled facilities? Post-discharge complications after colorectal cancer surgery in the U.S.</t>
  </si>
  <si>
    <t>Joal D. Beane</t>
  </si>
  <si>
    <t>Small pancreatic neuroendocrine tumors: Resect or enucleate?</t>
  </si>
  <si>
    <t>A. Cozette Killian</t>
  </si>
  <si>
    <t>Self-advocacy is associated with lower likelihood of living donor kidney transplantation</t>
  </si>
  <si>
    <t>J.J. Pilkington</t>
  </si>
  <si>
    <t>Systemic biomarkers currently implicated in the formation of abdominal wall hernia: A systematic review of the literature</t>
  </si>
  <si>
    <t>Yung Lee</t>
  </si>
  <si>
    <t>Impact of hospital lockdown secondary to COVID-19 and past pandemics on surgical practice: A living rapid systematic review</t>
  </si>
  <si>
    <t>Yan Gu</t>
  </si>
  <si>
    <t>Chinese expert consensus on adult ventral abdominal wall defect repair and reconstruction</t>
  </si>
  <si>
    <t>Maureen V. Hill</t>
  </si>
  <si>
    <t>Program and candidate experience with virtual interviews for the 2020 Complex General Surgical Oncology interview season during the COVID pandemic</t>
  </si>
  <si>
    <t>Brendan P. Lovasik</t>
  </si>
  <si>
    <t>A longitudinal cadaver-based simulation curriculum creates sustainable increases in resident confidence and exposure to fundamental techniques: Results of a 5-year program evaluation</t>
  </si>
  <si>
    <t>Alexandria D. McDow</t>
  </si>
  <si>
    <t>Factors associated with physicians’ recommendations for managing low-risk papillary thyroid cancer</t>
  </si>
  <si>
    <t>Ali Al Asadi</t>
  </si>
  <si>
    <t>Analysis of adjuvant chemotherapy in patients undergoing curative-intent resection of localized adrenocortical carcinoma</t>
  </si>
  <si>
    <t>Mental illness is associated with increased risk of suicidal ideation among cancer surgical patients</t>
  </si>
  <si>
    <t>E.W. Box</t>
  </si>
  <si>
    <t>Preoperative anthropomorphic radiographic measurements can predict postoperative pancreatic fistula formation following pancreatoduodenectomy</t>
  </si>
  <si>
    <t>Juliet S. Okoroh</t>
  </si>
  <si>
    <t>Does health insurance protect against risk of financial catastrophe for pancreatic tumor care? A cost-based review of patients undergoing pancreatic resection at an academic institution</t>
  </si>
  <si>
    <t>Felipe B. Maegawa</t>
  </si>
  <si>
    <t>Impact of facility type on survival after pancreatoduodenectomy for small pancreatic adenocarcinoma (≤ 2 cm)</t>
  </si>
  <si>
    <t>Do high-volume centers mitigate complication risk and reduce costs associated with performing pancreaticoduodenectomy in ethnic minorities?</t>
  </si>
  <si>
    <t>The treatment sequence may matter in patients undergoing pancreatoduodenectomy for early stage pancreatic cancer in the era of modern chemotherapy</t>
  </si>
  <si>
    <t>Long-term outcomes after resection of alcohol-related versus hepatitis-related hepatocellular carcinoma: A SEER-Medicare database analysis</t>
  </si>
  <si>
    <t>Leila S. Musavi</t>
  </si>
  <si>
    <t>Impact of payer status and hospital volume on outcomes after head and neck oncologic reconstruction</t>
  </si>
  <si>
    <t>Tsunehiko Maruyama</t>
  </si>
  <si>
    <t>Preoperative prognostic nutritional index predicts risk of recurrence after curative resection for stage IIA colon cancer</t>
  </si>
  <si>
    <t>Anisha N. Khanijow</t>
  </si>
  <si>
    <t>The impact of an enhanced recovery program (ERP) on the costs of colorectal surgery</t>
  </si>
  <si>
    <t>Shankar Raman</t>
  </si>
  <si>
    <t>Outcomes after CT guided drainage of diverticular abscesses and predictive factors for fistulous communication to the colon</t>
  </si>
  <si>
    <t>Brandon C. Chapman</t>
  </si>
  <si>
    <t>Dual adjunct therapy with dexamethasone and dexmedetomidine in transversus abdominis plane blocks reduces postoperative opioid use in colorectal surgery</t>
  </si>
  <si>
    <t>Arash Mohammadi Tofigh, MD</t>
  </si>
  <si>
    <t>Comparing suture with N-Hexyl Cyanoacrylate glue for mesh fixation in inguinal hernia repair, a randomised clinical trial</t>
  </si>
  <si>
    <t>Mikhail Attaar</t>
  </si>
  <si>
    <t>Comparing cost and outcomes between peroral endoscopic myotomy and laparoscopic heller myotomy</t>
  </si>
  <si>
    <t>Carmit Netanel</t>
  </si>
  <si>
    <t>The impact of bariatric surgery on nonalcoholic fatty liver disease as measured using non-invasive tests</t>
  </si>
  <si>
    <t>Ting-Lung Lin</t>
  </si>
  <si>
    <t>Early positive fluid balance is predictive for venous thromboembolism in critically ill surgical patients</t>
  </si>
  <si>
    <t>Management and outcomes of severe pelvic fractures in level I and II ACS verified trauma centers</t>
  </si>
  <si>
    <t>Hillary J. Braun</t>
  </si>
  <si>
    <t>Opioid use prior to liver transplant is associated with increased risk of death after transplant</t>
  </si>
  <si>
    <t>Matthew D. Breite</t>
  </si>
  <si>
    <t>Carotid endarterectomy surgeon volumes in contemporary practice: A comparison to randomized trial inclusion criteria</t>
  </si>
  <si>
    <t>Brian Pettitt-Schieber</t>
  </si>
  <si>
    <t>Implementation and evaluation of eight virtual surgical electives for medical students during the COVID-19 pandemic</t>
  </si>
  <si>
    <t>Jason Tong</t>
  </si>
  <si>
    <t>The impact of the affordable care act on surgeon selection amongst colorectal surgery patients</t>
  </si>
  <si>
    <t>Brent Emigh</t>
  </si>
  <si>
    <t>The AAST prospective observational multicenter study of the initial experience with reversal of direct oral anticoagulants in trauma patients</t>
  </si>
  <si>
    <t>Frank Gleason</t>
  </si>
  <si>
    <t>Patient, Nurse, Medical Assistant, and Surgeon Perspectives Inform the Development of a Decision Support Tool for Inguinal Hernia Surgery: A Qualitative Analysis</t>
  </si>
  <si>
    <t>Diederik P.D. Suurd</t>
  </si>
  <si>
    <t>Trends in blood pressure-related outcomes after adrenalectomy in patients with primary aldosteronism: A systematic review</t>
  </si>
  <si>
    <t>Joshua Herb</t>
  </si>
  <si>
    <t>Is long travel distance a barrier to surgical cancer care in the United States? A systematic review</t>
  </si>
  <si>
    <t>Brett A. Johnson</t>
  </si>
  <si>
    <t>A systematic review and meta-analysis of surgery delays and survival in breast, lung and colon cancers: Implication for surgical triage during the COVID-19 pandemic</t>
  </si>
  <si>
    <t>Cristina Nituica</t>
  </si>
  <si>
    <t>Specialty differences in resident resilience and burnout - A national survey</t>
  </si>
  <si>
    <t>Lisa Merriman</t>
  </si>
  <si>
    <t>Effect of a behavioral intervention on anxiety and perceived performance of non-technical skills during surgical simulations</t>
  </si>
  <si>
    <t>Adam D. Shellito</t>
  </si>
  <si>
    <t>A multi-institutional study assessing general surgery faculty teaching evaluations</t>
  </si>
  <si>
    <t>Daniel E. Kendrick, MD</t>
  </si>
  <si>
    <t>The reliability of resident self-evaluation of operative performance</t>
  </si>
  <si>
    <t>Carolyn D. Seib</t>
  </si>
  <si>
    <t>Ensemble machine learning for the prediction of patient-level outcomes following thyroidectomy</t>
  </si>
  <si>
    <t>Catherine F. Sinclair</t>
  </si>
  <si>
    <t>Continuous neuromonitoring during radiofrequency ablation of benign thyroid nodules provides objective evidence of laryngeal nerve safety</t>
  </si>
  <si>
    <t>Salsabila Samman</t>
  </si>
  <si>
    <t>A population-based study of treatment patterns, 10-year recurrence and breast cancer-specific mortality in a cohort of elderly patients with breast cancer</t>
  </si>
  <si>
    <t>Patrick M. Collins</t>
  </si>
  <si>
    <t>Neoadjuvant chemotherapy for luminal a breast cancer: Factors predictive of histopathologic response and oncologic outcome</t>
  </si>
  <si>
    <t>Chao Dang</t>
  </si>
  <si>
    <t>Comparison of laparoscopic and open pancreaticoduodenectomy for the treatment of nonpancreatic periampullary adenocarcinomas: a propensity score matching analysis</t>
  </si>
  <si>
    <t xml:space="preserve">Hongxu Zhu </t>
  </si>
  <si>
    <t>Prognostic value of resection margin length after surgical resection for intrahepatic cholangiocarcinoma</t>
  </si>
  <si>
    <t>Joshua H. Wolf</t>
  </si>
  <si>
    <t>Pathologic complete response is associated with decreased morbidity following rectal cancer resection</t>
  </si>
  <si>
    <t>Denise L. Wong</t>
  </si>
  <si>
    <t>Adherence to neoadjuvant therapy guidelines for locally advanced rectal cancers in a region with sociodemographic disparities</t>
  </si>
  <si>
    <t>Jesse T. Davidson IV</t>
  </si>
  <si>
    <t>Delaying definitive resection in early stage (I/II) colon cancer appears safe up to 6 weeks</t>
  </si>
  <si>
    <t>Kelsey E. Koch</t>
  </si>
  <si>
    <t>Impact of routine mismatch repair screening on genetic counseling and surgical management in colorectal cancer patients</t>
  </si>
  <si>
    <t>Cynthia White</t>
  </si>
  <si>
    <t>Endostapler vs Endoloop closure of the appendiceal stump in laparoscopic appendectomy: Which has better outcomes?</t>
  </si>
  <si>
    <t>Ryan Howard</t>
  </si>
  <si>
    <t>Hospital and surgeon variation in 30-day complication rates after ventral hernia repair</t>
  </si>
  <si>
    <t>John Sincavage</t>
  </si>
  <si>
    <t>Preoperative anemia and surgical outcomes following laparotomy in a resource-limited setting</t>
  </si>
  <si>
    <t>Brajesh K. Lal</t>
  </si>
  <si>
    <t>Periprocedural complications in patients with SARS-CoV-2 infection compared to those without infection: A nationwide propensity-matched analysis</t>
  </si>
  <si>
    <t>Cheng Ng</t>
  </si>
  <si>
    <t>The impact of alcohol use and withdrawal on trauma outcomes: A case control study</t>
  </si>
  <si>
    <t>Andreu Martínez Hernández</t>
  </si>
  <si>
    <t>Bull horn injuries. A 40-year retrospective study with 572 patients</t>
  </si>
  <si>
    <t>Representation of women in speaking roles at annual surgical society meetings</t>
  </si>
  <si>
    <t>Taryne A. Imai</t>
  </si>
  <si>
    <t>The lasting footprint of COVID-19 on surgical education: A resident and attending perspective on the global pandemic</t>
  </si>
  <si>
    <t>Kristin E. Goodsell</t>
  </si>
  <si>
    <t>Double adenoma as a cause of primary hyperparathyroidism: Asymmetric hyperplasia or a distinct pathologic entity?</t>
  </si>
  <si>
    <t>Lydia R. Maurer</t>
  </si>
  <si>
    <t>Differences in outcomes after emergency general surgery between Hispanic subgroups in the New Jersey State Inpatient Database (2009–2014): The Hispanic population is not monolithic</t>
  </si>
  <si>
    <t>Stefano Partelli</t>
  </si>
  <si>
    <t>Evaluation of cost-effectiveness among open, laparoscopic and robotic distal pancreatectomy: A systematic review and meta-analysis</t>
  </si>
  <si>
    <t>Rachel Appelbaum</t>
  </si>
  <si>
    <t>Eastern association for the surgery of trauma – quality, patient safety, and outcomes committee - transitions of care: healthcare handoffs in trauma</t>
  </si>
  <si>
    <t>Ian S. Reynolds</t>
  </si>
  <si>
    <t>Clinicopathological characteristics and survival outcomes for patients with mucinous colorectal cancer liver metastases undergoing hepatic resection: A systematic review and meta-analysis</t>
  </si>
  <si>
    <t>Xiaodong (Phoenix) Chen</t>
  </si>
  <si>
    <t>Predicting prospective resident entrustment: From evaluation to action</t>
  </si>
  <si>
    <t>Kristen M. Jogerst</t>
  </si>
  <si>
    <t>Implementation of the ACS/ APDS Resident Skills Curriculum reveals a need for rater training: An analysis using generalizability theory</t>
  </si>
  <si>
    <t xml:space="preserve">Kayla O’Sullivan, BS </t>
  </si>
  <si>
    <t>An Institutional experience with primary hyperparathyroidism in the elderly over two decades</t>
  </si>
  <si>
    <t>George A. Taylor, MD, MS</t>
  </si>
  <si>
    <t>Preoperative laboratory testing among low-risk patients prior to elective ambulatory endocrine surgeries: A review of the 2015–2018 NSQIP cohorts</t>
  </si>
  <si>
    <t>Association of medicaid expansion of the Affordable Care Act with the stage at diagnosis and treatment of papillary thyroid cancer: A difference-in-differences analysis</t>
  </si>
  <si>
    <t>Diamantis I. Tsilimigras</t>
  </si>
  <si>
    <t>Impact of cancer center accreditation on outcomes of patients undergoing resection for hepatocellular carcinoma: A SEER-Medicare analysis</t>
  </si>
  <si>
    <t>Laparoscopic partial hepatectomy is cost-effective when performed in high volume centers: A five state analysis</t>
  </si>
  <si>
    <t>Julie B. Siegel</t>
  </si>
  <si>
    <t>Travel distance and overall survival in hepatocellular cancer care</t>
  </si>
  <si>
    <t>Jessica L. Mueller</t>
  </si>
  <si>
    <t>Open hepatic resection in the elderly at two tertiary referral centers</t>
  </si>
  <si>
    <t>Ilenia Bartolini</t>
  </si>
  <si>
    <t>Multiple hepatocellular carcinoma: Long-term outcomes following resection beyond actual guidelines. An Italian multicentric retrospective study</t>
  </si>
  <si>
    <t>Laparoscopic anterior resection with or without transanal tube for rectal cancer patients – A multicenter randomized controlled trial</t>
  </si>
  <si>
    <t>Ezra S. Brooks</t>
  </si>
  <si>
    <t>The effects of the Affordable Care Act on access and outcomes of colon surgery</t>
  </si>
  <si>
    <t>Jennie Meier</t>
  </si>
  <si>
    <t>Using local rather than general anesthesia for inguinal hernia repair may significantly reduce complications for frail Veterans</t>
  </si>
  <si>
    <t>Efficient evaluation of center-level emergency surgery performance using a high-yield procedure set: A step towards an EGS registry</t>
  </si>
  <si>
    <t>Ahmed Alburakan</t>
  </si>
  <si>
    <t>The Emergency surgery score (ESS) accurately predicts outcomes of emergency surgical admissions at a Saudi academic health center</t>
  </si>
  <si>
    <t>Eva Barbara Deerenberg</t>
  </si>
  <si>
    <t>Preoperative botulinum toxin A injection in complex abdominal wall reconstruction– a propensity-scored matched study</t>
  </si>
  <si>
    <t>Paul D. Rozeboom</t>
  </si>
  <si>
    <t>The preoperative risk tool SURPAS accurately predicts outcomes in emergency surgery</t>
  </si>
  <si>
    <t>Yangyang R. Yu</t>
  </si>
  <si>
    <t>Preoperative resource utilization prior to minimally invasive repair of pectus excavatum</t>
  </si>
  <si>
    <t>Kathryn Rosenbaum</t>
  </si>
  <si>
    <t>A national analysis of pediatric firearm violence and the effects of race and insurance status on risk of mortality</t>
  </si>
  <si>
    <t>Jaewon Hur</t>
  </si>
  <si>
    <t>Predicting postoperative opioid use with machine learning and insurance claims in opioid-naïve patients</t>
  </si>
  <si>
    <t>Elle L. Kalbfell</t>
  </si>
  <si>
    <t>Expressions of conflict following postoperative complications in older adults having major surgery</t>
  </si>
  <si>
    <t>Defining the need for faculty development in assessment</t>
  </si>
  <si>
    <t>Charles P. Burney</t>
  </si>
  <si>
    <t>Hopes, fears, and rumors: Medical students and the general surgery clerkship</t>
  </si>
  <si>
    <t>Nikita G. Deshpande</t>
  </si>
  <si>
    <t>Surgical team familiarity and waste generation in the operating room</t>
  </si>
  <si>
    <t>O. Lovrics</t>
  </si>
  <si>
    <t>The effect of bariatric surgery on breast cancer incidence and characteristics: A meta-analysis and systematic review</t>
  </si>
  <si>
    <t>Ioannis A. Ziogas</t>
  </si>
  <si>
    <t>Laparoscopic versus open hepatectomy for intrahepatic cholangiocarcinoma: An individual patient data survival meta-analysis</t>
  </si>
  <si>
    <t>Katerina Bogomolova</t>
  </si>
  <si>
    <t>The effect of a three-dimensional instructional video on performance of a spatially complex procedure in surgical residents in relation to their visual-spatial abilities</t>
  </si>
  <si>
    <t>Ya-Wen Chen</t>
  </si>
  <si>
    <t>Contribution of unequal new patient referrals to female surgeon under-employment</t>
  </si>
  <si>
    <t>Yong-Kang Diao</t>
  </si>
  <si>
    <t>Long-term oncologic outcomes of liver resection for hepatocellular carcinoma in adolescents and young adults: A multicenter study from a hepatitis B virus-endemic area</t>
  </si>
  <si>
    <t>Samantha J. Rivard</t>
  </si>
  <si>
    <t>Colorectal surgery patient perspectives on healthcare during the CoVID-19 pandemic</t>
  </si>
  <si>
    <t xml:space="preserve">Ashley Titan </t>
  </si>
  <si>
    <t>Impact of policy-based and institutional interventions on postoperative opioid prescribing practices</t>
  </si>
  <si>
    <t>Ava Mandelbaum</t>
  </si>
  <si>
    <t>National trends and predictors of mastectomy with immediate breast reconstruction</t>
  </si>
  <si>
    <t>James A. Stewart</t>
  </si>
  <si>
    <t>Visual teaching aids improve patient understanding and reduce anxiety prior to a colectomy</t>
  </si>
  <si>
    <t>Total pancreatectomy with islet autotransplantation reduces resource utilization in pediatric patients</t>
  </si>
  <si>
    <t>Short- and long-term outcome of Frey procedure for chronic pancreatitis in adults</t>
  </si>
  <si>
    <t>Zain Aryanpour</t>
  </si>
  <si>
    <t>A single institution experience with papillary thyroid cancer: Are outcomes better at comprehensive cancer centers?</t>
  </si>
  <si>
    <t>Jenny M. Shao</t>
  </si>
  <si>
    <t>Adoption of enhanced recovery after surgery and intraoperative transverse abdominis plane block decreases opioid use and length of stay in very large open ventral hernia repairs</t>
  </si>
  <si>
    <t>Joshua Purvis</t>
  </si>
  <si>
    <t>Survival following simultaneous liver-lung versus liver alone transplantation: Results of the US national experience</t>
  </si>
  <si>
    <t>Anji E. Wall</t>
  </si>
  <si>
    <t>Decision making and informed consent in uterus transplant recipients: A mixed-methods study of the Dallas uterus transplant study (DUETS) participants</t>
  </si>
  <si>
    <t>Sarah MacIsaac</t>
  </si>
  <si>
    <t>Relative decrease in hemoglobin and outcomes in patients undergoing kidney transplantation surgery: A retrospective cohort study</t>
  </si>
  <si>
    <t>Camaleigh A. Jaber</t>
  </si>
  <si>
    <t>Changes in trends during the COVID-19 lockdown: An urban, Level-1 trauma center's experience</t>
  </si>
  <si>
    <t>Sex differences in long-term outcomes after traumatic injury: A mediation analysis</t>
  </si>
  <si>
    <t>Heterogeneity in managing rib fractures across non-trauma and level I, II, and III trauma centers</t>
  </si>
  <si>
    <t>Frank R. Buchanan</t>
  </si>
  <si>
    <t>Risk scoring models fail to predict pulmonary embolism in trauma patients</t>
  </si>
  <si>
    <t>Nathan J. Smith</t>
  </si>
  <si>
    <t>Epidemiology and outcomes of primary pediatric lung malignancies: Updates from the SEER database</t>
  </si>
  <si>
    <t>John S. Graham</t>
  </si>
  <si>
    <t>Effectiveness of a central line associated blood stream infection protocol in a pediatric population</t>
  </si>
  <si>
    <t>Meixi Ma</t>
  </si>
  <si>
    <t>Validation study of the ACS NSQIP surgical risk calculator for two procedures in Japan</t>
  </si>
  <si>
    <t>Should all patients receive the same prophylaxis? Racial variation in the risk of venous thromboembolism after major abdominal operations</t>
  </si>
  <si>
    <t>The prevalence of pancreatic incidentalomas in patients undergoing surveillance for abdominal aortic aneurysms</t>
  </si>
  <si>
    <t>The impact of COVID-19 on women surgeons and trainees: The transformation of medical students, surgical residents, and attending surgeons</t>
  </si>
  <si>
    <t>Kaylin Beiter</t>
  </si>
  <si>
    <t>Violent trauma as an indirect impact of the COVID-19 pandemic: A systematic review of hospital reported trauma</t>
  </si>
  <si>
    <t>Elana Meer</t>
  </si>
  <si>
    <t>Reassessing career pathways of surgical leaders: An examination of surgical leaders’ early accomplishments</t>
  </si>
  <si>
    <t xml:space="preserve">Hua A. Fang, BS </t>
  </si>
  <si>
    <t>An evaluation of social media utilization by general surgery programs in the COVID-19 era</t>
  </si>
  <si>
    <t>Giju Thomas</t>
  </si>
  <si>
    <t>Comparing intraoperative parathyroid identification based on surgeon experience versus near infrared autofluorescence detection – A surgeon-blinded multi-centric study</t>
  </si>
  <si>
    <t>Antoinette R. Esce</t>
  </si>
  <si>
    <t>Predicting nodal metastases in papillary thyroid carcinoma using artificial intelligence</t>
  </si>
  <si>
    <t>Alberto G Barranquero</t>
  </si>
  <si>
    <t>Effect of preoperative potassium iodide administration on Graves’ disease surgery: a propensity score analysis</t>
  </si>
  <si>
    <t>Jorge G. Zarate Rodriguez</t>
  </si>
  <si>
    <t>Inability to manage non-severe complications on an outpatient basis increases non-white patient readmission rates after pancreaticoduodenectomy: A large metropolitan tertiary care center experience</t>
  </si>
  <si>
    <t>Maitham A. Moslim</t>
  </si>
  <si>
    <t>Optimal care and survival for signet-ring cell and non-signet-ring cell gastric cancer are more achievable at academic cancer centers</t>
  </si>
  <si>
    <t>Florian Scheufele</t>
  </si>
  <si>
    <t>INR and not bilirubin levels predict postoperative morbidity in patients with malignant obstructive jaundice</t>
  </si>
  <si>
    <t>Kyle J. Hitscherich</t>
  </si>
  <si>
    <t>Characteristics of Gastrointestinal Stromal Tumors incidentally discovered during abdominal surgery</t>
  </si>
  <si>
    <t>Michael L. Horsey</t>
  </si>
  <si>
    <t>Comparing outcomes for non-metastatic rectal cancer in academic vs. community centers: A propensity-matched analysis of the National Cancer Database</t>
  </si>
  <si>
    <t>Lorine Haeuser</t>
  </si>
  <si>
    <t>Comparison of comorbidity indices for prediction of morbidity and mortality after major surgical procedures</t>
  </si>
  <si>
    <t>Supreet Singh</t>
  </si>
  <si>
    <t>Socioeconomic risk factors for mortality and readmission after surgery for bowel obstruction: An analysis of the Nationwide Readmissions Database</t>
  </si>
  <si>
    <t>Leveraging a statewide quality collaborative to understand population-level hernia care</t>
  </si>
  <si>
    <t>Ahmed Elnahla</t>
  </si>
  <si>
    <t>The efficacy of the use of presumptive antibiotics in tube thoracostomy in thoracic trauma-results of a meta-analysis</t>
  </si>
  <si>
    <t>Carson Platnick</t>
  </si>
  <si>
    <t>Beyond the tube: Can we reduce chest tube complications in trauma patients?</t>
  </si>
  <si>
    <t>Connor J. Wakefield</t>
  </si>
  <si>
    <t>Novel application of respiratory muscle index obtained from chest computed tomography to predict postoperative respiratory failure after major non-cardiothoracic surgery</t>
  </si>
  <si>
    <t>Stefanie P. Lazow</t>
  </si>
  <si>
    <t>Abdominal ultrasound findings contribute to a multivariable predictive risk score for surgical necrotizing enterocolitis: A pilot study</t>
  </si>
  <si>
    <t>K.J. Dickinson</t>
  </si>
  <si>
    <t>Assessing learner engagement with virtual educational events: Development of the Virtual In-Class Engagement Measure (VIEM)</t>
  </si>
  <si>
    <t>Daniel Sarraf</t>
  </si>
  <si>
    <t>Use of artificial intelligence for gender bias analysis in letters of recommendation for general surgery residency candidates</t>
  </si>
  <si>
    <t>Relationship between burnout and mistreatment: Who plays a role?</t>
  </si>
  <si>
    <t>Sarah Nguyen</t>
  </si>
  <si>
    <t>Medical student attitudes and actions that encourage teaching on surgery clerkships</t>
  </si>
  <si>
    <t>Angela E. Thelen</t>
  </si>
  <si>
    <t>Novel method to link surgical trainee performance data to patient outcomes</t>
  </si>
  <si>
    <t>Christopher Friendly</t>
  </si>
  <si>
    <t>Leadership skills curriculum development for residents and fellows: A needs-assessment</t>
  </si>
  <si>
    <t>Anne-Lise D. D'Angelo</t>
  </si>
  <si>
    <t>Virtual interviews – Utilizing technological affordances as a predictor of applicant confidence</t>
  </si>
  <si>
    <t>Alaina D. Geary</t>
  </si>
  <si>
    <t>Efficacy of a resident-as-teacher program (RATP) for general surgery residents: An evaluation of 3 Years of implementation</t>
  </si>
  <si>
    <t>Sarah L. Larson</t>
  </si>
  <si>
    <t>“Rhythm of the Night”: Medical student reflections on overnight trauma call</t>
  </si>
  <si>
    <t>Erin M. White</t>
  </si>
  <si>
    <t>Surgical research journals - Under review: An assessment of diversity among editorial boards and outcomes of peer review</t>
  </si>
  <si>
    <t>Evaluating chief resident readiness for the teaching assistant role: The Teaching Evaluation assessment of the chief resident (TEACh-R) instrument</t>
  </si>
  <si>
    <t>Taylor M. Coe</t>
  </si>
  <si>
    <t>Virtual student-transplant patient interactions empower patients and enhance student transplantation knowledge</t>
  </si>
  <si>
    <t>Joseph A. Lin</t>
  </si>
  <si>
    <t>The surgical resident experience in serious illness communication: A qualitative needs assessment with proposed solutions</t>
  </si>
  <si>
    <t>Characterizing robotic surgical expertise: An exploratory study of neural activation during mental imagery of robotic suturing</t>
  </si>
  <si>
    <t>Simon R. Turner</t>
  </si>
  <si>
    <t>Toward competency based continuing professional development for practicing surgeons</t>
  </si>
  <si>
    <t>Hung Truong</t>
  </si>
  <si>
    <t>Operating room team training using simulation: Hope or hype?</t>
  </si>
  <si>
    <t>Surgeon stress negatively affects their non-technical skills in the operating room</t>
  </si>
  <si>
    <t>NASA-TLX assessment of workload in resident physicians and faculty surgeons covering trauma, surgical intensive care unit, and emergency general surgery services</t>
  </si>
  <si>
    <t>Rebecca A. Saberi</t>
  </si>
  <si>
    <t>Surgical clerkship: Do examination scores correlate with clinical performance?</t>
  </si>
  <si>
    <t>Ian Brallier</t>
  </si>
  <si>
    <t>Does surgical observed structured clinical exam (OSCE) predict clerkship grade, shelf exam scores, and preceptor clinical evaluation?</t>
  </si>
  <si>
    <t>row_number</t>
  </si>
  <si>
    <t>n_references</t>
  </si>
  <si>
    <t>month</t>
  </si>
  <si>
    <t>preprint_references</t>
  </si>
  <si>
    <t>n_preprints</t>
  </si>
  <si>
    <t>preprint_before_peer_reviewed_journal</t>
  </si>
  <si>
    <t>paper_was_a_preprint</t>
  </si>
  <si>
    <t>type_research</t>
  </si>
  <si>
    <t>impact_factor</t>
  </si>
  <si>
    <t>type_of_authors</t>
  </si>
  <si>
    <t>equator_guidelines</t>
  </si>
  <si>
    <t>published_peer_review</t>
  </si>
  <si>
    <t>preregistration_rct</t>
  </si>
  <si>
    <t>preregistration_obs</t>
  </si>
  <si>
    <t>open_methods</t>
  </si>
  <si>
    <t>KP Agree (0 yes, 1 no)</t>
  </si>
  <si>
    <t>Annals</t>
  </si>
  <si>
    <t>covid-19</t>
  </si>
  <si>
    <t>firearm - covid</t>
  </si>
  <si>
    <t>preprint</t>
  </si>
  <si>
    <t>peer review</t>
  </si>
  <si>
    <t>equator</t>
  </si>
  <si>
    <t>ajs</t>
  </si>
  <si>
    <t>wjs</t>
  </si>
  <si>
    <t>ijs</t>
  </si>
  <si>
    <t>surgery</t>
  </si>
  <si>
    <t>jama</t>
  </si>
  <si>
    <t>annals</t>
  </si>
  <si>
    <t>jacs</t>
  </si>
  <si>
    <t>bjs</t>
  </si>
  <si>
    <t>%</t>
  </si>
  <si>
    <t>any_open_science_practice</t>
  </si>
  <si>
    <t>total_open_science_practice</t>
  </si>
  <si>
    <t>preregistration (RCT)</t>
  </si>
  <si>
    <t>Key (except for preprint column)</t>
  </si>
  <si>
    <t>Number</t>
  </si>
  <si>
    <t>0: open science practice is not in guidelines</t>
  </si>
  <si>
    <t>1: open science practice is suggested/guideline encourages use</t>
  </si>
  <si>
    <t xml:space="preserve">2: guideline requires open science practice </t>
  </si>
  <si>
    <t>Key (preprint column)</t>
  </si>
  <si>
    <t>0: preprints are not allowed or not mentioned in guideline</t>
  </si>
  <si>
    <t>1: preprints are explicitly allowed in guideline</t>
  </si>
  <si>
    <t>open methods</t>
  </si>
  <si>
    <t>preregistration (retrospective studies)</t>
  </si>
  <si>
    <t>Original Data Set for "Open science practices in research published in surgical journals: A cross-sectional study"</t>
  </si>
  <si>
    <t>Tab Name</t>
  </si>
  <si>
    <t>Explanation</t>
  </si>
  <si>
    <t>Journal Guideline Analysis</t>
  </si>
  <si>
    <t>Review of journal guidelines with coding for each open science practice mentioned in journal guidelines</t>
  </si>
  <si>
    <t>Article Database</t>
  </si>
  <si>
    <t>KP Review</t>
  </si>
  <si>
    <t>JMS Final Review</t>
  </si>
  <si>
    <t>HWC Review</t>
  </si>
  <si>
    <t>Review of 30 randomly selected articles from each of the eight journals studied, with coding for each open science practice. Columns are grouped by reviewer (HWC, KP, JSM)</t>
  </si>
  <si>
    <t>Journal Tabs (Annals, JAMA Surg, JACS, etc)</t>
  </si>
  <si>
    <t>List of articles from each journal (row number in "Article Database" corresponds with highlighted rows in each journal tab)</t>
  </si>
  <si>
    <t>Parameters</t>
  </si>
  <si>
    <t>Random selection fo 30 articles form 8 journals between 2019 and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</si>
</sst>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scheme val="minor"/>
    </font>
    <font>
      <sz val="10"/>
      <color theme="1"/>
      <name val="Arial"/>
      <family val="2"/>
    </font>
    <font>
      <u/>
      <sz val="10"/>
      <color rgb="FF0000FF"/>
      <name val="Arial"/>
      <family val="2"/>
    </font>
    <font>
      <u/>
      <sz val="10"/>
      <color rgb="FF1155CC"/>
      <name val="Arial"/>
      <family val="2"/>
    </font>
    <font>
      <sz val="11"/>
      <color rgb="FF000000"/>
      <name val="Inconsolata"/>
    </font>
    <font>
      <sz val="11"/>
      <color rgb="FF0C7DBB"/>
      <name val="Arial"/>
      <family val="2"/>
    </font>
    <font>
      <sz val="11"/>
      <color rgb="FF0C7DBB"/>
      <name val="Nexussans"/>
    </font>
    <font>
      <sz val="10"/>
      <color rgb="FF333333"/>
      <name val="Georgia"/>
      <family val="1"/>
    </font>
    <font>
      <sz val="9"/>
      <color rgb="FF333333"/>
      <name val="Helvetica Neue"/>
      <family val="2"/>
    </font>
    <font>
      <sz val="10"/>
      <color rgb="FF000000"/>
      <name val="Arial"/>
      <family val="2"/>
    </font>
    <font>
      <sz val="10"/>
      <color rgb="FF000000"/>
      <name val="Arial"/>
      <family val="2"/>
      <scheme val="minor"/>
    </font>
    <font>
      <sz val="10"/>
      <color rgb="FF000000"/>
      <name val="Arial"/>
      <family val="2"/>
      <scheme val="minor"/>
    </font>
    <font>
      <b/>
      <sz val="10"/>
      <color rgb="FF000000"/>
      <name val="Arial"/>
      <family val="2"/>
      <scheme val="minor"/>
    </font>
    <font>
      <sz val="10"/>
      <color theme="1"/>
      <name val="Arial"/>
      <family val="2"/>
      <scheme val="minor"/>
    </font>
    <font>
      <sz val="10"/>
      <color rgb="FF000000"/>
      <name val="Tahoma"/>
      <family val="2"/>
    </font>
  </fonts>
  <fills count="13">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FCFCFC"/>
        <bgColor rgb="FFFCFCFC"/>
      </patternFill>
    </fill>
    <fill>
      <patternFill patternType="solid">
        <fgColor rgb="FFFFA766"/>
        <bgColor rgb="FFFFA766"/>
      </patternFill>
    </fill>
    <fill>
      <patternFill patternType="solid">
        <fgColor rgb="FFB4E4E8"/>
        <bgColor rgb="FFB4E4E8"/>
      </patternFill>
    </fill>
    <fill>
      <patternFill patternType="solid">
        <fgColor rgb="FF8FD7DC"/>
        <bgColor rgb="FF8FD7DC"/>
      </patternFill>
    </fill>
    <fill>
      <patternFill patternType="solid">
        <fgColor theme="1"/>
        <bgColor theme="1"/>
      </patternFill>
    </fill>
    <fill>
      <patternFill patternType="solid">
        <fgColor rgb="FFFFF2CC"/>
        <bgColor rgb="FFFFF2CC"/>
      </patternFill>
    </fill>
    <fill>
      <patternFill patternType="solid">
        <fgColor rgb="FF00B0F0"/>
        <bgColor rgb="FFFFA766"/>
      </patternFill>
    </fill>
    <fill>
      <patternFill patternType="solid">
        <fgColor rgb="FF00B0F0"/>
        <bgColor indexed="64"/>
      </patternFill>
    </fill>
  </fills>
  <borders count="2">
    <border>
      <left/>
      <right/>
      <top/>
      <bottom/>
      <diagonal/>
    </border>
    <border>
      <left/>
      <right/>
      <top/>
      <bottom/>
      <diagonal/>
    </border>
  </borders>
  <cellStyleXfs count="2">
    <xf numFmtId="0" fontId="0" fillId="0" borderId="0"/>
    <xf numFmtId="9" fontId="11" fillId="0" borderId="0" applyFont="0" applyFill="0" applyBorder="0" applyAlignment="0" applyProtection="0"/>
  </cellStyleXfs>
  <cellXfs count="40">
    <xf numFmtId="0" fontId="0" fillId="0" borderId="0" xfId="0"/>
    <xf numFmtId="0" fontId="1" fillId="0" borderId="0" xfId="0" applyFont="1"/>
    <xf numFmtId="0" fontId="2" fillId="0" borderId="0" xfId="0" applyFont="1"/>
    <xf numFmtId="0" fontId="1" fillId="0" borderId="0" xfId="0" applyFont="1" applyAlignment="1">
      <alignment horizontal="left"/>
    </xf>
    <xf numFmtId="0" fontId="3" fillId="0" borderId="0" xfId="0" applyFont="1"/>
    <xf numFmtId="0" fontId="1" fillId="0" borderId="0" xfId="0" applyFont="1" applyAlignment="1">
      <alignment horizontal="left" vertical="center" wrapText="1"/>
    </xf>
    <xf numFmtId="0" fontId="1" fillId="2" borderId="1" xfId="0" applyFont="1" applyFill="1" applyBorder="1" applyAlignment="1">
      <alignment horizontal="left" vertical="center" wrapText="1"/>
    </xf>
    <xf numFmtId="0" fontId="1" fillId="0" borderId="0" xfId="0" applyFont="1" applyAlignment="1">
      <alignment vertical="center" wrapText="1"/>
    </xf>
    <xf numFmtId="0" fontId="1" fillId="2" borderId="1" xfId="0" applyFont="1" applyFill="1" applyBorder="1" applyAlignment="1">
      <alignment vertical="center" wrapText="1"/>
    </xf>
    <xf numFmtId="0" fontId="1" fillId="3" borderId="1" xfId="0" applyFont="1" applyFill="1" applyBorder="1" applyAlignment="1">
      <alignment vertical="center" wrapText="1"/>
    </xf>
    <xf numFmtId="0" fontId="1" fillId="3" borderId="1" xfId="0" applyFont="1" applyFill="1" applyBorder="1" applyAlignment="1">
      <alignment horizontal="left" vertical="center" wrapText="1"/>
    </xf>
    <xf numFmtId="0" fontId="1" fillId="2" borderId="1" xfId="0" applyFont="1" applyFill="1" applyBorder="1"/>
    <xf numFmtId="0" fontId="4" fillId="4" borderId="1" xfId="0" applyFont="1" applyFill="1" applyBorder="1"/>
    <xf numFmtId="0" fontId="5" fillId="0" borderId="0" xfId="0" applyFont="1"/>
    <xf numFmtId="0" fontId="6" fillId="0" borderId="0" xfId="0" applyFont="1"/>
    <xf numFmtId="0" fontId="1" fillId="4" borderId="1" xfId="0" applyFont="1" applyFill="1" applyBorder="1" applyAlignment="1">
      <alignment vertical="center" wrapText="1"/>
    </xf>
    <xf numFmtId="0" fontId="1" fillId="4" borderId="1" xfId="0" applyFont="1" applyFill="1" applyBorder="1" applyAlignment="1">
      <alignment horizontal="left" vertical="center" wrapText="1"/>
    </xf>
    <xf numFmtId="0" fontId="1" fillId="2" borderId="1" xfId="0" applyFont="1" applyFill="1" applyBorder="1" applyAlignment="1">
      <alignment horizontal="left"/>
    </xf>
    <xf numFmtId="0" fontId="7" fillId="5" borderId="1" xfId="0" applyFont="1" applyFill="1" applyBorder="1" applyAlignment="1">
      <alignment vertical="center" wrapText="1"/>
    </xf>
    <xf numFmtId="0" fontId="8" fillId="4" borderId="1" xfId="0" applyFont="1" applyFill="1" applyBorder="1" applyAlignment="1">
      <alignment horizontal="left" vertical="center" wrapText="1"/>
    </xf>
    <xf numFmtId="0" fontId="1" fillId="6" borderId="1" xfId="0" applyFont="1" applyFill="1" applyBorder="1"/>
    <xf numFmtId="0" fontId="1" fillId="0" borderId="0" xfId="0" applyFont="1" applyAlignment="1">
      <alignment horizontal="right"/>
    </xf>
    <xf numFmtId="0" fontId="9" fillId="0" borderId="0" xfId="0" applyFont="1"/>
    <xf numFmtId="0" fontId="1" fillId="7" borderId="1" xfId="0" applyFont="1" applyFill="1" applyBorder="1"/>
    <xf numFmtId="0" fontId="9" fillId="7" borderId="1" xfId="0" applyFont="1" applyFill="1" applyBorder="1"/>
    <xf numFmtId="0" fontId="1" fillId="8" borderId="1" xfId="0" applyFont="1" applyFill="1" applyBorder="1"/>
    <xf numFmtId="0" fontId="9" fillId="8" borderId="1" xfId="0" applyFont="1" applyFill="1" applyBorder="1"/>
    <xf numFmtId="0" fontId="1" fillId="9" borderId="1" xfId="0" applyFont="1" applyFill="1" applyBorder="1"/>
    <xf numFmtId="0" fontId="1" fillId="10" borderId="1" xfId="0" applyFont="1" applyFill="1" applyBorder="1"/>
    <xf numFmtId="0" fontId="1" fillId="0" borderId="0" xfId="0" applyFont="1" applyAlignment="1">
      <alignment wrapText="1"/>
    </xf>
    <xf numFmtId="0" fontId="1" fillId="11" borderId="1" xfId="0" applyFont="1" applyFill="1" applyBorder="1" applyAlignment="1">
      <alignment wrapText="1"/>
    </xf>
    <xf numFmtId="0" fontId="10" fillId="0" borderId="0" xfId="0" applyFont="1"/>
    <xf numFmtId="0" fontId="12" fillId="0" borderId="0" xfId="0" applyFont="1" applyAlignment="1">
      <alignment horizontal="center"/>
    </xf>
    <xf numFmtId="0" fontId="1" fillId="0" borderId="1" xfId="0" applyFont="1" applyBorder="1"/>
    <xf numFmtId="0" fontId="12" fillId="0" borderId="0" xfId="0" applyFont="1"/>
    <xf numFmtId="0" fontId="1" fillId="12" borderId="0" xfId="0" applyFont="1" applyFill="1"/>
    <xf numFmtId="0" fontId="13" fillId="0" borderId="0" xfId="0" applyFont="1"/>
    <xf numFmtId="9" fontId="0" fillId="0" borderId="0" xfId="1" applyFont="1"/>
    <xf numFmtId="0" fontId="12" fillId="0" borderId="0" xfId="0" applyFont="1" applyAlignment="1">
      <alignment horizontal="center"/>
    </xf>
    <xf numFmtId="0" fontId="10" fillId="0" borderId="0" xfId="0" applyFont="1" applyAlignment="1">
      <alignment horizontal="center"/>
    </xf>
  </cellXfs>
  <cellStyles count="2">
    <cellStyle name="Normal" xfId="0" builtinId="0"/>
    <cellStyle name="Percent" xfId="1" builtinId="5"/>
  </cellStyles>
  <dxfs count="8">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2"/></Relationships>
</file>

<file path=xl/_rels/comments3.xml.rels><?xml version="1.0" encoding="UTF-8" standalone="yes"?>
<Relationships xmlns="http://schemas.openxmlformats.org/package/2006/relationships"><Relationship Id="rId1" Type="http://customschemas.google.com/relationships/workbookmetadata" Target="commentsmeta0"/></Relationships>
</file>

<file path=xl/_rels/comments4.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26"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25"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22" Type="http://customschemas.google.com/relationships/workbookmetadata" Target="metadata"/><Relationship Id="rId27"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Pathak, Kavya" id="{87BF8BC4-740C-48B6-B41B-DB073187E20E}" userId="S::KAVYA_PATHAK@HMS.HARVARD.EDU::49eccf4f-cf24-476f-96f3-6191ab3babf7"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 dT="2023-03-23T19:38:34.53" personId="{87BF8BC4-740C-48B6-B41B-DB073187E20E}" id="{8658C7CD-7F1E-BB44-A565-0C99887A991E}">
    <text>Coding this column as 1 = journal allows preprints (doesn't have to encourage it, none of the journals encourage or require preprints)</text>
  </threadedComment>
  <threadedComment ref="C2" dT="2023-03-23T19:38:04.24" personId="{87BF8BC4-740C-48B6-B41B-DB073187E20E}" id="{87E3BDA3-A8C5-4445-A4C0-381A4AE417E0}">
    <text xml:space="preserve">Please note that preprints can be shared anywhere at any time, in line with Elsevier's sharing policy. Sharing your preprints e.g. on a preprint server will not count as prior publication (see 'Multiple, redundant or concurrent publication' for more information). </text>
    <extLst>
      <x:ext xmlns:xltc2="http://schemas.microsoft.com/office/spreadsheetml/2020/threadedcomments2" uri="{F7C98A9C-CBB3-438F-8F68-D28B6AF4A901}">
        <xltc2:checksum>1187344523</xltc2:checksum>
        <xltc2:hyperlink startIndex="17" length="9" url="https://www.elsevier.com/about/policies/sharing/preprint"/>
        <xltc2:hyperlink startIndex="87" length="14" url="https://www.elsevier.com/about/policies/sharing"/>
        <xltc2:hyperlink startIndex="194" length="45" url="https://www.elsevier.com/authors/journal-authors/policies-and-ethics"/>
      </x:ext>
    </extLst>
  </threadedComment>
  <threadedComment ref="E2" dT="2023-03-23T18:46:34.69" personId="{87BF8BC4-740C-48B6-B41B-DB073187E20E}" id="{9F22E7E0-2FAA-D545-B07F-D5CB1D593EE8}">
    <text>"To facilitate reproducibility and data reuse, this journal also encourages you to share your software, code, models, algorithms, protocols, methods and other useful materials related to the project." from AJS Guidelines for Authors</text>
  </threadedComment>
  <threadedComment ref="E3" dT="2023-03-23T18:53:19.17" personId="{87BF8BC4-740C-48B6-B41B-DB073187E20E}" id="{A4484A6D-39C8-284E-993C-C0E8E9182EC2}">
    <text xml:space="preserve">The journal encourages authors, where possible and applicable, to deposit data that support the findings of their research in a public repository. Authors and editors who do not have a preferred repository should consult Springer Nature’s list of repositories and research data policy </text>
  </threadedComment>
  <threadedComment ref="G3" dT="2023-03-23T18:56:51.54" personId="{87BF8BC4-740C-48B6-B41B-DB073187E20E}" id="{89E0FDE2-EF5E-4741-8891-365614DFEE7B}">
    <text xml:space="preserve">All clinical trials must be registered through a public trials registry that is acceptable to the International Committee of Medical Journals Editors (ICMJE). For information on ICMJE’s statement to register clinical trials, please go to http://www.icmje.org/recommendations/browse/publishing-andeditorial-issues/clinical-trial-registration.html . The trial registration number and agency should be listed on the title page and at the end of the abstract. </text>
  </threadedComment>
  <threadedComment ref="H3" dT="2023-03-23T18:54:43.09" personId="{87BF8BC4-740C-48B6-B41B-DB073187E20E}" id="{D319289C-9ED9-8A41-A29C-78C6C04CD583}">
    <text xml:space="preserve">Randomized clinical trials should be reported following the CONSORT criteria and provide a completed checklist and flow diagram upon manuscript submission. </text>
  </threadedComment>
  <threadedComment ref="F4" dT="2023-03-23T19:04:37.75" personId="{87BF8BC4-740C-48B6-B41B-DB073187E20E}" id="{138BAA5C-47A0-6744-9BC4-8A55D3E40C97}">
    <text xml:space="preserve">The World Medical Association's Declaration of Helsinki 2013 states in article 35: 'Every research study involving human subjects must be registered in a publicly accessible database before recruitment of the first subject'. All types of research studies involving human participants should be registered prospectively (but failing that retrospectively) at http://www.researchregistry.com unless the study has already been registered with another registry body. Once registered, you will need to submit your assigned Unique Identifying Number (UIN) from the Research Registry or another registry as a mandatory part of your submission. Retrospective registration with the Research Registry takes less than 5 mins, is free and the record will be publicly accessible. </text>
    <extLst>
      <x:ext xmlns:xltc2="http://schemas.microsoft.com/office/spreadsheetml/2020/threadedcomments2" uri="{F7C98A9C-CBB3-438F-8F68-D28B6AF4A901}">
        <xltc2:checksum>1729397207</xltc2:checksum>
        <xltc2:hyperlink startIndex="357" length="31" url="http://www.researchregistry.com/"/>
      </x:ext>
    </extLst>
  </threadedComment>
  <threadedComment ref="H4" dT="2023-03-24T19:52:29.91" personId="{87BF8BC4-740C-48B6-B41B-DB073187E20E}" id="{AFE8C0AE-EF26-2D49-A0AB-D1780B8008CB}">
    <text>Requires PRISMA, CONSORT, STROCCS</text>
  </threadedComment>
  <threadedComment ref="E5" dT="2023-03-23T19:17:00.51" personId="{87BF8BC4-740C-48B6-B41B-DB073187E20E}" id="{D62BF174-E356-1743-85B1-403061AAE0E5}">
    <text xml:space="preserve">This journal encourages and enables you to share data that supports your research publication where appropriate, and enables you to interlink the data with your published articles. Research data refers to the results of observations or experimentation that validate research findings. To facilitate reproducibility and data reuse, this journal also encourages you to share your software, code, models, algorithms, protocols, methods and other useful materials related to the project. </text>
  </threadedComment>
  <threadedComment ref="F5" dT="2023-03-23T19:21:24.45" personId="{87BF8BC4-740C-48B6-B41B-DB073187E20E}" id="{801641F0-F985-7E4C-83BB-A56AE11E957A}">
    <text xml:space="preserve">Guidelines only mention prospective studies as needing to be preregistered, so I marked this as 0. </text>
  </threadedComment>
  <threadedComment ref="G5" dT="2023-03-23T19:20:28.35" personId="{87BF8BC4-740C-48B6-B41B-DB073187E20E}" id="{4ED4198E-6E9D-1C49-9FB0-2D06C7290A31}">
    <text xml:space="preserve">All human studies that are prospective, whether they are randomized or not, MUST be registered in a national or international registry available to the public before they can be published. A readily available registry is the website clinicaltrials.gov where the study can be registered quickly and easily. </text>
  </threadedComment>
  <threadedComment ref="H5" dT="2023-03-24T19:53:41.54" personId="{87BF8BC4-740C-48B6-B41B-DB073187E20E}" id="{8CDEE14E-E307-EF40-917E-B3809BD27E79}">
    <text>CONSORT, STROBE, PRISMA required</text>
  </threadedComment>
  <threadedComment ref="C6" dT="2023-03-23T19:26:12.26" personId="{87BF8BC4-740C-48B6-B41B-DB073187E20E}" id="{98D49847-C8AD-1B4A-B150-046D46FF7572}">
    <text xml:space="preserve">Manuscripts that have been previously posted on a preprint server may be submitted for consideration for publication. When the manuscript is submitted, authors must provide information about the preprint, including a link to it and a description of whether the submitted manuscript has been revised or differs from the preprint. 
I don't see the journal encouraging use of preprints so I recoded this as a 0. </text>
  </threadedComment>
  <threadedComment ref="G6" dT="2023-03-23T19:30:25.24" personId="{87BF8BC4-740C-48B6-B41B-DB073187E20E}" id="{631B4AFB-0B30-954C-A926-B9D7E0D664CC}">
    <text xml:space="preserve">All clinical trials, regardless of when they were completed, and secondary analyses of original clinical trials must be registered before submission of a manuscript based on the trial. Secondary data analyses of primary (parent) clinical trials should not be registered as separate clinical trials, but instead should reference the trial registration number of the primary trial. Please note: for clinical trials starting patient enrollment after July 2005, trials must have been registered before onset of patient enrollment. For trials that began before July 2005 but that were not registered before September 13, 2005, trials must have been registered before journal submission. Trial registry name, registration identification number, and the URL for the registry should be included at the end of the abstract and also in the space provided on the online manuscript submission form </text>
  </threadedComment>
  <threadedComment ref="H6" dT="2023-03-24T19:55:03.52" personId="{87BF8BC4-740C-48B6-B41B-DB073187E20E}" id="{000907C5-B8E7-EA43-B5EC-66EAD356820B}">
    <text>Must follow EQUATOR reporting guidelines</text>
  </threadedComment>
  <threadedComment ref="G7" dT="2023-03-23T19:46:15.44" personId="{87BF8BC4-740C-48B6-B41B-DB073187E20E}" id="{2C90F266-6508-0E4E-8C99-53965FC7FA21}">
    <text>Annals of Surgery requires all clinical trials that prospectively assign human subjects to medical interventions, comparison groups, or control groups for the purpose of examining the potential health effects of such interventions, to be registered in one of several free, publicly accessible, non-profit electronically searchable databases such as the one administered by the National Library of Medicine (NLM), which is located at http://www.clinicaltrials.gov. Trials can be registered retroactively and submitted manuscripts must include the unique registration number in the abstract as evidence of registration. 
Because the journal allows studies to be retroactively registered, I coded this as "encourages preregistration"</text>
    <extLst>
      <x:ext xmlns:xltc2="http://schemas.microsoft.com/office/spreadsheetml/2020/threadedcomments2" uri="{F7C98A9C-CBB3-438F-8F68-D28B6AF4A901}">
        <xltc2:checksum>3562480162</xltc2:checksum>
        <xltc2:hyperlink startIndex="433" length="29" url="https://www.clinicaltrials.gov/"/>
      </x:ext>
    </extLst>
  </threadedComment>
  <threadedComment ref="H7" dT="2023-03-23T19:48:27.11" personId="{87BF8BC4-740C-48B6-B41B-DB073187E20E}" id="{7449A0AA-7A06-724D-9C38-8BBE470FADBD}">
    <text xml:space="preserve">For study types other than Randomized Controlled Trials, the Editors request that you please check the following guidelines prior to submitting your manuscript to ensure that the highest ethical standards for research are maintained.
PRISMA Checklist and Flow Diagram: for Meta-Analyses and Systematic Reviews of Randomized Controlled Trials. http://www.prisma-statement.org
STROBE CHECKLIST: (from the Bulletin of the World Health Organization | November 2007, 85 (11)) for Observational Studies. Link: http://www.strobe-statement.org/Publications.htm
MOOSE Guidelines: (PDF document ref JAMA, April 19, 2000-Vol 283, No. 15) - for Meta-Analyses and Systematic Reviews of Observational Studies. Please see Table 1 for the checklist.
This statement doesn't require guideline use, so coded this a 1. </text>
    <extLst>
      <x:ext xmlns:xltc2="http://schemas.microsoft.com/office/spreadsheetml/2020/threadedcomments2" uri="{F7C98A9C-CBB3-438F-8F68-D28B6AF4A901}">
        <xltc2:checksum>772673612</xltc2:checksum>
        <xltc2:hyperlink startIndex="343" length="31" url="http://www.prisma-statement.org/"/>
        <xltc2:hyperlink startIndex="376" length="17" url="http://www.strobe-statement.org/Checklist.html"/>
        <xltc2:hyperlink startIndex="505" length="48" url="http://www.strobe-statement.org/Publications.htm"/>
        <xltc2:hyperlink startIndex="555" length="17" url="http://www.consort-statement.org/mod_product/uploads/MOOSE%20Statement%202000.pdf"/>
      </x:ext>
    </extLst>
  </threadedComment>
  <threadedComment ref="C8" dT="2023-03-23T19:51:13.62" personId="{87BF8BC4-740C-48B6-B41B-DB073187E20E}" id="{E06E6055-8DD5-F847-A6FB-B9CDE1F4C31B}">
    <text xml:space="preserve">Authors should provide information about any preprint postings, including copies of the posted manuscript and a link to it, at the time of submission of the manuscript to this journal. Upon acceptance of the article for publication, each author warrants that he/she will promptly remove any prior versions of this Work (normally a preprint) that may have been posted to an electronic server. 
Preprints allowed but must be removed after journal accepts paper. </text>
  </threadedComment>
  <threadedComment ref="F8" dT="2023-03-23T19:54:56.36" personId="{87BF8BC4-740C-48B6-B41B-DB073187E20E}" id="{E4A16C78-16A1-7A43-96BF-DD39ACD592F7}">
    <text xml:space="preserve"> Purely observational studies (those in which the assignment of the medical intervention is not at the discretion of the investigator) will not require registration. </text>
  </threadedComment>
  <threadedComment ref="G8" dT="2023-03-23T19:54:45.89" personId="{87BF8BC4-740C-48B6-B41B-DB073187E20E}" id="{D46336F4-B7F0-1B45-90CE-2DC2843A8CF1}">
    <text xml:space="preserve">Registration in a public trials registry is a condition for publication of clinical trials in this journal in accordance with ICMJE recommendations. Trials must register at or before the onset of patient enrolment. The clinical trial registration number should be included at the end of the abstract of the article. </text>
    <extLst>
      <x:ext xmlns:xltc2="http://schemas.microsoft.com/office/spreadsheetml/2020/threadedcomments2" uri="{F7C98A9C-CBB3-438F-8F68-D28B6AF4A901}">
        <xltc2:checksum>804786095</xltc2:checksum>
        <xltc2:hyperlink startIndex="126" length="5" url="http://www.icmje.org/"/>
      </x:ext>
    </extLst>
  </threadedComment>
  <threadedComment ref="H8" dT="2023-03-23T19:56:22.21" personId="{87BF8BC4-740C-48B6-B41B-DB073187E20E}" id="{FDC224F8-7F26-5C4D-A3EE-E045E57FF238}">
    <text xml:space="preserve">Randomized controlled trials should be presented according to the CONSORT guidelines. At manuscript submission, authors must provide the CONSORT checklist accompanied by a flow diagram that illustrates the progress of patients through the trial, including recruitment, enrollment, randomization, withdrawal, and completion, and a detailed description of the randomization procedure. The CONSORT checklist and template flow diagram are available online. 
Only mentions CONSORT and not other types of guidelines (PRISMA, etc), so I coded this a 1. </text>
    <extLst>
      <x:ext xmlns:xltc2="http://schemas.microsoft.com/office/spreadsheetml/2020/threadedcomments2" uri="{F7C98A9C-CBB3-438F-8F68-D28B6AF4A901}">
        <xltc2:checksum>3401061215</xltc2:checksum>
        <xltc2:hyperlink startIndex="387" length="43" url="http://www.consort-statement.org/"/>
      </x:ext>
    </extLst>
  </threadedComment>
  <threadedComment ref="C9" dT="2023-03-23T19:59:13.36" personId="{87BF8BC4-740C-48B6-B41B-DB073187E20E}" id="{690EE939-3F16-6046-9763-DF5CA809736B}">
    <text xml:space="preserve">Authors retain the right to make an Author’s Original Version (preprint) available through various channels, such as ArXiv, bioRxiv, psyArXiv, SocArXiv, engrXiv, etc, and this does not prevent submission to the Journal. Authors may also post the submitted version of their manuscript to non-commercial servers at any time. For further information see our Online Licensing, Copyright and Permissions policies. If accepted, the authors are required to update the status of any preprint, including the published paper’s DOI, as described on our Author Self-Archiving policy page. </text>
    <extLst>
      <x:ext xmlns:xltc2="http://schemas.microsoft.com/office/spreadsheetml/2020/threadedcomments2" uri="{F7C98A9C-CBB3-438F-8F68-D28B6AF4A901}">
        <xltc2:checksum>3948668957</xltc2:checksum>
        <xltc2:hyperlink startIndex="355" length="52" url="http://gboxfdfs01.uk.oup.com/oup/Academic/Jnls-Data/Production/prod_info/team_calum/ITA%20Project/(https:/academic.oup.com/journals/pages/authors/authors_faqs/online_licensing"/>
        <xltc2:hyperlink startIndex="542" length="33" url="https://academic.oup.com/journals/pages/access_purchase/rights_and_permissions/self_archiving_policy_b"/>
      </x:ext>
    </extLst>
  </threadedComment>
  <threadedComment ref="E9" dT="2023-03-23T20:00:06.48" personId="{87BF8BC4-740C-48B6-B41B-DB073187E20E}" id="{DD63EC54-6776-C147-A2E1-4BD358AA950C}">
    <text xml:space="preserve">The policy of BJS is to publish papers in which authors indicate whether the data, methods used in the analysis, and materials used to conduct the research will be made available to any researcher for the purposes of reproducing the results of replicating the procedure.
Authors should indicate in the acknowledgments section whether they are willing to make their data, analytic methods, and study materials available to other researchers. If an author agrees to make materials available, they should specify where that material will be available.
BJS encourages authors to share the data and other artefacts supporting the results in the paper by archiving it in an appropriate public repository. 
</text>
  </threadedComment>
  <threadedComment ref="F9" dT="2023-03-23T20:01:17.03" personId="{87BF8BC4-740C-48B6-B41B-DB073187E20E}" id="{0218EDA0-1A06-8A49-8C9C-ABBCF9A69ED8}">
    <text>BJS policy is to publish papers in which authors indicate whether or not the conducted research was preregistered with an analysis plan in an independent, institutional registry (for example, http://clinicaltrials.gov/, http://socialscienceregistry.org/, http://openscienceframework.org/, http://egap.org/design-registration/, http://ridie.3ieimpact.org/). Preregistration of studies involves registering the study design, variables, and treatment conditions. Including an analysis plan involves specification of sequence of analyses or the statistical model that will be reported.
1. Authors should indicate in the acknowledgment section whether they did or did not preregister the research with or without an analysis plan in an independent, institutional registry.
Guidelines do not require so coded this a 1.</text>
    <extLst>
      <x:ext xmlns:xltc2="http://schemas.microsoft.com/office/spreadsheetml/2020/threadedcomments2" uri="{F7C98A9C-CBB3-438F-8F68-D28B6AF4A901}">
        <xltc2:checksum>2971059739</xltc2:checksum>
        <xltc2:hyperlink startIndex="192" length="26" url="http://clinicaltrials.gov/"/>
        <xltc2:hyperlink startIndex="220" length="33" url="http://socialscienceregistry.org/"/>
        <xltc2:hyperlink startIndex="255" length="32" url="http://openscienceframework.org/"/>
        <xltc2:hyperlink startIndex="289" length="36" url="http://egap.org/design-registration/"/>
        <xltc2:hyperlink startIndex="327" length="27" url="http://ridie.3ieimpact.org/"/>
      </x:ext>
    </extLst>
  </threadedComment>
  <threadedComment ref="H9" dT="2023-03-23T20:02:53.69" personId="{87BF8BC4-740C-48B6-B41B-DB073187E20E}" id="{BFE6A5A6-A898-C14E-AE8B-B57E9D29C5B2}">
    <text xml:space="preserve">States that applicable studies must adhere to CONSORT, PRISMA therefore coded this a 2. </text>
  </threadedComment>
</ThreadedComments>
</file>

<file path=xl/threadedComments/threadedComment2.xml><?xml version="1.0" encoding="utf-8"?>
<ThreadedComments xmlns="http://schemas.microsoft.com/office/spreadsheetml/2018/threadedcomments" xmlns:x="http://schemas.openxmlformats.org/spreadsheetml/2006/main">
  <threadedComment ref="Q56" dT="2023-02-09T14:18:57.22" personId="{87BF8BC4-740C-48B6-B41B-DB073187E20E}" id="{ED1D31FE-388D-48D4-A1AD-E31DA695E2DD}">
    <text xml:space="preserve">Data sharing statement says that data is available on request.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s://www.medrxiv.org/content/10.1101/2020.02.06.20020974v1"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medrxiv.org/content/medrxiv/early/2020/07/11/2020.07.02.20145508.full.pdf" TargetMode="External"/><Relationship Id="rId2" Type="http://schemas.openxmlformats.org/officeDocument/2006/relationships/hyperlink" Target="https://www.cambridge.org/core/journals/political-analysis/article/abs/why-propensity-scores-should-not-be-used-for-matching/94DDE7ED8E2A796B693096EB714BE68B" TargetMode="External"/><Relationship Id="rId1" Type="http://schemas.openxmlformats.org/officeDocument/2006/relationships/hyperlink" Target="https://gking.harvard.edu/files/gking/files/psnot.pdf" TargetMode="Externa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medrxiv.org/content/10.1101/2020.02.06.20020974v1"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00"/>
  <sheetViews>
    <sheetView workbookViewId="0">
      <selection activeCell="A20" sqref="A20"/>
    </sheetView>
  </sheetViews>
  <sheetFormatPr baseColWidth="10" defaultColWidth="12.6640625" defaultRowHeight="15" customHeight="1"/>
  <cols>
    <col min="1" max="1" width="27.83203125" customWidth="1"/>
    <col min="2" max="2" width="14.33203125" customWidth="1"/>
    <col min="3" max="6" width="12.6640625" customWidth="1"/>
    <col min="7" max="7" width="19.6640625" customWidth="1"/>
    <col min="8" max="8" width="15.6640625" customWidth="1"/>
    <col min="9" max="9" width="98.1640625" customWidth="1"/>
    <col min="10" max="10" width="14.6640625" customWidth="1"/>
  </cols>
  <sheetData>
    <row r="1" spans="1:12" ht="15.75" customHeight="1">
      <c r="A1" s="34" t="s">
        <v>11814</v>
      </c>
      <c r="G1" s="1"/>
      <c r="H1" s="1"/>
      <c r="I1" s="1"/>
      <c r="J1" s="1"/>
      <c r="K1" s="1"/>
      <c r="L1" s="1"/>
    </row>
    <row r="2" spans="1:12" ht="15.75" customHeight="1">
      <c r="A2" s="2"/>
      <c r="G2" s="1"/>
      <c r="H2" s="3"/>
      <c r="I2" s="2"/>
      <c r="J2" s="3"/>
      <c r="K2" s="3"/>
      <c r="L2" s="3"/>
    </row>
    <row r="3" spans="1:12" ht="15.75" customHeight="1">
      <c r="A3" s="34" t="s">
        <v>11815</v>
      </c>
      <c r="B3" s="34" t="s">
        <v>11816</v>
      </c>
      <c r="H3" s="3"/>
      <c r="I3" s="2"/>
      <c r="J3" s="3"/>
      <c r="K3" s="3"/>
      <c r="L3" s="3"/>
    </row>
    <row r="4" spans="1:12" ht="15.75" customHeight="1">
      <c r="A4" s="31" t="s">
        <v>11817</v>
      </c>
      <c r="B4" s="31" t="s">
        <v>11818</v>
      </c>
      <c r="H4" s="3"/>
      <c r="I4" s="2"/>
      <c r="J4" s="3"/>
      <c r="K4" s="3"/>
      <c r="L4" s="3"/>
    </row>
    <row r="5" spans="1:12" ht="15.75" customHeight="1">
      <c r="A5" t="s">
        <v>11819</v>
      </c>
      <c r="B5" s="31" t="s">
        <v>11823</v>
      </c>
      <c r="G5" s="1"/>
      <c r="H5" s="3"/>
      <c r="I5" s="2"/>
      <c r="J5" s="3"/>
      <c r="K5" s="3"/>
      <c r="L5" s="3"/>
    </row>
    <row r="6" spans="1:12" ht="15.75" customHeight="1">
      <c r="A6" t="s">
        <v>11824</v>
      </c>
      <c r="B6" s="31" t="s">
        <v>11825</v>
      </c>
      <c r="C6" s="1"/>
      <c r="H6" s="3"/>
      <c r="I6" s="2"/>
      <c r="J6" s="3"/>
      <c r="K6" s="3"/>
      <c r="L6" s="3"/>
    </row>
    <row r="7" spans="1:12" ht="15.75" customHeight="1">
      <c r="C7" s="1"/>
      <c r="H7" s="3"/>
      <c r="I7" s="2"/>
      <c r="J7" s="3"/>
      <c r="K7" s="3"/>
      <c r="L7" s="3"/>
    </row>
    <row r="8" spans="1:12" ht="15.75" customHeight="1">
      <c r="G8" s="1"/>
      <c r="H8" s="3"/>
      <c r="I8" s="2"/>
      <c r="J8" s="3"/>
      <c r="K8" s="3"/>
      <c r="L8" s="3"/>
    </row>
    <row r="9" spans="1:12" ht="15.75" customHeight="1">
      <c r="A9" s="34" t="s">
        <v>11826</v>
      </c>
      <c r="H9" s="3"/>
      <c r="I9" s="2"/>
      <c r="J9" s="3"/>
      <c r="K9" s="3"/>
      <c r="L9" s="3"/>
    </row>
    <row r="10" spans="1:12" ht="15.75" customHeight="1">
      <c r="A10" s="1" t="s">
        <v>11827</v>
      </c>
      <c r="H10" s="3"/>
      <c r="I10" s="2"/>
      <c r="J10" s="3"/>
      <c r="K10" s="3"/>
      <c r="L10" s="3"/>
    </row>
    <row r="11" spans="1:12" ht="15.75" customHeight="1">
      <c r="G11" s="1"/>
      <c r="H11" s="3"/>
      <c r="I11" s="2"/>
      <c r="J11" s="3"/>
      <c r="K11" s="3"/>
      <c r="L11" s="3"/>
    </row>
    <row r="12" spans="1:12" ht="15.75" customHeight="1">
      <c r="A12" s="2"/>
      <c r="H12" s="3"/>
      <c r="I12" s="4"/>
      <c r="J12" s="3"/>
      <c r="K12" s="3"/>
      <c r="L12" s="3"/>
    </row>
    <row r="13" spans="1:12" ht="15.75" customHeight="1">
      <c r="A13" s="1"/>
      <c r="B13" s="1"/>
      <c r="H13" s="3"/>
      <c r="I13" s="2"/>
      <c r="J13" s="3"/>
      <c r="K13" s="3"/>
      <c r="L13" s="3"/>
    </row>
    <row r="14" spans="1:12" ht="15.75" customHeight="1">
      <c r="G14" s="1"/>
      <c r="J14" s="3"/>
      <c r="K14" s="3"/>
      <c r="L14" s="3"/>
    </row>
    <row r="15" spans="1:12" ht="15.75" customHeight="1"/>
    <row r="16" spans="1:12" ht="15.75" customHeight="1">
      <c r="G16" s="1"/>
    </row>
    <row r="17" spans="7:9" ht="15.75" customHeight="1">
      <c r="G17" s="1"/>
    </row>
    <row r="18" spans="7:9" ht="15.75" customHeight="1">
      <c r="H18" s="1"/>
      <c r="I18" s="1"/>
    </row>
    <row r="19" spans="7:9" ht="15.75" customHeight="1">
      <c r="H19" s="1"/>
      <c r="I19" s="1"/>
    </row>
    <row r="20" spans="7:9" ht="15.75" customHeight="1">
      <c r="H20" s="1"/>
      <c r="I20" s="1"/>
    </row>
    <row r="21" spans="7:9" ht="15.75" customHeight="1">
      <c r="H21" s="1"/>
      <c r="I21" s="1"/>
    </row>
    <row r="22" spans="7:9" ht="15.75" customHeight="1"/>
    <row r="23" spans="7:9" ht="15.75" customHeight="1"/>
    <row r="24" spans="7:9" ht="15.75" customHeight="1"/>
    <row r="25" spans="7:9" ht="15.75" customHeight="1"/>
    <row r="26" spans="7:9" ht="15.75" customHeight="1"/>
    <row r="27" spans="7:9" ht="15.75" customHeight="1"/>
    <row r="28" spans="7:9" ht="15.75" customHeight="1">
      <c r="I28" s="1"/>
    </row>
    <row r="29" spans="7:9" ht="15.75" customHeight="1"/>
    <row r="30" spans="7:9" ht="15.75" customHeight="1">
      <c r="I30" s="1"/>
    </row>
    <row r="31" spans="7:9" ht="15.75" customHeight="1"/>
    <row r="32" spans="7:9" ht="15.75" customHeight="1">
      <c r="I32" s="1"/>
    </row>
    <row r="33" spans="1:10" ht="15.75" customHeight="1"/>
    <row r="34" spans="1:10" ht="15.75" customHeight="1"/>
    <row r="35" spans="1:10" ht="15.75" customHeight="1">
      <c r="B35" s="1"/>
      <c r="C35" s="1"/>
      <c r="D35" s="1"/>
      <c r="E35" s="1"/>
      <c r="F35" s="1"/>
      <c r="G35" s="1"/>
      <c r="H35" s="1"/>
      <c r="I35" s="1"/>
    </row>
    <row r="36" spans="1:10" ht="15.75" customHeight="1">
      <c r="A36" s="1"/>
      <c r="B36" s="1"/>
      <c r="C36" s="1"/>
      <c r="D36" s="1"/>
      <c r="E36" s="1"/>
      <c r="F36" s="1"/>
      <c r="G36" s="1"/>
      <c r="H36" s="1"/>
      <c r="I36" s="1"/>
      <c r="J36" s="1"/>
    </row>
    <row r="37" spans="1:10" ht="15.75" customHeight="1">
      <c r="A37" s="1"/>
      <c r="B37" s="1"/>
      <c r="C37" s="1"/>
      <c r="D37" s="1"/>
      <c r="E37" s="1"/>
      <c r="F37" s="1"/>
      <c r="G37" s="1"/>
      <c r="H37" s="1"/>
      <c r="I37" s="1"/>
      <c r="J37" s="1"/>
    </row>
    <row r="38" spans="1:10" ht="15.75" customHeight="1">
      <c r="A38" s="1"/>
      <c r="B38" s="1"/>
      <c r="C38" s="1"/>
      <c r="D38" s="1"/>
      <c r="E38" s="1"/>
      <c r="F38" s="1"/>
      <c r="G38" s="1"/>
      <c r="H38" s="1"/>
      <c r="I38" s="1"/>
      <c r="J38" s="1"/>
    </row>
    <row r="39" spans="1:10" ht="15.75" customHeight="1">
      <c r="A39" s="1"/>
      <c r="B39" s="1"/>
      <c r="C39" s="1"/>
      <c r="D39" s="1"/>
      <c r="E39" s="1"/>
      <c r="F39" s="1"/>
      <c r="G39" s="1"/>
      <c r="H39" s="1"/>
      <c r="I39" s="1"/>
      <c r="J39" s="1"/>
    </row>
    <row r="40" spans="1:10" ht="15.75" customHeight="1">
      <c r="A40" s="1"/>
      <c r="B40" s="1"/>
      <c r="C40" s="1"/>
      <c r="D40" s="1"/>
      <c r="E40" s="1"/>
      <c r="F40" s="1"/>
      <c r="G40" s="1"/>
      <c r="H40" s="1"/>
      <c r="I40" s="1"/>
    </row>
    <row r="41" spans="1:10" ht="15.75" customHeight="1">
      <c r="A41" s="1"/>
      <c r="B41" s="1"/>
      <c r="C41" s="1"/>
      <c r="D41" s="1"/>
      <c r="E41" s="1"/>
      <c r="F41" s="1"/>
      <c r="G41" s="1"/>
      <c r="H41" s="1"/>
      <c r="I41" s="1"/>
    </row>
    <row r="42" spans="1:10" ht="15.75" customHeight="1"/>
    <row r="43" spans="1:10" ht="15.75" customHeight="1"/>
    <row r="44" spans="1:10" ht="15.75" customHeight="1"/>
    <row r="45" spans="1:10" ht="15.75" customHeight="1"/>
    <row r="46" spans="1:10" ht="15.75" customHeight="1"/>
    <row r="47" spans="1:10" ht="15.75" customHeight="1"/>
    <row r="48" spans="1: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outlinePr summaryBelow="0" summaryRight="0"/>
  </sheetPr>
  <dimension ref="A1:G1475"/>
  <sheetViews>
    <sheetView workbookViewId="0"/>
  </sheetViews>
  <sheetFormatPr baseColWidth="10" defaultColWidth="12.6640625" defaultRowHeight="15" customHeight="1"/>
  <cols>
    <col min="1" max="1" width="12.6640625" customWidth="1"/>
    <col min="2" max="2" width="45" customWidth="1"/>
    <col min="3" max="6" width="12.6640625" customWidth="1"/>
  </cols>
  <sheetData>
    <row r="1" spans="1:7" ht="15.75" customHeight="1">
      <c r="A1" s="5" t="s">
        <v>9</v>
      </c>
      <c r="B1" s="7" t="s">
        <v>10</v>
      </c>
      <c r="C1" s="5" t="s">
        <v>11</v>
      </c>
      <c r="D1" s="5" t="s">
        <v>1719</v>
      </c>
      <c r="E1" s="1" t="s">
        <v>12</v>
      </c>
      <c r="F1" s="1" t="s">
        <v>13</v>
      </c>
      <c r="G1" s="1" t="s">
        <v>14</v>
      </c>
    </row>
    <row r="2" spans="1:7" ht="15.75" hidden="1" customHeight="1">
      <c r="A2" s="5" t="s">
        <v>7260</v>
      </c>
      <c r="B2" s="7" t="s">
        <v>7261</v>
      </c>
      <c r="C2" s="5">
        <v>2019</v>
      </c>
      <c r="D2" s="5"/>
      <c r="E2" s="12">
        <f ca="1">RANDBETWEEN(2,411)</f>
        <v>406</v>
      </c>
      <c r="F2" s="1">
        <f ca="1">RANDBETWEEN(412,894)</f>
        <v>416</v>
      </c>
      <c r="G2" s="1">
        <f ca="1">RANDBETWEEN(895,1275)</f>
        <v>1069</v>
      </c>
    </row>
    <row r="3" spans="1:7" ht="15.75" hidden="1" customHeight="1">
      <c r="A3" s="7" t="s">
        <v>7262</v>
      </c>
      <c r="B3" s="7" t="s">
        <v>7263</v>
      </c>
      <c r="C3" s="5">
        <v>2019</v>
      </c>
    </row>
    <row r="4" spans="1:7" ht="15.75" hidden="1" customHeight="1">
      <c r="A4" s="7" t="s">
        <v>7264</v>
      </c>
      <c r="B4" s="7" t="s">
        <v>7265</v>
      </c>
      <c r="C4" s="5">
        <v>2019</v>
      </c>
    </row>
    <row r="5" spans="1:7" ht="15.75" hidden="1" customHeight="1">
      <c r="A5" s="7" t="s">
        <v>7266</v>
      </c>
      <c r="B5" s="7" t="s">
        <v>7267</v>
      </c>
      <c r="C5" s="5">
        <v>2019</v>
      </c>
    </row>
    <row r="6" spans="1:7" ht="15.75" hidden="1" customHeight="1">
      <c r="A6" s="7" t="s">
        <v>7268</v>
      </c>
      <c r="B6" s="7" t="s">
        <v>7269</v>
      </c>
      <c r="C6" s="5">
        <v>2019</v>
      </c>
    </row>
    <row r="7" spans="1:7" ht="15.75" hidden="1" customHeight="1">
      <c r="A7" s="7" t="s">
        <v>7270</v>
      </c>
      <c r="B7" s="7" t="s">
        <v>7271</v>
      </c>
      <c r="C7" s="5">
        <v>2019</v>
      </c>
    </row>
    <row r="8" spans="1:7" ht="15.75" hidden="1" customHeight="1">
      <c r="A8" s="7" t="s">
        <v>7272</v>
      </c>
      <c r="B8" s="7" t="s">
        <v>7273</v>
      </c>
      <c r="C8" s="5">
        <v>2019</v>
      </c>
    </row>
    <row r="9" spans="1:7" ht="15.75" hidden="1" customHeight="1">
      <c r="A9" s="7" t="s">
        <v>7274</v>
      </c>
      <c r="B9" s="7" t="s">
        <v>7275</v>
      </c>
      <c r="C9" s="5">
        <v>2019</v>
      </c>
    </row>
    <row r="10" spans="1:7" ht="15.75" hidden="1" customHeight="1">
      <c r="A10" s="7" t="s">
        <v>7276</v>
      </c>
      <c r="B10" s="7" t="s">
        <v>7277</v>
      </c>
      <c r="C10" s="5">
        <v>2019</v>
      </c>
    </row>
    <row r="11" spans="1:7" ht="15.75" customHeight="1">
      <c r="A11" s="8" t="s">
        <v>7278</v>
      </c>
      <c r="B11" s="8" t="s">
        <v>7279</v>
      </c>
      <c r="C11" s="6">
        <v>2019</v>
      </c>
    </row>
    <row r="12" spans="1:7" ht="15.75" customHeight="1">
      <c r="A12" s="8" t="s">
        <v>7280</v>
      </c>
      <c r="B12" s="8" t="s">
        <v>7281</v>
      </c>
      <c r="C12" s="6">
        <v>2019</v>
      </c>
    </row>
    <row r="13" spans="1:7" ht="15.75" hidden="1" customHeight="1">
      <c r="A13" s="7" t="s">
        <v>7282</v>
      </c>
      <c r="B13" s="7" t="s">
        <v>7283</v>
      </c>
      <c r="C13" s="5">
        <v>2019</v>
      </c>
    </row>
    <row r="14" spans="1:7" ht="15.75" hidden="1" customHeight="1">
      <c r="A14" s="7" t="s">
        <v>7284</v>
      </c>
      <c r="B14" s="7" t="s">
        <v>7285</v>
      </c>
      <c r="C14" s="5">
        <v>2019</v>
      </c>
    </row>
    <row r="15" spans="1:7" ht="15.75" hidden="1" customHeight="1">
      <c r="A15" s="7" t="s">
        <v>7286</v>
      </c>
      <c r="B15" s="7" t="s">
        <v>7287</v>
      </c>
      <c r="C15" s="5">
        <v>2019</v>
      </c>
    </row>
    <row r="16" spans="1:7" ht="15.75" hidden="1" customHeight="1">
      <c r="A16" s="7" t="s">
        <v>7288</v>
      </c>
      <c r="B16" s="7" t="s">
        <v>7289</v>
      </c>
      <c r="C16" s="5">
        <v>2019</v>
      </c>
    </row>
    <row r="17" spans="1:3" ht="15.75" hidden="1" customHeight="1">
      <c r="A17" s="7" t="s">
        <v>7290</v>
      </c>
      <c r="B17" s="7" t="s">
        <v>7291</v>
      </c>
      <c r="C17" s="5">
        <v>2019</v>
      </c>
    </row>
    <row r="18" spans="1:3" ht="15.75" hidden="1" customHeight="1">
      <c r="A18" s="7" t="s">
        <v>7292</v>
      </c>
      <c r="B18" s="7" t="s">
        <v>7293</v>
      </c>
      <c r="C18" s="5">
        <v>2019</v>
      </c>
    </row>
    <row r="19" spans="1:3" ht="15.75" hidden="1" customHeight="1">
      <c r="A19" s="7" t="s">
        <v>7294</v>
      </c>
      <c r="B19" s="7" t="s">
        <v>7295</v>
      </c>
      <c r="C19" s="5">
        <v>2019</v>
      </c>
    </row>
    <row r="20" spans="1:3" ht="15.75" hidden="1" customHeight="1">
      <c r="A20" s="7" t="s">
        <v>7296</v>
      </c>
      <c r="B20" s="7" t="s">
        <v>7297</v>
      </c>
      <c r="C20" s="5">
        <v>2019</v>
      </c>
    </row>
    <row r="21" spans="1:3" ht="15.75" hidden="1" customHeight="1">
      <c r="A21" s="7" t="s">
        <v>7298</v>
      </c>
      <c r="B21" s="7" t="s">
        <v>7299</v>
      </c>
      <c r="C21" s="5">
        <v>2019</v>
      </c>
    </row>
    <row r="22" spans="1:3" ht="15.75" hidden="1" customHeight="1">
      <c r="A22" s="7" t="s">
        <v>7300</v>
      </c>
      <c r="B22" s="7" t="s">
        <v>7301</v>
      </c>
      <c r="C22" s="5">
        <v>2019</v>
      </c>
    </row>
    <row r="23" spans="1:3" ht="15.75" hidden="1" customHeight="1">
      <c r="A23" s="7" t="s">
        <v>7302</v>
      </c>
      <c r="B23" s="7" t="s">
        <v>7303</v>
      </c>
      <c r="C23" s="5">
        <v>2019</v>
      </c>
    </row>
    <row r="24" spans="1:3" ht="15.75" hidden="1" customHeight="1">
      <c r="A24" s="7" t="s">
        <v>7304</v>
      </c>
      <c r="B24" s="7" t="s">
        <v>7305</v>
      </c>
      <c r="C24" s="5">
        <v>2019</v>
      </c>
    </row>
    <row r="25" spans="1:3" ht="15.75" hidden="1" customHeight="1">
      <c r="A25" s="7" t="s">
        <v>7306</v>
      </c>
      <c r="B25" s="7" t="s">
        <v>7307</v>
      </c>
      <c r="C25" s="5">
        <v>2019</v>
      </c>
    </row>
    <row r="26" spans="1:3" ht="15.75" hidden="1" customHeight="1">
      <c r="A26" s="7" t="s">
        <v>7308</v>
      </c>
      <c r="B26" s="7" t="s">
        <v>7309</v>
      </c>
      <c r="C26" s="5">
        <v>2019</v>
      </c>
    </row>
    <row r="27" spans="1:3" ht="15.75" hidden="1" customHeight="1">
      <c r="A27" s="7" t="s">
        <v>7310</v>
      </c>
      <c r="B27" s="7" t="s">
        <v>7311</v>
      </c>
      <c r="C27" s="5">
        <v>2019</v>
      </c>
    </row>
    <row r="28" spans="1:3" ht="15.75" hidden="1" customHeight="1">
      <c r="A28" s="7" t="s">
        <v>7312</v>
      </c>
      <c r="B28" s="7" t="s">
        <v>7313</v>
      </c>
      <c r="C28" s="5">
        <v>2019</v>
      </c>
    </row>
    <row r="29" spans="1:3" ht="15.75" hidden="1" customHeight="1">
      <c r="A29" s="7" t="s">
        <v>7314</v>
      </c>
      <c r="B29" s="7" t="s">
        <v>7315</v>
      </c>
      <c r="C29" s="5">
        <v>2019</v>
      </c>
    </row>
    <row r="30" spans="1:3" ht="15.75" hidden="1" customHeight="1">
      <c r="A30" s="7" t="s">
        <v>7316</v>
      </c>
      <c r="B30" s="7" t="s">
        <v>7317</v>
      </c>
      <c r="C30" s="5">
        <v>2019</v>
      </c>
    </row>
    <row r="31" spans="1:3" ht="15.75" hidden="1" customHeight="1">
      <c r="A31" s="7" t="s">
        <v>7318</v>
      </c>
      <c r="B31" s="7" t="s">
        <v>7319</v>
      </c>
      <c r="C31" s="5">
        <v>2019</v>
      </c>
    </row>
    <row r="32" spans="1:3" ht="15.75" hidden="1" customHeight="1">
      <c r="A32" s="7" t="s">
        <v>7320</v>
      </c>
      <c r="B32" s="7" t="s">
        <v>7321</v>
      </c>
      <c r="C32" s="5">
        <v>2019</v>
      </c>
    </row>
    <row r="33" spans="1:3" ht="15.75" hidden="1" customHeight="1">
      <c r="A33" s="7" t="s">
        <v>7322</v>
      </c>
      <c r="B33" s="7" t="s">
        <v>7323</v>
      </c>
      <c r="C33" s="5">
        <v>2019</v>
      </c>
    </row>
    <row r="34" spans="1:3" ht="15.75" hidden="1" customHeight="1">
      <c r="A34" s="7" t="s">
        <v>7324</v>
      </c>
      <c r="B34" s="7" t="s">
        <v>7325</v>
      </c>
      <c r="C34" s="5">
        <v>2019</v>
      </c>
    </row>
    <row r="35" spans="1:3" ht="15.75" hidden="1" customHeight="1">
      <c r="A35" s="7" t="s">
        <v>7326</v>
      </c>
      <c r="B35" s="7" t="s">
        <v>7327</v>
      </c>
      <c r="C35" s="5">
        <v>2019</v>
      </c>
    </row>
    <row r="36" spans="1:3" ht="15.75" hidden="1" customHeight="1">
      <c r="A36" s="7" t="s">
        <v>7328</v>
      </c>
      <c r="B36" s="7" t="s">
        <v>7329</v>
      </c>
      <c r="C36" s="5">
        <v>2019</v>
      </c>
    </row>
    <row r="37" spans="1:3" ht="15.75" hidden="1" customHeight="1">
      <c r="A37" s="7" t="s">
        <v>7330</v>
      </c>
      <c r="B37" s="7" t="s">
        <v>7331</v>
      </c>
      <c r="C37" s="5">
        <v>2019</v>
      </c>
    </row>
    <row r="38" spans="1:3" ht="15.75" hidden="1" customHeight="1">
      <c r="A38" s="7" t="s">
        <v>7332</v>
      </c>
      <c r="B38" s="7" t="s">
        <v>7333</v>
      </c>
      <c r="C38" s="5">
        <v>2019</v>
      </c>
    </row>
    <row r="39" spans="1:3" ht="15.75" hidden="1" customHeight="1">
      <c r="A39" s="7" t="s">
        <v>7334</v>
      </c>
      <c r="B39" s="7" t="s">
        <v>7335</v>
      </c>
      <c r="C39" s="5">
        <v>2019</v>
      </c>
    </row>
    <row r="40" spans="1:3" ht="15.75" hidden="1" customHeight="1">
      <c r="A40" s="7" t="s">
        <v>7336</v>
      </c>
      <c r="B40" s="7" t="s">
        <v>7337</v>
      </c>
      <c r="C40" s="5">
        <v>2019</v>
      </c>
    </row>
    <row r="41" spans="1:3" ht="15.75" hidden="1" customHeight="1">
      <c r="A41" s="7" t="s">
        <v>7338</v>
      </c>
      <c r="B41" s="7" t="s">
        <v>7339</v>
      </c>
      <c r="C41" s="5">
        <v>2019</v>
      </c>
    </row>
    <row r="42" spans="1:3" ht="15.75" hidden="1" customHeight="1">
      <c r="A42" s="7" t="s">
        <v>7340</v>
      </c>
      <c r="B42" s="7" t="s">
        <v>7341</v>
      </c>
      <c r="C42" s="5">
        <v>2019</v>
      </c>
    </row>
    <row r="43" spans="1:3" ht="15.75" hidden="1" customHeight="1">
      <c r="A43" s="7" t="s">
        <v>7342</v>
      </c>
      <c r="B43" s="7" t="s">
        <v>7343</v>
      </c>
      <c r="C43" s="5">
        <v>2019</v>
      </c>
    </row>
    <row r="44" spans="1:3" ht="15.75" hidden="1" customHeight="1">
      <c r="A44" s="7" t="s">
        <v>7344</v>
      </c>
      <c r="B44" s="7" t="s">
        <v>7345</v>
      </c>
      <c r="C44" s="5">
        <v>2019</v>
      </c>
    </row>
    <row r="45" spans="1:3" ht="15.75" hidden="1" customHeight="1">
      <c r="A45" s="7" t="s">
        <v>7346</v>
      </c>
      <c r="B45" s="7" t="s">
        <v>7347</v>
      </c>
      <c r="C45" s="5">
        <v>2019</v>
      </c>
    </row>
    <row r="46" spans="1:3" ht="15.75" hidden="1" customHeight="1">
      <c r="A46" s="7" t="s">
        <v>7348</v>
      </c>
      <c r="B46" s="7" t="s">
        <v>7349</v>
      </c>
      <c r="C46" s="5">
        <v>2019</v>
      </c>
    </row>
    <row r="47" spans="1:3" ht="15.75" hidden="1" customHeight="1">
      <c r="A47" s="7" t="s">
        <v>7350</v>
      </c>
      <c r="B47" s="7" t="s">
        <v>7351</v>
      </c>
      <c r="C47" s="5">
        <v>2019</v>
      </c>
    </row>
    <row r="48" spans="1:3" ht="15.75" hidden="1" customHeight="1">
      <c r="A48" s="7" t="s">
        <v>7352</v>
      </c>
      <c r="B48" s="7" t="s">
        <v>7353</v>
      </c>
      <c r="C48" s="5">
        <v>2019</v>
      </c>
    </row>
    <row r="49" spans="1:3" ht="15.75" hidden="1" customHeight="1">
      <c r="A49" s="7" t="s">
        <v>7354</v>
      </c>
      <c r="B49" s="7" t="s">
        <v>7355</v>
      </c>
      <c r="C49" s="5">
        <v>2019</v>
      </c>
    </row>
    <row r="50" spans="1:3" ht="15.75" hidden="1" customHeight="1">
      <c r="A50" s="7" t="s">
        <v>7356</v>
      </c>
      <c r="B50" s="7" t="s">
        <v>7357</v>
      </c>
      <c r="C50" s="5">
        <v>2019</v>
      </c>
    </row>
    <row r="51" spans="1:3" ht="15.75" hidden="1" customHeight="1">
      <c r="A51" s="7" t="s">
        <v>7358</v>
      </c>
      <c r="B51" s="7" t="s">
        <v>7359</v>
      </c>
      <c r="C51" s="5">
        <v>2019</v>
      </c>
    </row>
    <row r="52" spans="1:3" ht="15.75" hidden="1" customHeight="1">
      <c r="A52" s="7" t="s">
        <v>7360</v>
      </c>
      <c r="B52" s="7" t="s">
        <v>7361</v>
      </c>
      <c r="C52" s="5">
        <v>2019</v>
      </c>
    </row>
    <row r="53" spans="1:3" ht="15.75" hidden="1" customHeight="1">
      <c r="A53" s="7" t="s">
        <v>7362</v>
      </c>
      <c r="B53" s="7" t="s">
        <v>7363</v>
      </c>
      <c r="C53" s="5">
        <v>2019</v>
      </c>
    </row>
    <row r="54" spans="1:3" ht="15.75" hidden="1" customHeight="1">
      <c r="A54" s="7" t="s">
        <v>7364</v>
      </c>
      <c r="B54" s="7" t="s">
        <v>7365</v>
      </c>
      <c r="C54" s="5">
        <v>2019</v>
      </c>
    </row>
    <row r="55" spans="1:3" ht="15.75" hidden="1" customHeight="1">
      <c r="A55" s="7" t="s">
        <v>7366</v>
      </c>
      <c r="B55" s="7" t="s">
        <v>7367</v>
      </c>
      <c r="C55" s="5">
        <v>2019</v>
      </c>
    </row>
    <row r="56" spans="1:3" ht="15.75" hidden="1" customHeight="1">
      <c r="A56" s="7" t="s">
        <v>7368</v>
      </c>
      <c r="B56" s="7" t="s">
        <v>7369</v>
      </c>
      <c r="C56" s="5">
        <v>2019</v>
      </c>
    </row>
    <row r="57" spans="1:3" ht="15.75" hidden="1" customHeight="1">
      <c r="A57" s="7" t="s">
        <v>7370</v>
      </c>
      <c r="B57" s="7" t="s">
        <v>7371</v>
      </c>
      <c r="C57" s="5">
        <v>2019</v>
      </c>
    </row>
    <row r="58" spans="1:3" ht="15.75" hidden="1" customHeight="1">
      <c r="A58" s="7" t="s">
        <v>7372</v>
      </c>
      <c r="B58" s="7" t="s">
        <v>7373</v>
      </c>
      <c r="C58" s="5">
        <v>2019</v>
      </c>
    </row>
    <row r="59" spans="1:3" ht="15.75" hidden="1" customHeight="1">
      <c r="A59" s="7" t="s">
        <v>7374</v>
      </c>
      <c r="B59" s="7" t="s">
        <v>7375</v>
      </c>
      <c r="C59" s="5">
        <v>2019</v>
      </c>
    </row>
    <row r="60" spans="1:3" ht="15.75" hidden="1" customHeight="1">
      <c r="A60" s="7" t="s">
        <v>7376</v>
      </c>
      <c r="B60" s="7" t="s">
        <v>7377</v>
      </c>
      <c r="C60" s="5">
        <v>2019</v>
      </c>
    </row>
    <row r="61" spans="1:3" ht="15.75" hidden="1" customHeight="1">
      <c r="A61" s="7" t="s">
        <v>7378</v>
      </c>
      <c r="B61" s="7" t="s">
        <v>7379</v>
      </c>
      <c r="C61" s="5">
        <v>2019</v>
      </c>
    </row>
    <row r="62" spans="1:3" ht="15.75" hidden="1" customHeight="1">
      <c r="A62" s="7" t="s">
        <v>7380</v>
      </c>
      <c r="B62" s="7" t="s">
        <v>7381</v>
      </c>
      <c r="C62" s="5">
        <v>2019</v>
      </c>
    </row>
    <row r="63" spans="1:3" ht="15.75" hidden="1" customHeight="1">
      <c r="A63" s="7" t="s">
        <v>7382</v>
      </c>
      <c r="B63" s="7" t="s">
        <v>7383</v>
      </c>
      <c r="C63" s="5">
        <v>2019</v>
      </c>
    </row>
    <row r="64" spans="1:3" ht="15.75" hidden="1" customHeight="1">
      <c r="A64" s="7" t="s">
        <v>7384</v>
      </c>
      <c r="B64" s="7" t="s">
        <v>7385</v>
      </c>
      <c r="C64" s="5">
        <v>2019</v>
      </c>
    </row>
    <row r="65" spans="1:3" ht="15.75" hidden="1" customHeight="1">
      <c r="A65" s="7" t="s">
        <v>7386</v>
      </c>
      <c r="B65" s="7" t="s">
        <v>7387</v>
      </c>
      <c r="C65" s="5">
        <v>2019</v>
      </c>
    </row>
    <row r="66" spans="1:3" ht="15.75" hidden="1" customHeight="1">
      <c r="A66" s="7" t="s">
        <v>7388</v>
      </c>
      <c r="B66" s="7" t="s">
        <v>7389</v>
      </c>
      <c r="C66" s="5">
        <v>2019</v>
      </c>
    </row>
    <row r="67" spans="1:3" ht="15.75" hidden="1" customHeight="1">
      <c r="A67" s="7" t="s">
        <v>7390</v>
      </c>
      <c r="B67" s="7" t="s">
        <v>7391</v>
      </c>
      <c r="C67" s="5">
        <v>2019</v>
      </c>
    </row>
    <row r="68" spans="1:3" ht="15.75" hidden="1" customHeight="1">
      <c r="A68" s="7" t="s">
        <v>7392</v>
      </c>
      <c r="B68" s="7" t="s">
        <v>7393</v>
      </c>
      <c r="C68" s="5">
        <v>2019</v>
      </c>
    </row>
    <row r="69" spans="1:3" ht="15.75" hidden="1" customHeight="1">
      <c r="A69" s="7" t="s">
        <v>7394</v>
      </c>
      <c r="B69" s="7" t="s">
        <v>7395</v>
      </c>
      <c r="C69" s="5">
        <v>2019</v>
      </c>
    </row>
    <row r="70" spans="1:3" ht="15.75" hidden="1" customHeight="1">
      <c r="A70" s="7" t="s">
        <v>7396</v>
      </c>
      <c r="B70" s="7" t="s">
        <v>7397</v>
      </c>
      <c r="C70" s="5">
        <v>2019</v>
      </c>
    </row>
    <row r="71" spans="1:3" ht="15.75" hidden="1" customHeight="1">
      <c r="A71" s="7" t="s">
        <v>7398</v>
      </c>
      <c r="B71" s="7" t="s">
        <v>7399</v>
      </c>
      <c r="C71" s="5">
        <v>2019</v>
      </c>
    </row>
    <row r="72" spans="1:3" ht="15.75" hidden="1" customHeight="1">
      <c r="A72" s="7" t="s">
        <v>7400</v>
      </c>
      <c r="B72" s="7" t="s">
        <v>7401</v>
      </c>
      <c r="C72" s="5">
        <v>2019</v>
      </c>
    </row>
    <row r="73" spans="1:3" ht="15.75" hidden="1" customHeight="1">
      <c r="A73" s="7" t="s">
        <v>7402</v>
      </c>
      <c r="B73" s="7" t="s">
        <v>7403</v>
      </c>
      <c r="C73" s="5">
        <v>2019</v>
      </c>
    </row>
    <row r="74" spans="1:3" ht="15.75" hidden="1" customHeight="1">
      <c r="A74" s="7" t="s">
        <v>7404</v>
      </c>
      <c r="B74" s="7" t="s">
        <v>7405</v>
      </c>
      <c r="C74" s="5">
        <v>2019</v>
      </c>
    </row>
    <row r="75" spans="1:3" ht="15.75" hidden="1" customHeight="1">
      <c r="A75" s="7" t="s">
        <v>7406</v>
      </c>
      <c r="B75" s="7" t="s">
        <v>7407</v>
      </c>
      <c r="C75" s="5">
        <v>2019</v>
      </c>
    </row>
    <row r="76" spans="1:3" ht="15.75" hidden="1" customHeight="1">
      <c r="A76" s="7" t="s">
        <v>7408</v>
      </c>
      <c r="B76" s="7" t="s">
        <v>7409</v>
      </c>
      <c r="C76" s="5">
        <v>2019</v>
      </c>
    </row>
    <row r="77" spans="1:3" ht="15.75" hidden="1" customHeight="1">
      <c r="A77" s="7" t="s">
        <v>7410</v>
      </c>
      <c r="B77" s="7" t="s">
        <v>7411</v>
      </c>
      <c r="C77" s="5">
        <v>2019</v>
      </c>
    </row>
    <row r="78" spans="1:3" ht="15.75" hidden="1" customHeight="1">
      <c r="A78" s="7" t="s">
        <v>7412</v>
      </c>
      <c r="B78" s="7" t="s">
        <v>7413</v>
      </c>
      <c r="C78" s="5">
        <v>2019</v>
      </c>
    </row>
    <row r="79" spans="1:3" ht="15.75" hidden="1" customHeight="1">
      <c r="A79" s="7" t="s">
        <v>7414</v>
      </c>
      <c r="B79" s="7" t="s">
        <v>7415</v>
      </c>
      <c r="C79" s="5">
        <v>2019</v>
      </c>
    </row>
    <row r="80" spans="1:3" ht="15.75" hidden="1" customHeight="1">
      <c r="A80" s="7" t="s">
        <v>7416</v>
      </c>
      <c r="B80" s="7" t="s">
        <v>7417</v>
      </c>
      <c r="C80" s="5">
        <v>2019</v>
      </c>
    </row>
    <row r="81" spans="1:3" ht="15.75" hidden="1" customHeight="1">
      <c r="A81" s="7" t="s">
        <v>7418</v>
      </c>
      <c r="B81" s="7" t="s">
        <v>7419</v>
      </c>
      <c r="C81" s="5">
        <v>2019</v>
      </c>
    </row>
    <row r="82" spans="1:3" ht="15.75" hidden="1" customHeight="1">
      <c r="A82" s="7" t="s">
        <v>7420</v>
      </c>
      <c r="B82" s="7" t="s">
        <v>7421</v>
      </c>
      <c r="C82" s="5">
        <v>2019</v>
      </c>
    </row>
    <row r="83" spans="1:3" ht="15.75" hidden="1" customHeight="1">
      <c r="A83" s="7" t="s">
        <v>7422</v>
      </c>
      <c r="B83" s="7" t="s">
        <v>7423</v>
      </c>
      <c r="C83" s="5">
        <v>2019</v>
      </c>
    </row>
    <row r="84" spans="1:3" ht="15.75" hidden="1" customHeight="1">
      <c r="A84" s="7" t="s">
        <v>7424</v>
      </c>
      <c r="B84" s="7" t="s">
        <v>7425</v>
      </c>
      <c r="C84" s="5">
        <v>2019</v>
      </c>
    </row>
    <row r="85" spans="1:3" ht="15.75" hidden="1" customHeight="1">
      <c r="A85" s="7" t="s">
        <v>7426</v>
      </c>
      <c r="B85" s="7" t="s">
        <v>7427</v>
      </c>
      <c r="C85" s="5">
        <v>2019</v>
      </c>
    </row>
    <row r="86" spans="1:3" ht="15.75" hidden="1" customHeight="1">
      <c r="A86" s="7" t="s">
        <v>7428</v>
      </c>
      <c r="B86" s="7" t="s">
        <v>7429</v>
      </c>
      <c r="C86" s="5">
        <v>2019</v>
      </c>
    </row>
    <row r="87" spans="1:3" ht="15.75" hidden="1" customHeight="1">
      <c r="A87" s="7" t="s">
        <v>7430</v>
      </c>
      <c r="B87" s="7" t="s">
        <v>7431</v>
      </c>
      <c r="C87" s="5">
        <v>2019</v>
      </c>
    </row>
    <row r="88" spans="1:3" ht="15.75" hidden="1" customHeight="1">
      <c r="A88" s="7" t="s">
        <v>7432</v>
      </c>
      <c r="B88" s="7" t="s">
        <v>7433</v>
      </c>
      <c r="C88" s="5">
        <v>2019</v>
      </c>
    </row>
    <row r="89" spans="1:3" ht="15.75" hidden="1" customHeight="1">
      <c r="A89" s="7" t="s">
        <v>7434</v>
      </c>
      <c r="B89" s="7" t="s">
        <v>7435</v>
      </c>
      <c r="C89" s="5">
        <v>2019</v>
      </c>
    </row>
    <row r="90" spans="1:3" ht="15.75" hidden="1" customHeight="1">
      <c r="A90" s="7" t="s">
        <v>7436</v>
      </c>
      <c r="B90" s="7" t="s">
        <v>7437</v>
      </c>
      <c r="C90" s="5">
        <v>2019</v>
      </c>
    </row>
    <row r="91" spans="1:3" ht="15.75" hidden="1" customHeight="1">
      <c r="A91" s="7" t="s">
        <v>7438</v>
      </c>
      <c r="B91" s="7" t="s">
        <v>7439</v>
      </c>
      <c r="C91" s="5">
        <v>2019</v>
      </c>
    </row>
    <row r="92" spans="1:3" ht="15.75" hidden="1" customHeight="1">
      <c r="A92" s="7" t="s">
        <v>7440</v>
      </c>
      <c r="B92" s="7" t="s">
        <v>7441</v>
      </c>
      <c r="C92" s="5">
        <v>2019</v>
      </c>
    </row>
    <row r="93" spans="1:3" ht="15.75" hidden="1" customHeight="1">
      <c r="A93" s="7" t="s">
        <v>7442</v>
      </c>
      <c r="B93" s="7" t="s">
        <v>7443</v>
      </c>
      <c r="C93" s="5">
        <v>2019</v>
      </c>
    </row>
    <row r="94" spans="1:3" ht="15.75" hidden="1" customHeight="1">
      <c r="A94" s="7" t="s">
        <v>7444</v>
      </c>
      <c r="B94" s="7" t="s">
        <v>7445</v>
      </c>
      <c r="C94" s="5">
        <v>2019</v>
      </c>
    </row>
    <row r="95" spans="1:3" ht="15.75" hidden="1" customHeight="1">
      <c r="A95" s="7" t="s">
        <v>7446</v>
      </c>
      <c r="B95" s="7" t="s">
        <v>7447</v>
      </c>
      <c r="C95" s="5">
        <v>2019</v>
      </c>
    </row>
    <row r="96" spans="1:3" ht="15.75" hidden="1" customHeight="1">
      <c r="A96" s="7" t="s">
        <v>7448</v>
      </c>
      <c r="B96" s="7" t="s">
        <v>7449</v>
      </c>
      <c r="C96" s="5">
        <v>2019</v>
      </c>
    </row>
    <row r="97" spans="1:3" ht="15.75" hidden="1" customHeight="1">
      <c r="A97" s="7" t="s">
        <v>7450</v>
      </c>
      <c r="B97" s="7" t="s">
        <v>7451</v>
      </c>
      <c r="C97" s="5">
        <v>2019</v>
      </c>
    </row>
    <row r="98" spans="1:3" ht="15.75" hidden="1" customHeight="1">
      <c r="A98" s="7" t="s">
        <v>7452</v>
      </c>
      <c r="B98" s="7" t="s">
        <v>7453</v>
      </c>
      <c r="C98" s="5">
        <v>2019</v>
      </c>
    </row>
    <row r="99" spans="1:3" ht="15.75" hidden="1" customHeight="1">
      <c r="A99" s="7" t="s">
        <v>7454</v>
      </c>
      <c r="B99" s="7" t="s">
        <v>7455</v>
      </c>
      <c r="C99" s="5">
        <v>2019</v>
      </c>
    </row>
    <row r="100" spans="1:3" ht="15.75" customHeight="1">
      <c r="A100" s="8" t="s">
        <v>7456</v>
      </c>
      <c r="B100" s="8" t="s">
        <v>7457</v>
      </c>
      <c r="C100" s="6">
        <v>2019</v>
      </c>
    </row>
    <row r="101" spans="1:3" ht="15.75" hidden="1" customHeight="1">
      <c r="A101" s="7" t="s">
        <v>7458</v>
      </c>
      <c r="B101" s="7" t="s">
        <v>7459</v>
      </c>
      <c r="C101" s="5">
        <v>2019</v>
      </c>
    </row>
    <row r="102" spans="1:3" ht="15.75" hidden="1" customHeight="1">
      <c r="A102" s="7" t="s">
        <v>7460</v>
      </c>
      <c r="B102" s="7" t="s">
        <v>7461</v>
      </c>
      <c r="C102" s="5">
        <v>2019</v>
      </c>
    </row>
    <row r="103" spans="1:3" ht="15.75" hidden="1" customHeight="1">
      <c r="A103" s="7" t="s">
        <v>7462</v>
      </c>
      <c r="B103" s="7" t="s">
        <v>7463</v>
      </c>
      <c r="C103" s="5">
        <v>2019</v>
      </c>
    </row>
    <row r="104" spans="1:3" ht="15.75" hidden="1" customHeight="1">
      <c r="A104" s="7" t="s">
        <v>7464</v>
      </c>
      <c r="B104" s="7" t="s">
        <v>7465</v>
      </c>
      <c r="C104" s="5">
        <v>2019</v>
      </c>
    </row>
    <row r="105" spans="1:3" ht="15.75" hidden="1" customHeight="1">
      <c r="A105" s="7" t="s">
        <v>7466</v>
      </c>
      <c r="B105" s="7" t="s">
        <v>7467</v>
      </c>
      <c r="C105" s="5">
        <v>2019</v>
      </c>
    </row>
    <row r="106" spans="1:3" ht="15.75" hidden="1" customHeight="1">
      <c r="A106" s="7" t="s">
        <v>7318</v>
      </c>
      <c r="B106" s="7" t="s">
        <v>7468</v>
      </c>
      <c r="C106" s="5">
        <v>2019</v>
      </c>
    </row>
    <row r="107" spans="1:3" ht="15.75" hidden="1" customHeight="1">
      <c r="A107" s="7" t="s">
        <v>7469</v>
      </c>
      <c r="B107" s="7" t="s">
        <v>7470</v>
      </c>
      <c r="C107" s="5">
        <v>2019</v>
      </c>
    </row>
    <row r="108" spans="1:3" ht="15.75" hidden="1" customHeight="1">
      <c r="A108" s="7" t="s">
        <v>7471</v>
      </c>
      <c r="B108" s="7" t="s">
        <v>7472</v>
      </c>
      <c r="C108" s="5">
        <v>2019</v>
      </c>
    </row>
    <row r="109" spans="1:3" ht="15.75" hidden="1" customHeight="1">
      <c r="A109" s="7" t="s">
        <v>7473</v>
      </c>
      <c r="B109" s="7" t="s">
        <v>7474</v>
      </c>
      <c r="C109" s="5">
        <v>2019</v>
      </c>
    </row>
    <row r="110" spans="1:3" ht="15.75" hidden="1" customHeight="1">
      <c r="A110" s="7" t="s">
        <v>7475</v>
      </c>
      <c r="B110" s="7" t="s">
        <v>7476</v>
      </c>
      <c r="C110" s="5">
        <v>2019</v>
      </c>
    </row>
    <row r="111" spans="1:3" ht="15.75" hidden="1" customHeight="1">
      <c r="A111" s="7" t="s">
        <v>7477</v>
      </c>
      <c r="B111" s="7" t="s">
        <v>7478</v>
      </c>
      <c r="C111" s="5">
        <v>2019</v>
      </c>
    </row>
    <row r="112" spans="1:3" ht="15.75" hidden="1" customHeight="1">
      <c r="A112" s="7" t="s">
        <v>7479</v>
      </c>
      <c r="B112" s="7" t="s">
        <v>7480</v>
      </c>
      <c r="C112" s="5">
        <v>2019</v>
      </c>
    </row>
    <row r="113" spans="1:3" ht="15.75" hidden="1" customHeight="1">
      <c r="A113" s="7" t="s">
        <v>7481</v>
      </c>
      <c r="B113" s="7" t="s">
        <v>7482</v>
      </c>
      <c r="C113" s="5">
        <v>2019</v>
      </c>
    </row>
    <row r="114" spans="1:3" ht="15.75" hidden="1" customHeight="1">
      <c r="A114" s="7" t="s">
        <v>7483</v>
      </c>
      <c r="B114" s="7" t="s">
        <v>7484</v>
      </c>
      <c r="C114" s="5">
        <v>2019</v>
      </c>
    </row>
    <row r="115" spans="1:3" ht="15.75" hidden="1" customHeight="1">
      <c r="A115" s="7" t="s">
        <v>7485</v>
      </c>
      <c r="B115" s="7" t="s">
        <v>7486</v>
      </c>
      <c r="C115" s="5">
        <v>2019</v>
      </c>
    </row>
    <row r="116" spans="1:3" ht="15.75" hidden="1" customHeight="1">
      <c r="A116" s="7" t="s">
        <v>7487</v>
      </c>
      <c r="B116" s="7" t="s">
        <v>7488</v>
      </c>
      <c r="C116" s="5">
        <v>2019</v>
      </c>
    </row>
    <row r="117" spans="1:3" ht="15.75" hidden="1" customHeight="1">
      <c r="A117" s="7" t="s">
        <v>7348</v>
      </c>
      <c r="B117" s="7" t="s">
        <v>7489</v>
      </c>
      <c r="C117" s="5">
        <v>2019</v>
      </c>
    </row>
    <row r="118" spans="1:3" ht="15.75" hidden="1" customHeight="1">
      <c r="A118" s="7" t="s">
        <v>7490</v>
      </c>
      <c r="B118" s="7" t="s">
        <v>7491</v>
      </c>
      <c r="C118" s="5">
        <v>2019</v>
      </c>
    </row>
    <row r="119" spans="1:3" ht="15.75" hidden="1" customHeight="1">
      <c r="A119" s="7" t="s">
        <v>7492</v>
      </c>
      <c r="B119" s="7" t="s">
        <v>7493</v>
      </c>
      <c r="C119" s="5">
        <v>2019</v>
      </c>
    </row>
    <row r="120" spans="1:3" ht="15.75" hidden="1" customHeight="1">
      <c r="A120" s="7" t="s">
        <v>7494</v>
      </c>
      <c r="B120" s="7" t="s">
        <v>7495</v>
      </c>
      <c r="C120" s="5">
        <v>2019</v>
      </c>
    </row>
    <row r="121" spans="1:3" ht="15.75" hidden="1" customHeight="1">
      <c r="A121" s="7" t="s">
        <v>7496</v>
      </c>
      <c r="B121" s="7" t="s">
        <v>7497</v>
      </c>
      <c r="C121" s="5">
        <v>2019</v>
      </c>
    </row>
    <row r="122" spans="1:3" ht="15.75" hidden="1" customHeight="1">
      <c r="A122" s="7" t="s">
        <v>7498</v>
      </c>
      <c r="B122" s="7" t="s">
        <v>7499</v>
      </c>
      <c r="C122" s="5">
        <v>2019</v>
      </c>
    </row>
    <row r="123" spans="1:3" ht="15.75" hidden="1" customHeight="1">
      <c r="A123" s="7" t="s">
        <v>7500</v>
      </c>
      <c r="B123" s="7" t="s">
        <v>7501</v>
      </c>
      <c r="C123" s="5">
        <v>2019</v>
      </c>
    </row>
    <row r="124" spans="1:3" ht="15.75" hidden="1" customHeight="1">
      <c r="A124" s="7" t="s">
        <v>7502</v>
      </c>
      <c r="B124" s="7" t="s">
        <v>7503</v>
      </c>
      <c r="C124" s="5">
        <v>2019</v>
      </c>
    </row>
    <row r="125" spans="1:3" ht="15.75" hidden="1" customHeight="1">
      <c r="A125" s="7" t="s">
        <v>7504</v>
      </c>
      <c r="B125" s="7" t="s">
        <v>7505</v>
      </c>
      <c r="C125" s="5">
        <v>2019</v>
      </c>
    </row>
    <row r="126" spans="1:3" ht="15.75" hidden="1" customHeight="1">
      <c r="A126" s="7" t="s">
        <v>7506</v>
      </c>
      <c r="B126" s="7" t="s">
        <v>7507</v>
      </c>
      <c r="C126" s="5">
        <v>2019</v>
      </c>
    </row>
    <row r="127" spans="1:3" ht="15.75" customHeight="1">
      <c r="A127" s="8" t="s">
        <v>7508</v>
      </c>
      <c r="B127" s="8" t="s">
        <v>7509</v>
      </c>
      <c r="C127" s="6">
        <v>2019</v>
      </c>
    </row>
    <row r="128" spans="1:3" ht="15.75" hidden="1" customHeight="1">
      <c r="A128" s="7" t="s">
        <v>7510</v>
      </c>
      <c r="B128" s="7" t="s">
        <v>7511</v>
      </c>
      <c r="C128" s="5">
        <v>2019</v>
      </c>
    </row>
    <row r="129" spans="1:3" ht="15.75" hidden="1" customHeight="1">
      <c r="A129" s="7" t="s">
        <v>7512</v>
      </c>
      <c r="B129" s="7" t="s">
        <v>7513</v>
      </c>
      <c r="C129" s="5">
        <v>2019</v>
      </c>
    </row>
    <row r="130" spans="1:3" ht="15.75" hidden="1" customHeight="1">
      <c r="A130" s="7" t="s">
        <v>7514</v>
      </c>
      <c r="B130" s="7" t="s">
        <v>7515</v>
      </c>
      <c r="C130" s="5">
        <v>2019</v>
      </c>
    </row>
    <row r="131" spans="1:3" ht="15.75" hidden="1" customHeight="1">
      <c r="A131" s="7" t="s">
        <v>7516</v>
      </c>
      <c r="B131" s="7" t="s">
        <v>7517</v>
      </c>
      <c r="C131" s="5">
        <v>2019</v>
      </c>
    </row>
    <row r="132" spans="1:3" ht="15.75" hidden="1" customHeight="1">
      <c r="A132" s="7" t="s">
        <v>7518</v>
      </c>
      <c r="B132" s="7" t="s">
        <v>7519</v>
      </c>
      <c r="C132" s="5">
        <v>2019</v>
      </c>
    </row>
    <row r="133" spans="1:3" ht="15.75" hidden="1" customHeight="1">
      <c r="A133" s="7" t="s">
        <v>7520</v>
      </c>
      <c r="B133" s="7" t="s">
        <v>7521</v>
      </c>
      <c r="C133" s="5">
        <v>2019</v>
      </c>
    </row>
    <row r="134" spans="1:3" ht="15.75" hidden="1" customHeight="1">
      <c r="A134" s="7" t="s">
        <v>7522</v>
      </c>
      <c r="B134" s="7" t="s">
        <v>7523</v>
      </c>
      <c r="C134" s="5">
        <v>2019</v>
      </c>
    </row>
    <row r="135" spans="1:3" ht="15.75" hidden="1" customHeight="1">
      <c r="A135" s="7" t="s">
        <v>7524</v>
      </c>
      <c r="B135" s="7" t="s">
        <v>7525</v>
      </c>
      <c r="C135" s="5">
        <v>2019</v>
      </c>
    </row>
    <row r="136" spans="1:3" ht="15.75" hidden="1" customHeight="1">
      <c r="A136" s="7" t="s">
        <v>7526</v>
      </c>
      <c r="B136" s="7" t="s">
        <v>7527</v>
      </c>
      <c r="C136" s="5">
        <v>2019</v>
      </c>
    </row>
    <row r="137" spans="1:3" ht="15.75" hidden="1" customHeight="1">
      <c r="A137" s="7" t="s">
        <v>7528</v>
      </c>
      <c r="B137" s="7" t="s">
        <v>7529</v>
      </c>
      <c r="C137" s="5">
        <v>2019</v>
      </c>
    </row>
    <row r="138" spans="1:3" ht="15.75" hidden="1" customHeight="1">
      <c r="A138" s="7" t="s">
        <v>7530</v>
      </c>
      <c r="B138" s="7" t="s">
        <v>7531</v>
      </c>
      <c r="C138" s="5">
        <v>2019</v>
      </c>
    </row>
    <row r="139" spans="1:3" ht="15.75" hidden="1" customHeight="1">
      <c r="A139" s="7" t="s">
        <v>7532</v>
      </c>
      <c r="B139" s="7" t="s">
        <v>7533</v>
      </c>
      <c r="C139" s="5">
        <v>2019</v>
      </c>
    </row>
    <row r="140" spans="1:3" ht="15.75" hidden="1" customHeight="1">
      <c r="A140" s="7" t="s">
        <v>7534</v>
      </c>
      <c r="B140" s="7" t="s">
        <v>7535</v>
      </c>
      <c r="C140" s="5">
        <v>2019</v>
      </c>
    </row>
    <row r="141" spans="1:3" ht="15.75" hidden="1" customHeight="1">
      <c r="A141" s="7" t="s">
        <v>7536</v>
      </c>
      <c r="B141" s="7" t="s">
        <v>7537</v>
      </c>
      <c r="C141" s="5">
        <v>2019</v>
      </c>
    </row>
    <row r="142" spans="1:3" ht="15.75" hidden="1" customHeight="1">
      <c r="A142" s="7" t="s">
        <v>7538</v>
      </c>
      <c r="B142" s="7" t="s">
        <v>7539</v>
      </c>
      <c r="C142" s="5">
        <v>2019</v>
      </c>
    </row>
    <row r="143" spans="1:3" ht="15.75" hidden="1" customHeight="1">
      <c r="A143" s="7" t="s">
        <v>7540</v>
      </c>
      <c r="B143" s="7" t="s">
        <v>7541</v>
      </c>
      <c r="C143" s="5">
        <v>2019</v>
      </c>
    </row>
    <row r="144" spans="1:3" ht="15.75" hidden="1" customHeight="1">
      <c r="A144" s="7" t="s">
        <v>7542</v>
      </c>
      <c r="B144" s="7" t="s">
        <v>7543</v>
      </c>
      <c r="C144" s="5">
        <v>2019</v>
      </c>
    </row>
    <row r="145" spans="1:3" ht="15.75" hidden="1" customHeight="1">
      <c r="A145" s="7" t="s">
        <v>7544</v>
      </c>
      <c r="B145" s="7" t="s">
        <v>7545</v>
      </c>
      <c r="C145" s="5">
        <v>2019</v>
      </c>
    </row>
    <row r="146" spans="1:3" ht="15.75" hidden="1" customHeight="1">
      <c r="A146" s="7" t="s">
        <v>7546</v>
      </c>
      <c r="B146" s="7" t="s">
        <v>7547</v>
      </c>
      <c r="C146" s="5">
        <v>2019</v>
      </c>
    </row>
    <row r="147" spans="1:3" ht="15.75" hidden="1" customHeight="1">
      <c r="A147" s="7" t="s">
        <v>7548</v>
      </c>
      <c r="B147" s="7" t="s">
        <v>7549</v>
      </c>
      <c r="C147" s="5">
        <v>2019</v>
      </c>
    </row>
    <row r="148" spans="1:3" ht="15.75" hidden="1" customHeight="1">
      <c r="A148" s="7" t="s">
        <v>7550</v>
      </c>
      <c r="B148" s="7" t="s">
        <v>7551</v>
      </c>
      <c r="C148" s="5">
        <v>2019</v>
      </c>
    </row>
    <row r="149" spans="1:3" ht="15.75" hidden="1" customHeight="1">
      <c r="A149" s="7" t="s">
        <v>7552</v>
      </c>
      <c r="B149" s="7" t="s">
        <v>7553</v>
      </c>
      <c r="C149" s="5">
        <v>2019</v>
      </c>
    </row>
    <row r="150" spans="1:3" ht="15.75" hidden="1" customHeight="1">
      <c r="A150" s="7" t="s">
        <v>7554</v>
      </c>
      <c r="B150" s="7" t="s">
        <v>7555</v>
      </c>
      <c r="C150" s="5">
        <v>2019</v>
      </c>
    </row>
    <row r="151" spans="1:3" ht="15.75" hidden="1" customHeight="1">
      <c r="A151" s="7" t="s">
        <v>7556</v>
      </c>
      <c r="B151" s="7" t="s">
        <v>7557</v>
      </c>
      <c r="C151" s="5">
        <v>2019</v>
      </c>
    </row>
    <row r="152" spans="1:3" ht="15.75" hidden="1" customHeight="1">
      <c r="A152" s="7" t="s">
        <v>7558</v>
      </c>
      <c r="B152" s="7" t="s">
        <v>7559</v>
      </c>
      <c r="C152" s="5">
        <v>2019</v>
      </c>
    </row>
    <row r="153" spans="1:3" ht="15.75" hidden="1" customHeight="1">
      <c r="A153" s="7" t="s">
        <v>7560</v>
      </c>
      <c r="B153" s="7" t="s">
        <v>7561</v>
      </c>
      <c r="C153" s="5">
        <v>2019</v>
      </c>
    </row>
    <row r="154" spans="1:3" ht="15.75" hidden="1" customHeight="1">
      <c r="A154" s="7" t="s">
        <v>7562</v>
      </c>
      <c r="B154" s="7" t="s">
        <v>7563</v>
      </c>
      <c r="C154" s="5">
        <v>2019</v>
      </c>
    </row>
    <row r="155" spans="1:3" ht="15.75" hidden="1" customHeight="1">
      <c r="A155" s="7" t="s">
        <v>7564</v>
      </c>
      <c r="B155" s="7" t="s">
        <v>7565</v>
      </c>
      <c r="C155" s="5">
        <v>2019</v>
      </c>
    </row>
    <row r="156" spans="1:3" ht="15.75" hidden="1" customHeight="1">
      <c r="A156" s="7" t="s">
        <v>7566</v>
      </c>
      <c r="B156" s="7" t="s">
        <v>7567</v>
      </c>
      <c r="C156" s="5">
        <v>2019</v>
      </c>
    </row>
    <row r="157" spans="1:3" ht="15.75" hidden="1" customHeight="1">
      <c r="A157" s="7" t="s">
        <v>7568</v>
      </c>
      <c r="B157" s="7" t="s">
        <v>7569</v>
      </c>
      <c r="C157" s="5">
        <v>2019</v>
      </c>
    </row>
    <row r="158" spans="1:3" ht="15.75" hidden="1" customHeight="1">
      <c r="A158" s="7" t="s">
        <v>7570</v>
      </c>
      <c r="B158" s="7" t="s">
        <v>7571</v>
      </c>
      <c r="C158" s="5">
        <v>2019</v>
      </c>
    </row>
    <row r="159" spans="1:3" ht="15.75" hidden="1" customHeight="1">
      <c r="A159" s="7" t="s">
        <v>7572</v>
      </c>
      <c r="B159" s="7" t="s">
        <v>7573</v>
      </c>
      <c r="C159" s="5">
        <v>2019</v>
      </c>
    </row>
    <row r="160" spans="1:3" ht="15.75" hidden="1" customHeight="1">
      <c r="A160" s="7" t="s">
        <v>7574</v>
      </c>
      <c r="B160" s="7" t="s">
        <v>7575</v>
      </c>
      <c r="C160" s="5">
        <v>2019</v>
      </c>
    </row>
    <row r="161" spans="1:3" ht="15.75" hidden="1" customHeight="1">
      <c r="A161" s="7" t="s">
        <v>7576</v>
      </c>
      <c r="B161" s="7" t="s">
        <v>7577</v>
      </c>
      <c r="C161" s="5">
        <v>2019</v>
      </c>
    </row>
    <row r="162" spans="1:3" ht="15.75" hidden="1" customHeight="1">
      <c r="A162" s="7" t="s">
        <v>7578</v>
      </c>
      <c r="B162" s="7" t="s">
        <v>7579</v>
      </c>
      <c r="C162" s="5">
        <v>2019</v>
      </c>
    </row>
    <row r="163" spans="1:3" ht="15.75" hidden="1" customHeight="1">
      <c r="A163" s="7" t="s">
        <v>7580</v>
      </c>
      <c r="B163" s="7" t="s">
        <v>7581</v>
      </c>
      <c r="C163" s="5">
        <v>2019</v>
      </c>
    </row>
    <row r="164" spans="1:3" ht="15.75" hidden="1" customHeight="1">
      <c r="A164" s="7" t="s">
        <v>7582</v>
      </c>
      <c r="B164" s="7" t="s">
        <v>7583</v>
      </c>
      <c r="C164" s="5">
        <v>2019</v>
      </c>
    </row>
    <row r="165" spans="1:3" ht="15.75" hidden="1" customHeight="1">
      <c r="A165" s="7" t="s">
        <v>7483</v>
      </c>
      <c r="B165" s="7" t="s">
        <v>7584</v>
      </c>
      <c r="C165" s="5">
        <v>2019</v>
      </c>
    </row>
    <row r="166" spans="1:3" ht="15.75" hidden="1" customHeight="1">
      <c r="A166" s="7" t="s">
        <v>7585</v>
      </c>
      <c r="B166" s="7" t="s">
        <v>7586</v>
      </c>
      <c r="C166" s="5">
        <v>2019</v>
      </c>
    </row>
    <row r="167" spans="1:3" ht="15.75" hidden="1" customHeight="1">
      <c r="A167" s="7" t="s">
        <v>7587</v>
      </c>
      <c r="B167" s="7" t="s">
        <v>7588</v>
      </c>
      <c r="C167" s="5">
        <v>2019</v>
      </c>
    </row>
    <row r="168" spans="1:3" ht="15.75" hidden="1" customHeight="1">
      <c r="A168" s="7" t="s">
        <v>7589</v>
      </c>
      <c r="B168" s="7" t="s">
        <v>7590</v>
      </c>
      <c r="C168" s="5">
        <v>2019</v>
      </c>
    </row>
    <row r="169" spans="1:3" ht="15.75" hidden="1" customHeight="1">
      <c r="A169" s="7" t="s">
        <v>7591</v>
      </c>
      <c r="B169" s="7" t="s">
        <v>7592</v>
      </c>
      <c r="C169" s="5">
        <v>2019</v>
      </c>
    </row>
    <row r="170" spans="1:3" ht="15.75" hidden="1" customHeight="1">
      <c r="A170" s="7" t="s">
        <v>7593</v>
      </c>
      <c r="B170" s="7" t="s">
        <v>7594</v>
      </c>
      <c r="C170" s="5">
        <v>2019</v>
      </c>
    </row>
    <row r="171" spans="1:3" ht="15.75" hidden="1" customHeight="1">
      <c r="A171" s="7" t="s">
        <v>7595</v>
      </c>
      <c r="B171" s="7" t="s">
        <v>7596</v>
      </c>
      <c r="C171" s="5">
        <v>2019</v>
      </c>
    </row>
    <row r="172" spans="1:3" ht="15.75" hidden="1" customHeight="1">
      <c r="A172" s="7" t="s">
        <v>7597</v>
      </c>
      <c r="B172" s="7" t="s">
        <v>7598</v>
      </c>
      <c r="C172" s="5">
        <v>2019</v>
      </c>
    </row>
    <row r="173" spans="1:3" ht="15.75" customHeight="1">
      <c r="A173" s="8" t="s">
        <v>7599</v>
      </c>
      <c r="B173" s="8" t="s">
        <v>7600</v>
      </c>
      <c r="C173" s="6">
        <v>2019</v>
      </c>
    </row>
    <row r="174" spans="1:3" ht="15.75" hidden="1" customHeight="1">
      <c r="A174" s="7" t="s">
        <v>7601</v>
      </c>
      <c r="B174" s="7" t="s">
        <v>7602</v>
      </c>
      <c r="C174" s="5">
        <v>2019</v>
      </c>
    </row>
    <row r="175" spans="1:3" ht="15.75" hidden="1" customHeight="1">
      <c r="A175" s="7" t="s">
        <v>7603</v>
      </c>
      <c r="B175" s="7" t="s">
        <v>7604</v>
      </c>
      <c r="C175" s="5">
        <v>2019</v>
      </c>
    </row>
    <row r="176" spans="1:3" ht="15.75" hidden="1" customHeight="1">
      <c r="A176" s="7" t="s">
        <v>7605</v>
      </c>
      <c r="B176" s="7" t="s">
        <v>7606</v>
      </c>
      <c r="C176" s="5">
        <v>2019</v>
      </c>
    </row>
    <row r="177" spans="1:3" ht="15.75" hidden="1" customHeight="1">
      <c r="A177" s="7" t="s">
        <v>7607</v>
      </c>
      <c r="B177" s="7" t="s">
        <v>7608</v>
      </c>
      <c r="C177" s="5">
        <v>2019</v>
      </c>
    </row>
    <row r="178" spans="1:3" ht="15.75" hidden="1" customHeight="1">
      <c r="A178" s="7" t="s">
        <v>7609</v>
      </c>
      <c r="B178" s="7" t="s">
        <v>7610</v>
      </c>
      <c r="C178" s="5">
        <v>2019</v>
      </c>
    </row>
    <row r="179" spans="1:3" ht="15.75" hidden="1" customHeight="1">
      <c r="A179" s="7" t="s">
        <v>7611</v>
      </c>
      <c r="B179" s="7" t="s">
        <v>7612</v>
      </c>
      <c r="C179" s="5">
        <v>2019</v>
      </c>
    </row>
    <row r="180" spans="1:3" ht="15.75" hidden="1" customHeight="1">
      <c r="A180" s="7" t="s">
        <v>7613</v>
      </c>
      <c r="B180" s="7" t="s">
        <v>7614</v>
      </c>
      <c r="C180" s="5">
        <v>2019</v>
      </c>
    </row>
    <row r="181" spans="1:3" ht="15.75" hidden="1" customHeight="1">
      <c r="A181" s="7" t="s">
        <v>7615</v>
      </c>
      <c r="B181" s="7" t="s">
        <v>7616</v>
      </c>
      <c r="C181" s="5">
        <v>2019</v>
      </c>
    </row>
    <row r="182" spans="1:3" ht="15.75" hidden="1" customHeight="1">
      <c r="A182" s="7" t="s">
        <v>7617</v>
      </c>
      <c r="B182" s="7" t="s">
        <v>7618</v>
      </c>
      <c r="C182" s="5">
        <v>2019</v>
      </c>
    </row>
    <row r="183" spans="1:3" ht="15.75" hidden="1" customHeight="1">
      <c r="A183" s="7" t="s">
        <v>7619</v>
      </c>
      <c r="B183" s="7" t="s">
        <v>7620</v>
      </c>
      <c r="C183" s="5">
        <v>2019</v>
      </c>
    </row>
    <row r="184" spans="1:3" ht="15.75" hidden="1" customHeight="1">
      <c r="A184" s="7" t="s">
        <v>7621</v>
      </c>
      <c r="B184" s="7" t="s">
        <v>7622</v>
      </c>
      <c r="C184" s="5">
        <v>2019</v>
      </c>
    </row>
    <row r="185" spans="1:3" ht="15.75" customHeight="1">
      <c r="A185" s="8" t="s">
        <v>7623</v>
      </c>
      <c r="B185" s="8" t="s">
        <v>7624</v>
      </c>
      <c r="C185" s="6">
        <v>2019</v>
      </c>
    </row>
    <row r="186" spans="1:3" ht="15.75" hidden="1" customHeight="1">
      <c r="A186" s="7" t="s">
        <v>7625</v>
      </c>
      <c r="B186" s="7" t="s">
        <v>7626</v>
      </c>
      <c r="C186" s="5">
        <v>2019</v>
      </c>
    </row>
    <row r="187" spans="1:3" ht="15.75" hidden="1" customHeight="1">
      <c r="A187" s="7" t="s">
        <v>7627</v>
      </c>
      <c r="B187" s="7" t="s">
        <v>7628</v>
      </c>
      <c r="C187" s="5">
        <v>2019</v>
      </c>
    </row>
    <row r="188" spans="1:3" ht="15.75" hidden="1" customHeight="1">
      <c r="A188" s="7" t="s">
        <v>7629</v>
      </c>
      <c r="B188" s="7" t="s">
        <v>7630</v>
      </c>
      <c r="C188" s="5">
        <v>2019</v>
      </c>
    </row>
    <row r="189" spans="1:3" ht="15.75" hidden="1" customHeight="1">
      <c r="A189" s="7" t="s">
        <v>7631</v>
      </c>
      <c r="B189" s="7" t="s">
        <v>7632</v>
      </c>
      <c r="C189" s="5">
        <v>2019</v>
      </c>
    </row>
    <row r="190" spans="1:3" ht="15.75" hidden="1" customHeight="1">
      <c r="A190" s="7" t="s">
        <v>7420</v>
      </c>
      <c r="B190" s="7" t="s">
        <v>7633</v>
      </c>
      <c r="C190" s="5">
        <v>2019</v>
      </c>
    </row>
    <row r="191" spans="1:3" ht="15.75" hidden="1" customHeight="1">
      <c r="A191" s="7" t="s">
        <v>7634</v>
      </c>
      <c r="B191" s="7" t="s">
        <v>7635</v>
      </c>
      <c r="C191" s="5">
        <v>2019</v>
      </c>
    </row>
    <row r="192" spans="1:3" ht="15.75" hidden="1" customHeight="1">
      <c r="A192" s="7" t="s">
        <v>7636</v>
      </c>
      <c r="B192" s="7" t="s">
        <v>7637</v>
      </c>
      <c r="C192" s="5">
        <v>2019</v>
      </c>
    </row>
    <row r="193" spans="1:3" ht="15.75" hidden="1" customHeight="1">
      <c r="A193" s="7" t="s">
        <v>7638</v>
      </c>
      <c r="B193" s="7" t="s">
        <v>7639</v>
      </c>
      <c r="C193" s="5">
        <v>2019</v>
      </c>
    </row>
    <row r="194" spans="1:3" ht="15.75" hidden="1" customHeight="1">
      <c r="A194" s="7" t="s">
        <v>7640</v>
      </c>
      <c r="B194" s="7" t="s">
        <v>7641</v>
      </c>
      <c r="C194" s="5">
        <v>2019</v>
      </c>
    </row>
    <row r="195" spans="1:3" ht="15.75" hidden="1" customHeight="1">
      <c r="A195" s="7" t="s">
        <v>7642</v>
      </c>
      <c r="B195" s="7" t="s">
        <v>7643</v>
      </c>
      <c r="C195" s="5">
        <v>2019</v>
      </c>
    </row>
    <row r="196" spans="1:3" ht="15.75" hidden="1" customHeight="1">
      <c r="A196" s="7" t="s">
        <v>7644</v>
      </c>
      <c r="B196" s="7" t="s">
        <v>7645</v>
      </c>
      <c r="C196" s="5">
        <v>2019</v>
      </c>
    </row>
    <row r="197" spans="1:3" ht="15.75" hidden="1" customHeight="1">
      <c r="A197" s="7" t="s">
        <v>7646</v>
      </c>
      <c r="B197" s="7" t="s">
        <v>7647</v>
      </c>
      <c r="C197" s="5">
        <v>2019</v>
      </c>
    </row>
    <row r="198" spans="1:3" ht="15.75" hidden="1" customHeight="1">
      <c r="A198" s="7" t="s">
        <v>7648</v>
      </c>
      <c r="B198" s="7" t="s">
        <v>7649</v>
      </c>
      <c r="C198" s="5">
        <v>2019</v>
      </c>
    </row>
    <row r="199" spans="1:3" ht="15.75" hidden="1" customHeight="1">
      <c r="A199" s="7" t="s">
        <v>7650</v>
      </c>
      <c r="B199" s="7" t="s">
        <v>7651</v>
      </c>
      <c r="C199" s="5">
        <v>2019</v>
      </c>
    </row>
    <row r="200" spans="1:3" ht="15.75" hidden="1" customHeight="1">
      <c r="A200" s="7" t="s">
        <v>7652</v>
      </c>
      <c r="B200" s="7" t="s">
        <v>7653</v>
      </c>
      <c r="C200" s="5">
        <v>2019</v>
      </c>
    </row>
    <row r="201" spans="1:3" ht="15.75" hidden="1" customHeight="1">
      <c r="A201" s="7" t="s">
        <v>7654</v>
      </c>
      <c r="B201" s="7" t="s">
        <v>7655</v>
      </c>
      <c r="C201" s="5">
        <v>2019</v>
      </c>
    </row>
    <row r="202" spans="1:3" ht="15.75" hidden="1" customHeight="1">
      <c r="A202" s="7" t="s">
        <v>7656</v>
      </c>
      <c r="B202" s="7" t="s">
        <v>7657</v>
      </c>
      <c r="C202" s="5">
        <v>2019</v>
      </c>
    </row>
    <row r="203" spans="1:3" ht="15.75" hidden="1" customHeight="1">
      <c r="A203" s="7" t="s">
        <v>7658</v>
      </c>
      <c r="B203" s="7" t="s">
        <v>7659</v>
      </c>
      <c r="C203" s="5">
        <v>2019</v>
      </c>
    </row>
    <row r="204" spans="1:3" ht="15.75" hidden="1" customHeight="1">
      <c r="A204" s="7" t="s">
        <v>7660</v>
      </c>
      <c r="B204" s="7" t="s">
        <v>7661</v>
      </c>
      <c r="C204" s="5">
        <v>2019</v>
      </c>
    </row>
    <row r="205" spans="1:3" ht="15.75" hidden="1" customHeight="1">
      <c r="A205" s="7" t="s">
        <v>7662</v>
      </c>
      <c r="B205" s="7" t="s">
        <v>7663</v>
      </c>
      <c r="C205" s="5">
        <v>2019</v>
      </c>
    </row>
    <row r="206" spans="1:3" ht="15.75" hidden="1" customHeight="1">
      <c r="A206" s="7" t="s">
        <v>7664</v>
      </c>
      <c r="B206" s="7" t="s">
        <v>7665</v>
      </c>
      <c r="C206" s="5">
        <v>2019</v>
      </c>
    </row>
    <row r="207" spans="1:3" ht="15.75" hidden="1" customHeight="1">
      <c r="A207" s="7" t="s">
        <v>7666</v>
      </c>
      <c r="B207" s="7" t="s">
        <v>7667</v>
      </c>
      <c r="C207" s="5">
        <v>2019</v>
      </c>
    </row>
    <row r="208" spans="1:3" ht="15.75" hidden="1" customHeight="1">
      <c r="A208" s="7" t="s">
        <v>7668</v>
      </c>
      <c r="B208" s="7" t="s">
        <v>7669</v>
      </c>
      <c r="C208" s="5">
        <v>2019</v>
      </c>
    </row>
    <row r="209" spans="1:3" ht="15.75" hidden="1" customHeight="1">
      <c r="A209" s="7" t="s">
        <v>7670</v>
      </c>
      <c r="B209" s="7" t="s">
        <v>7671</v>
      </c>
      <c r="C209" s="5">
        <v>2019</v>
      </c>
    </row>
    <row r="210" spans="1:3" ht="15.75" hidden="1" customHeight="1">
      <c r="A210" s="7" t="s">
        <v>7672</v>
      </c>
      <c r="B210" s="7" t="s">
        <v>7673</v>
      </c>
      <c r="C210" s="5">
        <v>2019</v>
      </c>
    </row>
    <row r="211" spans="1:3" ht="15.75" hidden="1" customHeight="1">
      <c r="A211" s="7" t="s">
        <v>7674</v>
      </c>
      <c r="B211" s="7" t="s">
        <v>7675</v>
      </c>
      <c r="C211" s="5">
        <v>2019</v>
      </c>
    </row>
    <row r="212" spans="1:3" ht="15.75" hidden="1" customHeight="1">
      <c r="A212" s="7" t="s">
        <v>7676</v>
      </c>
      <c r="B212" s="7" t="s">
        <v>7677</v>
      </c>
      <c r="C212" s="5">
        <v>2019</v>
      </c>
    </row>
    <row r="213" spans="1:3" ht="15.75" hidden="1" customHeight="1">
      <c r="A213" s="7" t="s">
        <v>7678</v>
      </c>
      <c r="B213" s="7" t="s">
        <v>7679</v>
      </c>
      <c r="C213" s="5">
        <v>2019</v>
      </c>
    </row>
    <row r="214" spans="1:3" ht="15.75" hidden="1" customHeight="1">
      <c r="A214" s="7" t="s">
        <v>7680</v>
      </c>
      <c r="B214" s="7" t="s">
        <v>7681</v>
      </c>
      <c r="C214" s="5">
        <v>2019</v>
      </c>
    </row>
    <row r="215" spans="1:3" ht="15.75" hidden="1" customHeight="1">
      <c r="A215" s="7" t="s">
        <v>7682</v>
      </c>
      <c r="B215" s="7" t="s">
        <v>7683</v>
      </c>
      <c r="C215" s="5">
        <v>2019</v>
      </c>
    </row>
    <row r="216" spans="1:3" ht="15.75" hidden="1" customHeight="1">
      <c r="A216" s="7" t="s">
        <v>7684</v>
      </c>
      <c r="B216" s="7" t="s">
        <v>7685</v>
      </c>
      <c r="C216" s="5">
        <v>2019</v>
      </c>
    </row>
    <row r="217" spans="1:3" ht="15.75" hidden="1" customHeight="1">
      <c r="A217" s="7" t="s">
        <v>7686</v>
      </c>
      <c r="B217" s="7" t="s">
        <v>7687</v>
      </c>
      <c r="C217" s="5">
        <v>2019</v>
      </c>
    </row>
    <row r="218" spans="1:3" ht="15.75" hidden="1" customHeight="1">
      <c r="A218" s="7" t="s">
        <v>7688</v>
      </c>
      <c r="B218" s="7" t="s">
        <v>7689</v>
      </c>
      <c r="C218" s="5">
        <v>2019</v>
      </c>
    </row>
    <row r="219" spans="1:3" ht="15.75" hidden="1" customHeight="1">
      <c r="A219" s="7" t="s">
        <v>7690</v>
      </c>
      <c r="B219" s="7" t="s">
        <v>7691</v>
      </c>
      <c r="C219" s="5">
        <v>2019</v>
      </c>
    </row>
    <row r="220" spans="1:3" ht="15.75" hidden="1" customHeight="1">
      <c r="A220" s="7" t="s">
        <v>7692</v>
      </c>
      <c r="B220" s="7" t="s">
        <v>7693</v>
      </c>
      <c r="C220" s="5">
        <v>2019</v>
      </c>
    </row>
    <row r="221" spans="1:3" ht="15.75" hidden="1" customHeight="1">
      <c r="A221" s="7" t="s">
        <v>7694</v>
      </c>
      <c r="B221" s="7" t="s">
        <v>7695</v>
      </c>
      <c r="C221" s="5">
        <v>2019</v>
      </c>
    </row>
    <row r="222" spans="1:3" ht="15.75" hidden="1" customHeight="1">
      <c r="A222" s="7" t="s">
        <v>7696</v>
      </c>
      <c r="B222" s="7" t="s">
        <v>7697</v>
      </c>
      <c r="C222" s="5">
        <v>2019</v>
      </c>
    </row>
    <row r="223" spans="1:3" ht="15.75" hidden="1" customHeight="1">
      <c r="A223" s="7" t="s">
        <v>7698</v>
      </c>
      <c r="B223" s="7" t="s">
        <v>7699</v>
      </c>
      <c r="C223" s="5">
        <v>2019</v>
      </c>
    </row>
    <row r="224" spans="1:3" ht="15.75" hidden="1" customHeight="1">
      <c r="A224" s="7" t="s">
        <v>7700</v>
      </c>
      <c r="B224" s="7" t="s">
        <v>7701</v>
      </c>
      <c r="C224" s="5">
        <v>2019</v>
      </c>
    </row>
    <row r="225" spans="1:3" ht="15.75" hidden="1" customHeight="1">
      <c r="A225" s="7" t="s">
        <v>7702</v>
      </c>
      <c r="B225" s="7" t="s">
        <v>7703</v>
      </c>
      <c r="C225" s="5">
        <v>2019</v>
      </c>
    </row>
    <row r="226" spans="1:3" ht="15.75" hidden="1" customHeight="1">
      <c r="A226" s="7" t="s">
        <v>7704</v>
      </c>
      <c r="B226" s="7" t="s">
        <v>7705</v>
      </c>
      <c r="C226" s="5">
        <v>2019</v>
      </c>
    </row>
    <row r="227" spans="1:3" ht="15.75" hidden="1" customHeight="1">
      <c r="A227" s="7" t="s">
        <v>7706</v>
      </c>
      <c r="B227" s="7" t="s">
        <v>7707</v>
      </c>
      <c r="C227" s="5">
        <v>2019</v>
      </c>
    </row>
    <row r="228" spans="1:3" ht="15.75" hidden="1" customHeight="1">
      <c r="A228" s="7" t="s">
        <v>7708</v>
      </c>
      <c r="B228" s="7" t="s">
        <v>7709</v>
      </c>
      <c r="C228" s="5">
        <v>2019</v>
      </c>
    </row>
    <row r="229" spans="1:3" ht="15.75" hidden="1" customHeight="1">
      <c r="A229" s="7" t="s">
        <v>7710</v>
      </c>
      <c r="B229" s="7" t="s">
        <v>7711</v>
      </c>
      <c r="C229" s="5">
        <v>2019</v>
      </c>
    </row>
    <row r="230" spans="1:3" ht="15.75" hidden="1" customHeight="1">
      <c r="A230" s="7" t="s">
        <v>7712</v>
      </c>
      <c r="B230" s="7" t="s">
        <v>7713</v>
      </c>
      <c r="C230" s="5">
        <v>2019</v>
      </c>
    </row>
    <row r="231" spans="1:3" ht="15.75" hidden="1" customHeight="1">
      <c r="A231" s="7" t="s">
        <v>7714</v>
      </c>
      <c r="B231" s="7" t="s">
        <v>7715</v>
      </c>
      <c r="C231" s="5">
        <v>2019</v>
      </c>
    </row>
    <row r="232" spans="1:3" ht="15.75" hidden="1" customHeight="1">
      <c r="A232" s="7" t="s">
        <v>7716</v>
      </c>
      <c r="B232" s="7" t="s">
        <v>7717</v>
      </c>
      <c r="C232" s="5">
        <v>2019</v>
      </c>
    </row>
    <row r="233" spans="1:3" ht="15.75" hidden="1" customHeight="1">
      <c r="A233" s="7" t="s">
        <v>7718</v>
      </c>
      <c r="B233" s="7" t="s">
        <v>7719</v>
      </c>
      <c r="C233" s="5">
        <v>2019</v>
      </c>
    </row>
    <row r="234" spans="1:3" ht="15.75" hidden="1" customHeight="1">
      <c r="A234" s="7" t="s">
        <v>7720</v>
      </c>
      <c r="B234" s="7" t="s">
        <v>7721</v>
      </c>
      <c r="C234" s="5">
        <v>2019</v>
      </c>
    </row>
    <row r="235" spans="1:3" ht="15.75" customHeight="1">
      <c r="A235" s="8" t="s">
        <v>7722</v>
      </c>
      <c r="B235" s="8" t="s">
        <v>7723</v>
      </c>
      <c r="C235" s="6">
        <v>2019</v>
      </c>
    </row>
    <row r="236" spans="1:3" ht="15.75" hidden="1" customHeight="1">
      <c r="A236" s="7" t="s">
        <v>7724</v>
      </c>
      <c r="B236" s="7" t="s">
        <v>7725</v>
      </c>
      <c r="C236" s="5">
        <v>2019</v>
      </c>
    </row>
    <row r="237" spans="1:3" ht="15.75" hidden="1" customHeight="1">
      <c r="A237" s="7" t="s">
        <v>7726</v>
      </c>
      <c r="B237" s="7" t="s">
        <v>7727</v>
      </c>
      <c r="C237" s="5">
        <v>2019</v>
      </c>
    </row>
    <row r="238" spans="1:3" ht="15.75" hidden="1" customHeight="1">
      <c r="A238" s="7" t="s">
        <v>7728</v>
      </c>
      <c r="B238" s="7" t="s">
        <v>7729</v>
      </c>
      <c r="C238" s="5">
        <v>2019</v>
      </c>
    </row>
    <row r="239" spans="1:3" ht="15.75" hidden="1" customHeight="1">
      <c r="A239" s="7" t="s">
        <v>7730</v>
      </c>
      <c r="B239" s="7" t="s">
        <v>7731</v>
      </c>
      <c r="C239" s="5">
        <v>2019</v>
      </c>
    </row>
    <row r="240" spans="1:3" ht="15.75" hidden="1" customHeight="1">
      <c r="A240" s="7" t="s">
        <v>7732</v>
      </c>
      <c r="B240" s="7" t="s">
        <v>7733</v>
      </c>
      <c r="C240" s="5">
        <v>2019</v>
      </c>
    </row>
    <row r="241" spans="1:3" ht="15.75" hidden="1" customHeight="1">
      <c r="A241" s="7" t="s">
        <v>7734</v>
      </c>
      <c r="B241" s="7" t="s">
        <v>7735</v>
      </c>
      <c r="C241" s="5">
        <v>2019</v>
      </c>
    </row>
    <row r="242" spans="1:3" ht="15.75" hidden="1" customHeight="1">
      <c r="A242" s="7" t="s">
        <v>7736</v>
      </c>
      <c r="B242" s="7" t="s">
        <v>7737</v>
      </c>
      <c r="C242" s="5">
        <v>2019</v>
      </c>
    </row>
    <row r="243" spans="1:3" ht="15.75" hidden="1" customHeight="1">
      <c r="A243" s="7" t="s">
        <v>7738</v>
      </c>
      <c r="B243" s="7" t="s">
        <v>7739</v>
      </c>
      <c r="C243" s="5">
        <v>2019</v>
      </c>
    </row>
    <row r="244" spans="1:3" ht="15.75" hidden="1" customHeight="1">
      <c r="A244" s="7" t="s">
        <v>7740</v>
      </c>
      <c r="B244" s="7" t="s">
        <v>7741</v>
      </c>
      <c r="C244" s="5">
        <v>2019</v>
      </c>
    </row>
    <row r="245" spans="1:3" ht="15.75" hidden="1" customHeight="1">
      <c r="A245" s="7" t="s">
        <v>7742</v>
      </c>
      <c r="B245" s="7" t="s">
        <v>7743</v>
      </c>
      <c r="C245" s="5">
        <v>2019</v>
      </c>
    </row>
    <row r="246" spans="1:3" ht="15.75" hidden="1" customHeight="1">
      <c r="A246" s="7" t="s">
        <v>7744</v>
      </c>
      <c r="B246" s="7" t="s">
        <v>7745</v>
      </c>
      <c r="C246" s="5">
        <v>2019</v>
      </c>
    </row>
    <row r="247" spans="1:3" ht="15.75" hidden="1" customHeight="1">
      <c r="A247" s="7" t="s">
        <v>7746</v>
      </c>
      <c r="B247" s="7" t="s">
        <v>7747</v>
      </c>
      <c r="C247" s="5">
        <v>2019</v>
      </c>
    </row>
    <row r="248" spans="1:3" ht="15.75" hidden="1" customHeight="1">
      <c r="A248" s="7" t="s">
        <v>7748</v>
      </c>
      <c r="B248" s="7" t="s">
        <v>7749</v>
      </c>
      <c r="C248" s="5">
        <v>2019</v>
      </c>
    </row>
    <row r="249" spans="1:3" ht="15.75" hidden="1" customHeight="1">
      <c r="A249" s="7" t="s">
        <v>7750</v>
      </c>
      <c r="B249" s="7" t="s">
        <v>7751</v>
      </c>
      <c r="C249" s="5">
        <v>2019</v>
      </c>
    </row>
    <row r="250" spans="1:3" ht="15.75" hidden="1" customHeight="1">
      <c r="A250" s="7" t="s">
        <v>7752</v>
      </c>
      <c r="B250" s="7" t="s">
        <v>7753</v>
      </c>
      <c r="C250" s="5">
        <v>2019</v>
      </c>
    </row>
    <row r="251" spans="1:3" ht="15.75" hidden="1" customHeight="1">
      <c r="A251" s="7" t="s">
        <v>7754</v>
      </c>
      <c r="B251" s="7" t="s">
        <v>7755</v>
      </c>
      <c r="C251" s="5">
        <v>2019</v>
      </c>
    </row>
    <row r="252" spans="1:3" ht="15.75" hidden="1" customHeight="1">
      <c r="A252" s="7" t="s">
        <v>7756</v>
      </c>
      <c r="B252" s="7" t="s">
        <v>7757</v>
      </c>
      <c r="C252" s="5">
        <v>2019</v>
      </c>
    </row>
    <row r="253" spans="1:3" ht="15.75" hidden="1" customHeight="1">
      <c r="A253" s="7" t="s">
        <v>7758</v>
      </c>
      <c r="B253" s="7" t="s">
        <v>7759</v>
      </c>
      <c r="C253" s="5">
        <v>2019</v>
      </c>
    </row>
    <row r="254" spans="1:3" ht="15.75" hidden="1" customHeight="1">
      <c r="A254" s="7" t="s">
        <v>7760</v>
      </c>
      <c r="B254" s="7" t="s">
        <v>7761</v>
      </c>
      <c r="C254" s="5">
        <v>2019</v>
      </c>
    </row>
    <row r="255" spans="1:3" ht="15.75" hidden="1" customHeight="1">
      <c r="A255" s="7" t="s">
        <v>7762</v>
      </c>
      <c r="B255" s="7" t="s">
        <v>7763</v>
      </c>
      <c r="C255" s="5">
        <v>2019</v>
      </c>
    </row>
    <row r="256" spans="1:3" ht="15.75" hidden="1" customHeight="1">
      <c r="A256" s="7" t="s">
        <v>7764</v>
      </c>
      <c r="B256" s="7" t="s">
        <v>7765</v>
      </c>
      <c r="C256" s="5">
        <v>2019</v>
      </c>
    </row>
    <row r="257" spans="1:3" ht="15.75" hidden="1" customHeight="1">
      <c r="A257" s="7" t="s">
        <v>7766</v>
      </c>
      <c r="B257" s="7" t="s">
        <v>7767</v>
      </c>
      <c r="C257" s="5">
        <v>2019</v>
      </c>
    </row>
    <row r="258" spans="1:3" ht="15.75" hidden="1" customHeight="1">
      <c r="A258" s="7" t="s">
        <v>7768</v>
      </c>
      <c r="B258" s="7" t="s">
        <v>7769</v>
      </c>
      <c r="C258" s="5">
        <v>2019</v>
      </c>
    </row>
    <row r="259" spans="1:3" ht="15.75" hidden="1" customHeight="1">
      <c r="A259" s="7" t="s">
        <v>7770</v>
      </c>
      <c r="B259" s="7" t="s">
        <v>7771</v>
      </c>
      <c r="C259" s="5">
        <v>2019</v>
      </c>
    </row>
    <row r="260" spans="1:3" ht="15.75" hidden="1" customHeight="1">
      <c r="A260" s="7" t="s">
        <v>7772</v>
      </c>
      <c r="B260" s="7" t="s">
        <v>7773</v>
      </c>
      <c r="C260" s="5">
        <v>2019</v>
      </c>
    </row>
    <row r="261" spans="1:3" ht="15.75" hidden="1" customHeight="1">
      <c r="A261" s="7" t="s">
        <v>7774</v>
      </c>
      <c r="B261" s="7" t="s">
        <v>7775</v>
      </c>
      <c r="C261" s="5">
        <v>2019</v>
      </c>
    </row>
    <row r="262" spans="1:3" ht="15.75" hidden="1" customHeight="1">
      <c r="A262" s="7" t="s">
        <v>7776</v>
      </c>
      <c r="B262" s="7" t="s">
        <v>7777</v>
      </c>
      <c r="C262" s="5">
        <v>2019</v>
      </c>
    </row>
    <row r="263" spans="1:3" ht="15.75" hidden="1" customHeight="1">
      <c r="A263" s="7" t="s">
        <v>7778</v>
      </c>
      <c r="B263" s="7" t="s">
        <v>7779</v>
      </c>
      <c r="C263" s="5">
        <v>2019</v>
      </c>
    </row>
    <row r="264" spans="1:3" ht="15.75" hidden="1" customHeight="1">
      <c r="A264" s="7" t="s">
        <v>7780</v>
      </c>
      <c r="B264" s="7" t="s">
        <v>7781</v>
      </c>
      <c r="C264" s="5">
        <v>2019</v>
      </c>
    </row>
    <row r="265" spans="1:3" ht="15.75" hidden="1" customHeight="1">
      <c r="A265" s="7" t="s">
        <v>7782</v>
      </c>
      <c r="B265" s="7" t="s">
        <v>7783</v>
      </c>
      <c r="C265" s="5">
        <v>2019</v>
      </c>
    </row>
    <row r="266" spans="1:3" ht="15.75" hidden="1" customHeight="1">
      <c r="A266" s="7" t="s">
        <v>7784</v>
      </c>
      <c r="B266" s="7" t="s">
        <v>7785</v>
      </c>
      <c r="C266" s="5">
        <v>2019</v>
      </c>
    </row>
    <row r="267" spans="1:3" ht="15.75" hidden="1" customHeight="1">
      <c r="A267" s="7" t="s">
        <v>7786</v>
      </c>
      <c r="B267" s="7" t="s">
        <v>7787</v>
      </c>
      <c r="C267" s="5">
        <v>2019</v>
      </c>
    </row>
    <row r="268" spans="1:3" ht="15.75" hidden="1" customHeight="1">
      <c r="A268" s="7" t="s">
        <v>7788</v>
      </c>
      <c r="B268" s="7" t="s">
        <v>7789</v>
      </c>
      <c r="C268" s="5">
        <v>2019</v>
      </c>
    </row>
    <row r="269" spans="1:3" ht="15.75" hidden="1" customHeight="1">
      <c r="A269" s="7" t="s">
        <v>7790</v>
      </c>
      <c r="B269" s="7" t="s">
        <v>7791</v>
      </c>
      <c r="C269" s="5">
        <v>2019</v>
      </c>
    </row>
    <row r="270" spans="1:3" ht="15.75" hidden="1" customHeight="1">
      <c r="A270" s="7" t="s">
        <v>7792</v>
      </c>
      <c r="B270" s="7" t="s">
        <v>7793</v>
      </c>
      <c r="C270" s="5">
        <v>2019</v>
      </c>
    </row>
    <row r="271" spans="1:3" ht="15.75" hidden="1" customHeight="1">
      <c r="A271" s="7" t="s">
        <v>7794</v>
      </c>
      <c r="B271" s="7" t="s">
        <v>7795</v>
      </c>
      <c r="C271" s="5">
        <v>2019</v>
      </c>
    </row>
    <row r="272" spans="1:3" ht="15.75" hidden="1" customHeight="1">
      <c r="A272" s="7" t="s">
        <v>7796</v>
      </c>
      <c r="B272" s="7" t="s">
        <v>7797</v>
      </c>
      <c r="C272" s="5">
        <v>2019</v>
      </c>
    </row>
    <row r="273" spans="1:3" ht="15.75" hidden="1" customHeight="1">
      <c r="A273" s="7" t="s">
        <v>7798</v>
      </c>
      <c r="B273" s="7" t="s">
        <v>7799</v>
      </c>
      <c r="C273" s="5">
        <v>2019</v>
      </c>
    </row>
    <row r="274" spans="1:3" ht="15.75" hidden="1" customHeight="1">
      <c r="A274" s="7" t="s">
        <v>7800</v>
      </c>
      <c r="B274" s="7" t="s">
        <v>7801</v>
      </c>
      <c r="C274" s="5">
        <v>2019</v>
      </c>
    </row>
    <row r="275" spans="1:3" ht="15.75" hidden="1" customHeight="1">
      <c r="A275" s="7" t="s">
        <v>7802</v>
      </c>
      <c r="B275" s="7" t="s">
        <v>7803</v>
      </c>
      <c r="C275" s="5">
        <v>2019</v>
      </c>
    </row>
    <row r="276" spans="1:3" ht="15.75" hidden="1" customHeight="1">
      <c r="A276" s="7" t="s">
        <v>7804</v>
      </c>
      <c r="B276" s="7" t="s">
        <v>7805</v>
      </c>
      <c r="C276" s="5">
        <v>2019</v>
      </c>
    </row>
    <row r="277" spans="1:3" ht="15.75" hidden="1" customHeight="1">
      <c r="A277" s="7" t="s">
        <v>7806</v>
      </c>
      <c r="B277" s="7" t="s">
        <v>7807</v>
      </c>
      <c r="C277" s="5">
        <v>2019</v>
      </c>
    </row>
    <row r="278" spans="1:3" ht="15.75" hidden="1" customHeight="1">
      <c r="A278" s="7" t="s">
        <v>7808</v>
      </c>
      <c r="B278" s="7" t="s">
        <v>7809</v>
      </c>
      <c r="C278" s="5">
        <v>2019</v>
      </c>
    </row>
    <row r="279" spans="1:3" ht="15.75" hidden="1" customHeight="1">
      <c r="A279" s="7" t="s">
        <v>7810</v>
      </c>
      <c r="B279" s="7" t="s">
        <v>7811</v>
      </c>
      <c r="C279" s="5">
        <v>2019</v>
      </c>
    </row>
    <row r="280" spans="1:3" ht="15.75" hidden="1" customHeight="1">
      <c r="A280" s="7" t="s">
        <v>7812</v>
      </c>
      <c r="B280" s="7" t="s">
        <v>7813</v>
      </c>
      <c r="C280" s="5">
        <v>2019</v>
      </c>
    </row>
    <row r="281" spans="1:3" ht="15.75" hidden="1" customHeight="1">
      <c r="A281" s="7" t="s">
        <v>7814</v>
      </c>
      <c r="B281" s="7" t="s">
        <v>7815</v>
      </c>
      <c r="C281" s="5">
        <v>2019</v>
      </c>
    </row>
    <row r="282" spans="1:3" ht="15.75" hidden="1" customHeight="1">
      <c r="A282" s="7" t="s">
        <v>7816</v>
      </c>
      <c r="B282" s="7" t="s">
        <v>7817</v>
      </c>
      <c r="C282" s="5">
        <v>2019</v>
      </c>
    </row>
    <row r="283" spans="1:3" ht="15.75" hidden="1" customHeight="1">
      <c r="A283" s="7" t="s">
        <v>7818</v>
      </c>
      <c r="B283" s="7" t="s">
        <v>7819</v>
      </c>
      <c r="C283" s="5">
        <v>2019</v>
      </c>
    </row>
    <row r="284" spans="1:3" ht="15.75" hidden="1" customHeight="1">
      <c r="A284" s="7" t="s">
        <v>7820</v>
      </c>
      <c r="B284" s="7" t="s">
        <v>7821</v>
      </c>
      <c r="C284" s="5">
        <v>2019</v>
      </c>
    </row>
    <row r="285" spans="1:3" ht="15.75" hidden="1" customHeight="1">
      <c r="A285" s="7" t="s">
        <v>7822</v>
      </c>
      <c r="B285" s="7" t="s">
        <v>7823</v>
      </c>
      <c r="C285" s="5">
        <v>2019</v>
      </c>
    </row>
    <row r="286" spans="1:3" ht="15.75" hidden="1" customHeight="1">
      <c r="A286" s="7" t="s">
        <v>7824</v>
      </c>
      <c r="B286" s="7" t="s">
        <v>7825</v>
      </c>
      <c r="C286" s="5">
        <v>2019</v>
      </c>
    </row>
    <row r="287" spans="1:3" ht="15.75" hidden="1" customHeight="1">
      <c r="A287" s="7" t="s">
        <v>7826</v>
      </c>
      <c r="B287" s="7" t="s">
        <v>7827</v>
      </c>
      <c r="C287" s="5">
        <v>2019</v>
      </c>
    </row>
    <row r="288" spans="1:3" ht="15.75" hidden="1" customHeight="1">
      <c r="A288" s="7" t="s">
        <v>7828</v>
      </c>
      <c r="B288" s="18" t="s">
        <v>7829</v>
      </c>
      <c r="C288" s="5">
        <v>2019</v>
      </c>
    </row>
    <row r="289" spans="1:3" ht="15.75" hidden="1" customHeight="1">
      <c r="A289" s="7" t="s">
        <v>7830</v>
      </c>
      <c r="B289" s="7" t="s">
        <v>7831</v>
      </c>
      <c r="C289" s="5">
        <v>2019</v>
      </c>
    </row>
    <row r="290" spans="1:3" ht="15.75" hidden="1" customHeight="1">
      <c r="A290" s="7" t="s">
        <v>7832</v>
      </c>
      <c r="B290" s="7" t="s">
        <v>7833</v>
      </c>
      <c r="C290" s="5">
        <v>2019</v>
      </c>
    </row>
    <row r="291" spans="1:3" ht="15.75" hidden="1" customHeight="1">
      <c r="A291" s="7" t="s">
        <v>7607</v>
      </c>
      <c r="B291" s="7" t="s">
        <v>7834</v>
      </c>
      <c r="C291" s="5">
        <v>2019</v>
      </c>
    </row>
    <row r="292" spans="1:3" ht="15.75" hidden="1" customHeight="1">
      <c r="A292" s="7" t="s">
        <v>7835</v>
      </c>
      <c r="B292" s="7" t="s">
        <v>7836</v>
      </c>
      <c r="C292" s="5">
        <v>2019</v>
      </c>
    </row>
    <row r="293" spans="1:3" ht="15.75" hidden="1" customHeight="1">
      <c r="A293" s="7" t="s">
        <v>7837</v>
      </c>
      <c r="B293" s="7" t="s">
        <v>7838</v>
      </c>
      <c r="C293" s="5">
        <v>2019</v>
      </c>
    </row>
    <row r="294" spans="1:3" ht="15.75" hidden="1" customHeight="1">
      <c r="A294" s="7" t="s">
        <v>7839</v>
      </c>
      <c r="B294" s="7" t="s">
        <v>7840</v>
      </c>
      <c r="C294" s="5">
        <v>2019</v>
      </c>
    </row>
    <row r="295" spans="1:3" ht="15.75" hidden="1" customHeight="1">
      <c r="A295" s="7" t="s">
        <v>7841</v>
      </c>
      <c r="B295" s="7" t="s">
        <v>7842</v>
      </c>
      <c r="C295" s="5">
        <v>2019</v>
      </c>
    </row>
    <row r="296" spans="1:3" ht="15.75" hidden="1" customHeight="1">
      <c r="A296" s="7" t="s">
        <v>7843</v>
      </c>
      <c r="B296" s="7" t="s">
        <v>7844</v>
      </c>
      <c r="C296" s="5">
        <v>2019</v>
      </c>
    </row>
    <row r="297" spans="1:3" ht="15.75" hidden="1" customHeight="1">
      <c r="A297" s="7" t="s">
        <v>7845</v>
      </c>
      <c r="B297" s="7" t="s">
        <v>7846</v>
      </c>
      <c r="C297" s="5">
        <v>2019</v>
      </c>
    </row>
    <row r="298" spans="1:3" ht="15.75" hidden="1" customHeight="1">
      <c r="A298" s="7" t="s">
        <v>7847</v>
      </c>
      <c r="B298" s="7" t="s">
        <v>7848</v>
      </c>
      <c r="C298" s="5">
        <v>2019</v>
      </c>
    </row>
    <row r="299" spans="1:3" ht="15.75" hidden="1" customHeight="1">
      <c r="A299" s="7" t="s">
        <v>7849</v>
      </c>
      <c r="B299" s="7" t="s">
        <v>7850</v>
      </c>
      <c r="C299" s="5">
        <v>2019</v>
      </c>
    </row>
    <row r="300" spans="1:3" ht="15.75" hidden="1" customHeight="1">
      <c r="A300" s="7" t="s">
        <v>7851</v>
      </c>
      <c r="B300" s="7" t="s">
        <v>7852</v>
      </c>
      <c r="C300" s="5">
        <v>2019</v>
      </c>
    </row>
    <row r="301" spans="1:3" ht="15.75" hidden="1" customHeight="1">
      <c r="A301" s="7" t="s">
        <v>7853</v>
      </c>
      <c r="B301" s="7" t="s">
        <v>7854</v>
      </c>
      <c r="C301" s="5">
        <v>2019</v>
      </c>
    </row>
    <row r="302" spans="1:3" ht="15.75" hidden="1" customHeight="1">
      <c r="A302" s="7" t="s">
        <v>7855</v>
      </c>
      <c r="B302" s="7" t="s">
        <v>7856</v>
      </c>
      <c r="C302" s="5">
        <v>2019</v>
      </c>
    </row>
    <row r="303" spans="1:3" ht="15.75" hidden="1" customHeight="1">
      <c r="A303" s="7" t="s">
        <v>7857</v>
      </c>
      <c r="B303" s="7" t="s">
        <v>7858</v>
      </c>
      <c r="C303" s="5">
        <v>2019</v>
      </c>
    </row>
    <row r="304" spans="1:3" ht="15.75" hidden="1" customHeight="1">
      <c r="A304" s="7" t="s">
        <v>7859</v>
      </c>
      <c r="B304" s="7" t="s">
        <v>7860</v>
      </c>
      <c r="C304" s="5">
        <v>2019</v>
      </c>
    </row>
    <row r="305" spans="1:3" ht="15.75" hidden="1" customHeight="1">
      <c r="A305" s="7" t="s">
        <v>7792</v>
      </c>
      <c r="B305" s="7" t="s">
        <v>7793</v>
      </c>
      <c r="C305" s="5">
        <v>2019</v>
      </c>
    </row>
    <row r="306" spans="1:3" ht="15.75" hidden="1" customHeight="1">
      <c r="A306" s="7" t="s">
        <v>7794</v>
      </c>
      <c r="B306" s="7" t="s">
        <v>7795</v>
      </c>
      <c r="C306" s="5">
        <v>2019</v>
      </c>
    </row>
    <row r="307" spans="1:3" ht="15.75" hidden="1" customHeight="1">
      <c r="A307" s="7" t="s">
        <v>7796</v>
      </c>
      <c r="B307" s="7" t="s">
        <v>7797</v>
      </c>
      <c r="C307" s="5">
        <v>2019</v>
      </c>
    </row>
    <row r="308" spans="1:3" ht="15.75" hidden="1" customHeight="1">
      <c r="A308" s="7" t="s">
        <v>7798</v>
      </c>
      <c r="B308" s="7" t="s">
        <v>7799</v>
      </c>
      <c r="C308" s="5">
        <v>2019</v>
      </c>
    </row>
    <row r="309" spans="1:3" ht="15.75" hidden="1" customHeight="1">
      <c r="A309" s="7" t="s">
        <v>7800</v>
      </c>
      <c r="B309" s="7" t="s">
        <v>7801</v>
      </c>
      <c r="C309" s="5">
        <v>2019</v>
      </c>
    </row>
    <row r="310" spans="1:3" ht="15.75" hidden="1" customHeight="1">
      <c r="A310" s="7" t="s">
        <v>7802</v>
      </c>
      <c r="B310" s="7" t="s">
        <v>7803</v>
      </c>
      <c r="C310" s="5">
        <v>2019</v>
      </c>
    </row>
    <row r="311" spans="1:3" ht="15.75" hidden="1" customHeight="1">
      <c r="A311" s="7" t="s">
        <v>7804</v>
      </c>
      <c r="B311" s="7" t="s">
        <v>7805</v>
      </c>
      <c r="C311" s="5">
        <v>2019</v>
      </c>
    </row>
    <row r="312" spans="1:3" ht="15.75" hidden="1" customHeight="1">
      <c r="A312" s="7" t="s">
        <v>7806</v>
      </c>
      <c r="B312" s="7" t="s">
        <v>7807</v>
      </c>
      <c r="C312" s="5">
        <v>2019</v>
      </c>
    </row>
    <row r="313" spans="1:3" ht="15.75" hidden="1" customHeight="1">
      <c r="A313" s="7" t="s">
        <v>7808</v>
      </c>
      <c r="B313" s="7" t="s">
        <v>7809</v>
      </c>
      <c r="C313" s="5">
        <v>2019</v>
      </c>
    </row>
    <row r="314" spans="1:3" ht="15.75" hidden="1" customHeight="1">
      <c r="A314" s="7" t="s">
        <v>7810</v>
      </c>
      <c r="B314" s="7" t="s">
        <v>7811</v>
      </c>
      <c r="C314" s="5">
        <v>2019</v>
      </c>
    </row>
    <row r="315" spans="1:3" ht="15.75" hidden="1" customHeight="1">
      <c r="A315" s="7" t="s">
        <v>7812</v>
      </c>
      <c r="B315" s="7" t="s">
        <v>7813</v>
      </c>
      <c r="C315" s="5">
        <v>2019</v>
      </c>
    </row>
    <row r="316" spans="1:3" ht="15.75" hidden="1" customHeight="1">
      <c r="A316" s="7" t="s">
        <v>7814</v>
      </c>
      <c r="B316" s="7" t="s">
        <v>7815</v>
      </c>
      <c r="C316" s="5">
        <v>2019</v>
      </c>
    </row>
    <row r="317" spans="1:3" ht="15.75" hidden="1" customHeight="1">
      <c r="A317" s="7" t="s">
        <v>7816</v>
      </c>
      <c r="B317" s="7" t="s">
        <v>7817</v>
      </c>
      <c r="C317" s="5">
        <v>2019</v>
      </c>
    </row>
    <row r="318" spans="1:3" ht="15.75" hidden="1" customHeight="1">
      <c r="A318" s="7" t="s">
        <v>7818</v>
      </c>
      <c r="B318" s="7" t="s">
        <v>7819</v>
      </c>
      <c r="C318" s="5">
        <v>2019</v>
      </c>
    </row>
    <row r="319" spans="1:3" ht="15.75" hidden="1" customHeight="1">
      <c r="A319" s="7" t="s">
        <v>7820</v>
      </c>
      <c r="B319" s="7" t="s">
        <v>7821</v>
      </c>
      <c r="C319" s="5">
        <v>2019</v>
      </c>
    </row>
    <row r="320" spans="1:3" ht="15.75" hidden="1" customHeight="1">
      <c r="A320" s="7" t="s">
        <v>7822</v>
      </c>
      <c r="B320" s="7" t="s">
        <v>7823</v>
      </c>
      <c r="C320" s="5">
        <v>2019</v>
      </c>
    </row>
    <row r="321" spans="1:3" ht="15.75" hidden="1" customHeight="1">
      <c r="A321" s="7" t="s">
        <v>7824</v>
      </c>
      <c r="B321" s="7" t="s">
        <v>7825</v>
      </c>
      <c r="C321" s="5">
        <v>2019</v>
      </c>
    </row>
    <row r="322" spans="1:3" ht="15.75" hidden="1" customHeight="1">
      <c r="A322" s="7" t="s">
        <v>7826</v>
      </c>
      <c r="B322" s="7" t="s">
        <v>7827</v>
      </c>
      <c r="C322" s="5">
        <v>2019</v>
      </c>
    </row>
    <row r="323" spans="1:3" ht="15.75" hidden="1" customHeight="1">
      <c r="A323" s="7" t="s">
        <v>7828</v>
      </c>
      <c r="B323" s="7" t="s">
        <v>7829</v>
      </c>
      <c r="C323" s="5">
        <v>2019</v>
      </c>
    </row>
    <row r="324" spans="1:3" ht="15.75" hidden="1" customHeight="1">
      <c r="A324" s="7" t="s">
        <v>7830</v>
      </c>
      <c r="B324" s="7" t="s">
        <v>7831</v>
      </c>
      <c r="C324" s="5">
        <v>2019</v>
      </c>
    </row>
    <row r="325" spans="1:3" ht="15.75" hidden="1" customHeight="1">
      <c r="A325" s="7" t="s">
        <v>7832</v>
      </c>
      <c r="B325" s="7" t="s">
        <v>7833</v>
      </c>
      <c r="C325" s="5">
        <v>2019</v>
      </c>
    </row>
    <row r="326" spans="1:3" ht="15.75" hidden="1" customHeight="1">
      <c r="A326" s="7" t="s">
        <v>7607</v>
      </c>
      <c r="B326" s="7" t="s">
        <v>7834</v>
      </c>
      <c r="C326" s="5">
        <v>2019</v>
      </c>
    </row>
    <row r="327" spans="1:3" ht="15.75" hidden="1" customHeight="1">
      <c r="A327" s="7" t="s">
        <v>7835</v>
      </c>
      <c r="B327" s="7" t="s">
        <v>7836</v>
      </c>
      <c r="C327" s="5">
        <v>2019</v>
      </c>
    </row>
    <row r="328" spans="1:3" ht="15.75" hidden="1" customHeight="1">
      <c r="A328" s="7" t="s">
        <v>7837</v>
      </c>
      <c r="B328" s="7" t="s">
        <v>7838</v>
      </c>
      <c r="C328" s="5">
        <v>2019</v>
      </c>
    </row>
    <row r="329" spans="1:3" ht="15.75" hidden="1" customHeight="1">
      <c r="A329" s="7" t="s">
        <v>7839</v>
      </c>
      <c r="B329" s="7" t="s">
        <v>7840</v>
      </c>
      <c r="C329" s="5">
        <v>2019</v>
      </c>
    </row>
    <row r="330" spans="1:3" ht="15.75" hidden="1" customHeight="1">
      <c r="A330" s="7" t="s">
        <v>7841</v>
      </c>
      <c r="B330" s="7" t="s">
        <v>7842</v>
      </c>
      <c r="C330" s="5">
        <v>2019</v>
      </c>
    </row>
    <row r="331" spans="1:3" ht="15.75" hidden="1" customHeight="1">
      <c r="A331" s="7" t="s">
        <v>7843</v>
      </c>
      <c r="B331" s="7" t="s">
        <v>7844</v>
      </c>
      <c r="C331" s="5">
        <v>2019</v>
      </c>
    </row>
    <row r="332" spans="1:3" ht="15.75" hidden="1" customHeight="1">
      <c r="A332" s="7" t="s">
        <v>7845</v>
      </c>
      <c r="B332" s="7" t="s">
        <v>7846</v>
      </c>
      <c r="C332" s="5">
        <v>2019</v>
      </c>
    </row>
    <row r="333" spans="1:3" ht="15.75" hidden="1" customHeight="1">
      <c r="A333" s="7" t="s">
        <v>7847</v>
      </c>
      <c r="B333" s="7" t="s">
        <v>7848</v>
      </c>
      <c r="C333" s="5">
        <v>2019</v>
      </c>
    </row>
    <row r="334" spans="1:3" ht="15.75" hidden="1" customHeight="1">
      <c r="A334" s="7" t="s">
        <v>7849</v>
      </c>
      <c r="B334" s="7" t="s">
        <v>7850</v>
      </c>
      <c r="C334" s="5">
        <v>2019</v>
      </c>
    </row>
    <row r="335" spans="1:3" ht="15.75" hidden="1" customHeight="1">
      <c r="A335" s="7" t="s">
        <v>7851</v>
      </c>
      <c r="B335" s="7" t="s">
        <v>7852</v>
      </c>
      <c r="C335" s="5">
        <v>2019</v>
      </c>
    </row>
    <row r="336" spans="1:3" ht="15.75" hidden="1" customHeight="1">
      <c r="A336" s="7" t="s">
        <v>7853</v>
      </c>
      <c r="B336" s="7" t="s">
        <v>7854</v>
      </c>
      <c r="C336" s="5">
        <v>2019</v>
      </c>
    </row>
    <row r="337" spans="1:3" ht="15.75" hidden="1" customHeight="1">
      <c r="A337" s="7" t="s">
        <v>7855</v>
      </c>
      <c r="B337" s="7" t="s">
        <v>7856</v>
      </c>
      <c r="C337" s="5">
        <v>2019</v>
      </c>
    </row>
    <row r="338" spans="1:3" ht="15.75" hidden="1" customHeight="1">
      <c r="A338" s="7" t="s">
        <v>7857</v>
      </c>
      <c r="B338" s="7" t="s">
        <v>7858</v>
      </c>
      <c r="C338" s="5">
        <v>2019</v>
      </c>
    </row>
    <row r="339" spans="1:3" ht="15.75" hidden="1" customHeight="1">
      <c r="A339" s="7" t="s">
        <v>7859</v>
      </c>
      <c r="B339" s="7" t="s">
        <v>7860</v>
      </c>
      <c r="C339" s="5">
        <v>2019</v>
      </c>
    </row>
    <row r="340" spans="1:3" ht="15.75" hidden="1" customHeight="1">
      <c r="A340" s="7" t="s">
        <v>7861</v>
      </c>
      <c r="B340" s="7" t="s">
        <v>7862</v>
      </c>
      <c r="C340" s="5">
        <v>2019</v>
      </c>
    </row>
    <row r="341" spans="1:3" ht="15.75" hidden="1" customHeight="1">
      <c r="A341" s="7" t="s">
        <v>7863</v>
      </c>
      <c r="B341" s="7" t="s">
        <v>7864</v>
      </c>
      <c r="C341" s="5">
        <v>2019</v>
      </c>
    </row>
    <row r="342" spans="1:3" ht="15.75" hidden="1" customHeight="1">
      <c r="A342" s="7" t="s">
        <v>7865</v>
      </c>
      <c r="B342" s="7" t="s">
        <v>7866</v>
      </c>
      <c r="C342" s="5">
        <v>2019</v>
      </c>
    </row>
    <row r="343" spans="1:3" ht="15.75" hidden="1" customHeight="1">
      <c r="A343" s="7" t="s">
        <v>7867</v>
      </c>
      <c r="B343" s="7" t="s">
        <v>7868</v>
      </c>
      <c r="C343" s="5">
        <v>2019</v>
      </c>
    </row>
    <row r="344" spans="1:3" ht="15.75" hidden="1" customHeight="1">
      <c r="A344" s="7" t="s">
        <v>7869</v>
      </c>
      <c r="B344" s="7" t="s">
        <v>7870</v>
      </c>
      <c r="C344" s="5">
        <v>2019</v>
      </c>
    </row>
    <row r="345" spans="1:3" ht="15.75" hidden="1" customHeight="1">
      <c r="A345" s="7" t="s">
        <v>7871</v>
      </c>
      <c r="B345" s="7" t="s">
        <v>7872</v>
      </c>
      <c r="C345" s="5">
        <v>2019</v>
      </c>
    </row>
    <row r="346" spans="1:3" ht="15.75" hidden="1" customHeight="1">
      <c r="A346" s="7" t="s">
        <v>7873</v>
      </c>
      <c r="B346" s="7" t="s">
        <v>7874</v>
      </c>
      <c r="C346" s="5">
        <v>2019</v>
      </c>
    </row>
    <row r="347" spans="1:3" ht="15.75" hidden="1" customHeight="1">
      <c r="A347" s="7" t="s">
        <v>7875</v>
      </c>
      <c r="B347" s="7" t="s">
        <v>7876</v>
      </c>
      <c r="C347" s="5">
        <v>2019</v>
      </c>
    </row>
    <row r="348" spans="1:3" ht="15.75" hidden="1" customHeight="1">
      <c r="A348" s="7" t="s">
        <v>7877</v>
      </c>
      <c r="B348" s="7" t="s">
        <v>7878</v>
      </c>
      <c r="C348" s="5">
        <v>2019</v>
      </c>
    </row>
    <row r="349" spans="1:3" ht="15.75" hidden="1" customHeight="1">
      <c r="A349" s="7" t="s">
        <v>7879</v>
      </c>
      <c r="B349" s="7" t="s">
        <v>7880</v>
      </c>
      <c r="C349" s="5">
        <v>2019</v>
      </c>
    </row>
    <row r="350" spans="1:3" ht="15.75" hidden="1" customHeight="1">
      <c r="A350" s="7" t="s">
        <v>7881</v>
      </c>
      <c r="B350" s="7" t="s">
        <v>7882</v>
      </c>
      <c r="C350" s="5">
        <v>2019</v>
      </c>
    </row>
    <row r="351" spans="1:3" ht="15.75" hidden="1" customHeight="1">
      <c r="A351" s="7" t="s">
        <v>7883</v>
      </c>
      <c r="B351" s="7" t="s">
        <v>7884</v>
      </c>
      <c r="C351" s="5">
        <v>2019</v>
      </c>
    </row>
    <row r="352" spans="1:3" ht="15.75" hidden="1" customHeight="1">
      <c r="A352" s="7" t="s">
        <v>7885</v>
      </c>
      <c r="B352" s="7" t="s">
        <v>7886</v>
      </c>
      <c r="C352" s="5">
        <v>2019</v>
      </c>
    </row>
    <row r="353" spans="1:3" ht="15.75" hidden="1" customHeight="1">
      <c r="A353" s="7" t="s">
        <v>7879</v>
      </c>
      <c r="B353" s="7" t="s">
        <v>7887</v>
      </c>
      <c r="C353" s="5">
        <v>2019</v>
      </c>
    </row>
    <row r="354" spans="1:3" ht="15.75" hidden="1" customHeight="1">
      <c r="A354" s="7" t="s">
        <v>7888</v>
      </c>
      <c r="B354" s="7" t="s">
        <v>7889</v>
      </c>
      <c r="C354" s="5">
        <v>2019</v>
      </c>
    </row>
    <row r="355" spans="1:3" ht="15.75" hidden="1" customHeight="1">
      <c r="A355" s="7" t="s">
        <v>7890</v>
      </c>
      <c r="B355" s="7" t="s">
        <v>7891</v>
      </c>
      <c r="C355" s="5">
        <v>2019</v>
      </c>
    </row>
    <row r="356" spans="1:3" ht="15.75" hidden="1" customHeight="1">
      <c r="A356" s="7" t="s">
        <v>7892</v>
      </c>
      <c r="B356" s="7" t="s">
        <v>7893</v>
      </c>
      <c r="C356" s="5">
        <v>2019</v>
      </c>
    </row>
    <row r="357" spans="1:3" ht="15.75" hidden="1" customHeight="1">
      <c r="A357" s="7" t="s">
        <v>7894</v>
      </c>
      <c r="B357" s="7" t="s">
        <v>7895</v>
      </c>
      <c r="C357" s="5">
        <v>2019</v>
      </c>
    </row>
    <row r="358" spans="1:3" ht="15.75" hidden="1" customHeight="1">
      <c r="A358" s="7" t="s">
        <v>7896</v>
      </c>
      <c r="B358" s="7" t="s">
        <v>7897</v>
      </c>
      <c r="C358" s="5">
        <v>2019</v>
      </c>
    </row>
    <row r="359" spans="1:3" ht="15.75" hidden="1" customHeight="1">
      <c r="A359" s="7" t="s">
        <v>7898</v>
      </c>
      <c r="B359" s="7" t="s">
        <v>7899</v>
      </c>
      <c r="C359" s="5">
        <v>2019</v>
      </c>
    </row>
    <row r="360" spans="1:3" ht="15.75" hidden="1" customHeight="1">
      <c r="A360" s="7" t="s">
        <v>7900</v>
      </c>
      <c r="B360" s="7" t="s">
        <v>7901</v>
      </c>
      <c r="C360" s="5">
        <v>2019</v>
      </c>
    </row>
    <row r="361" spans="1:3" ht="15.75" customHeight="1">
      <c r="A361" s="8" t="s">
        <v>7902</v>
      </c>
      <c r="B361" s="8" t="s">
        <v>7903</v>
      </c>
      <c r="C361" s="6">
        <v>2019</v>
      </c>
    </row>
    <row r="362" spans="1:3" ht="15.75" hidden="1" customHeight="1">
      <c r="A362" s="7" t="s">
        <v>7904</v>
      </c>
      <c r="B362" s="7" t="s">
        <v>7905</v>
      </c>
      <c r="C362" s="5">
        <v>2019</v>
      </c>
    </row>
    <row r="363" spans="1:3" ht="15.75" hidden="1" customHeight="1">
      <c r="A363" s="7" t="s">
        <v>7906</v>
      </c>
      <c r="B363" s="7" t="s">
        <v>7907</v>
      </c>
      <c r="C363" s="5">
        <v>2019</v>
      </c>
    </row>
    <row r="364" spans="1:3" ht="15.75" hidden="1" customHeight="1">
      <c r="A364" s="7" t="s">
        <v>7908</v>
      </c>
      <c r="B364" s="7" t="s">
        <v>7909</v>
      </c>
      <c r="C364" s="5">
        <v>2019</v>
      </c>
    </row>
    <row r="365" spans="1:3" ht="15.75" hidden="1" customHeight="1">
      <c r="A365" s="7" t="s">
        <v>7910</v>
      </c>
      <c r="B365" s="7" t="s">
        <v>7911</v>
      </c>
      <c r="C365" s="5">
        <v>2019</v>
      </c>
    </row>
    <row r="366" spans="1:3" ht="15.75" hidden="1" customHeight="1">
      <c r="A366" s="7" t="s">
        <v>7544</v>
      </c>
      <c r="B366" s="7" t="s">
        <v>7912</v>
      </c>
      <c r="C366" s="5">
        <v>2019</v>
      </c>
    </row>
    <row r="367" spans="1:3" ht="15.75" customHeight="1">
      <c r="A367" s="8" t="s">
        <v>7913</v>
      </c>
      <c r="B367" s="8" t="s">
        <v>7914</v>
      </c>
      <c r="C367" s="6">
        <v>2019</v>
      </c>
    </row>
    <row r="368" spans="1:3" ht="15.75" hidden="1" customHeight="1">
      <c r="A368" s="7" t="s">
        <v>7915</v>
      </c>
      <c r="B368" s="7" t="s">
        <v>7916</v>
      </c>
      <c r="C368" s="5">
        <v>2019</v>
      </c>
    </row>
    <row r="369" spans="1:3" ht="15.75" hidden="1" customHeight="1">
      <c r="A369" s="7" t="s">
        <v>7917</v>
      </c>
      <c r="B369" s="7" t="s">
        <v>7918</v>
      </c>
      <c r="C369" s="5">
        <v>2019</v>
      </c>
    </row>
    <row r="370" spans="1:3" ht="15.75" hidden="1" customHeight="1">
      <c r="A370" s="7" t="s">
        <v>7919</v>
      </c>
      <c r="B370" s="7" t="s">
        <v>7920</v>
      </c>
      <c r="C370" s="5">
        <v>2019</v>
      </c>
    </row>
    <row r="371" spans="1:3" ht="15.75" hidden="1" customHeight="1">
      <c r="A371" s="7" t="s">
        <v>7921</v>
      </c>
      <c r="B371" s="7" t="s">
        <v>7922</v>
      </c>
      <c r="C371" s="5">
        <v>2019</v>
      </c>
    </row>
    <row r="372" spans="1:3" ht="15.75" hidden="1" customHeight="1">
      <c r="A372" s="7" t="s">
        <v>7923</v>
      </c>
      <c r="B372" s="7" t="s">
        <v>7924</v>
      </c>
      <c r="C372" s="5">
        <v>2019</v>
      </c>
    </row>
    <row r="373" spans="1:3" ht="15.75" hidden="1" customHeight="1">
      <c r="A373" s="7" t="s">
        <v>7925</v>
      </c>
      <c r="B373" s="7" t="s">
        <v>7926</v>
      </c>
      <c r="C373" s="5">
        <v>2019</v>
      </c>
    </row>
    <row r="374" spans="1:3" ht="15.75" hidden="1" customHeight="1">
      <c r="A374" s="7" t="s">
        <v>7927</v>
      </c>
      <c r="B374" s="7" t="s">
        <v>7928</v>
      </c>
      <c r="C374" s="5">
        <v>2019</v>
      </c>
    </row>
    <row r="375" spans="1:3" ht="15.75" hidden="1" customHeight="1">
      <c r="A375" s="7" t="s">
        <v>7929</v>
      </c>
      <c r="B375" s="7" t="s">
        <v>7930</v>
      </c>
      <c r="C375" s="5">
        <v>2019</v>
      </c>
    </row>
    <row r="376" spans="1:3" ht="15.75" hidden="1" customHeight="1">
      <c r="A376" s="7" t="s">
        <v>7931</v>
      </c>
      <c r="B376" s="7" t="s">
        <v>7932</v>
      </c>
      <c r="C376" s="5">
        <v>2019</v>
      </c>
    </row>
    <row r="377" spans="1:3" ht="15.75" hidden="1" customHeight="1">
      <c r="A377" s="7" t="s">
        <v>7933</v>
      </c>
      <c r="B377" s="7" t="s">
        <v>7934</v>
      </c>
      <c r="C377" s="5">
        <v>2019</v>
      </c>
    </row>
    <row r="378" spans="1:3" ht="15.75" customHeight="1">
      <c r="A378" s="8" t="s">
        <v>7935</v>
      </c>
      <c r="B378" s="8" t="s">
        <v>7936</v>
      </c>
      <c r="C378" s="6">
        <v>2019</v>
      </c>
    </row>
    <row r="379" spans="1:3" ht="15.75" hidden="1" customHeight="1">
      <c r="A379" s="7" t="s">
        <v>7937</v>
      </c>
      <c r="B379" s="7" t="s">
        <v>7938</v>
      </c>
      <c r="C379" s="5">
        <v>2019</v>
      </c>
    </row>
    <row r="380" spans="1:3" ht="15.75" hidden="1" customHeight="1">
      <c r="A380" s="7" t="s">
        <v>7939</v>
      </c>
      <c r="B380" s="7" t="s">
        <v>7940</v>
      </c>
      <c r="C380" s="5">
        <v>2019</v>
      </c>
    </row>
    <row r="381" spans="1:3" ht="15.75" hidden="1" customHeight="1">
      <c r="A381" s="7" t="s">
        <v>7941</v>
      </c>
      <c r="B381" s="7" t="s">
        <v>7942</v>
      </c>
      <c r="C381" s="5">
        <v>2019</v>
      </c>
    </row>
    <row r="382" spans="1:3" ht="15.75" hidden="1" customHeight="1">
      <c r="A382" s="7" t="s">
        <v>7943</v>
      </c>
      <c r="B382" s="7" t="s">
        <v>7944</v>
      </c>
      <c r="C382" s="5">
        <v>2019</v>
      </c>
    </row>
    <row r="383" spans="1:3" ht="15.75" hidden="1" customHeight="1">
      <c r="A383" s="7" t="s">
        <v>7945</v>
      </c>
      <c r="B383" s="7" t="s">
        <v>7946</v>
      </c>
      <c r="C383" s="5">
        <v>2019</v>
      </c>
    </row>
    <row r="384" spans="1:3" ht="15.75" hidden="1" customHeight="1">
      <c r="A384" s="7" t="s">
        <v>7947</v>
      </c>
      <c r="B384" s="7" t="s">
        <v>7948</v>
      </c>
      <c r="C384" s="5">
        <v>2019</v>
      </c>
    </row>
    <row r="385" spans="1:3" ht="15.75" hidden="1" customHeight="1">
      <c r="A385" s="7" t="s">
        <v>7631</v>
      </c>
      <c r="B385" s="7" t="s">
        <v>7949</v>
      </c>
      <c r="C385" s="5">
        <v>2019</v>
      </c>
    </row>
    <row r="386" spans="1:3" ht="15.75" hidden="1" customHeight="1">
      <c r="A386" s="7" t="s">
        <v>7950</v>
      </c>
      <c r="B386" s="7" t="s">
        <v>7951</v>
      </c>
      <c r="C386" s="5">
        <v>2019</v>
      </c>
    </row>
    <row r="387" spans="1:3" ht="15.75" hidden="1" customHeight="1">
      <c r="A387" s="7" t="s">
        <v>7952</v>
      </c>
      <c r="B387" s="7" t="s">
        <v>7953</v>
      </c>
      <c r="C387" s="5">
        <v>2019</v>
      </c>
    </row>
    <row r="388" spans="1:3" ht="15.75" hidden="1" customHeight="1">
      <c r="A388" s="7" t="s">
        <v>7954</v>
      </c>
      <c r="B388" s="7" t="s">
        <v>7955</v>
      </c>
      <c r="C388" s="5">
        <v>2019</v>
      </c>
    </row>
    <row r="389" spans="1:3" ht="15.75" hidden="1" customHeight="1">
      <c r="A389" s="7" t="s">
        <v>7956</v>
      </c>
      <c r="B389" s="7" t="s">
        <v>7957</v>
      </c>
      <c r="C389" s="5">
        <v>2019</v>
      </c>
    </row>
    <row r="390" spans="1:3" ht="15.75" hidden="1" customHeight="1">
      <c r="A390" s="7" t="s">
        <v>7958</v>
      </c>
      <c r="B390" s="7" t="s">
        <v>7959</v>
      </c>
      <c r="C390" s="5">
        <v>2019</v>
      </c>
    </row>
    <row r="391" spans="1:3" ht="15.75" hidden="1" customHeight="1">
      <c r="A391" s="7" t="s">
        <v>7960</v>
      </c>
      <c r="B391" s="7" t="s">
        <v>7961</v>
      </c>
      <c r="C391" s="5">
        <v>2019</v>
      </c>
    </row>
    <row r="392" spans="1:3" ht="15.75" hidden="1" customHeight="1">
      <c r="A392" s="7" t="s">
        <v>7962</v>
      </c>
      <c r="B392" s="7" t="s">
        <v>7963</v>
      </c>
      <c r="C392" s="5">
        <v>2019</v>
      </c>
    </row>
    <row r="393" spans="1:3" ht="15.75" hidden="1" customHeight="1">
      <c r="A393" s="7" t="s">
        <v>7964</v>
      </c>
      <c r="B393" s="7" t="s">
        <v>7965</v>
      </c>
      <c r="C393" s="5">
        <v>2019</v>
      </c>
    </row>
    <row r="394" spans="1:3" ht="15.75" hidden="1" customHeight="1">
      <c r="A394" s="7" t="s">
        <v>7966</v>
      </c>
      <c r="B394" s="7" t="s">
        <v>7967</v>
      </c>
      <c r="C394" s="5">
        <v>2019</v>
      </c>
    </row>
    <row r="395" spans="1:3" ht="15.75" hidden="1" customHeight="1">
      <c r="A395" s="7" t="s">
        <v>7968</v>
      </c>
      <c r="B395" s="7" t="s">
        <v>7969</v>
      </c>
      <c r="C395" s="5">
        <v>2019</v>
      </c>
    </row>
    <row r="396" spans="1:3" ht="15.75" hidden="1" customHeight="1">
      <c r="A396" s="7" t="s">
        <v>7970</v>
      </c>
      <c r="B396" s="7" t="s">
        <v>7971</v>
      </c>
      <c r="C396" s="5">
        <v>2019</v>
      </c>
    </row>
    <row r="397" spans="1:3" ht="15.75" hidden="1" customHeight="1">
      <c r="A397" s="7" t="s">
        <v>7972</v>
      </c>
      <c r="B397" s="7" t="s">
        <v>7973</v>
      </c>
      <c r="C397" s="5">
        <v>2019</v>
      </c>
    </row>
    <row r="398" spans="1:3" ht="15.75" hidden="1" customHeight="1">
      <c r="A398" s="7" t="s">
        <v>7974</v>
      </c>
      <c r="B398" s="7" t="s">
        <v>7975</v>
      </c>
      <c r="C398" s="5">
        <v>2019</v>
      </c>
    </row>
    <row r="399" spans="1:3" ht="15.75" hidden="1" customHeight="1">
      <c r="A399" s="7" t="s">
        <v>7976</v>
      </c>
      <c r="B399" s="7" t="s">
        <v>7977</v>
      </c>
      <c r="C399" s="5">
        <v>2019</v>
      </c>
    </row>
    <row r="400" spans="1:3" ht="15.75" hidden="1" customHeight="1">
      <c r="A400" s="7" t="s">
        <v>7978</v>
      </c>
      <c r="B400" s="7" t="s">
        <v>7979</v>
      </c>
      <c r="C400" s="5">
        <v>2019</v>
      </c>
    </row>
    <row r="401" spans="1:3" ht="15.75" hidden="1" customHeight="1">
      <c r="A401" s="7" t="s">
        <v>7980</v>
      </c>
      <c r="B401" s="7" t="s">
        <v>7981</v>
      </c>
      <c r="C401" s="5">
        <v>2019</v>
      </c>
    </row>
    <row r="402" spans="1:3" ht="15.75" hidden="1" customHeight="1">
      <c r="A402" s="7" t="s">
        <v>7982</v>
      </c>
      <c r="B402" s="7" t="s">
        <v>7983</v>
      </c>
      <c r="C402" s="5">
        <v>2019</v>
      </c>
    </row>
    <row r="403" spans="1:3" ht="15.75" hidden="1" customHeight="1">
      <c r="A403" s="7" t="s">
        <v>7984</v>
      </c>
      <c r="B403" s="7" t="s">
        <v>7985</v>
      </c>
      <c r="C403" s="5">
        <v>2019</v>
      </c>
    </row>
    <row r="404" spans="1:3" ht="15.75" hidden="1" customHeight="1">
      <c r="A404" s="7" t="s">
        <v>7986</v>
      </c>
      <c r="B404" s="7" t="s">
        <v>7987</v>
      </c>
      <c r="C404" s="5">
        <v>2019</v>
      </c>
    </row>
    <row r="405" spans="1:3" ht="15.75" hidden="1" customHeight="1">
      <c r="A405" s="7" t="s">
        <v>7988</v>
      </c>
      <c r="B405" s="7" t="s">
        <v>7989</v>
      </c>
      <c r="C405" s="5">
        <v>2019</v>
      </c>
    </row>
    <row r="406" spans="1:3" ht="15.75" hidden="1" customHeight="1">
      <c r="A406" s="7" t="s">
        <v>7990</v>
      </c>
      <c r="B406" s="7" t="s">
        <v>7991</v>
      </c>
      <c r="C406" s="5">
        <v>2019</v>
      </c>
    </row>
    <row r="407" spans="1:3" ht="15.75" hidden="1" customHeight="1">
      <c r="A407" s="7" t="s">
        <v>7992</v>
      </c>
      <c r="B407" s="7" t="s">
        <v>7993</v>
      </c>
      <c r="C407" s="5">
        <v>2019</v>
      </c>
    </row>
    <row r="408" spans="1:3" ht="15.75" hidden="1" customHeight="1">
      <c r="A408" s="7" t="s">
        <v>7994</v>
      </c>
      <c r="B408" s="7" t="s">
        <v>7995</v>
      </c>
      <c r="C408" s="5">
        <v>2019</v>
      </c>
    </row>
    <row r="409" spans="1:3" ht="15.75" hidden="1" customHeight="1">
      <c r="A409" s="7" t="s">
        <v>7996</v>
      </c>
      <c r="B409" s="7" t="s">
        <v>7997</v>
      </c>
      <c r="C409" s="5">
        <v>2019</v>
      </c>
    </row>
    <row r="410" spans="1:3" ht="15.75" hidden="1" customHeight="1">
      <c r="A410" s="7" t="s">
        <v>7998</v>
      </c>
      <c r="B410" s="7" t="s">
        <v>7999</v>
      </c>
      <c r="C410" s="5">
        <v>2019</v>
      </c>
    </row>
    <row r="411" spans="1:3" ht="15.75" hidden="1" customHeight="1">
      <c r="A411" s="7" t="s">
        <v>8000</v>
      </c>
      <c r="B411" s="7" t="s">
        <v>8001</v>
      </c>
      <c r="C411" s="5">
        <v>2019</v>
      </c>
    </row>
    <row r="412" spans="1:3" ht="15.75" hidden="1" customHeight="1">
      <c r="A412" s="7" t="s">
        <v>8002</v>
      </c>
      <c r="B412" s="7" t="s">
        <v>8003</v>
      </c>
      <c r="C412" s="3">
        <v>2020</v>
      </c>
    </row>
    <row r="413" spans="1:3" ht="15.75" hidden="1" customHeight="1">
      <c r="A413" s="7" t="s">
        <v>7276</v>
      </c>
      <c r="B413" s="7" t="s">
        <v>8004</v>
      </c>
      <c r="C413" s="3">
        <v>2020</v>
      </c>
    </row>
    <row r="414" spans="1:3" ht="15.75" hidden="1" customHeight="1">
      <c r="A414" s="7" t="s">
        <v>8005</v>
      </c>
      <c r="B414" s="7" t="s">
        <v>8006</v>
      </c>
      <c r="C414" s="3">
        <v>2020</v>
      </c>
    </row>
    <row r="415" spans="1:3" ht="15.75" hidden="1" customHeight="1">
      <c r="A415" s="7" t="s">
        <v>8007</v>
      </c>
      <c r="B415" s="7" t="s">
        <v>8008</v>
      </c>
      <c r="C415" s="3">
        <v>2020</v>
      </c>
    </row>
    <row r="416" spans="1:3" ht="15.75" hidden="1" customHeight="1">
      <c r="A416" s="7" t="s">
        <v>8009</v>
      </c>
      <c r="B416" s="7" t="s">
        <v>8010</v>
      </c>
      <c r="C416" s="3">
        <v>2020</v>
      </c>
    </row>
    <row r="417" spans="1:3" ht="15.75" hidden="1" customHeight="1">
      <c r="A417" s="7" t="s">
        <v>8011</v>
      </c>
      <c r="B417" s="7" t="s">
        <v>8012</v>
      </c>
      <c r="C417" s="3">
        <v>2020</v>
      </c>
    </row>
    <row r="418" spans="1:3" ht="15.75" hidden="1" customHeight="1">
      <c r="A418" s="7" t="s">
        <v>8013</v>
      </c>
      <c r="B418" s="7" t="s">
        <v>8014</v>
      </c>
      <c r="C418" s="3">
        <v>2020</v>
      </c>
    </row>
    <row r="419" spans="1:3" ht="15.75" hidden="1" customHeight="1">
      <c r="A419" s="7" t="s">
        <v>8015</v>
      </c>
      <c r="B419" s="7" t="s">
        <v>8016</v>
      </c>
      <c r="C419" s="3">
        <v>2020</v>
      </c>
    </row>
    <row r="420" spans="1:3" ht="15.75" hidden="1" customHeight="1">
      <c r="A420" s="7" t="s">
        <v>8017</v>
      </c>
      <c r="B420" s="7" t="s">
        <v>8018</v>
      </c>
      <c r="C420" s="3">
        <v>2020</v>
      </c>
    </row>
    <row r="421" spans="1:3" ht="15.75" hidden="1" customHeight="1">
      <c r="A421" s="7" t="s">
        <v>8019</v>
      </c>
      <c r="B421" s="7" t="s">
        <v>8020</v>
      </c>
      <c r="C421" s="3">
        <v>2020</v>
      </c>
    </row>
    <row r="422" spans="1:3" ht="15.75" hidden="1" customHeight="1">
      <c r="A422" s="7" t="s">
        <v>8021</v>
      </c>
      <c r="B422" s="7" t="s">
        <v>8022</v>
      </c>
      <c r="C422" s="3">
        <v>2020</v>
      </c>
    </row>
    <row r="423" spans="1:3" ht="15.75" hidden="1" customHeight="1">
      <c r="A423" s="7" t="s">
        <v>8023</v>
      </c>
      <c r="B423" s="7" t="s">
        <v>8024</v>
      </c>
      <c r="C423" s="3">
        <v>2020</v>
      </c>
    </row>
    <row r="424" spans="1:3" ht="15.75" hidden="1" customHeight="1">
      <c r="A424" s="7" t="s">
        <v>8025</v>
      </c>
      <c r="B424" s="7" t="s">
        <v>8026</v>
      </c>
      <c r="C424" s="3">
        <v>2020</v>
      </c>
    </row>
    <row r="425" spans="1:3" ht="15.75" hidden="1" customHeight="1">
      <c r="A425" s="7" t="s">
        <v>8027</v>
      </c>
      <c r="B425" s="7" t="s">
        <v>8028</v>
      </c>
      <c r="C425" s="3">
        <v>2020</v>
      </c>
    </row>
    <row r="426" spans="1:3" ht="15.75" hidden="1" customHeight="1">
      <c r="A426" s="7" t="s">
        <v>8029</v>
      </c>
      <c r="B426" s="7" t="s">
        <v>8030</v>
      </c>
      <c r="C426" s="3">
        <v>2020</v>
      </c>
    </row>
    <row r="427" spans="1:3" ht="15.75" hidden="1" customHeight="1">
      <c r="A427" s="7" t="s">
        <v>8031</v>
      </c>
      <c r="B427" s="7" t="s">
        <v>8032</v>
      </c>
      <c r="C427" s="3">
        <v>2020</v>
      </c>
    </row>
    <row r="428" spans="1:3" ht="15.75" hidden="1" customHeight="1">
      <c r="A428" s="7" t="s">
        <v>8033</v>
      </c>
      <c r="B428" s="7" t="s">
        <v>8034</v>
      </c>
      <c r="C428" s="3">
        <v>2020</v>
      </c>
    </row>
    <row r="429" spans="1:3" ht="15.75" hidden="1" customHeight="1">
      <c r="A429" s="7" t="s">
        <v>7384</v>
      </c>
      <c r="B429" s="7" t="s">
        <v>8035</v>
      </c>
      <c r="C429" s="3">
        <v>2020</v>
      </c>
    </row>
    <row r="430" spans="1:3" ht="15.75" customHeight="1">
      <c r="A430" s="8" t="s">
        <v>8036</v>
      </c>
      <c r="B430" s="8" t="s">
        <v>8037</v>
      </c>
      <c r="C430" s="17">
        <v>2020</v>
      </c>
    </row>
    <row r="431" spans="1:3" ht="15.75" hidden="1" customHeight="1">
      <c r="A431" s="7" t="s">
        <v>8038</v>
      </c>
      <c r="B431" s="7" t="s">
        <v>8039</v>
      </c>
      <c r="C431" s="3">
        <v>2020</v>
      </c>
    </row>
    <row r="432" spans="1:3" ht="15.75" hidden="1" customHeight="1">
      <c r="A432" s="7" t="s">
        <v>8040</v>
      </c>
      <c r="B432" s="7" t="s">
        <v>8041</v>
      </c>
      <c r="C432" s="3">
        <v>2020</v>
      </c>
    </row>
    <row r="433" spans="1:3" ht="15.75" hidden="1" customHeight="1">
      <c r="A433" s="7" t="s">
        <v>8042</v>
      </c>
      <c r="B433" s="7" t="s">
        <v>8043</v>
      </c>
      <c r="C433" s="3">
        <v>2020</v>
      </c>
    </row>
    <row r="434" spans="1:3" ht="15.75" hidden="1" customHeight="1">
      <c r="A434" s="7" t="s">
        <v>8044</v>
      </c>
      <c r="B434" s="7" t="s">
        <v>8045</v>
      </c>
      <c r="C434" s="3">
        <v>2020</v>
      </c>
    </row>
    <row r="435" spans="1:3" ht="15.75" hidden="1" customHeight="1">
      <c r="A435" s="7" t="s">
        <v>8046</v>
      </c>
      <c r="B435" s="7" t="s">
        <v>8047</v>
      </c>
      <c r="C435" s="3">
        <v>2020</v>
      </c>
    </row>
    <row r="436" spans="1:3" ht="15.75" hidden="1" customHeight="1">
      <c r="A436" s="7" t="s">
        <v>8048</v>
      </c>
      <c r="B436" s="7" t="s">
        <v>8049</v>
      </c>
      <c r="C436" s="3">
        <v>2020</v>
      </c>
    </row>
    <row r="437" spans="1:3" ht="15.75" hidden="1" customHeight="1">
      <c r="A437" s="7" t="s">
        <v>8050</v>
      </c>
      <c r="B437" s="7" t="s">
        <v>8051</v>
      </c>
      <c r="C437" s="3">
        <v>2020</v>
      </c>
    </row>
    <row r="438" spans="1:3" ht="15.75" customHeight="1">
      <c r="A438" s="8" t="s">
        <v>8052</v>
      </c>
      <c r="B438" s="8" t="s">
        <v>8053</v>
      </c>
      <c r="C438" s="17">
        <v>2020</v>
      </c>
    </row>
    <row r="439" spans="1:3" ht="15.75" hidden="1" customHeight="1">
      <c r="A439" s="7" t="s">
        <v>8054</v>
      </c>
      <c r="B439" s="7" t="s">
        <v>8055</v>
      </c>
      <c r="C439" s="3">
        <v>2020</v>
      </c>
    </row>
    <row r="440" spans="1:3" ht="15.75" hidden="1" customHeight="1">
      <c r="A440" s="7" t="s">
        <v>8056</v>
      </c>
      <c r="B440" s="7" t="s">
        <v>8057</v>
      </c>
      <c r="C440" s="3">
        <v>2020</v>
      </c>
    </row>
    <row r="441" spans="1:3" ht="15.75" hidden="1" customHeight="1">
      <c r="A441" s="7" t="s">
        <v>8058</v>
      </c>
      <c r="B441" s="7" t="s">
        <v>8059</v>
      </c>
      <c r="C441" s="3">
        <v>2020</v>
      </c>
    </row>
    <row r="442" spans="1:3" ht="15.75" hidden="1" customHeight="1">
      <c r="A442" s="7" t="s">
        <v>8060</v>
      </c>
      <c r="B442" s="7" t="s">
        <v>8061</v>
      </c>
      <c r="C442" s="3">
        <v>2020</v>
      </c>
    </row>
    <row r="443" spans="1:3" ht="15.75" hidden="1" customHeight="1">
      <c r="A443" s="7" t="s">
        <v>8062</v>
      </c>
      <c r="B443" s="7" t="s">
        <v>8063</v>
      </c>
      <c r="C443" s="3">
        <v>2020</v>
      </c>
    </row>
    <row r="444" spans="1:3" ht="15.75" hidden="1" customHeight="1">
      <c r="A444" s="7" t="s">
        <v>8064</v>
      </c>
      <c r="B444" s="7" t="s">
        <v>8065</v>
      </c>
      <c r="C444" s="3">
        <v>2020</v>
      </c>
    </row>
    <row r="445" spans="1:3" ht="15.75" hidden="1" customHeight="1">
      <c r="A445" s="7" t="s">
        <v>8066</v>
      </c>
      <c r="B445" s="7" t="s">
        <v>8067</v>
      </c>
      <c r="C445" s="3">
        <v>2020</v>
      </c>
    </row>
    <row r="446" spans="1:3" ht="15.75" hidden="1" customHeight="1">
      <c r="A446" s="7" t="s">
        <v>8068</v>
      </c>
      <c r="B446" s="7" t="s">
        <v>8069</v>
      </c>
      <c r="C446" s="3">
        <v>2020</v>
      </c>
    </row>
    <row r="447" spans="1:3" ht="15.75" hidden="1" customHeight="1">
      <c r="A447" s="7" t="s">
        <v>8070</v>
      </c>
      <c r="B447" s="7" t="s">
        <v>8071</v>
      </c>
      <c r="C447" s="3">
        <v>2020</v>
      </c>
    </row>
    <row r="448" spans="1:3" ht="15.75" hidden="1" customHeight="1">
      <c r="A448" s="7" t="s">
        <v>8072</v>
      </c>
      <c r="B448" s="7" t="s">
        <v>8073</v>
      </c>
      <c r="C448" s="3">
        <v>2020</v>
      </c>
    </row>
    <row r="449" spans="1:3" ht="15.75" hidden="1" customHeight="1">
      <c r="A449" s="7" t="s">
        <v>8074</v>
      </c>
      <c r="B449" s="7" t="s">
        <v>8075</v>
      </c>
      <c r="C449" s="3">
        <v>2020</v>
      </c>
    </row>
    <row r="450" spans="1:3" ht="15.75" hidden="1" customHeight="1">
      <c r="A450" s="7" t="s">
        <v>8076</v>
      </c>
      <c r="B450" s="7" t="s">
        <v>8077</v>
      </c>
      <c r="C450" s="3">
        <v>2020</v>
      </c>
    </row>
    <row r="451" spans="1:3" ht="15.75" hidden="1" customHeight="1">
      <c r="A451" s="7" t="s">
        <v>8078</v>
      </c>
      <c r="B451" s="7" t="s">
        <v>8079</v>
      </c>
      <c r="C451" s="3">
        <v>2020</v>
      </c>
    </row>
    <row r="452" spans="1:3" ht="15.75" hidden="1" customHeight="1">
      <c r="A452" s="7" t="s">
        <v>8080</v>
      </c>
      <c r="B452" s="7" t="s">
        <v>8081</v>
      </c>
      <c r="C452" s="3">
        <v>2020</v>
      </c>
    </row>
    <row r="453" spans="1:3" ht="15.75" hidden="1" customHeight="1">
      <c r="A453" s="7" t="s">
        <v>8082</v>
      </c>
      <c r="B453" s="7" t="s">
        <v>8083</v>
      </c>
      <c r="C453" s="3">
        <v>2020</v>
      </c>
    </row>
    <row r="454" spans="1:3" ht="15.75" hidden="1" customHeight="1">
      <c r="A454" s="7" t="s">
        <v>8084</v>
      </c>
      <c r="B454" s="7" t="s">
        <v>8085</v>
      </c>
      <c r="C454" s="3">
        <v>2020</v>
      </c>
    </row>
    <row r="455" spans="1:3" ht="15.75" hidden="1" customHeight="1">
      <c r="A455" s="7" t="s">
        <v>8086</v>
      </c>
      <c r="B455" s="7" t="s">
        <v>8087</v>
      </c>
      <c r="C455" s="3">
        <v>2020</v>
      </c>
    </row>
    <row r="456" spans="1:3" ht="15.75" hidden="1" customHeight="1">
      <c r="A456" s="7" t="s">
        <v>8088</v>
      </c>
      <c r="B456" s="7" t="s">
        <v>8089</v>
      </c>
      <c r="C456" s="3">
        <v>2020</v>
      </c>
    </row>
    <row r="457" spans="1:3" ht="15.75" hidden="1" customHeight="1">
      <c r="A457" s="7" t="s">
        <v>8090</v>
      </c>
      <c r="B457" s="7" t="s">
        <v>8091</v>
      </c>
      <c r="C457" s="3">
        <v>2020</v>
      </c>
    </row>
    <row r="458" spans="1:3" ht="15.75" hidden="1" customHeight="1">
      <c r="A458" s="7" t="s">
        <v>8092</v>
      </c>
      <c r="B458" s="7" t="s">
        <v>8093</v>
      </c>
      <c r="C458" s="3">
        <v>2020</v>
      </c>
    </row>
    <row r="459" spans="1:3" ht="15.75" hidden="1" customHeight="1">
      <c r="A459" s="7" t="s">
        <v>8094</v>
      </c>
      <c r="B459" s="7" t="s">
        <v>8095</v>
      </c>
      <c r="C459" s="3">
        <v>2020</v>
      </c>
    </row>
    <row r="460" spans="1:3" ht="15.75" hidden="1" customHeight="1">
      <c r="A460" s="7" t="s">
        <v>8096</v>
      </c>
      <c r="B460" s="7" t="s">
        <v>8097</v>
      </c>
      <c r="C460" s="3">
        <v>2020</v>
      </c>
    </row>
    <row r="461" spans="1:3" ht="15.75" hidden="1" customHeight="1">
      <c r="A461" s="7" t="s">
        <v>8098</v>
      </c>
      <c r="B461" s="7" t="s">
        <v>8099</v>
      </c>
      <c r="C461" s="3">
        <v>2020</v>
      </c>
    </row>
    <row r="462" spans="1:3" ht="15.75" hidden="1" customHeight="1">
      <c r="A462" s="7" t="s">
        <v>8100</v>
      </c>
      <c r="B462" s="7" t="s">
        <v>8101</v>
      </c>
      <c r="C462" s="3">
        <v>2020</v>
      </c>
    </row>
    <row r="463" spans="1:3" ht="15.75" hidden="1" customHeight="1">
      <c r="A463" s="7" t="s">
        <v>8102</v>
      </c>
      <c r="B463" s="7" t="s">
        <v>8103</v>
      </c>
      <c r="C463" s="3">
        <v>2020</v>
      </c>
    </row>
    <row r="464" spans="1:3" ht="15.75" hidden="1" customHeight="1">
      <c r="A464" s="7" t="s">
        <v>8090</v>
      </c>
      <c r="B464" s="7" t="s">
        <v>8104</v>
      </c>
      <c r="C464" s="3">
        <v>2020</v>
      </c>
    </row>
    <row r="465" spans="1:3" ht="15.75" hidden="1" customHeight="1">
      <c r="A465" s="7" t="s">
        <v>8105</v>
      </c>
      <c r="B465" s="7" t="s">
        <v>8106</v>
      </c>
      <c r="C465" s="3">
        <v>2020</v>
      </c>
    </row>
    <row r="466" spans="1:3" ht="15.75" hidden="1" customHeight="1">
      <c r="A466" s="7" t="s">
        <v>8107</v>
      </c>
      <c r="B466" s="7" t="s">
        <v>8108</v>
      </c>
      <c r="C466" s="3">
        <v>2020</v>
      </c>
    </row>
    <row r="467" spans="1:3" ht="15.75" hidden="1" customHeight="1">
      <c r="A467" s="7" t="s">
        <v>8109</v>
      </c>
      <c r="B467" s="7" t="s">
        <v>8110</v>
      </c>
      <c r="C467" s="3">
        <v>2020</v>
      </c>
    </row>
    <row r="468" spans="1:3" ht="15.75" hidden="1" customHeight="1">
      <c r="A468" s="7" t="s">
        <v>8111</v>
      </c>
      <c r="B468" s="7" t="s">
        <v>8112</v>
      </c>
      <c r="C468" s="3">
        <v>2020</v>
      </c>
    </row>
    <row r="469" spans="1:3" ht="15.75" hidden="1" customHeight="1">
      <c r="A469" s="7" t="s">
        <v>8113</v>
      </c>
      <c r="B469" s="7" t="s">
        <v>8114</v>
      </c>
      <c r="C469" s="3">
        <v>2020</v>
      </c>
    </row>
    <row r="470" spans="1:3" ht="15.75" hidden="1" customHeight="1">
      <c r="A470" s="7" t="s">
        <v>8115</v>
      </c>
      <c r="B470" s="7" t="s">
        <v>8116</v>
      </c>
      <c r="C470" s="3">
        <v>2020</v>
      </c>
    </row>
    <row r="471" spans="1:3" ht="15.75" hidden="1" customHeight="1">
      <c r="A471" s="7" t="s">
        <v>8117</v>
      </c>
      <c r="B471" s="7" t="s">
        <v>8118</v>
      </c>
      <c r="C471" s="3">
        <v>2020</v>
      </c>
    </row>
    <row r="472" spans="1:3" ht="15.75" hidden="1" customHeight="1">
      <c r="A472" s="7" t="s">
        <v>8119</v>
      </c>
      <c r="B472" s="7" t="s">
        <v>8120</v>
      </c>
      <c r="C472" s="3">
        <v>2020</v>
      </c>
    </row>
    <row r="473" spans="1:3" ht="15.75" hidden="1" customHeight="1">
      <c r="A473" s="7" t="s">
        <v>8109</v>
      </c>
      <c r="B473" s="7" t="s">
        <v>8121</v>
      </c>
      <c r="C473" s="3">
        <v>2020</v>
      </c>
    </row>
    <row r="474" spans="1:3" ht="15.75" hidden="1" customHeight="1">
      <c r="A474" s="7" t="s">
        <v>8122</v>
      </c>
      <c r="B474" s="7" t="s">
        <v>8123</v>
      </c>
      <c r="C474" s="3">
        <v>2020</v>
      </c>
    </row>
    <row r="475" spans="1:3" ht="15.75" hidden="1" customHeight="1">
      <c r="A475" s="7" t="s">
        <v>8124</v>
      </c>
      <c r="B475" s="7" t="s">
        <v>8125</v>
      </c>
      <c r="C475" s="3">
        <v>2020</v>
      </c>
    </row>
    <row r="476" spans="1:3" ht="15.75" hidden="1" customHeight="1">
      <c r="A476" s="7" t="s">
        <v>8126</v>
      </c>
      <c r="B476" s="7" t="s">
        <v>8127</v>
      </c>
      <c r="C476" s="3">
        <v>2020</v>
      </c>
    </row>
    <row r="477" spans="1:3" ht="15.75" hidden="1" customHeight="1">
      <c r="A477" s="7" t="s">
        <v>8128</v>
      </c>
      <c r="B477" s="7" t="s">
        <v>8129</v>
      </c>
      <c r="C477" s="3">
        <v>2020</v>
      </c>
    </row>
    <row r="478" spans="1:3" ht="15.75" hidden="1" customHeight="1">
      <c r="A478" s="7" t="s">
        <v>8130</v>
      </c>
      <c r="B478" s="7" t="s">
        <v>8131</v>
      </c>
      <c r="C478" s="3">
        <v>2020</v>
      </c>
    </row>
    <row r="479" spans="1:3" ht="15.75" hidden="1" customHeight="1">
      <c r="A479" s="7" t="s">
        <v>8040</v>
      </c>
      <c r="B479" s="7" t="s">
        <v>8132</v>
      </c>
      <c r="C479" s="3">
        <v>2020</v>
      </c>
    </row>
    <row r="480" spans="1:3" ht="15.75" hidden="1" customHeight="1">
      <c r="A480" s="7" t="s">
        <v>8133</v>
      </c>
      <c r="B480" s="7" t="s">
        <v>8134</v>
      </c>
      <c r="C480" s="3">
        <v>2020</v>
      </c>
    </row>
    <row r="481" spans="1:3" ht="15.75" hidden="1" customHeight="1">
      <c r="A481" s="7" t="s">
        <v>8135</v>
      </c>
      <c r="B481" s="7" t="s">
        <v>8136</v>
      </c>
      <c r="C481" s="3">
        <v>2020</v>
      </c>
    </row>
    <row r="482" spans="1:3" ht="15.75" customHeight="1">
      <c r="A482" s="8" t="s">
        <v>8137</v>
      </c>
      <c r="B482" s="8" t="s">
        <v>8138</v>
      </c>
      <c r="C482" s="17">
        <v>2020</v>
      </c>
    </row>
    <row r="483" spans="1:3" ht="15.75" hidden="1" customHeight="1">
      <c r="A483" s="7" t="s">
        <v>8139</v>
      </c>
      <c r="B483" s="7" t="s">
        <v>8140</v>
      </c>
      <c r="C483" s="3">
        <v>2020</v>
      </c>
    </row>
    <row r="484" spans="1:3" ht="15.75" hidden="1" customHeight="1">
      <c r="A484" s="7" t="s">
        <v>8141</v>
      </c>
      <c r="B484" s="7" t="s">
        <v>8142</v>
      </c>
      <c r="C484" s="3">
        <v>2020</v>
      </c>
    </row>
    <row r="485" spans="1:3" ht="15.75" hidden="1" customHeight="1">
      <c r="A485" s="7" t="s">
        <v>8143</v>
      </c>
      <c r="B485" s="7" t="s">
        <v>8144</v>
      </c>
      <c r="C485" s="3">
        <v>2020</v>
      </c>
    </row>
    <row r="486" spans="1:3" ht="15.75" hidden="1" customHeight="1">
      <c r="A486" s="7" t="s">
        <v>8145</v>
      </c>
      <c r="B486" s="7" t="s">
        <v>8146</v>
      </c>
      <c r="C486" s="3">
        <v>2020</v>
      </c>
    </row>
    <row r="487" spans="1:3" ht="15.75" hidden="1" customHeight="1">
      <c r="A487" s="7" t="s">
        <v>8078</v>
      </c>
      <c r="B487" s="7" t="s">
        <v>8147</v>
      </c>
      <c r="C487" s="3">
        <v>2020</v>
      </c>
    </row>
    <row r="488" spans="1:3" ht="15.75" hidden="1" customHeight="1">
      <c r="A488" s="7" t="s">
        <v>8148</v>
      </c>
      <c r="B488" s="7" t="s">
        <v>8149</v>
      </c>
      <c r="C488" s="3">
        <v>2020</v>
      </c>
    </row>
    <row r="489" spans="1:3" ht="15.75" hidden="1" customHeight="1">
      <c r="A489" s="7" t="s">
        <v>7589</v>
      </c>
      <c r="B489" s="7" t="s">
        <v>8150</v>
      </c>
      <c r="C489" s="3">
        <v>2020</v>
      </c>
    </row>
    <row r="490" spans="1:3" ht="15.75" hidden="1" customHeight="1">
      <c r="A490" s="7" t="s">
        <v>8151</v>
      </c>
      <c r="B490" s="7" t="s">
        <v>8152</v>
      </c>
      <c r="C490" s="3">
        <v>2020</v>
      </c>
    </row>
    <row r="491" spans="1:3" ht="15.75" hidden="1" customHeight="1">
      <c r="A491" s="7" t="s">
        <v>8153</v>
      </c>
      <c r="B491" s="7" t="s">
        <v>8154</v>
      </c>
      <c r="C491" s="3">
        <v>2020</v>
      </c>
    </row>
    <row r="492" spans="1:3" ht="15.75" hidden="1" customHeight="1">
      <c r="A492" s="7" t="s">
        <v>8155</v>
      </c>
      <c r="B492" s="7" t="s">
        <v>8156</v>
      </c>
      <c r="C492" s="3">
        <v>2020</v>
      </c>
    </row>
    <row r="493" spans="1:3" ht="15.75" hidden="1" customHeight="1">
      <c r="A493" s="7" t="s">
        <v>8157</v>
      </c>
      <c r="B493" s="7" t="s">
        <v>8158</v>
      </c>
      <c r="C493" s="3">
        <v>2020</v>
      </c>
    </row>
    <row r="494" spans="1:3" ht="15.75" hidden="1" customHeight="1">
      <c r="A494" s="7" t="s">
        <v>8159</v>
      </c>
      <c r="B494" s="7" t="s">
        <v>8160</v>
      </c>
      <c r="C494" s="3">
        <v>2020</v>
      </c>
    </row>
    <row r="495" spans="1:3" ht="15.75" hidden="1" customHeight="1">
      <c r="A495" s="7" t="s">
        <v>8161</v>
      </c>
      <c r="B495" s="7" t="s">
        <v>8162</v>
      </c>
      <c r="C495" s="3">
        <v>2020</v>
      </c>
    </row>
    <row r="496" spans="1:3" ht="15.75" hidden="1" customHeight="1">
      <c r="A496" s="7" t="s">
        <v>8163</v>
      </c>
      <c r="B496" s="7" t="s">
        <v>8164</v>
      </c>
      <c r="C496" s="3">
        <v>2020</v>
      </c>
    </row>
    <row r="497" spans="1:3" ht="15.75" hidden="1" customHeight="1">
      <c r="A497" s="7" t="s">
        <v>8165</v>
      </c>
      <c r="B497" s="7" t="s">
        <v>8166</v>
      </c>
      <c r="C497" s="3">
        <v>2020</v>
      </c>
    </row>
    <row r="498" spans="1:3" ht="15.75" hidden="1" customHeight="1">
      <c r="A498" s="7" t="s">
        <v>7686</v>
      </c>
      <c r="B498" s="7" t="s">
        <v>8167</v>
      </c>
      <c r="C498" s="3">
        <v>2020</v>
      </c>
    </row>
    <row r="499" spans="1:3" ht="15.75" hidden="1" customHeight="1">
      <c r="A499" s="7" t="s">
        <v>8168</v>
      </c>
      <c r="B499" s="7" t="s">
        <v>8169</v>
      </c>
      <c r="C499" s="3">
        <v>2020</v>
      </c>
    </row>
    <row r="500" spans="1:3" ht="15.75" hidden="1" customHeight="1">
      <c r="A500" s="7" t="s">
        <v>8170</v>
      </c>
      <c r="B500" s="7" t="s">
        <v>8171</v>
      </c>
      <c r="C500" s="3">
        <v>2020</v>
      </c>
    </row>
    <row r="501" spans="1:3" ht="15.75" hidden="1" customHeight="1">
      <c r="A501" s="7" t="s">
        <v>7490</v>
      </c>
      <c r="B501" s="7" t="s">
        <v>8172</v>
      </c>
      <c r="C501" s="3">
        <v>2020</v>
      </c>
    </row>
    <row r="502" spans="1:3" ht="15.75" hidden="1" customHeight="1">
      <c r="A502" s="7" t="s">
        <v>8173</v>
      </c>
      <c r="B502" s="7" t="s">
        <v>8174</v>
      </c>
      <c r="C502" s="3">
        <v>2020</v>
      </c>
    </row>
    <row r="503" spans="1:3" ht="15.75" hidden="1" customHeight="1">
      <c r="A503" s="7" t="s">
        <v>8175</v>
      </c>
      <c r="B503" s="7" t="s">
        <v>8176</v>
      </c>
      <c r="C503" s="3">
        <v>2020</v>
      </c>
    </row>
    <row r="504" spans="1:3" ht="15.75" hidden="1" customHeight="1">
      <c r="A504" s="7" t="s">
        <v>8177</v>
      </c>
      <c r="B504" s="7" t="s">
        <v>8178</v>
      </c>
      <c r="C504" s="3">
        <v>2020</v>
      </c>
    </row>
    <row r="505" spans="1:3" ht="15.75" hidden="1" customHeight="1">
      <c r="A505" s="7" t="s">
        <v>8179</v>
      </c>
      <c r="B505" s="7" t="s">
        <v>8180</v>
      </c>
      <c r="C505" s="3">
        <v>2020</v>
      </c>
    </row>
    <row r="506" spans="1:3" ht="15.75" hidden="1" customHeight="1">
      <c r="A506" s="7" t="s">
        <v>8181</v>
      </c>
      <c r="B506" s="7" t="s">
        <v>8182</v>
      </c>
      <c r="C506" s="3">
        <v>2020</v>
      </c>
    </row>
    <row r="507" spans="1:3" ht="15.75" hidden="1" customHeight="1">
      <c r="A507" s="7" t="s">
        <v>8183</v>
      </c>
      <c r="B507" s="7" t="s">
        <v>8184</v>
      </c>
      <c r="C507" s="3">
        <v>2020</v>
      </c>
    </row>
    <row r="508" spans="1:3" ht="15.75" hidden="1" customHeight="1">
      <c r="A508" s="7" t="s">
        <v>8185</v>
      </c>
      <c r="B508" s="7" t="s">
        <v>8186</v>
      </c>
      <c r="C508" s="3">
        <v>2020</v>
      </c>
    </row>
    <row r="509" spans="1:3" ht="15.75" hidden="1" customHeight="1">
      <c r="A509" s="7" t="s">
        <v>8187</v>
      </c>
      <c r="B509" s="7" t="s">
        <v>8188</v>
      </c>
      <c r="C509" s="3">
        <v>2020</v>
      </c>
    </row>
    <row r="510" spans="1:3" ht="15.75" hidden="1" customHeight="1">
      <c r="A510" s="7" t="s">
        <v>8189</v>
      </c>
      <c r="B510" s="7" t="s">
        <v>8190</v>
      </c>
      <c r="C510" s="3">
        <v>2020</v>
      </c>
    </row>
    <row r="511" spans="1:3" ht="15.75" hidden="1" customHeight="1">
      <c r="A511" s="7" t="s">
        <v>8191</v>
      </c>
      <c r="B511" s="7" t="s">
        <v>8192</v>
      </c>
      <c r="C511" s="3">
        <v>2020</v>
      </c>
    </row>
    <row r="512" spans="1:3" ht="15.75" customHeight="1">
      <c r="A512" s="8" t="s">
        <v>8193</v>
      </c>
      <c r="B512" s="8" t="s">
        <v>8194</v>
      </c>
      <c r="C512" s="17">
        <v>2020</v>
      </c>
    </row>
    <row r="513" spans="1:3" ht="15.75" hidden="1" customHeight="1">
      <c r="A513" s="7" t="s">
        <v>8195</v>
      </c>
      <c r="B513" s="7" t="s">
        <v>8196</v>
      </c>
      <c r="C513" s="3">
        <v>2020</v>
      </c>
    </row>
    <row r="514" spans="1:3" ht="15.75" hidden="1" customHeight="1">
      <c r="A514" s="7" t="s">
        <v>8197</v>
      </c>
      <c r="B514" s="7" t="s">
        <v>8198</v>
      </c>
      <c r="C514" s="3">
        <v>2020</v>
      </c>
    </row>
    <row r="515" spans="1:3" ht="15.75" hidden="1" customHeight="1">
      <c r="A515" s="7" t="s">
        <v>8199</v>
      </c>
      <c r="B515" s="7" t="s">
        <v>8200</v>
      </c>
      <c r="C515" s="3">
        <v>2020</v>
      </c>
    </row>
    <row r="516" spans="1:3" ht="15.75" hidden="1" customHeight="1">
      <c r="A516" s="7" t="s">
        <v>8201</v>
      </c>
      <c r="B516" s="7" t="s">
        <v>8202</v>
      </c>
      <c r="C516" s="3">
        <v>2020</v>
      </c>
    </row>
    <row r="517" spans="1:3" ht="15.75" hidden="1" customHeight="1">
      <c r="A517" s="7" t="s">
        <v>8203</v>
      </c>
      <c r="B517" s="7" t="s">
        <v>8204</v>
      </c>
      <c r="C517" s="3">
        <v>2020</v>
      </c>
    </row>
    <row r="518" spans="1:3" ht="15.75" hidden="1" customHeight="1">
      <c r="A518" s="7" t="s">
        <v>8205</v>
      </c>
      <c r="B518" s="7" t="s">
        <v>8206</v>
      </c>
      <c r="C518" s="3">
        <v>2020</v>
      </c>
    </row>
    <row r="519" spans="1:3" ht="15.75" hidden="1" customHeight="1">
      <c r="A519" s="7" t="s">
        <v>8207</v>
      </c>
      <c r="B519" s="7" t="s">
        <v>8208</v>
      </c>
      <c r="C519" s="3">
        <v>2020</v>
      </c>
    </row>
    <row r="520" spans="1:3" ht="15.75" hidden="1" customHeight="1">
      <c r="A520" s="7" t="s">
        <v>8209</v>
      </c>
      <c r="B520" s="7" t="s">
        <v>8210</v>
      </c>
      <c r="C520" s="3">
        <v>2020</v>
      </c>
    </row>
    <row r="521" spans="1:3" ht="15.75" hidden="1" customHeight="1">
      <c r="A521" s="7" t="s">
        <v>8211</v>
      </c>
      <c r="B521" s="18" t="s">
        <v>8212</v>
      </c>
      <c r="C521" s="3">
        <v>2020</v>
      </c>
    </row>
    <row r="522" spans="1:3" ht="15.75" hidden="1" customHeight="1">
      <c r="A522" s="7" t="s">
        <v>8213</v>
      </c>
      <c r="B522" s="7" t="s">
        <v>8214</v>
      </c>
      <c r="C522" s="3">
        <v>2020</v>
      </c>
    </row>
    <row r="523" spans="1:3" ht="15.75" hidden="1" customHeight="1">
      <c r="A523" s="7" t="s">
        <v>8215</v>
      </c>
      <c r="B523" s="7" t="s">
        <v>8216</v>
      </c>
      <c r="C523" s="3">
        <v>2020</v>
      </c>
    </row>
    <row r="524" spans="1:3" ht="15.75" hidden="1" customHeight="1">
      <c r="A524" s="7" t="s">
        <v>8217</v>
      </c>
      <c r="B524" s="7" t="s">
        <v>8218</v>
      </c>
      <c r="C524" s="3">
        <v>2020</v>
      </c>
    </row>
    <row r="525" spans="1:3" ht="15.75" hidden="1" customHeight="1">
      <c r="A525" s="7" t="s">
        <v>7320</v>
      </c>
      <c r="B525" s="7" t="s">
        <v>8219</v>
      </c>
      <c r="C525" s="3">
        <v>2020</v>
      </c>
    </row>
    <row r="526" spans="1:3" ht="15.75" hidden="1" customHeight="1">
      <c r="A526" s="7" t="s">
        <v>8220</v>
      </c>
      <c r="B526" s="7" t="s">
        <v>8221</v>
      </c>
      <c r="C526" s="3">
        <v>2020</v>
      </c>
    </row>
    <row r="527" spans="1:3" ht="15.75" hidden="1" customHeight="1">
      <c r="A527" s="7" t="s">
        <v>8222</v>
      </c>
      <c r="B527" s="7" t="s">
        <v>8223</v>
      </c>
      <c r="C527" s="3">
        <v>2020</v>
      </c>
    </row>
    <row r="528" spans="1:3" ht="15.75" hidden="1" customHeight="1">
      <c r="A528" s="7" t="s">
        <v>8224</v>
      </c>
      <c r="B528" s="7" t="s">
        <v>8225</v>
      </c>
      <c r="C528" s="3">
        <v>2020</v>
      </c>
    </row>
    <row r="529" spans="1:3" ht="15.75" hidden="1" customHeight="1">
      <c r="A529" s="7" t="s">
        <v>7526</v>
      </c>
      <c r="B529" s="7" t="s">
        <v>8226</v>
      </c>
      <c r="C529" s="3">
        <v>2020</v>
      </c>
    </row>
    <row r="530" spans="1:3" ht="15.75" hidden="1" customHeight="1">
      <c r="A530" s="7" t="s">
        <v>8227</v>
      </c>
      <c r="B530" s="7" t="s">
        <v>8228</v>
      </c>
      <c r="C530" s="3">
        <v>2020</v>
      </c>
    </row>
    <row r="531" spans="1:3" ht="15.75" hidden="1" customHeight="1">
      <c r="A531" s="7" t="s">
        <v>8229</v>
      </c>
      <c r="B531" s="7" t="s">
        <v>8230</v>
      </c>
      <c r="C531" s="3">
        <v>2020</v>
      </c>
    </row>
    <row r="532" spans="1:3" ht="15.75" hidden="1" customHeight="1">
      <c r="A532" s="7" t="s">
        <v>8231</v>
      </c>
      <c r="B532" s="7" t="s">
        <v>8232</v>
      </c>
      <c r="C532" s="3">
        <v>2020</v>
      </c>
    </row>
    <row r="533" spans="1:3" ht="15.75" hidden="1" customHeight="1">
      <c r="A533" s="7" t="s">
        <v>8233</v>
      </c>
      <c r="B533" s="7" t="s">
        <v>8234</v>
      </c>
      <c r="C533" s="3">
        <v>2020</v>
      </c>
    </row>
    <row r="534" spans="1:3" ht="15.75" hidden="1" customHeight="1">
      <c r="A534" s="7" t="s">
        <v>8235</v>
      </c>
      <c r="B534" s="7" t="s">
        <v>8236</v>
      </c>
      <c r="C534" s="3">
        <v>2020</v>
      </c>
    </row>
    <row r="535" spans="1:3" ht="15.75" hidden="1" customHeight="1">
      <c r="A535" s="7" t="s">
        <v>8237</v>
      </c>
      <c r="B535" s="7" t="s">
        <v>8238</v>
      </c>
      <c r="C535" s="3">
        <v>2020</v>
      </c>
    </row>
    <row r="536" spans="1:3" ht="15.75" hidden="1" customHeight="1">
      <c r="A536" s="7" t="s">
        <v>8239</v>
      </c>
      <c r="B536" s="7" t="s">
        <v>8240</v>
      </c>
      <c r="C536" s="3">
        <v>2020</v>
      </c>
    </row>
    <row r="537" spans="1:3" ht="15.75" hidden="1" customHeight="1">
      <c r="A537" s="7" t="s">
        <v>8241</v>
      </c>
      <c r="B537" s="7" t="s">
        <v>8242</v>
      </c>
      <c r="C537" s="3">
        <v>2020</v>
      </c>
    </row>
    <row r="538" spans="1:3" ht="15.75" hidden="1" customHeight="1">
      <c r="A538" s="7" t="s">
        <v>8243</v>
      </c>
      <c r="B538" s="7" t="s">
        <v>8244</v>
      </c>
      <c r="C538" s="3">
        <v>2020</v>
      </c>
    </row>
    <row r="539" spans="1:3" ht="15.75" hidden="1" customHeight="1">
      <c r="A539" s="7" t="s">
        <v>8245</v>
      </c>
      <c r="B539" s="7" t="s">
        <v>8246</v>
      </c>
      <c r="C539" s="3">
        <v>2020</v>
      </c>
    </row>
    <row r="540" spans="1:3" ht="15.75" hidden="1" customHeight="1">
      <c r="A540" s="7" t="s">
        <v>8247</v>
      </c>
      <c r="B540" s="7" t="s">
        <v>8248</v>
      </c>
      <c r="C540" s="3">
        <v>2020</v>
      </c>
    </row>
    <row r="541" spans="1:3" ht="15.75" hidden="1" customHeight="1">
      <c r="A541" s="7" t="s">
        <v>7670</v>
      </c>
      <c r="B541" s="7" t="s">
        <v>8249</v>
      </c>
      <c r="C541" s="3">
        <v>2020</v>
      </c>
    </row>
    <row r="542" spans="1:3" ht="15.75" hidden="1" customHeight="1">
      <c r="A542" s="7" t="s">
        <v>8250</v>
      </c>
      <c r="B542" s="7" t="s">
        <v>8251</v>
      </c>
      <c r="C542" s="3">
        <v>2020</v>
      </c>
    </row>
    <row r="543" spans="1:3" ht="15.75" hidden="1" customHeight="1">
      <c r="A543" s="7" t="s">
        <v>8252</v>
      </c>
      <c r="B543" s="7" t="s">
        <v>8253</v>
      </c>
      <c r="C543" s="3">
        <v>2020</v>
      </c>
    </row>
    <row r="544" spans="1:3" ht="15.75" hidden="1" customHeight="1">
      <c r="A544" s="7" t="s">
        <v>8254</v>
      </c>
      <c r="B544" s="7" t="s">
        <v>8255</v>
      </c>
      <c r="C544" s="3">
        <v>2020</v>
      </c>
    </row>
    <row r="545" spans="1:3" ht="15.75" hidden="1" customHeight="1">
      <c r="A545" s="7" t="s">
        <v>7684</v>
      </c>
      <c r="B545" s="7" t="s">
        <v>8256</v>
      </c>
      <c r="C545" s="3">
        <v>2020</v>
      </c>
    </row>
    <row r="546" spans="1:3" ht="15.75" hidden="1" customHeight="1">
      <c r="A546" s="7" t="s">
        <v>8257</v>
      </c>
      <c r="B546" s="7" t="s">
        <v>8258</v>
      </c>
      <c r="C546" s="3">
        <v>2020</v>
      </c>
    </row>
    <row r="547" spans="1:3" ht="15.75" hidden="1" customHeight="1">
      <c r="A547" s="7" t="s">
        <v>8259</v>
      </c>
      <c r="B547" s="7" t="s">
        <v>8260</v>
      </c>
      <c r="C547" s="3">
        <v>2020</v>
      </c>
    </row>
    <row r="548" spans="1:3" ht="15.75" hidden="1" customHeight="1">
      <c r="A548" s="7" t="s">
        <v>8261</v>
      </c>
      <c r="B548" s="7" t="s">
        <v>8262</v>
      </c>
      <c r="C548" s="3">
        <v>2020</v>
      </c>
    </row>
    <row r="549" spans="1:3" ht="15.75" hidden="1" customHeight="1">
      <c r="A549" s="7" t="s">
        <v>8263</v>
      </c>
      <c r="B549" s="7" t="s">
        <v>8264</v>
      </c>
      <c r="C549" s="3">
        <v>2020</v>
      </c>
    </row>
    <row r="550" spans="1:3" ht="15.75" hidden="1" customHeight="1">
      <c r="A550" s="7" t="s">
        <v>8265</v>
      </c>
      <c r="B550" s="7" t="s">
        <v>8266</v>
      </c>
      <c r="C550" s="3">
        <v>2020</v>
      </c>
    </row>
    <row r="551" spans="1:3" ht="15.75" hidden="1" customHeight="1">
      <c r="A551" s="7" t="s">
        <v>8267</v>
      </c>
      <c r="B551" s="7" t="s">
        <v>8268</v>
      </c>
      <c r="C551" s="3">
        <v>2020</v>
      </c>
    </row>
    <row r="552" spans="1:3" ht="15.75" hidden="1" customHeight="1">
      <c r="A552" s="7" t="s">
        <v>8269</v>
      </c>
      <c r="B552" s="7" t="s">
        <v>8270</v>
      </c>
      <c r="C552" s="3">
        <v>2020</v>
      </c>
    </row>
    <row r="553" spans="1:3" ht="15.75" hidden="1" customHeight="1">
      <c r="A553" s="7" t="s">
        <v>8271</v>
      </c>
      <c r="B553" s="7" t="s">
        <v>8272</v>
      </c>
      <c r="C553" s="3">
        <v>2020</v>
      </c>
    </row>
    <row r="554" spans="1:3" ht="15.75" hidden="1" customHeight="1">
      <c r="A554" s="7" t="s">
        <v>8273</v>
      </c>
      <c r="B554" s="7" t="s">
        <v>8274</v>
      </c>
      <c r="C554" s="3">
        <v>2020</v>
      </c>
    </row>
    <row r="555" spans="1:3" ht="15.75" hidden="1" customHeight="1">
      <c r="A555" s="7" t="s">
        <v>8275</v>
      </c>
      <c r="B555" s="7" t="s">
        <v>8276</v>
      </c>
      <c r="C555" s="3">
        <v>2020</v>
      </c>
    </row>
    <row r="556" spans="1:3" ht="15.75" hidden="1" customHeight="1">
      <c r="A556" s="7" t="s">
        <v>8277</v>
      </c>
      <c r="B556" s="7" t="s">
        <v>8278</v>
      </c>
      <c r="C556" s="3">
        <v>2020</v>
      </c>
    </row>
    <row r="557" spans="1:3" ht="15.75" hidden="1" customHeight="1">
      <c r="A557" s="7" t="s">
        <v>7875</v>
      </c>
      <c r="B557" s="7" t="s">
        <v>8279</v>
      </c>
      <c r="C557" s="3">
        <v>2020</v>
      </c>
    </row>
    <row r="558" spans="1:3" ht="15.75" hidden="1" customHeight="1">
      <c r="A558" s="7" t="s">
        <v>8280</v>
      </c>
      <c r="B558" s="7" t="s">
        <v>8281</v>
      </c>
      <c r="C558" s="3">
        <v>2020</v>
      </c>
    </row>
    <row r="559" spans="1:3" ht="15.75" hidden="1" customHeight="1">
      <c r="A559" s="7" t="s">
        <v>8282</v>
      </c>
      <c r="B559" s="7" t="s">
        <v>8283</v>
      </c>
      <c r="C559" s="3">
        <v>2020</v>
      </c>
    </row>
    <row r="560" spans="1:3" ht="15.75" hidden="1" customHeight="1">
      <c r="A560" s="7" t="s">
        <v>8284</v>
      </c>
      <c r="B560" s="7" t="s">
        <v>8285</v>
      </c>
      <c r="C560" s="3">
        <v>2020</v>
      </c>
    </row>
    <row r="561" spans="1:3" ht="15.75" hidden="1" customHeight="1">
      <c r="A561" s="7" t="s">
        <v>8286</v>
      </c>
      <c r="B561" s="7" t="s">
        <v>8287</v>
      </c>
      <c r="C561" s="3">
        <v>2020</v>
      </c>
    </row>
    <row r="562" spans="1:3" ht="15.75" hidden="1" customHeight="1">
      <c r="A562" s="7" t="s">
        <v>8288</v>
      </c>
      <c r="B562" s="7" t="s">
        <v>8289</v>
      </c>
      <c r="C562" s="3">
        <v>2020</v>
      </c>
    </row>
    <row r="563" spans="1:3" ht="15.75" hidden="1" customHeight="1">
      <c r="A563" s="7" t="s">
        <v>8290</v>
      </c>
      <c r="B563" s="7" t="s">
        <v>8291</v>
      </c>
      <c r="C563" s="3">
        <v>2020</v>
      </c>
    </row>
    <row r="564" spans="1:3" ht="15.75" hidden="1" customHeight="1">
      <c r="A564" s="7" t="s">
        <v>8292</v>
      </c>
      <c r="B564" s="7" t="s">
        <v>8293</v>
      </c>
      <c r="C564" s="3">
        <v>2020</v>
      </c>
    </row>
    <row r="565" spans="1:3" ht="15.75" hidden="1" customHeight="1">
      <c r="A565" s="7" t="s">
        <v>8294</v>
      </c>
      <c r="B565" s="7" t="s">
        <v>8295</v>
      </c>
      <c r="C565" s="3">
        <v>2020</v>
      </c>
    </row>
    <row r="566" spans="1:3" ht="15.75" hidden="1" customHeight="1">
      <c r="A566" s="7" t="s">
        <v>8296</v>
      </c>
      <c r="B566" s="7" t="s">
        <v>8297</v>
      </c>
      <c r="C566" s="3">
        <v>2020</v>
      </c>
    </row>
    <row r="567" spans="1:3" ht="15.75" hidden="1" customHeight="1">
      <c r="A567" s="7" t="s">
        <v>8298</v>
      </c>
      <c r="B567" s="7" t="s">
        <v>8299</v>
      </c>
      <c r="C567" s="3">
        <v>2020</v>
      </c>
    </row>
    <row r="568" spans="1:3" ht="15.75" hidden="1" customHeight="1">
      <c r="A568" s="7" t="s">
        <v>8300</v>
      </c>
      <c r="B568" s="7" t="s">
        <v>8301</v>
      </c>
      <c r="C568" s="3">
        <v>2020</v>
      </c>
    </row>
    <row r="569" spans="1:3" ht="15.75" hidden="1" customHeight="1">
      <c r="A569" s="7" t="s">
        <v>8302</v>
      </c>
      <c r="B569" s="7" t="s">
        <v>8303</v>
      </c>
      <c r="C569" s="3">
        <v>2020</v>
      </c>
    </row>
    <row r="570" spans="1:3" ht="15.75" hidden="1" customHeight="1">
      <c r="A570" s="7" t="s">
        <v>8304</v>
      </c>
      <c r="B570" s="7" t="s">
        <v>8305</v>
      </c>
      <c r="C570" s="3">
        <v>2020</v>
      </c>
    </row>
    <row r="571" spans="1:3" ht="15.75" hidden="1" customHeight="1">
      <c r="A571" s="7" t="s">
        <v>8306</v>
      </c>
      <c r="B571" s="7" t="s">
        <v>8307</v>
      </c>
      <c r="C571" s="3">
        <v>2020</v>
      </c>
    </row>
    <row r="572" spans="1:3" ht="15.75" hidden="1" customHeight="1">
      <c r="A572" s="7" t="s">
        <v>8308</v>
      </c>
      <c r="B572" s="7" t="s">
        <v>8309</v>
      </c>
      <c r="C572" s="3">
        <v>2020</v>
      </c>
    </row>
    <row r="573" spans="1:3" ht="15.75" hidden="1" customHeight="1">
      <c r="A573" s="7" t="s">
        <v>8310</v>
      </c>
      <c r="B573" s="7" t="s">
        <v>8311</v>
      </c>
      <c r="C573" s="3">
        <v>2020</v>
      </c>
    </row>
    <row r="574" spans="1:3" ht="15.75" hidden="1" customHeight="1">
      <c r="A574" s="7" t="s">
        <v>8312</v>
      </c>
      <c r="B574" s="7" t="s">
        <v>8313</v>
      </c>
      <c r="C574" s="3">
        <v>2020</v>
      </c>
    </row>
    <row r="575" spans="1:3" ht="15.75" hidden="1" customHeight="1">
      <c r="A575" s="7" t="s">
        <v>8314</v>
      </c>
      <c r="B575" s="7" t="s">
        <v>8315</v>
      </c>
      <c r="C575" s="3">
        <v>2020</v>
      </c>
    </row>
    <row r="576" spans="1:3" ht="15.75" hidden="1" customHeight="1">
      <c r="A576" s="7" t="s">
        <v>8316</v>
      </c>
      <c r="B576" s="7" t="s">
        <v>8317</v>
      </c>
      <c r="C576" s="3">
        <v>2020</v>
      </c>
    </row>
    <row r="577" spans="1:3" ht="15.75" hidden="1" customHeight="1">
      <c r="A577" s="7" t="s">
        <v>8318</v>
      </c>
      <c r="B577" s="7" t="s">
        <v>8319</v>
      </c>
      <c r="C577" s="3">
        <v>2020</v>
      </c>
    </row>
    <row r="578" spans="1:3" ht="15.75" hidden="1" customHeight="1">
      <c r="A578" s="7" t="s">
        <v>8320</v>
      </c>
      <c r="B578" s="7" t="s">
        <v>8321</v>
      </c>
      <c r="C578" s="3">
        <v>2020</v>
      </c>
    </row>
    <row r="579" spans="1:3" ht="15.75" hidden="1" customHeight="1">
      <c r="A579" s="7" t="s">
        <v>8322</v>
      </c>
      <c r="B579" s="7" t="s">
        <v>8323</v>
      </c>
      <c r="C579" s="3">
        <v>2020</v>
      </c>
    </row>
    <row r="580" spans="1:3" ht="15.75" hidden="1" customHeight="1">
      <c r="A580" s="7" t="s">
        <v>8324</v>
      </c>
      <c r="B580" s="7" t="s">
        <v>8325</v>
      </c>
      <c r="C580" s="3">
        <v>2020</v>
      </c>
    </row>
    <row r="581" spans="1:3" ht="15.75" customHeight="1">
      <c r="A581" s="8" t="s">
        <v>8326</v>
      </c>
      <c r="B581" s="8" t="s">
        <v>8327</v>
      </c>
      <c r="C581" s="17">
        <v>2020</v>
      </c>
    </row>
    <row r="582" spans="1:3" ht="15.75" hidden="1" customHeight="1">
      <c r="A582" s="7" t="s">
        <v>8328</v>
      </c>
      <c r="B582" s="7" t="s">
        <v>8329</v>
      </c>
      <c r="C582" s="3">
        <v>2020</v>
      </c>
    </row>
    <row r="583" spans="1:3" ht="15.75" hidden="1" customHeight="1">
      <c r="A583" s="7" t="s">
        <v>8330</v>
      </c>
      <c r="B583" s="7" t="s">
        <v>8331</v>
      </c>
      <c r="C583" s="3">
        <v>2020</v>
      </c>
    </row>
    <row r="584" spans="1:3" ht="15.75" hidden="1" customHeight="1">
      <c r="A584" s="7" t="s">
        <v>8332</v>
      </c>
      <c r="B584" s="7" t="s">
        <v>8333</v>
      </c>
      <c r="C584" s="3">
        <v>2020</v>
      </c>
    </row>
    <row r="585" spans="1:3" ht="15.75" hidden="1" customHeight="1">
      <c r="A585" s="7" t="s">
        <v>8334</v>
      </c>
      <c r="B585" s="7" t="s">
        <v>8335</v>
      </c>
      <c r="C585" s="3">
        <v>2020</v>
      </c>
    </row>
    <row r="586" spans="1:3" ht="15.75" hidden="1" customHeight="1">
      <c r="A586" s="7" t="s">
        <v>7631</v>
      </c>
      <c r="B586" s="7" t="s">
        <v>8336</v>
      </c>
      <c r="C586" s="3">
        <v>2020</v>
      </c>
    </row>
    <row r="587" spans="1:3" ht="15.75" hidden="1" customHeight="1">
      <c r="A587" s="7" t="s">
        <v>8337</v>
      </c>
      <c r="B587" s="7" t="s">
        <v>8338</v>
      </c>
      <c r="C587" s="3">
        <v>2020</v>
      </c>
    </row>
    <row r="588" spans="1:3" ht="15.75" hidden="1" customHeight="1">
      <c r="A588" s="7" t="s">
        <v>8339</v>
      </c>
      <c r="B588" s="7" t="s">
        <v>8340</v>
      </c>
      <c r="C588" s="3">
        <v>2020</v>
      </c>
    </row>
    <row r="589" spans="1:3" ht="15.75" hidden="1" customHeight="1">
      <c r="A589" s="7" t="s">
        <v>8341</v>
      </c>
      <c r="B589" s="7" t="s">
        <v>8342</v>
      </c>
      <c r="C589" s="3">
        <v>2020</v>
      </c>
    </row>
    <row r="590" spans="1:3" ht="15.75" hidden="1" customHeight="1">
      <c r="A590" s="7" t="s">
        <v>8343</v>
      </c>
      <c r="B590" s="7" t="s">
        <v>8344</v>
      </c>
      <c r="C590" s="3">
        <v>2020</v>
      </c>
    </row>
    <row r="591" spans="1:3" ht="15.75" hidden="1" customHeight="1">
      <c r="A591" s="7" t="s">
        <v>8345</v>
      </c>
      <c r="B591" s="7" t="s">
        <v>8346</v>
      </c>
      <c r="C591" s="3">
        <v>2020</v>
      </c>
    </row>
    <row r="592" spans="1:3" ht="15.75" hidden="1" customHeight="1">
      <c r="A592" s="7" t="s">
        <v>8347</v>
      </c>
      <c r="B592" s="7" t="s">
        <v>8348</v>
      </c>
      <c r="C592" s="3">
        <v>2020</v>
      </c>
    </row>
    <row r="593" spans="1:3" ht="15.75" hidden="1" customHeight="1">
      <c r="A593" s="7" t="s">
        <v>8349</v>
      </c>
      <c r="B593" s="7" t="s">
        <v>8350</v>
      </c>
      <c r="C593" s="3">
        <v>2020</v>
      </c>
    </row>
    <row r="594" spans="1:3" ht="15.75" hidden="1" customHeight="1">
      <c r="A594" s="7" t="s">
        <v>8351</v>
      </c>
      <c r="B594" s="7" t="s">
        <v>8352</v>
      </c>
      <c r="C594" s="3">
        <v>2020</v>
      </c>
    </row>
    <row r="595" spans="1:3" ht="15.75" hidden="1" customHeight="1">
      <c r="A595" s="7" t="s">
        <v>8080</v>
      </c>
      <c r="B595" s="7" t="s">
        <v>8353</v>
      </c>
      <c r="C595" s="3">
        <v>2020</v>
      </c>
    </row>
    <row r="596" spans="1:3" ht="15.75" hidden="1" customHeight="1">
      <c r="A596" s="7" t="s">
        <v>8354</v>
      </c>
      <c r="B596" s="7" t="s">
        <v>8355</v>
      </c>
      <c r="C596" s="3">
        <v>2020</v>
      </c>
    </row>
    <row r="597" spans="1:3" ht="15.75" hidden="1" customHeight="1">
      <c r="A597" s="7" t="s">
        <v>8356</v>
      </c>
      <c r="B597" s="7" t="s">
        <v>8357</v>
      </c>
      <c r="C597" s="3">
        <v>2020</v>
      </c>
    </row>
    <row r="598" spans="1:3" ht="15.75" hidden="1" customHeight="1">
      <c r="A598" s="7" t="s">
        <v>8358</v>
      </c>
      <c r="B598" s="7" t="s">
        <v>8359</v>
      </c>
      <c r="C598" s="3">
        <v>2020</v>
      </c>
    </row>
    <row r="599" spans="1:3" ht="15.75" hidden="1" customHeight="1">
      <c r="A599" s="7" t="s">
        <v>8360</v>
      </c>
      <c r="B599" s="7" t="s">
        <v>8361</v>
      </c>
      <c r="C599" s="3">
        <v>2020</v>
      </c>
    </row>
    <row r="600" spans="1:3" ht="15.75" hidden="1" customHeight="1">
      <c r="A600" s="7" t="s">
        <v>8362</v>
      </c>
      <c r="B600" s="7" t="s">
        <v>8363</v>
      </c>
      <c r="C600" s="3">
        <v>2020</v>
      </c>
    </row>
    <row r="601" spans="1:3" ht="15.75" hidden="1" customHeight="1">
      <c r="A601" s="7" t="s">
        <v>8364</v>
      </c>
      <c r="B601" s="7" t="s">
        <v>8365</v>
      </c>
      <c r="C601" s="3">
        <v>2020</v>
      </c>
    </row>
    <row r="602" spans="1:3" ht="15.75" hidden="1" customHeight="1">
      <c r="A602" s="7" t="s">
        <v>8366</v>
      </c>
      <c r="B602" s="7" t="s">
        <v>8367</v>
      </c>
      <c r="C602" s="3">
        <v>2020</v>
      </c>
    </row>
    <row r="603" spans="1:3" ht="15.75" hidden="1" customHeight="1">
      <c r="A603" s="7" t="s">
        <v>8368</v>
      </c>
      <c r="B603" s="7" t="s">
        <v>8369</v>
      </c>
      <c r="C603" s="3">
        <v>2020</v>
      </c>
    </row>
    <row r="604" spans="1:3" ht="15.75" hidden="1" customHeight="1">
      <c r="A604" s="7" t="s">
        <v>8370</v>
      </c>
      <c r="B604" s="7" t="s">
        <v>8371</v>
      </c>
      <c r="C604" s="3">
        <v>2020</v>
      </c>
    </row>
    <row r="605" spans="1:3" ht="15.75" hidden="1" customHeight="1">
      <c r="A605" s="7" t="s">
        <v>8372</v>
      </c>
      <c r="B605" s="7" t="s">
        <v>8373</v>
      </c>
      <c r="C605" s="3">
        <v>2020</v>
      </c>
    </row>
    <row r="606" spans="1:3" ht="15.75" hidden="1" customHeight="1">
      <c r="A606" s="7" t="s">
        <v>7526</v>
      </c>
      <c r="B606" s="7" t="s">
        <v>8374</v>
      </c>
      <c r="C606" s="3">
        <v>2020</v>
      </c>
    </row>
    <row r="607" spans="1:3" ht="15.75" hidden="1" customHeight="1">
      <c r="A607" s="7" t="s">
        <v>8375</v>
      </c>
      <c r="B607" s="7" t="s">
        <v>8376</v>
      </c>
      <c r="C607" s="3">
        <v>2020</v>
      </c>
    </row>
    <row r="608" spans="1:3" ht="15.75" hidden="1" customHeight="1">
      <c r="A608" s="7" t="s">
        <v>8377</v>
      </c>
      <c r="B608" s="7" t="s">
        <v>8378</v>
      </c>
      <c r="C608" s="3">
        <v>2020</v>
      </c>
    </row>
    <row r="609" spans="1:3" ht="15.75" hidden="1" customHeight="1">
      <c r="A609" s="7" t="s">
        <v>8379</v>
      </c>
      <c r="B609" s="7" t="s">
        <v>8380</v>
      </c>
      <c r="C609" s="3">
        <v>2020</v>
      </c>
    </row>
    <row r="610" spans="1:3" ht="15.75" hidden="1" customHeight="1">
      <c r="A610" s="7" t="s">
        <v>8381</v>
      </c>
      <c r="B610" s="7" t="s">
        <v>8382</v>
      </c>
      <c r="C610" s="3">
        <v>2020</v>
      </c>
    </row>
    <row r="611" spans="1:3" ht="15.75" hidden="1" customHeight="1">
      <c r="A611" s="7" t="s">
        <v>7927</v>
      </c>
      <c r="B611" s="7" t="s">
        <v>8383</v>
      </c>
      <c r="C611" s="3">
        <v>2020</v>
      </c>
    </row>
    <row r="612" spans="1:3" ht="15.75" hidden="1" customHeight="1">
      <c r="A612" s="7" t="s">
        <v>8384</v>
      </c>
      <c r="B612" s="7" t="s">
        <v>8385</v>
      </c>
      <c r="C612" s="3">
        <v>2020</v>
      </c>
    </row>
    <row r="613" spans="1:3" ht="15.75" hidden="1" customHeight="1">
      <c r="A613" s="7" t="s">
        <v>8386</v>
      </c>
      <c r="B613" s="7" t="s">
        <v>8387</v>
      </c>
      <c r="C613" s="3">
        <v>2020</v>
      </c>
    </row>
    <row r="614" spans="1:3" ht="15.75" customHeight="1">
      <c r="A614" s="8" t="s">
        <v>8388</v>
      </c>
      <c r="B614" s="8" t="s">
        <v>8389</v>
      </c>
      <c r="C614" s="17">
        <v>2020</v>
      </c>
    </row>
    <row r="615" spans="1:3" ht="15.75" hidden="1" customHeight="1">
      <c r="A615" s="7" t="s">
        <v>8390</v>
      </c>
      <c r="B615" s="7" t="s">
        <v>8391</v>
      </c>
      <c r="C615" s="3">
        <v>2020</v>
      </c>
    </row>
    <row r="616" spans="1:3" ht="15.75" hidden="1" customHeight="1">
      <c r="A616" s="7" t="s">
        <v>8392</v>
      </c>
      <c r="B616" s="7" t="s">
        <v>8393</v>
      </c>
      <c r="C616" s="3">
        <v>2020</v>
      </c>
    </row>
    <row r="617" spans="1:3" ht="15.75" hidden="1" customHeight="1">
      <c r="A617" s="7" t="s">
        <v>8394</v>
      </c>
      <c r="B617" s="7" t="s">
        <v>8395</v>
      </c>
      <c r="C617" s="3">
        <v>2020</v>
      </c>
    </row>
    <row r="618" spans="1:3" ht="15.75" hidden="1" customHeight="1">
      <c r="A618" s="7" t="s">
        <v>8396</v>
      </c>
      <c r="B618" s="7" t="s">
        <v>8397</v>
      </c>
      <c r="C618" s="3">
        <v>2020</v>
      </c>
    </row>
    <row r="619" spans="1:3" ht="15.75" hidden="1" customHeight="1">
      <c r="A619" s="7" t="s">
        <v>8398</v>
      </c>
      <c r="B619" s="7" t="s">
        <v>8399</v>
      </c>
      <c r="C619" s="3">
        <v>2020</v>
      </c>
    </row>
    <row r="620" spans="1:3" ht="15.75" hidden="1" customHeight="1">
      <c r="A620" s="7" t="s">
        <v>8400</v>
      </c>
      <c r="B620" s="7" t="s">
        <v>8401</v>
      </c>
      <c r="C620" s="3">
        <v>2020</v>
      </c>
    </row>
    <row r="621" spans="1:3" ht="15.75" hidden="1" customHeight="1">
      <c r="A621" s="7" t="s">
        <v>8402</v>
      </c>
      <c r="B621" s="7" t="s">
        <v>8403</v>
      </c>
      <c r="C621" s="3">
        <v>2020</v>
      </c>
    </row>
    <row r="622" spans="1:3" ht="15.75" hidden="1" customHeight="1">
      <c r="A622" s="7" t="s">
        <v>8404</v>
      </c>
      <c r="B622" s="7" t="s">
        <v>8405</v>
      </c>
      <c r="C622" s="3">
        <v>2020</v>
      </c>
    </row>
    <row r="623" spans="1:3" ht="15.75" hidden="1" customHeight="1">
      <c r="A623" s="7" t="s">
        <v>8406</v>
      </c>
      <c r="B623" s="7" t="s">
        <v>8407</v>
      </c>
      <c r="C623" s="3">
        <v>2020</v>
      </c>
    </row>
    <row r="624" spans="1:3" ht="15.75" hidden="1" customHeight="1">
      <c r="A624" s="7" t="s">
        <v>8408</v>
      </c>
      <c r="B624" s="7" t="s">
        <v>8409</v>
      </c>
      <c r="C624" s="3">
        <v>2020</v>
      </c>
    </row>
    <row r="625" spans="1:3" ht="15.75" hidden="1" customHeight="1">
      <c r="A625" s="7" t="s">
        <v>8410</v>
      </c>
      <c r="B625" s="7" t="s">
        <v>8411</v>
      </c>
      <c r="C625" s="3">
        <v>2020</v>
      </c>
    </row>
    <row r="626" spans="1:3" ht="15.75" hidden="1" customHeight="1">
      <c r="A626" s="7" t="s">
        <v>8412</v>
      </c>
      <c r="B626" s="7" t="s">
        <v>8413</v>
      </c>
      <c r="C626" s="3">
        <v>2020</v>
      </c>
    </row>
    <row r="627" spans="1:3" ht="15.75" hidden="1" customHeight="1">
      <c r="A627" s="7" t="s">
        <v>8414</v>
      </c>
      <c r="B627" s="7" t="s">
        <v>8415</v>
      </c>
      <c r="C627" s="3">
        <v>2020</v>
      </c>
    </row>
    <row r="628" spans="1:3" ht="15.75" hidden="1" customHeight="1">
      <c r="A628" s="7" t="s">
        <v>8416</v>
      </c>
      <c r="B628" s="7" t="s">
        <v>8417</v>
      </c>
      <c r="C628" s="3">
        <v>2020</v>
      </c>
    </row>
    <row r="629" spans="1:3" ht="15.75" hidden="1" customHeight="1">
      <c r="A629" s="7" t="s">
        <v>8078</v>
      </c>
      <c r="B629" s="7" t="s">
        <v>8418</v>
      </c>
      <c r="C629" s="3">
        <v>2020</v>
      </c>
    </row>
    <row r="630" spans="1:3" ht="15.75" hidden="1" customHeight="1">
      <c r="A630" s="7" t="s">
        <v>8419</v>
      </c>
      <c r="B630" s="7" t="s">
        <v>8420</v>
      </c>
      <c r="C630" s="3">
        <v>2020</v>
      </c>
    </row>
    <row r="631" spans="1:3" ht="15.75" hidden="1" customHeight="1">
      <c r="A631" s="7" t="s">
        <v>8421</v>
      </c>
      <c r="B631" s="7" t="s">
        <v>8422</v>
      </c>
      <c r="C631" s="3">
        <v>2020</v>
      </c>
    </row>
    <row r="632" spans="1:3" ht="15.75" hidden="1" customHeight="1">
      <c r="A632" s="7" t="s">
        <v>7816</v>
      </c>
      <c r="B632" s="7" t="s">
        <v>8423</v>
      </c>
      <c r="C632" s="3">
        <v>2020</v>
      </c>
    </row>
    <row r="633" spans="1:3" ht="15.75" hidden="1" customHeight="1">
      <c r="A633" s="7" t="s">
        <v>8424</v>
      </c>
      <c r="B633" s="7" t="s">
        <v>8425</v>
      </c>
      <c r="C633" s="3">
        <v>2020</v>
      </c>
    </row>
    <row r="634" spans="1:3" ht="15.75" hidden="1" customHeight="1">
      <c r="A634" s="7" t="s">
        <v>8426</v>
      </c>
      <c r="B634" s="7" t="s">
        <v>8427</v>
      </c>
      <c r="C634" s="3">
        <v>2020</v>
      </c>
    </row>
    <row r="635" spans="1:3" ht="15.75" hidden="1" customHeight="1">
      <c r="A635" s="7" t="s">
        <v>8428</v>
      </c>
      <c r="B635" s="7" t="s">
        <v>8429</v>
      </c>
      <c r="C635" s="3">
        <v>2020</v>
      </c>
    </row>
    <row r="636" spans="1:3" ht="15.75" hidden="1" customHeight="1">
      <c r="A636" s="7" t="s">
        <v>8197</v>
      </c>
      <c r="B636" s="7" t="s">
        <v>8430</v>
      </c>
      <c r="C636" s="3">
        <v>2020</v>
      </c>
    </row>
    <row r="637" spans="1:3" ht="15.75" hidden="1" customHeight="1">
      <c r="A637" s="7" t="s">
        <v>8431</v>
      </c>
      <c r="B637" s="7" t="s">
        <v>8432</v>
      </c>
      <c r="C637" s="3">
        <v>2020</v>
      </c>
    </row>
    <row r="638" spans="1:3" ht="15.75" hidden="1" customHeight="1">
      <c r="A638" s="7" t="s">
        <v>8433</v>
      </c>
      <c r="B638" s="7" t="s">
        <v>8434</v>
      </c>
      <c r="C638" s="3">
        <v>2020</v>
      </c>
    </row>
    <row r="639" spans="1:3" ht="15.75" hidden="1" customHeight="1">
      <c r="A639" s="7" t="s">
        <v>7623</v>
      </c>
      <c r="B639" s="7" t="s">
        <v>8435</v>
      </c>
      <c r="C639" s="3">
        <v>2020</v>
      </c>
    </row>
    <row r="640" spans="1:3" ht="15.75" hidden="1" customHeight="1">
      <c r="A640" s="7" t="s">
        <v>8436</v>
      </c>
      <c r="B640" s="7" t="s">
        <v>8437</v>
      </c>
      <c r="C640" s="3">
        <v>2020</v>
      </c>
    </row>
    <row r="641" spans="1:3" ht="15.75" hidden="1" customHeight="1">
      <c r="A641" s="7" t="s">
        <v>8438</v>
      </c>
      <c r="B641" s="7" t="s">
        <v>8439</v>
      </c>
      <c r="C641" s="3">
        <v>2020</v>
      </c>
    </row>
    <row r="642" spans="1:3" ht="15.75" hidden="1" customHeight="1">
      <c r="A642" s="7" t="s">
        <v>8440</v>
      </c>
      <c r="B642" s="7" t="s">
        <v>8441</v>
      </c>
      <c r="C642" s="3">
        <v>2020</v>
      </c>
    </row>
    <row r="643" spans="1:3" ht="15.75" hidden="1" customHeight="1">
      <c r="A643" s="7" t="s">
        <v>8442</v>
      </c>
      <c r="B643" s="7" t="s">
        <v>8443</v>
      </c>
      <c r="C643" s="3">
        <v>2020</v>
      </c>
    </row>
    <row r="644" spans="1:3" ht="15.75" hidden="1" customHeight="1">
      <c r="A644" s="7" t="s">
        <v>7324</v>
      </c>
      <c r="B644" s="7" t="s">
        <v>8444</v>
      </c>
      <c r="C644" s="3">
        <v>2020</v>
      </c>
    </row>
    <row r="645" spans="1:3" ht="15.75" hidden="1" customHeight="1">
      <c r="A645" s="7" t="s">
        <v>8445</v>
      </c>
      <c r="B645" s="7" t="s">
        <v>8446</v>
      </c>
      <c r="C645" s="3">
        <v>2020</v>
      </c>
    </row>
    <row r="646" spans="1:3" ht="15.75" hidden="1" customHeight="1">
      <c r="A646" s="7" t="s">
        <v>8447</v>
      </c>
      <c r="B646" s="7" t="s">
        <v>8448</v>
      </c>
      <c r="C646" s="3">
        <v>2020</v>
      </c>
    </row>
    <row r="647" spans="1:3" ht="15.75" customHeight="1">
      <c r="A647" s="8" t="s">
        <v>8449</v>
      </c>
      <c r="B647" s="8" t="s">
        <v>8450</v>
      </c>
      <c r="C647" s="17">
        <v>2020</v>
      </c>
    </row>
    <row r="648" spans="1:3" ht="15.75" hidden="1" customHeight="1">
      <c r="A648" s="7" t="s">
        <v>8451</v>
      </c>
      <c r="B648" s="7" t="s">
        <v>8452</v>
      </c>
      <c r="C648" s="3">
        <v>2020</v>
      </c>
    </row>
    <row r="649" spans="1:3" ht="15.75" hidden="1" customHeight="1">
      <c r="A649" s="7" t="s">
        <v>8453</v>
      </c>
      <c r="B649" s="7" t="s">
        <v>8454</v>
      </c>
      <c r="C649" s="3">
        <v>2020</v>
      </c>
    </row>
    <row r="650" spans="1:3" ht="15.75" hidden="1" customHeight="1">
      <c r="A650" s="7" t="s">
        <v>8455</v>
      </c>
      <c r="B650" s="7" t="s">
        <v>8456</v>
      </c>
      <c r="C650" s="3">
        <v>2020</v>
      </c>
    </row>
    <row r="651" spans="1:3" ht="15.75" hidden="1" customHeight="1">
      <c r="A651" s="7" t="s">
        <v>8457</v>
      </c>
      <c r="B651" s="7" t="s">
        <v>8458</v>
      </c>
      <c r="C651" s="3">
        <v>2020</v>
      </c>
    </row>
    <row r="652" spans="1:3" ht="15.75" hidden="1" customHeight="1">
      <c r="A652" s="7" t="s">
        <v>8459</v>
      </c>
      <c r="B652" s="7" t="s">
        <v>8460</v>
      </c>
      <c r="C652" s="3">
        <v>2020</v>
      </c>
    </row>
    <row r="653" spans="1:3" ht="15.75" hidden="1" customHeight="1">
      <c r="A653" s="7" t="s">
        <v>8007</v>
      </c>
      <c r="B653" s="7" t="s">
        <v>8461</v>
      </c>
      <c r="C653" s="3">
        <v>2020</v>
      </c>
    </row>
    <row r="654" spans="1:3" ht="15.75" hidden="1" customHeight="1">
      <c r="A654" s="7" t="s">
        <v>8457</v>
      </c>
      <c r="B654" s="7" t="s">
        <v>8462</v>
      </c>
      <c r="C654" s="3">
        <v>2020</v>
      </c>
    </row>
    <row r="655" spans="1:3" ht="15.75" hidden="1" customHeight="1">
      <c r="A655" s="7" t="s">
        <v>8457</v>
      </c>
      <c r="B655" s="7" t="s">
        <v>8463</v>
      </c>
      <c r="C655" s="3">
        <v>2020</v>
      </c>
    </row>
    <row r="656" spans="1:3" ht="15.75" hidden="1" customHeight="1">
      <c r="A656" s="7" t="s">
        <v>8464</v>
      </c>
      <c r="B656" s="7" t="s">
        <v>8465</v>
      </c>
      <c r="C656" s="3">
        <v>2020</v>
      </c>
    </row>
    <row r="657" spans="1:3" ht="15.75" hidden="1" customHeight="1">
      <c r="A657" s="7" t="s">
        <v>8466</v>
      </c>
      <c r="B657" s="7" t="s">
        <v>8467</v>
      </c>
      <c r="C657" s="3">
        <v>2020</v>
      </c>
    </row>
    <row r="658" spans="1:3" ht="15.75" hidden="1" customHeight="1">
      <c r="A658" s="7" t="s">
        <v>8468</v>
      </c>
      <c r="B658" s="7" t="s">
        <v>8469</v>
      </c>
      <c r="C658" s="3">
        <v>2020</v>
      </c>
    </row>
    <row r="659" spans="1:3" ht="15.75" hidden="1" customHeight="1">
      <c r="A659" s="7" t="s">
        <v>8470</v>
      </c>
      <c r="B659" s="7" t="s">
        <v>8471</v>
      </c>
      <c r="C659" s="3">
        <v>2020</v>
      </c>
    </row>
    <row r="660" spans="1:3" ht="15.75" hidden="1" customHeight="1">
      <c r="A660" s="7" t="s">
        <v>8472</v>
      </c>
      <c r="B660" s="7" t="s">
        <v>8473</v>
      </c>
      <c r="C660" s="3">
        <v>2020</v>
      </c>
    </row>
    <row r="661" spans="1:3" ht="15.75" hidden="1" customHeight="1">
      <c r="A661" s="7" t="s">
        <v>8474</v>
      </c>
      <c r="B661" s="7" t="s">
        <v>8475</v>
      </c>
      <c r="C661" s="3">
        <v>2020</v>
      </c>
    </row>
    <row r="662" spans="1:3" ht="15.75" hidden="1" customHeight="1">
      <c r="A662" s="7" t="s">
        <v>8476</v>
      </c>
      <c r="B662" s="7" t="s">
        <v>8477</v>
      </c>
      <c r="C662" s="3">
        <v>2020</v>
      </c>
    </row>
    <row r="663" spans="1:3" ht="15.75" hidden="1" customHeight="1">
      <c r="A663" s="7" t="s">
        <v>8478</v>
      </c>
      <c r="B663" s="7" t="s">
        <v>8479</v>
      </c>
      <c r="C663" s="3">
        <v>2020</v>
      </c>
    </row>
    <row r="664" spans="1:3" ht="15.75" hidden="1" customHeight="1">
      <c r="A664" s="7" t="s">
        <v>8480</v>
      </c>
      <c r="B664" s="7" t="s">
        <v>8481</v>
      </c>
      <c r="C664" s="3">
        <v>2020</v>
      </c>
    </row>
    <row r="665" spans="1:3" ht="15.75" hidden="1" customHeight="1">
      <c r="A665" s="7" t="s">
        <v>8482</v>
      </c>
      <c r="B665" s="7" t="s">
        <v>8483</v>
      </c>
      <c r="C665" s="3">
        <v>2020</v>
      </c>
    </row>
    <row r="666" spans="1:3" ht="15.75" hidden="1" customHeight="1">
      <c r="A666" s="7" t="s">
        <v>8484</v>
      </c>
      <c r="B666" s="7" t="s">
        <v>8485</v>
      </c>
      <c r="C666" s="3">
        <v>2020</v>
      </c>
    </row>
    <row r="667" spans="1:3" ht="15.75" hidden="1" customHeight="1">
      <c r="A667" s="7" t="s">
        <v>7644</v>
      </c>
      <c r="B667" s="7" t="s">
        <v>8486</v>
      </c>
      <c r="C667" s="3">
        <v>2020</v>
      </c>
    </row>
    <row r="668" spans="1:3" ht="15.75" hidden="1" customHeight="1">
      <c r="A668" s="7" t="s">
        <v>8487</v>
      </c>
      <c r="B668" s="7" t="s">
        <v>8488</v>
      </c>
      <c r="C668" s="3">
        <v>2020</v>
      </c>
    </row>
    <row r="669" spans="1:3" ht="15.75" hidden="1" customHeight="1">
      <c r="A669" s="7" t="s">
        <v>8489</v>
      </c>
      <c r="B669" s="7" t="s">
        <v>8490</v>
      </c>
      <c r="C669" s="3">
        <v>2020</v>
      </c>
    </row>
    <row r="670" spans="1:3" ht="15.75" hidden="1" customHeight="1">
      <c r="A670" s="7" t="s">
        <v>8491</v>
      </c>
      <c r="B670" s="7" t="s">
        <v>8492</v>
      </c>
      <c r="C670" s="3">
        <v>2020</v>
      </c>
    </row>
    <row r="671" spans="1:3" ht="15.75" hidden="1" customHeight="1">
      <c r="A671" s="7" t="s">
        <v>8493</v>
      </c>
      <c r="B671" s="7" t="s">
        <v>8494</v>
      </c>
      <c r="C671" s="3">
        <v>2020</v>
      </c>
    </row>
    <row r="672" spans="1:3" ht="15.75" hidden="1" customHeight="1">
      <c r="A672" s="7" t="s">
        <v>8495</v>
      </c>
      <c r="B672" s="7" t="s">
        <v>8496</v>
      </c>
      <c r="C672" s="3">
        <v>2020</v>
      </c>
    </row>
    <row r="673" spans="1:3" ht="15.75" hidden="1" customHeight="1">
      <c r="A673" s="7" t="s">
        <v>8497</v>
      </c>
      <c r="B673" s="7" t="s">
        <v>8498</v>
      </c>
      <c r="C673" s="3">
        <v>2020</v>
      </c>
    </row>
    <row r="674" spans="1:3" ht="15.75" hidden="1" customHeight="1">
      <c r="A674" s="7" t="s">
        <v>8499</v>
      </c>
      <c r="B674" s="7" t="s">
        <v>8500</v>
      </c>
      <c r="C674" s="3">
        <v>2020</v>
      </c>
    </row>
    <row r="675" spans="1:3" ht="15.75" hidden="1" customHeight="1">
      <c r="A675" s="7" t="s">
        <v>8501</v>
      </c>
      <c r="B675" s="7" t="s">
        <v>8502</v>
      </c>
      <c r="C675" s="3">
        <v>2020</v>
      </c>
    </row>
    <row r="676" spans="1:3" ht="15.75" hidden="1" customHeight="1">
      <c r="A676" s="7" t="s">
        <v>8503</v>
      </c>
      <c r="B676" s="7" t="s">
        <v>8504</v>
      </c>
      <c r="C676" s="3">
        <v>2020</v>
      </c>
    </row>
    <row r="677" spans="1:3" ht="15.75" hidden="1" customHeight="1">
      <c r="A677" s="7" t="s">
        <v>8269</v>
      </c>
      <c r="B677" s="7" t="s">
        <v>8505</v>
      </c>
      <c r="C677" s="3">
        <v>2020</v>
      </c>
    </row>
    <row r="678" spans="1:3" ht="15.75" hidden="1" customHeight="1">
      <c r="A678" s="7" t="s">
        <v>8506</v>
      </c>
      <c r="B678" s="7" t="s">
        <v>8507</v>
      </c>
      <c r="C678" s="3">
        <v>2020</v>
      </c>
    </row>
    <row r="679" spans="1:3" ht="15.75" hidden="1" customHeight="1">
      <c r="A679" s="7" t="s">
        <v>8508</v>
      </c>
      <c r="B679" s="7" t="s">
        <v>8509</v>
      </c>
      <c r="C679" s="3">
        <v>2020</v>
      </c>
    </row>
    <row r="680" spans="1:3" ht="15.75" hidden="1" customHeight="1">
      <c r="A680" s="7" t="s">
        <v>8510</v>
      </c>
      <c r="B680" s="7" t="s">
        <v>8511</v>
      </c>
      <c r="C680" s="3">
        <v>2020</v>
      </c>
    </row>
    <row r="681" spans="1:3" ht="15.75" hidden="1" customHeight="1">
      <c r="A681" s="7" t="s">
        <v>8512</v>
      </c>
      <c r="B681" s="7" t="s">
        <v>8513</v>
      </c>
      <c r="C681" s="3">
        <v>2020</v>
      </c>
    </row>
    <row r="682" spans="1:3" ht="15.75" hidden="1" customHeight="1">
      <c r="A682" s="7" t="s">
        <v>8514</v>
      </c>
      <c r="B682" s="7" t="s">
        <v>8515</v>
      </c>
      <c r="C682" s="3">
        <v>2020</v>
      </c>
    </row>
    <row r="683" spans="1:3" ht="15.75" hidden="1" customHeight="1">
      <c r="A683" s="7" t="s">
        <v>8516</v>
      </c>
      <c r="B683" s="7" t="s">
        <v>8517</v>
      </c>
      <c r="C683" s="3">
        <v>2020</v>
      </c>
    </row>
    <row r="684" spans="1:3" ht="15.75" hidden="1" customHeight="1">
      <c r="A684" s="7" t="s">
        <v>7851</v>
      </c>
      <c r="B684" s="7" t="s">
        <v>8518</v>
      </c>
      <c r="C684" s="3">
        <v>2020</v>
      </c>
    </row>
    <row r="685" spans="1:3" ht="15.75" hidden="1" customHeight="1">
      <c r="A685" s="7" t="s">
        <v>8519</v>
      </c>
      <c r="B685" s="7" t="s">
        <v>8520</v>
      </c>
      <c r="C685" s="3">
        <v>2020</v>
      </c>
    </row>
    <row r="686" spans="1:3" ht="15.75" hidden="1" customHeight="1">
      <c r="A686" s="7" t="s">
        <v>8159</v>
      </c>
      <c r="B686" s="7" t="s">
        <v>8521</v>
      </c>
      <c r="C686" s="3">
        <v>2020</v>
      </c>
    </row>
    <row r="687" spans="1:3" ht="15.75" hidden="1" customHeight="1">
      <c r="A687" s="7" t="s">
        <v>8522</v>
      </c>
      <c r="B687" s="7" t="s">
        <v>8523</v>
      </c>
      <c r="C687" s="3">
        <v>2020</v>
      </c>
    </row>
    <row r="688" spans="1:3" ht="15.75" hidden="1" customHeight="1">
      <c r="A688" s="7" t="s">
        <v>8524</v>
      </c>
      <c r="B688" s="7" t="s">
        <v>8525</v>
      </c>
      <c r="C688" s="3">
        <v>2020</v>
      </c>
    </row>
    <row r="689" spans="1:3" ht="15.75" hidden="1" customHeight="1">
      <c r="A689" s="7" t="s">
        <v>8526</v>
      </c>
      <c r="B689" s="7" t="s">
        <v>8527</v>
      </c>
      <c r="C689" s="3">
        <v>2020</v>
      </c>
    </row>
    <row r="690" spans="1:3" ht="15.75" hidden="1" customHeight="1">
      <c r="A690" s="7" t="s">
        <v>7326</v>
      </c>
      <c r="B690" s="7" t="s">
        <v>8528</v>
      </c>
      <c r="C690" s="3">
        <v>2020</v>
      </c>
    </row>
    <row r="691" spans="1:3" ht="15.75" hidden="1" customHeight="1">
      <c r="A691" s="7" t="s">
        <v>8529</v>
      </c>
      <c r="B691" s="7" t="s">
        <v>8530</v>
      </c>
      <c r="C691" s="3">
        <v>2020</v>
      </c>
    </row>
    <row r="692" spans="1:3" ht="15.75" hidden="1" customHeight="1">
      <c r="A692" s="7" t="s">
        <v>8531</v>
      </c>
      <c r="B692" s="7" t="s">
        <v>8532</v>
      </c>
      <c r="C692" s="3">
        <v>2020</v>
      </c>
    </row>
    <row r="693" spans="1:3" ht="15.75" hidden="1" customHeight="1">
      <c r="A693" s="7" t="s">
        <v>8533</v>
      </c>
      <c r="B693" s="7" t="s">
        <v>8534</v>
      </c>
      <c r="C693" s="3">
        <v>2020</v>
      </c>
    </row>
    <row r="694" spans="1:3" ht="15.75" hidden="1" customHeight="1">
      <c r="A694" s="7" t="s">
        <v>8535</v>
      </c>
      <c r="B694" s="7" t="s">
        <v>8536</v>
      </c>
      <c r="C694" s="3">
        <v>2020</v>
      </c>
    </row>
    <row r="695" spans="1:3" ht="15.75" hidden="1" customHeight="1">
      <c r="A695" s="7" t="s">
        <v>8537</v>
      </c>
      <c r="B695" s="7" t="s">
        <v>8538</v>
      </c>
      <c r="C695" s="3">
        <v>2020</v>
      </c>
    </row>
    <row r="696" spans="1:3" ht="15.75" hidden="1" customHeight="1">
      <c r="A696" s="7" t="s">
        <v>8539</v>
      </c>
      <c r="B696" s="7" t="s">
        <v>8540</v>
      </c>
      <c r="C696" s="3">
        <v>2020</v>
      </c>
    </row>
    <row r="697" spans="1:3" ht="15.75" hidden="1" customHeight="1">
      <c r="A697" s="7" t="s">
        <v>8541</v>
      </c>
      <c r="B697" s="7" t="s">
        <v>8542</v>
      </c>
      <c r="C697" s="3">
        <v>2020</v>
      </c>
    </row>
    <row r="698" spans="1:3" ht="15.75" hidden="1" customHeight="1">
      <c r="A698" s="7" t="s">
        <v>8543</v>
      </c>
      <c r="B698" s="7" t="s">
        <v>8544</v>
      </c>
      <c r="C698" s="3">
        <v>2020</v>
      </c>
    </row>
    <row r="699" spans="1:3" ht="15.75" hidden="1" customHeight="1">
      <c r="A699" s="7" t="s">
        <v>8545</v>
      </c>
      <c r="B699" s="7" t="s">
        <v>8546</v>
      </c>
      <c r="C699" s="3">
        <v>2020</v>
      </c>
    </row>
    <row r="700" spans="1:3" ht="15.75" customHeight="1">
      <c r="A700" s="8" t="s">
        <v>8547</v>
      </c>
      <c r="B700" s="8" t="s">
        <v>8548</v>
      </c>
      <c r="C700" s="17">
        <v>2020</v>
      </c>
    </row>
    <row r="701" spans="1:3" ht="15.75" hidden="1" customHeight="1">
      <c r="A701" s="7" t="s">
        <v>8549</v>
      </c>
      <c r="B701" s="7" t="s">
        <v>8550</v>
      </c>
      <c r="C701" s="3">
        <v>2020</v>
      </c>
    </row>
    <row r="702" spans="1:3" ht="15.75" hidden="1" customHeight="1">
      <c r="A702" s="7" t="s">
        <v>7422</v>
      </c>
      <c r="B702" s="7" t="s">
        <v>8551</v>
      </c>
      <c r="C702" s="3">
        <v>2020</v>
      </c>
    </row>
    <row r="703" spans="1:3" ht="15.75" hidden="1" customHeight="1">
      <c r="A703" s="7" t="s">
        <v>8552</v>
      </c>
      <c r="B703" s="7" t="s">
        <v>8553</v>
      </c>
      <c r="C703" s="3">
        <v>2020</v>
      </c>
    </row>
    <row r="704" spans="1:3" ht="15.75" hidden="1" customHeight="1">
      <c r="A704" s="7" t="s">
        <v>8554</v>
      </c>
      <c r="B704" s="7" t="s">
        <v>8555</v>
      </c>
      <c r="C704" s="3">
        <v>2020</v>
      </c>
    </row>
    <row r="705" spans="1:3" ht="15.75" hidden="1" customHeight="1">
      <c r="A705" s="7" t="s">
        <v>8556</v>
      </c>
      <c r="B705" s="7" t="s">
        <v>8557</v>
      </c>
      <c r="C705" s="3">
        <v>2020</v>
      </c>
    </row>
    <row r="706" spans="1:3" ht="15.75" hidden="1" customHeight="1">
      <c r="A706" s="7" t="s">
        <v>8558</v>
      </c>
      <c r="B706" s="7" t="s">
        <v>8559</v>
      </c>
      <c r="C706" s="3">
        <v>2020</v>
      </c>
    </row>
    <row r="707" spans="1:3" ht="15.75" hidden="1" customHeight="1">
      <c r="A707" s="7" t="s">
        <v>8560</v>
      </c>
      <c r="B707" s="7" t="s">
        <v>8561</v>
      </c>
      <c r="C707" s="3">
        <v>2020</v>
      </c>
    </row>
    <row r="708" spans="1:3" ht="15.75" hidden="1" customHeight="1">
      <c r="A708" s="7" t="s">
        <v>8562</v>
      </c>
      <c r="B708" s="7" t="s">
        <v>8563</v>
      </c>
      <c r="C708" s="3">
        <v>2020</v>
      </c>
    </row>
    <row r="709" spans="1:3" ht="15.75" hidden="1" customHeight="1">
      <c r="A709" s="7" t="s">
        <v>8564</v>
      </c>
      <c r="B709" s="7" t="s">
        <v>8565</v>
      </c>
      <c r="C709" s="3">
        <v>2020</v>
      </c>
    </row>
    <row r="710" spans="1:3" ht="15.75" hidden="1" customHeight="1">
      <c r="A710" s="7" t="s">
        <v>8566</v>
      </c>
      <c r="B710" s="7" t="s">
        <v>8567</v>
      </c>
      <c r="C710" s="3">
        <v>2020</v>
      </c>
    </row>
    <row r="711" spans="1:3" ht="15.75" hidden="1" customHeight="1">
      <c r="A711" s="7" t="s">
        <v>8568</v>
      </c>
      <c r="B711" s="7" t="s">
        <v>8569</v>
      </c>
      <c r="C711" s="3">
        <v>2020</v>
      </c>
    </row>
    <row r="712" spans="1:3" ht="15.75" hidden="1" customHeight="1">
      <c r="A712" s="7" t="s">
        <v>8570</v>
      </c>
      <c r="B712" s="7" t="s">
        <v>8571</v>
      </c>
      <c r="C712" s="3">
        <v>2020</v>
      </c>
    </row>
    <row r="713" spans="1:3" ht="15.75" hidden="1" customHeight="1">
      <c r="A713" s="7" t="s">
        <v>8572</v>
      </c>
      <c r="B713" s="7" t="s">
        <v>8573</v>
      </c>
      <c r="C713" s="3">
        <v>2020</v>
      </c>
    </row>
    <row r="714" spans="1:3" ht="15.75" hidden="1" customHeight="1">
      <c r="A714" s="7" t="s">
        <v>8574</v>
      </c>
      <c r="B714" s="7" t="s">
        <v>8575</v>
      </c>
      <c r="C714" s="3">
        <v>2020</v>
      </c>
    </row>
    <row r="715" spans="1:3" ht="15.75" hidden="1" customHeight="1">
      <c r="A715" s="7" t="s">
        <v>8576</v>
      </c>
      <c r="B715" s="7" t="s">
        <v>8577</v>
      </c>
      <c r="C715" s="3">
        <v>2020</v>
      </c>
    </row>
    <row r="716" spans="1:3" ht="15.75" hidden="1" customHeight="1">
      <c r="A716" s="7" t="s">
        <v>8578</v>
      </c>
      <c r="B716" s="7" t="s">
        <v>8579</v>
      </c>
      <c r="C716" s="3">
        <v>2020</v>
      </c>
    </row>
    <row r="717" spans="1:3" ht="15.75" hidden="1" customHeight="1">
      <c r="A717" s="7" t="s">
        <v>8580</v>
      </c>
      <c r="B717" s="7" t="s">
        <v>8581</v>
      </c>
      <c r="C717" s="3">
        <v>2020</v>
      </c>
    </row>
    <row r="718" spans="1:3" ht="15.75" hidden="1" customHeight="1">
      <c r="A718" s="7" t="s">
        <v>8582</v>
      </c>
      <c r="B718" s="7" t="s">
        <v>8583</v>
      </c>
      <c r="C718" s="3">
        <v>2020</v>
      </c>
    </row>
    <row r="719" spans="1:3" ht="15.75" hidden="1" customHeight="1">
      <c r="A719" s="7" t="s">
        <v>8584</v>
      </c>
      <c r="B719" s="7" t="s">
        <v>8585</v>
      </c>
      <c r="C719" s="3">
        <v>2020</v>
      </c>
    </row>
    <row r="720" spans="1:3" ht="15.75" hidden="1" customHeight="1">
      <c r="A720" s="7" t="s">
        <v>7652</v>
      </c>
      <c r="B720" s="7" t="s">
        <v>8586</v>
      </c>
      <c r="C720" s="3">
        <v>2020</v>
      </c>
    </row>
    <row r="721" spans="1:3" ht="15.75" hidden="1" customHeight="1">
      <c r="A721" s="7" t="s">
        <v>8587</v>
      </c>
      <c r="B721" s="7" t="s">
        <v>8588</v>
      </c>
      <c r="C721" s="3">
        <v>2020</v>
      </c>
    </row>
    <row r="722" spans="1:3" ht="15.75" hidden="1" customHeight="1">
      <c r="A722" s="7" t="s">
        <v>8589</v>
      </c>
      <c r="B722" s="7" t="s">
        <v>8590</v>
      </c>
      <c r="C722" s="3">
        <v>2020</v>
      </c>
    </row>
    <row r="723" spans="1:3" ht="15.75" hidden="1" customHeight="1">
      <c r="A723" s="7" t="s">
        <v>8591</v>
      </c>
      <c r="B723" s="7" t="s">
        <v>8592</v>
      </c>
      <c r="C723" s="3">
        <v>2020</v>
      </c>
    </row>
    <row r="724" spans="1:3" ht="15.75" hidden="1" customHeight="1">
      <c r="A724" s="7" t="s">
        <v>8593</v>
      </c>
      <c r="B724" s="7" t="s">
        <v>8594</v>
      </c>
      <c r="C724" s="3">
        <v>2020</v>
      </c>
    </row>
    <row r="725" spans="1:3" ht="15.75" hidden="1" customHeight="1">
      <c r="A725" s="7" t="s">
        <v>8595</v>
      </c>
      <c r="B725" s="7" t="s">
        <v>8596</v>
      </c>
      <c r="C725" s="3">
        <v>2020</v>
      </c>
    </row>
    <row r="726" spans="1:3" ht="15.75" hidden="1" customHeight="1">
      <c r="A726" s="7" t="s">
        <v>8597</v>
      </c>
      <c r="B726" s="7" t="s">
        <v>8598</v>
      </c>
      <c r="C726" s="3">
        <v>2020</v>
      </c>
    </row>
    <row r="727" spans="1:3" ht="15.75" hidden="1" customHeight="1">
      <c r="A727" s="7" t="s">
        <v>8599</v>
      </c>
      <c r="B727" s="7" t="s">
        <v>8600</v>
      </c>
      <c r="C727" s="3">
        <v>2020</v>
      </c>
    </row>
    <row r="728" spans="1:3" ht="15.75" hidden="1" customHeight="1">
      <c r="A728" s="7" t="s">
        <v>8601</v>
      </c>
      <c r="B728" s="7" t="s">
        <v>8602</v>
      </c>
      <c r="C728" s="3">
        <v>2020</v>
      </c>
    </row>
    <row r="729" spans="1:3" ht="15.75" hidden="1" customHeight="1">
      <c r="A729" s="7" t="s">
        <v>8603</v>
      </c>
      <c r="B729" s="7" t="s">
        <v>8604</v>
      </c>
      <c r="C729" s="3">
        <v>2020</v>
      </c>
    </row>
    <row r="730" spans="1:3" ht="15.75" hidden="1" customHeight="1">
      <c r="A730" s="7" t="s">
        <v>8605</v>
      </c>
      <c r="B730" s="7" t="s">
        <v>8606</v>
      </c>
      <c r="C730" s="3">
        <v>2020</v>
      </c>
    </row>
    <row r="731" spans="1:3" ht="15.75" hidden="1" customHeight="1">
      <c r="A731" s="7" t="s">
        <v>8607</v>
      </c>
      <c r="B731" s="7" t="s">
        <v>8608</v>
      </c>
      <c r="C731" s="3">
        <v>2020</v>
      </c>
    </row>
    <row r="732" spans="1:3" ht="15.75" hidden="1" customHeight="1">
      <c r="A732" s="7" t="s">
        <v>8609</v>
      </c>
      <c r="B732" s="7" t="s">
        <v>8610</v>
      </c>
      <c r="C732" s="3">
        <v>2020</v>
      </c>
    </row>
    <row r="733" spans="1:3" ht="15.75" hidden="1" customHeight="1">
      <c r="A733" s="7" t="s">
        <v>8611</v>
      </c>
      <c r="B733" s="7" t="s">
        <v>8612</v>
      </c>
      <c r="C733" s="3">
        <v>2020</v>
      </c>
    </row>
    <row r="734" spans="1:3" ht="15.75" hidden="1" customHeight="1">
      <c r="A734" s="7" t="s">
        <v>8613</v>
      </c>
      <c r="B734" s="7" t="s">
        <v>8614</v>
      </c>
      <c r="C734" s="3">
        <v>2020</v>
      </c>
    </row>
    <row r="735" spans="1:3" ht="15.75" hidden="1" customHeight="1">
      <c r="A735" s="7" t="s">
        <v>8615</v>
      </c>
      <c r="B735" s="7" t="s">
        <v>8616</v>
      </c>
      <c r="C735" s="3">
        <v>2020</v>
      </c>
    </row>
    <row r="736" spans="1:3" ht="15.75" hidden="1" customHeight="1">
      <c r="A736" s="7" t="s">
        <v>8617</v>
      </c>
      <c r="B736" s="7" t="s">
        <v>8618</v>
      </c>
      <c r="C736" s="3">
        <v>2020</v>
      </c>
    </row>
    <row r="737" spans="1:3" ht="15.75" hidden="1" customHeight="1">
      <c r="A737" s="7" t="s">
        <v>8619</v>
      </c>
      <c r="B737" s="7" t="s">
        <v>8620</v>
      </c>
      <c r="C737" s="3">
        <v>2020</v>
      </c>
    </row>
    <row r="738" spans="1:3" ht="15.75" hidden="1" customHeight="1">
      <c r="A738" s="7" t="s">
        <v>8621</v>
      </c>
      <c r="B738" s="7" t="s">
        <v>8622</v>
      </c>
      <c r="C738" s="3">
        <v>2020</v>
      </c>
    </row>
    <row r="739" spans="1:3" ht="15.75" hidden="1" customHeight="1">
      <c r="A739" s="7" t="s">
        <v>8623</v>
      </c>
      <c r="B739" s="7" t="s">
        <v>8624</v>
      </c>
      <c r="C739" s="3">
        <v>2020</v>
      </c>
    </row>
    <row r="740" spans="1:3" ht="15.75" hidden="1" customHeight="1">
      <c r="A740" s="7" t="s">
        <v>8625</v>
      </c>
      <c r="B740" s="7" t="s">
        <v>8626</v>
      </c>
      <c r="C740" s="3">
        <v>2020</v>
      </c>
    </row>
    <row r="741" spans="1:3" ht="15.75" hidden="1" customHeight="1">
      <c r="A741" s="7" t="s">
        <v>8627</v>
      </c>
      <c r="B741" s="7" t="s">
        <v>8628</v>
      </c>
      <c r="C741" s="3">
        <v>2020</v>
      </c>
    </row>
    <row r="742" spans="1:3" ht="15.75" hidden="1" customHeight="1">
      <c r="A742" s="7" t="s">
        <v>8629</v>
      </c>
      <c r="B742" s="7" t="s">
        <v>8630</v>
      </c>
      <c r="C742" s="3">
        <v>2020</v>
      </c>
    </row>
    <row r="743" spans="1:3" ht="15.75" hidden="1" customHeight="1">
      <c r="A743" s="7" t="s">
        <v>8631</v>
      </c>
      <c r="B743" s="7" t="s">
        <v>8632</v>
      </c>
      <c r="C743" s="3">
        <v>2020</v>
      </c>
    </row>
    <row r="744" spans="1:3" ht="15.75" hidden="1" customHeight="1">
      <c r="A744" s="7" t="s">
        <v>8457</v>
      </c>
      <c r="B744" s="7" t="s">
        <v>8633</v>
      </c>
      <c r="C744" s="3">
        <v>2020</v>
      </c>
    </row>
    <row r="745" spans="1:3" ht="15.75" hidden="1" customHeight="1">
      <c r="A745" s="7" t="s">
        <v>8634</v>
      </c>
      <c r="B745" s="7" t="s">
        <v>8635</v>
      </c>
      <c r="C745" s="3">
        <v>2020</v>
      </c>
    </row>
    <row r="746" spans="1:3" ht="15.75" hidden="1" customHeight="1">
      <c r="A746" s="7" t="s">
        <v>8636</v>
      </c>
      <c r="B746" s="7" t="s">
        <v>8637</v>
      </c>
      <c r="C746" s="3">
        <v>2020</v>
      </c>
    </row>
    <row r="747" spans="1:3" ht="15.75" hidden="1" customHeight="1">
      <c r="A747" s="7" t="s">
        <v>8638</v>
      </c>
      <c r="B747" s="7" t="s">
        <v>8639</v>
      </c>
      <c r="C747" s="3">
        <v>2020</v>
      </c>
    </row>
    <row r="748" spans="1:3" ht="15.75" hidden="1" customHeight="1">
      <c r="A748" s="7" t="s">
        <v>8640</v>
      </c>
      <c r="B748" s="7" t="s">
        <v>8641</v>
      </c>
      <c r="C748" s="3">
        <v>2020</v>
      </c>
    </row>
    <row r="749" spans="1:3" ht="15.75" hidden="1" customHeight="1">
      <c r="A749" s="7" t="s">
        <v>8642</v>
      </c>
      <c r="B749" s="7" t="s">
        <v>8643</v>
      </c>
      <c r="C749" s="3">
        <v>2020</v>
      </c>
    </row>
    <row r="750" spans="1:3" ht="15.75" hidden="1" customHeight="1">
      <c r="A750" s="7" t="s">
        <v>8644</v>
      </c>
      <c r="B750" s="7" t="s">
        <v>8645</v>
      </c>
      <c r="C750" s="3">
        <v>2020</v>
      </c>
    </row>
    <row r="751" spans="1:3" ht="15.75" hidden="1" customHeight="1">
      <c r="A751" s="7" t="s">
        <v>8646</v>
      </c>
      <c r="B751" s="7" t="s">
        <v>8647</v>
      </c>
      <c r="C751" s="3">
        <v>2020</v>
      </c>
    </row>
    <row r="752" spans="1:3" ht="15.75" hidden="1" customHeight="1">
      <c r="A752" s="7" t="s">
        <v>8648</v>
      </c>
      <c r="B752" s="7" t="s">
        <v>8649</v>
      </c>
      <c r="C752" s="3">
        <v>2020</v>
      </c>
    </row>
    <row r="753" spans="1:3" ht="15.75" hidden="1" customHeight="1">
      <c r="A753" s="7" t="s">
        <v>8650</v>
      </c>
      <c r="B753" s="7" t="s">
        <v>8651</v>
      </c>
      <c r="C753" s="3">
        <v>2020</v>
      </c>
    </row>
    <row r="754" spans="1:3" ht="15.75" hidden="1" customHeight="1">
      <c r="A754" s="7" t="s">
        <v>8652</v>
      </c>
      <c r="B754" s="7" t="s">
        <v>8653</v>
      </c>
      <c r="C754" s="3">
        <v>2020</v>
      </c>
    </row>
    <row r="755" spans="1:3" ht="15.75" hidden="1" customHeight="1">
      <c r="A755" s="7" t="s">
        <v>8654</v>
      </c>
      <c r="B755" s="7" t="s">
        <v>8655</v>
      </c>
      <c r="C755" s="3">
        <v>2020</v>
      </c>
    </row>
    <row r="756" spans="1:3" ht="15.75" hidden="1" customHeight="1">
      <c r="A756" s="7" t="s">
        <v>8656</v>
      </c>
      <c r="B756" s="7" t="s">
        <v>8657</v>
      </c>
      <c r="C756" s="3">
        <v>2020</v>
      </c>
    </row>
    <row r="757" spans="1:3" ht="15.75" hidden="1" customHeight="1">
      <c r="A757" s="7" t="s">
        <v>8658</v>
      </c>
      <c r="B757" s="7" t="s">
        <v>8659</v>
      </c>
      <c r="C757" s="3">
        <v>2020</v>
      </c>
    </row>
    <row r="758" spans="1:3" ht="15.75" hidden="1" customHeight="1">
      <c r="A758" s="7" t="s">
        <v>8660</v>
      </c>
      <c r="B758" s="7" t="s">
        <v>8661</v>
      </c>
      <c r="C758" s="3">
        <v>2020</v>
      </c>
    </row>
    <row r="759" spans="1:3" ht="15.75" hidden="1" customHeight="1">
      <c r="A759" s="7" t="s">
        <v>8662</v>
      </c>
      <c r="B759" s="7" t="s">
        <v>8663</v>
      </c>
      <c r="C759" s="3">
        <v>2020</v>
      </c>
    </row>
    <row r="760" spans="1:3" ht="15.75" hidden="1" customHeight="1">
      <c r="A760" s="7" t="s">
        <v>8664</v>
      </c>
      <c r="B760" s="7" t="s">
        <v>8665</v>
      </c>
      <c r="C760" s="3">
        <v>2020</v>
      </c>
    </row>
    <row r="761" spans="1:3" ht="15.75" hidden="1" customHeight="1">
      <c r="A761" s="7" t="s">
        <v>8666</v>
      </c>
      <c r="B761" s="7" t="s">
        <v>8667</v>
      </c>
      <c r="C761" s="3">
        <v>2020</v>
      </c>
    </row>
    <row r="762" spans="1:3" ht="15.75" hidden="1" customHeight="1">
      <c r="A762" s="7" t="s">
        <v>8668</v>
      </c>
      <c r="B762" s="7" t="s">
        <v>8669</v>
      </c>
      <c r="C762" s="3">
        <v>2020</v>
      </c>
    </row>
    <row r="763" spans="1:3" ht="15.75" hidden="1" customHeight="1">
      <c r="A763" s="7" t="s">
        <v>8670</v>
      </c>
      <c r="B763" s="7" t="s">
        <v>8671</v>
      </c>
      <c r="C763" s="3">
        <v>2020</v>
      </c>
    </row>
    <row r="764" spans="1:3" ht="15.75" hidden="1" customHeight="1">
      <c r="A764" s="7" t="s">
        <v>8672</v>
      </c>
      <c r="B764" s="7" t="s">
        <v>8673</v>
      </c>
      <c r="C764" s="3">
        <v>2020</v>
      </c>
    </row>
    <row r="765" spans="1:3" ht="15.75" hidden="1" customHeight="1">
      <c r="A765" s="7" t="s">
        <v>8674</v>
      </c>
      <c r="B765" s="7" t="s">
        <v>8675</v>
      </c>
      <c r="C765" s="3">
        <v>2020</v>
      </c>
    </row>
    <row r="766" spans="1:3" ht="15.75" hidden="1" customHeight="1">
      <c r="A766" s="7" t="s">
        <v>8676</v>
      </c>
      <c r="B766" s="7" t="s">
        <v>8677</v>
      </c>
      <c r="C766" s="3">
        <v>2020</v>
      </c>
    </row>
    <row r="767" spans="1:3" ht="15.75" hidden="1" customHeight="1">
      <c r="A767" s="7" t="s">
        <v>8678</v>
      </c>
      <c r="B767" s="7" t="s">
        <v>8679</v>
      </c>
      <c r="C767" s="3">
        <v>2020</v>
      </c>
    </row>
    <row r="768" spans="1:3" ht="15.75" hidden="1" customHeight="1">
      <c r="A768" s="7" t="s">
        <v>7668</v>
      </c>
      <c r="B768" s="7" t="s">
        <v>8680</v>
      </c>
      <c r="C768" s="3">
        <v>2020</v>
      </c>
    </row>
    <row r="769" spans="1:3" ht="15.75" hidden="1" customHeight="1">
      <c r="A769" s="7" t="s">
        <v>8681</v>
      </c>
      <c r="B769" s="7" t="s">
        <v>8682</v>
      </c>
      <c r="C769" s="3">
        <v>2020</v>
      </c>
    </row>
    <row r="770" spans="1:3" ht="15.75" hidden="1" customHeight="1">
      <c r="A770" s="7" t="s">
        <v>8436</v>
      </c>
      <c r="B770" s="7" t="s">
        <v>8683</v>
      </c>
      <c r="C770" s="3">
        <v>2020</v>
      </c>
    </row>
    <row r="771" spans="1:3" ht="15.75" hidden="1" customHeight="1">
      <c r="A771" s="7" t="s">
        <v>7522</v>
      </c>
      <c r="B771" s="7" t="s">
        <v>8684</v>
      </c>
      <c r="C771" s="3">
        <v>2020</v>
      </c>
    </row>
    <row r="772" spans="1:3" ht="15.75" hidden="1" customHeight="1">
      <c r="A772" s="7" t="s">
        <v>8685</v>
      </c>
      <c r="B772" s="7" t="s">
        <v>8686</v>
      </c>
      <c r="C772" s="3">
        <v>2020</v>
      </c>
    </row>
    <row r="773" spans="1:3" ht="15.75" hidden="1" customHeight="1">
      <c r="A773" s="7" t="s">
        <v>8372</v>
      </c>
      <c r="B773" s="7" t="s">
        <v>8687</v>
      </c>
      <c r="C773" s="3">
        <v>2020</v>
      </c>
    </row>
    <row r="774" spans="1:3" ht="15.75" hidden="1" customHeight="1">
      <c r="A774" s="7" t="s">
        <v>8688</v>
      </c>
      <c r="B774" s="7" t="s">
        <v>8689</v>
      </c>
      <c r="C774" s="3">
        <v>2020</v>
      </c>
    </row>
    <row r="775" spans="1:3" ht="15.75" hidden="1" customHeight="1">
      <c r="A775" s="7" t="s">
        <v>8690</v>
      </c>
      <c r="B775" s="7" t="s">
        <v>8691</v>
      </c>
      <c r="C775" s="3">
        <v>2020</v>
      </c>
    </row>
    <row r="776" spans="1:3" ht="15.75" hidden="1" customHeight="1">
      <c r="A776" s="7" t="s">
        <v>8522</v>
      </c>
      <c r="B776" s="7" t="s">
        <v>8692</v>
      </c>
      <c r="C776" s="3">
        <v>2020</v>
      </c>
    </row>
    <row r="777" spans="1:3" ht="15.75" hidden="1" customHeight="1">
      <c r="A777" s="7" t="s">
        <v>8693</v>
      </c>
      <c r="B777" s="7" t="s">
        <v>8694</v>
      </c>
      <c r="C777" s="3">
        <v>2020</v>
      </c>
    </row>
    <row r="778" spans="1:3" ht="15.75" hidden="1" customHeight="1">
      <c r="A778" s="7" t="s">
        <v>8695</v>
      </c>
      <c r="B778" s="7" t="s">
        <v>8696</v>
      </c>
      <c r="C778" s="3">
        <v>2020</v>
      </c>
    </row>
    <row r="779" spans="1:3" ht="15.75" hidden="1" customHeight="1">
      <c r="A779" s="7" t="s">
        <v>8007</v>
      </c>
      <c r="B779" s="7" t="s">
        <v>8697</v>
      </c>
      <c r="C779" s="3">
        <v>2020</v>
      </c>
    </row>
    <row r="780" spans="1:3" ht="15.75" hidden="1" customHeight="1">
      <c r="A780" s="7" t="s">
        <v>8698</v>
      </c>
      <c r="B780" s="7" t="s">
        <v>8699</v>
      </c>
      <c r="C780" s="3">
        <v>2020</v>
      </c>
    </row>
    <row r="781" spans="1:3" ht="15.75" hidden="1" customHeight="1">
      <c r="A781" s="7" t="s">
        <v>8700</v>
      </c>
      <c r="B781" s="7" t="s">
        <v>8701</v>
      </c>
      <c r="C781" s="3">
        <v>2020</v>
      </c>
    </row>
    <row r="782" spans="1:3" ht="15.75" hidden="1" customHeight="1">
      <c r="A782" s="7" t="s">
        <v>8702</v>
      </c>
      <c r="B782" s="7" t="s">
        <v>8703</v>
      </c>
      <c r="C782" s="3">
        <v>2020</v>
      </c>
    </row>
    <row r="783" spans="1:3" ht="15.75" hidden="1" customHeight="1">
      <c r="A783" s="7" t="s">
        <v>8704</v>
      </c>
      <c r="B783" s="7" t="s">
        <v>8705</v>
      </c>
      <c r="C783" s="3">
        <v>2020</v>
      </c>
    </row>
    <row r="784" spans="1:3" ht="15.75" hidden="1" customHeight="1">
      <c r="A784" s="7" t="s">
        <v>8706</v>
      </c>
      <c r="B784" s="7" t="s">
        <v>8707</v>
      </c>
      <c r="C784" s="3">
        <v>2020</v>
      </c>
    </row>
    <row r="785" spans="1:3" ht="15.75" hidden="1" customHeight="1">
      <c r="A785" s="7" t="s">
        <v>8708</v>
      </c>
      <c r="B785" s="7" t="s">
        <v>8709</v>
      </c>
      <c r="C785" s="3">
        <v>2020</v>
      </c>
    </row>
    <row r="786" spans="1:3" ht="15.75" hidden="1" customHeight="1">
      <c r="A786" s="7" t="s">
        <v>8710</v>
      </c>
      <c r="B786" s="7" t="s">
        <v>8711</v>
      </c>
      <c r="C786" s="3">
        <v>2020</v>
      </c>
    </row>
    <row r="787" spans="1:3" ht="15.75" hidden="1" customHeight="1">
      <c r="A787" s="7" t="s">
        <v>8712</v>
      </c>
      <c r="B787" s="7" t="s">
        <v>8713</v>
      </c>
      <c r="C787" s="3">
        <v>2020</v>
      </c>
    </row>
    <row r="788" spans="1:3" ht="15.75" hidden="1" customHeight="1">
      <c r="A788" s="7" t="s">
        <v>8714</v>
      </c>
      <c r="B788" s="7" t="s">
        <v>8715</v>
      </c>
      <c r="C788" s="3">
        <v>2020</v>
      </c>
    </row>
    <row r="789" spans="1:3" ht="15.75" hidden="1" customHeight="1">
      <c r="A789" s="7" t="s">
        <v>8716</v>
      </c>
      <c r="B789" s="7" t="s">
        <v>8717</v>
      </c>
      <c r="C789" s="3">
        <v>2020</v>
      </c>
    </row>
    <row r="790" spans="1:3" ht="15.75" hidden="1" customHeight="1">
      <c r="A790" s="7" t="s">
        <v>8718</v>
      </c>
      <c r="B790" s="7" t="s">
        <v>8719</v>
      </c>
      <c r="C790" s="3">
        <v>2020</v>
      </c>
    </row>
    <row r="791" spans="1:3" ht="15.75" hidden="1" customHeight="1">
      <c r="A791" s="7" t="s">
        <v>8720</v>
      </c>
      <c r="B791" s="7" t="s">
        <v>8721</v>
      </c>
      <c r="C791" s="3">
        <v>2020</v>
      </c>
    </row>
    <row r="792" spans="1:3" ht="15.75" hidden="1" customHeight="1">
      <c r="A792" s="7" t="s">
        <v>8722</v>
      </c>
      <c r="B792" s="7" t="s">
        <v>8723</v>
      </c>
      <c r="C792" s="3">
        <v>2020</v>
      </c>
    </row>
    <row r="793" spans="1:3" ht="15.75" hidden="1" customHeight="1">
      <c r="A793" s="7" t="s">
        <v>8724</v>
      </c>
      <c r="B793" s="7" t="s">
        <v>8725</v>
      </c>
      <c r="C793" s="3">
        <v>2020</v>
      </c>
    </row>
    <row r="794" spans="1:3" ht="15.75" hidden="1" customHeight="1">
      <c r="A794" s="7" t="s">
        <v>8726</v>
      </c>
      <c r="B794" s="7" t="s">
        <v>8727</v>
      </c>
      <c r="C794" s="3">
        <v>2020</v>
      </c>
    </row>
    <row r="795" spans="1:3" ht="15.75" hidden="1" customHeight="1">
      <c r="A795" s="7" t="s">
        <v>8728</v>
      </c>
      <c r="B795" s="7" t="s">
        <v>8729</v>
      </c>
      <c r="C795" s="3">
        <v>2020</v>
      </c>
    </row>
    <row r="796" spans="1:3" ht="15.75" hidden="1" customHeight="1">
      <c r="A796" s="7" t="s">
        <v>8730</v>
      </c>
      <c r="B796" s="7" t="s">
        <v>8731</v>
      </c>
      <c r="C796" s="3">
        <v>2020</v>
      </c>
    </row>
    <row r="797" spans="1:3" ht="15.75" hidden="1" customHeight="1">
      <c r="A797" s="7" t="s">
        <v>8732</v>
      </c>
      <c r="B797" s="7" t="s">
        <v>8733</v>
      </c>
      <c r="C797" s="3">
        <v>2020</v>
      </c>
    </row>
    <row r="798" spans="1:3" ht="15.75" hidden="1" customHeight="1">
      <c r="A798" s="7" t="s">
        <v>8734</v>
      </c>
      <c r="B798" s="7" t="s">
        <v>8735</v>
      </c>
      <c r="C798" s="3">
        <v>2020</v>
      </c>
    </row>
    <row r="799" spans="1:3" ht="15.75" hidden="1" customHeight="1">
      <c r="A799" s="7" t="s">
        <v>8736</v>
      </c>
      <c r="B799" s="7" t="s">
        <v>8737</v>
      </c>
      <c r="C799" s="3">
        <v>2020</v>
      </c>
    </row>
    <row r="800" spans="1:3" ht="15.75" hidden="1" customHeight="1">
      <c r="A800" s="7" t="s">
        <v>8738</v>
      </c>
      <c r="B800" s="7" t="s">
        <v>8739</v>
      </c>
      <c r="C800" s="3">
        <v>2020</v>
      </c>
    </row>
    <row r="801" spans="1:3" ht="15.75" hidden="1" customHeight="1">
      <c r="A801" s="7" t="s">
        <v>8740</v>
      </c>
      <c r="B801" s="7" t="s">
        <v>8741</v>
      </c>
      <c r="C801" s="3">
        <v>2020</v>
      </c>
    </row>
    <row r="802" spans="1:3" ht="15.75" hidden="1" customHeight="1">
      <c r="A802" s="7" t="s">
        <v>7892</v>
      </c>
      <c r="B802" s="7" t="s">
        <v>8742</v>
      </c>
      <c r="C802" s="3">
        <v>2020</v>
      </c>
    </row>
    <row r="803" spans="1:3" ht="15.75" hidden="1" customHeight="1">
      <c r="A803" s="7" t="s">
        <v>8743</v>
      </c>
      <c r="B803" s="7" t="s">
        <v>8744</v>
      </c>
      <c r="C803" s="3">
        <v>2020</v>
      </c>
    </row>
    <row r="804" spans="1:3" ht="15.75" hidden="1" customHeight="1">
      <c r="A804" s="7" t="s">
        <v>8745</v>
      </c>
      <c r="B804" s="7" t="s">
        <v>8746</v>
      </c>
      <c r="C804" s="3">
        <v>2020</v>
      </c>
    </row>
    <row r="805" spans="1:3" ht="15.75" hidden="1" customHeight="1">
      <c r="A805" s="7" t="s">
        <v>8747</v>
      </c>
      <c r="B805" s="7" t="s">
        <v>8748</v>
      </c>
      <c r="C805" s="3">
        <v>2020</v>
      </c>
    </row>
    <row r="806" spans="1:3" ht="15.75" hidden="1" customHeight="1">
      <c r="A806" s="7" t="s">
        <v>8749</v>
      </c>
      <c r="B806" s="7" t="s">
        <v>8750</v>
      </c>
      <c r="C806" s="3">
        <v>2020</v>
      </c>
    </row>
    <row r="807" spans="1:3" ht="15.75" hidden="1" customHeight="1">
      <c r="A807" s="7" t="s">
        <v>8751</v>
      </c>
      <c r="B807" s="7" t="s">
        <v>8752</v>
      </c>
      <c r="C807" s="3">
        <v>2020</v>
      </c>
    </row>
    <row r="808" spans="1:3" ht="15.75" hidden="1" customHeight="1">
      <c r="A808" s="7" t="s">
        <v>8753</v>
      </c>
      <c r="B808" s="7" t="s">
        <v>8754</v>
      </c>
      <c r="C808" s="3">
        <v>2020</v>
      </c>
    </row>
    <row r="809" spans="1:3" ht="15.75" hidden="1" customHeight="1">
      <c r="A809" s="7" t="s">
        <v>8755</v>
      </c>
      <c r="B809" s="7" t="s">
        <v>8756</v>
      </c>
      <c r="C809" s="3">
        <v>2020</v>
      </c>
    </row>
    <row r="810" spans="1:3" ht="15.75" hidden="1" customHeight="1">
      <c r="A810" s="7" t="s">
        <v>8757</v>
      </c>
      <c r="B810" s="7" t="s">
        <v>8758</v>
      </c>
      <c r="C810" s="3">
        <v>2020</v>
      </c>
    </row>
    <row r="811" spans="1:3" ht="15.75" hidden="1" customHeight="1">
      <c r="A811" s="7" t="s">
        <v>8759</v>
      </c>
      <c r="B811" s="7" t="s">
        <v>8760</v>
      </c>
      <c r="C811" s="3">
        <v>2020</v>
      </c>
    </row>
    <row r="812" spans="1:3" ht="15.75" hidden="1" customHeight="1">
      <c r="A812" s="7" t="s">
        <v>8761</v>
      </c>
      <c r="B812" s="7" t="s">
        <v>8762</v>
      </c>
      <c r="C812" s="3">
        <v>2020</v>
      </c>
    </row>
    <row r="813" spans="1:3" ht="15.75" hidden="1" customHeight="1">
      <c r="A813" s="7" t="s">
        <v>8763</v>
      </c>
      <c r="B813" s="7" t="s">
        <v>8764</v>
      </c>
      <c r="C813" s="3">
        <v>2020</v>
      </c>
    </row>
    <row r="814" spans="1:3" ht="15.75" hidden="1" customHeight="1">
      <c r="A814" s="7" t="s">
        <v>8765</v>
      </c>
      <c r="B814" s="7" t="s">
        <v>8766</v>
      </c>
      <c r="C814" s="3">
        <v>2020</v>
      </c>
    </row>
    <row r="815" spans="1:3" ht="15.75" hidden="1" customHeight="1">
      <c r="A815" s="7" t="s">
        <v>8767</v>
      </c>
      <c r="B815" s="7" t="s">
        <v>8768</v>
      </c>
      <c r="C815" s="3">
        <v>2020</v>
      </c>
    </row>
    <row r="816" spans="1:3" ht="15.75" hidden="1" customHeight="1">
      <c r="A816" s="7" t="s">
        <v>8769</v>
      </c>
      <c r="B816" s="7" t="s">
        <v>8770</v>
      </c>
      <c r="C816" s="3">
        <v>2020</v>
      </c>
    </row>
    <row r="817" spans="1:3" ht="15.75" hidden="1" customHeight="1">
      <c r="A817" s="7" t="s">
        <v>8771</v>
      </c>
      <c r="B817" s="7" t="s">
        <v>8772</v>
      </c>
      <c r="C817" s="3">
        <v>2020</v>
      </c>
    </row>
    <row r="818" spans="1:3" ht="15.75" hidden="1" customHeight="1">
      <c r="A818" s="7" t="s">
        <v>8773</v>
      </c>
      <c r="B818" s="7" t="s">
        <v>8774</v>
      </c>
      <c r="C818" s="3">
        <v>2020</v>
      </c>
    </row>
    <row r="819" spans="1:3" ht="15.75" hidden="1" customHeight="1">
      <c r="A819" s="7" t="s">
        <v>8775</v>
      </c>
      <c r="B819" s="7" t="s">
        <v>8776</v>
      </c>
      <c r="C819" s="3">
        <v>2020</v>
      </c>
    </row>
    <row r="820" spans="1:3" ht="15.75" hidden="1" customHeight="1">
      <c r="A820" s="7" t="s">
        <v>8777</v>
      </c>
      <c r="B820" s="7" t="s">
        <v>8778</v>
      </c>
      <c r="C820" s="3">
        <v>2020</v>
      </c>
    </row>
    <row r="821" spans="1:3" ht="15.75" hidden="1" customHeight="1">
      <c r="A821" s="7" t="s">
        <v>8779</v>
      </c>
      <c r="B821" s="7" t="s">
        <v>8780</v>
      </c>
      <c r="C821" s="3">
        <v>2020</v>
      </c>
    </row>
    <row r="822" spans="1:3" ht="15.75" hidden="1" customHeight="1">
      <c r="A822" s="7" t="s">
        <v>8781</v>
      </c>
      <c r="B822" s="7" t="s">
        <v>8782</v>
      </c>
      <c r="C822" s="3">
        <v>2020</v>
      </c>
    </row>
    <row r="823" spans="1:3" ht="15.75" hidden="1" customHeight="1">
      <c r="A823" s="7" t="s">
        <v>8783</v>
      </c>
      <c r="B823" s="7" t="s">
        <v>8784</v>
      </c>
      <c r="C823" s="3">
        <v>2020</v>
      </c>
    </row>
    <row r="824" spans="1:3" ht="15.75" hidden="1" customHeight="1">
      <c r="A824" s="7" t="s">
        <v>8785</v>
      </c>
      <c r="B824" s="7" t="s">
        <v>8786</v>
      </c>
      <c r="C824" s="3">
        <v>2020</v>
      </c>
    </row>
    <row r="825" spans="1:3" ht="15.75" hidden="1" customHeight="1">
      <c r="A825" s="7" t="s">
        <v>8787</v>
      </c>
      <c r="B825" s="7" t="s">
        <v>8788</v>
      </c>
      <c r="C825" s="3">
        <v>2020</v>
      </c>
    </row>
    <row r="826" spans="1:3" ht="15.75" hidden="1" customHeight="1">
      <c r="A826" s="7" t="s">
        <v>8789</v>
      </c>
      <c r="B826" s="7" t="s">
        <v>8790</v>
      </c>
      <c r="C826" s="3">
        <v>2020</v>
      </c>
    </row>
    <row r="827" spans="1:3" ht="15.75" hidden="1" customHeight="1">
      <c r="A827" s="7" t="s">
        <v>8791</v>
      </c>
      <c r="B827" s="7" t="s">
        <v>8792</v>
      </c>
      <c r="C827" s="3">
        <v>2020</v>
      </c>
    </row>
    <row r="828" spans="1:3" ht="15.75" hidden="1" customHeight="1">
      <c r="A828" s="7" t="s">
        <v>8793</v>
      </c>
      <c r="B828" s="7" t="s">
        <v>8794</v>
      </c>
      <c r="C828" s="3">
        <v>2020</v>
      </c>
    </row>
    <row r="829" spans="1:3" ht="15.75" hidden="1" customHeight="1">
      <c r="A829" s="7" t="s">
        <v>8795</v>
      </c>
      <c r="B829" s="7" t="s">
        <v>8796</v>
      </c>
      <c r="C829" s="3">
        <v>2020</v>
      </c>
    </row>
    <row r="830" spans="1:3" ht="15.75" hidden="1" customHeight="1">
      <c r="A830" s="7" t="s">
        <v>8797</v>
      </c>
      <c r="B830" s="7" t="s">
        <v>8798</v>
      </c>
      <c r="C830" s="3">
        <v>2020</v>
      </c>
    </row>
    <row r="831" spans="1:3" ht="15.75" hidden="1" customHeight="1">
      <c r="A831" s="7" t="s">
        <v>8799</v>
      </c>
      <c r="B831" s="7" t="s">
        <v>8800</v>
      </c>
      <c r="C831" s="3">
        <v>2020</v>
      </c>
    </row>
    <row r="832" spans="1:3" ht="15.75" hidden="1" customHeight="1">
      <c r="A832" s="7" t="s">
        <v>8801</v>
      </c>
      <c r="B832" s="7" t="s">
        <v>8802</v>
      </c>
      <c r="C832" s="3">
        <v>2020</v>
      </c>
    </row>
    <row r="833" spans="1:3" ht="15.75" hidden="1" customHeight="1">
      <c r="A833" s="7" t="s">
        <v>8803</v>
      </c>
      <c r="B833" s="7" t="s">
        <v>8804</v>
      </c>
      <c r="C833" s="3">
        <v>2020</v>
      </c>
    </row>
    <row r="834" spans="1:3" ht="15.75" hidden="1" customHeight="1">
      <c r="A834" s="7" t="s">
        <v>8805</v>
      </c>
      <c r="B834" s="7" t="s">
        <v>8806</v>
      </c>
      <c r="C834" s="3">
        <v>2020</v>
      </c>
    </row>
    <row r="835" spans="1:3" ht="15.75" hidden="1" customHeight="1">
      <c r="A835" s="7" t="s">
        <v>8807</v>
      </c>
      <c r="B835" s="7" t="s">
        <v>8808</v>
      </c>
      <c r="C835" s="3">
        <v>2020</v>
      </c>
    </row>
    <row r="836" spans="1:3" ht="15.75" hidden="1" customHeight="1">
      <c r="A836" s="7" t="s">
        <v>8809</v>
      </c>
      <c r="B836" s="7" t="s">
        <v>8810</v>
      </c>
      <c r="C836" s="3">
        <v>2020</v>
      </c>
    </row>
    <row r="837" spans="1:3" ht="15.75" hidden="1" customHeight="1">
      <c r="A837" s="7" t="s">
        <v>8811</v>
      </c>
      <c r="B837" s="7" t="s">
        <v>8812</v>
      </c>
      <c r="C837" s="3">
        <v>2020</v>
      </c>
    </row>
    <row r="838" spans="1:3" ht="15.75" hidden="1" customHeight="1">
      <c r="A838" s="7" t="s">
        <v>8813</v>
      </c>
      <c r="B838" s="7" t="s">
        <v>8814</v>
      </c>
      <c r="C838" s="3">
        <v>2020</v>
      </c>
    </row>
    <row r="839" spans="1:3" ht="15.75" hidden="1" customHeight="1">
      <c r="A839" s="7" t="s">
        <v>8815</v>
      </c>
      <c r="B839" s="7" t="s">
        <v>8816</v>
      </c>
      <c r="C839" s="3">
        <v>2020</v>
      </c>
    </row>
    <row r="840" spans="1:3" ht="15.75" hidden="1" customHeight="1">
      <c r="A840" s="7" t="s">
        <v>8817</v>
      </c>
      <c r="B840" s="7" t="s">
        <v>8818</v>
      </c>
      <c r="C840" s="3">
        <v>2020</v>
      </c>
    </row>
    <row r="841" spans="1:3" ht="15.75" hidden="1" customHeight="1">
      <c r="A841" s="7" t="s">
        <v>8819</v>
      </c>
      <c r="B841" s="7" t="s">
        <v>8820</v>
      </c>
      <c r="C841" s="3">
        <v>2020</v>
      </c>
    </row>
    <row r="842" spans="1:3" ht="15.75" hidden="1" customHeight="1">
      <c r="A842" s="7" t="s">
        <v>8821</v>
      </c>
      <c r="B842" s="7" t="s">
        <v>8822</v>
      </c>
      <c r="C842" s="3">
        <v>2020</v>
      </c>
    </row>
    <row r="843" spans="1:3" ht="15.75" hidden="1" customHeight="1">
      <c r="A843" s="7" t="s">
        <v>8823</v>
      </c>
      <c r="B843" s="7" t="s">
        <v>8824</v>
      </c>
      <c r="C843" s="3">
        <v>2020</v>
      </c>
    </row>
    <row r="844" spans="1:3" ht="15.75" hidden="1" customHeight="1">
      <c r="A844" s="7" t="s">
        <v>8825</v>
      </c>
      <c r="B844" s="7" t="s">
        <v>8826</v>
      </c>
      <c r="C844" s="3">
        <v>2020</v>
      </c>
    </row>
    <row r="845" spans="1:3" ht="15.75" hidden="1" customHeight="1">
      <c r="A845" s="7" t="s">
        <v>8827</v>
      </c>
      <c r="B845" s="7" t="s">
        <v>8828</v>
      </c>
      <c r="C845" s="3">
        <v>2020</v>
      </c>
    </row>
    <row r="846" spans="1:3" ht="15.75" hidden="1" customHeight="1">
      <c r="A846" s="7" t="s">
        <v>8829</v>
      </c>
      <c r="B846" s="7" t="s">
        <v>8830</v>
      </c>
      <c r="C846" s="3">
        <v>2020</v>
      </c>
    </row>
    <row r="847" spans="1:3" ht="15.75" hidden="1" customHeight="1">
      <c r="A847" s="7" t="s">
        <v>8831</v>
      </c>
      <c r="B847" s="7" t="s">
        <v>8832</v>
      </c>
      <c r="C847" s="3">
        <v>2020</v>
      </c>
    </row>
    <row r="848" spans="1:3" ht="15.75" hidden="1" customHeight="1">
      <c r="A848" s="7" t="s">
        <v>8833</v>
      </c>
      <c r="B848" s="7" t="s">
        <v>8834</v>
      </c>
      <c r="C848" s="3">
        <v>2020</v>
      </c>
    </row>
    <row r="849" spans="1:3" ht="15.75" hidden="1" customHeight="1">
      <c r="A849" s="7" t="s">
        <v>8835</v>
      </c>
      <c r="B849" s="7" t="s">
        <v>8836</v>
      </c>
      <c r="C849" s="3">
        <v>2020</v>
      </c>
    </row>
    <row r="850" spans="1:3" ht="15.75" hidden="1" customHeight="1">
      <c r="A850" s="7" t="s">
        <v>8837</v>
      </c>
      <c r="B850" s="7" t="s">
        <v>8838</v>
      </c>
      <c r="C850" s="3">
        <v>2020</v>
      </c>
    </row>
    <row r="851" spans="1:3" ht="15.75" hidden="1" customHeight="1">
      <c r="A851" s="7" t="s">
        <v>8839</v>
      </c>
      <c r="B851" s="7" t="s">
        <v>8840</v>
      </c>
      <c r="C851" s="3">
        <v>2020</v>
      </c>
    </row>
    <row r="852" spans="1:3" ht="15.75" hidden="1" customHeight="1">
      <c r="A852" s="7" t="s">
        <v>8841</v>
      </c>
      <c r="B852" s="7" t="s">
        <v>8842</v>
      </c>
      <c r="C852" s="3">
        <v>2020</v>
      </c>
    </row>
    <row r="853" spans="1:3" ht="15.75" hidden="1" customHeight="1">
      <c r="A853" s="7" t="s">
        <v>8843</v>
      </c>
      <c r="B853" s="7" t="s">
        <v>8844</v>
      </c>
      <c r="C853" s="3">
        <v>2020</v>
      </c>
    </row>
    <row r="854" spans="1:3" ht="15.75" hidden="1" customHeight="1">
      <c r="A854" s="7" t="s">
        <v>8845</v>
      </c>
      <c r="B854" s="7" t="s">
        <v>8846</v>
      </c>
      <c r="C854" s="3">
        <v>2020</v>
      </c>
    </row>
    <row r="855" spans="1:3" ht="15.75" hidden="1" customHeight="1">
      <c r="A855" s="7" t="s">
        <v>8847</v>
      </c>
      <c r="B855" s="7" t="s">
        <v>8848</v>
      </c>
      <c r="C855" s="3">
        <v>2020</v>
      </c>
    </row>
    <row r="856" spans="1:3" ht="15.75" hidden="1" customHeight="1">
      <c r="A856" s="7" t="s">
        <v>8849</v>
      </c>
      <c r="B856" s="7" t="s">
        <v>8850</v>
      </c>
      <c r="C856" s="3">
        <v>2020</v>
      </c>
    </row>
    <row r="857" spans="1:3" ht="15.75" hidden="1" customHeight="1">
      <c r="A857" s="7" t="s">
        <v>8851</v>
      </c>
      <c r="B857" s="7" t="s">
        <v>8852</v>
      </c>
      <c r="C857" s="3">
        <v>2020</v>
      </c>
    </row>
    <row r="858" spans="1:3" ht="15.75" hidden="1" customHeight="1">
      <c r="A858" s="7" t="s">
        <v>8853</v>
      </c>
      <c r="B858" s="7" t="s">
        <v>8854</v>
      </c>
      <c r="C858" s="3">
        <v>2020</v>
      </c>
    </row>
    <row r="859" spans="1:3" ht="15.75" hidden="1" customHeight="1">
      <c r="A859" s="7" t="s">
        <v>8855</v>
      </c>
      <c r="B859" s="7" t="s">
        <v>8856</v>
      </c>
      <c r="C859" s="3">
        <v>2020</v>
      </c>
    </row>
    <row r="860" spans="1:3" ht="15.75" customHeight="1">
      <c r="A860" s="8" t="s">
        <v>8857</v>
      </c>
      <c r="B860" s="8" t="s">
        <v>8858</v>
      </c>
      <c r="C860" s="17">
        <v>2020</v>
      </c>
    </row>
    <row r="861" spans="1:3" ht="15.75" hidden="1" customHeight="1">
      <c r="A861" s="7" t="s">
        <v>8547</v>
      </c>
      <c r="B861" s="7" t="s">
        <v>8859</v>
      </c>
      <c r="C861" s="3">
        <v>2020</v>
      </c>
    </row>
    <row r="862" spans="1:3" ht="15.75" hidden="1" customHeight="1">
      <c r="A862" s="7" t="s">
        <v>8860</v>
      </c>
      <c r="B862" s="7" t="s">
        <v>8861</v>
      </c>
      <c r="C862" s="3">
        <v>2020</v>
      </c>
    </row>
    <row r="863" spans="1:3" ht="15.75" hidden="1" customHeight="1">
      <c r="A863" s="7" t="s">
        <v>8862</v>
      </c>
      <c r="B863" s="7" t="s">
        <v>8863</v>
      </c>
      <c r="C863" s="3">
        <v>2020</v>
      </c>
    </row>
    <row r="864" spans="1:3" ht="15.75" hidden="1" customHeight="1">
      <c r="A864" s="7" t="s">
        <v>8864</v>
      </c>
      <c r="B864" s="7" t="s">
        <v>8865</v>
      </c>
      <c r="C864" s="3">
        <v>2020</v>
      </c>
    </row>
    <row r="865" spans="1:3" ht="15.75" hidden="1" customHeight="1">
      <c r="A865" s="7" t="s">
        <v>8866</v>
      </c>
      <c r="B865" s="7" t="s">
        <v>8867</v>
      </c>
      <c r="C865" s="3">
        <v>2020</v>
      </c>
    </row>
    <row r="866" spans="1:3" ht="15.75" hidden="1" customHeight="1">
      <c r="A866" s="7" t="s">
        <v>8868</v>
      </c>
      <c r="B866" s="7" t="s">
        <v>8869</v>
      </c>
      <c r="C866" s="3">
        <v>2020</v>
      </c>
    </row>
    <row r="867" spans="1:3" ht="15.75" hidden="1" customHeight="1">
      <c r="A867" s="7" t="s">
        <v>8870</v>
      </c>
      <c r="B867" s="7" t="s">
        <v>8871</v>
      </c>
      <c r="C867" s="3">
        <v>2020</v>
      </c>
    </row>
    <row r="868" spans="1:3" ht="15.75" hidden="1" customHeight="1">
      <c r="A868" s="7" t="s">
        <v>8872</v>
      </c>
      <c r="B868" s="7" t="s">
        <v>8873</v>
      </c>
      <c r="C868" s="3">
        <v>2020</v>
      </c>
    </row>
    <row r="869" spans="1:3" ht="15.75" hidden="1" customHeight="1">
      <c r="A869" s="7" t="s">
        <v>8874</v>
      </c>
      <c r="B869" s="7" t="s">
        <v>8875</v>
      </c>
      <c r="C869" s="3">
        <v>2020</v>
      </c>
    </row>
    <row r="870" spans="1:3" ht="15.75" hidden="1" customHeight="1">
      <c r="A870" s="7" t="s">
        <v>8876</v>
      </c>
      <c r="B870" s="7" t="s">
        <v>8877</v>
      </c>
      <c r="C870" s="3">
        <v>2020</v>
      </c>
    </row>
    <row r="871" spans="1:3" ht="15.75" hidden="1" customHeight="1">
      <c r="A871" s="7" t="s">
        <v>8878</v>
      </c>
      <c r="B871" s="7" t="s">
        <v>8879</v>
      </c>
      <c r="C871" s="3">
        <v>2020</v>
      </c>
    </row>
    <row r="872" spans="1:3" ht="15.75" hidden="1" customHeight="1">
      <c r="A872" s="7" t="s">
        <v>8880</v>
      </c>
      <c r="B872" s="7" t="s">
        <v>8881</v>
      </c>
      <c r="C872" s="3">
        <v>2020</v>
      </c>
    </row>
    <row r="873" spans="1:3" ht="15.75" hidden="1" customHeight="1">
      <c r="A873" s="7" t="s">
        <v>8882</v>
      </c>
      <c r="B873" s="7" t="s">
        <v>8883</v>
      </c>
      <c r="C873" s="3">
        <v>2020</v>
      </c>
    </row>
    <row r="874" spans="1:3" ht="15.75" hidden="1" customHeight="1">
      <c r="A874" s="7" t="s">
        <v>8884</v>
      </c>
      <c r="B874" s="7" t="s">
        <v>8885</v>
      </c>
      <c r="C874" s="3">
        <v>2020</v>
      </c>
    </row>
    <row r="875" spans="1:3" ht="15.75" hidden="1" customHeight="1">
      <c r="A875" s="7" t="s">
        <v>8886</v>
      </c>
      <c r="B875" s="7" t="s">
        <v>8887</v>
      </c>
      <c r="C875" s="3">
        <v>2020</v>
      </c>
    </row>
    <row r="876" spans="1:3" ht="15.75" hidden="1" customHeight="1">
      <c r="A876" s="7" t="s">
        <v>8888</v>
      </c>
      <c r="B876" s="7" t="s">
        <v>8889</v>
      </c>
      <c r="C876" s="3">
        <v>2020</v>
      </c>
    </row>
    <row r="877" spans="1:3" ht="15.75" hidden="1" customHeight="1">
      <c r="A877" s="7" t="s">
        <v>8890</v>
      </c>
      <c r="B877" s="7" t="s">
        <v>8891</v>
      </c>
      <c r="C877" s="3">
        <v>2020</v>
      </c>
    </row>
    <row r="878" spans="1:3" ht="15.75" hidden="1" customHeight="1">
      <c r="A878" s="7" t="s">
        <v>8892</v>
      </c>
      <c r="B878" s="7" t="s">
        <v>8893</v>
      </c>
      <c r="C878" s="3">
        <v>2020</v>
      </c>
    </row>
    <row r="879" spans="1:3" ht="15.75" hidden="1" customHeight="1">
      <c r="A879" s="7" t="s">
        <v>8894</v>
      </c>
      <c r="B879" s="7" t="s">
        <v>8895</v>
      </c>
      <c r="C879" s="3">
        <v>2020</v>
      </c>
    </row>
    <row r="880" spans="1:3" ht="15.75" hidden="1" customHeight="1">
      <c r="A880" s="7" t="s">
        <v>8896</v>
      </c>
      <c r="B880" s="7" t="s">
        <v>8897</v>
      </c>
      <c r="C880" s="3">
        <v>2020</v>
      </c>
    </row>
    <row r="881" spans="1:3" ht="15.75" hidden="1" customHeight="1">
      <c r="A881" s="7" t="s">
        <v>8898</v>
      </c>
      <c r="B881" s="7" t="s">
        <v>8899</v>
      </c>
      <c r="C881" s="3">
        <v>2020</v>
      </c>
    </row>
    <row r="882" spans="1:3" ht="15.75" customHeight="1">
      <c r="A882" s="8" t="s">
        <v>8900</v>
      </c>
      <c r="B882" s="8" t="s">
        <v>8901</v>
      </c>
      <c r="C882" s="17">
        <v>2020</v>
      </c>
    </row>
    <row r="883" spans="1:3" ht="15.75" hidden="1" customHeight="1">
      <c r="A883" s="7" t="s">
        <v>8902</v>
      </c>
      <c r="B883" s="7" t="s">
        <v>8903</v>
      </c>
      <c r="C883" s="3">
        <v>2020</v>
      </c>
    </row>
    <row r="884" spans="1:3" ht="15.75" hidden="1" customHeight="1">
      <c r="A884" s="7" t="s">
        <v>8904</v>
      </c>
      <c r="B884" s="7" t="s">
        <v>8905</v>
      </c>
      <c r="C884" s="3">
        <v>2020</v>
      </c>
    </row>
    <row r="885" spans="1:3" ht="15.75" hidden="1" customHeight="1">
      <c r="A885" s="7" t="s">
        <v>8906</v>
      </c>
      <c r="B885" s="7" t="s">
        <v>8907</v>
      </c>
      <c r="C885" s="3">
        <v>2020</v>
      </c>
    </row>
    <row r="886" spans="1:3" ht="15.75" hidden="1" customHeight="1">
      <c r="A886" s="7" t="s">
        <v>8908</v>
      </c>
      <c r="B886" s="7" t="s">
        <v>8909</v>
      </c>
      <c r="C886" s="3">
        <v>2020</v>
      </c>
    </row>
    <row r="887" spans="1:3" ht="15.75" hidden="1" customHeight="1">
      <c r="A887" s="7" t="s">
        <v>8910</v>
      </c>
      <c r="B887" s="7" t="s">
        <v>8911</v>
      </c>
      <c r="C887" s="3">
        <v>2020</v>
      </c>
    </row>
    <row r="888" spans="1:3" ht="15.75" hidden="1" customHeight="1">
      <c r="A888" s="7" t="s">
        <v>8912</v>
      </c>
      <c r="B888" s="7" t="s">
        <v>8913</v>
      </c>
      <c r="C888" s="3">
        <v>2020</v>
      </c>
    </row>
    <row r="889" spans="1:3" ht="15.75" hidden="1" customHeight="1">
      <c r="A889" s="7" t="s">
        <v>8207</v>
      </c>
      <c r="B889" s="7" t="s">
        <v>8914</v>
      </c>
      <c r="C889" s="3">
        <v>2020</v>
      </c>
    </row>
    <row r="890" spans="1:3" ht="15.75" hidden="1" customHeight="1">
      <c r="A890" s="7" t="s">
        <v>8915</v>
      </c>
      <c r="B890" s="7" t="s">
        <v>8916</v>
      </c>
      <c r="C890" s="3">
        <v>2020</v>
      </c>
    </row>
    <row r="891" spans="1:3" ht="15.75" hidden="1" customHeight="1">
      <c r="A891" s="7" t="s">
        <v>8917</v>
      </c>
      <c r="B891" s="7" t="s">
        <v>8918</v>
      </c>
      <c r="C891" s="3">
        <v>2020</v>
      </c>
    </row>
    <row r="892" spans="1:3" ht="15.75" hidden="1" customHeight="1">
      <c r="A892" s="7" t="s">
        <v>8919</v>
      </c>
      <c r="B892" s="7" t="s">
        <v>8920</v>
      </c>
      <c r="C892" s="3">
        <v>2020</v>
      </c>
    </row>
    <row r="893" spans="1:3" ht="15.75" hidden="1" customHeight="1">
      <c r="A893" s="7" t="s">
        <v>8921</v>
      </c>
      <c r="B893" s="7" t="s">
        <v>8922</v>
      </c>
      <c r="C893" s="3">
        <v>2020</v>
      </c>
    </row>
    <row r="894" spans="1:3" ht="15.75" hidden="1" customHeight="1">
      <c r="A894" s="7" t="s">
        <v>8923</v>
      </c>
      <c r="B894" s="7" t="s">
        <v>8924</v>
      </c>
      <c r="C894" s="3">
        <v>2020</v>
      </c>
    </row>
    <row r="895" spans="1:3" ht="15.75" hidden="1" customHeight="1">
      <c r="A895" s="7" t="s">
        <v>8925</v>
      </c>
      <c r="B895" s="7" t="s">
        <v>8926</v>
      </c>
      <c r="C895" s="3">
        <v>2021</v>
      </c>
    </row>
    <row r="896" spans="1:3" ht="15.75" hidden="1" customHeight="1">
      <c r="A896" s="7" t="s">
        <v>8927</v>
      </c>
      <c r="B896" s="7" t="s">
        <v>8928</v>
      </c>
      <c r="C896" s="3">
        <v>2021</v>
      </c>
    </row>
    <row r="897" spans="1:3" ht="15.75" hidden="1" customHeight="1">
      <c r="A897" s="7" t="s">
        <v>8929</v>
      </c>
      <c r="B897" s="7" t="s">
        <v>8930</v>
      </c>
      <c r="C897" s="3">
        <v>2021</v>
      </c>
    </row>
    <row r="898" spans="1:3" ht="15.75" hidden="1" customHeight="1">
      <c r="A898" s="7" t="s">
        <v>8931</v>
      </c>
      <c r="B898" s="7" t="s">
        <v>8932</v>
      </c>
      <c r="C898" s="3">
        <v>2021</v>
      </c>
    </row>
    <row r="899" spans="1:3" ht="15.75" hidden="1" customHeight="1">
      <c r="A899" s="7" t="s">
        <v>8933</v>
      </c>
      <c r="B899" s="7" t="s">
        <v>8934</v>
      </c>
      <c r="C899" s="3">
        <v>2021</v>
      </c>
    </row>
    <row r="900" spans="1:3" ht="15.75" hidden="1" customHeight="1">
      <c r="A900" s="7" t="s">
        <v>8935</v>
      </c>
      <c r="B900" s="7" t="s">
        <v>8936</v>
      </c>
      <c r="C900" s="3">
        <v>2021</v>
      </c>
    </row>
    <row r="901" spans="1:3" ht="15.75" hidden="1" customHeight="1">
      <c r="A901" s="7" t="s">
        <v>8937</v>
      </c>
      <c r="B901" s="7" t="s">
        <v>8938</v>
      </c>
      <c r="C901" s="3">
        <v>2021</v>
      </c>
    </row>
    <row r="902" spans="1:3" ht="15.75" hidden="1" customHeight="1">
      <c r="A902" s="7" t="s">
        <v>8939</v>
      </c>
      <c r="B902" s="7" t="s">
        <v>8940</v>
      </c>
      <c r="C902" s="3">
        <v>2021</v>
      </c>
    </row>
    <row r="903" spans="1:3" ht="15.75" hidden="1" customHeight="1">
      <c r="A903" s="7" t="s">
        <v>8941</v>
      </c>
      <c r="B903" s="7" t="s">
        <v>8942</v>
      </c>
      <c r="C903" s="3">
        <v>2021</v>
      </c>
    </row>
    <row r="904" spans="1:3" ht="15.75" hidden="1" customHeight="1">
      <c r="A904" s="7" t="s">
        <v>8943</v>
      </c>
      <c r="B904" s="7" t="s">
        <v>8944</v>
      </c>
      <c r="C904" s="3">
        <v>2021</v>
      </c>
    </row>
    <row r="905" spans="1:3" ht="15.75" hidden="1" customHeight="1">
      <c r="A905" s="7" t="s">
        <v>8945</v>
      </c>
      <c r="B905" s="7" t="s">
        <v>8946</v>
      </c>
      <c r="C905" s="3">
        <v>2021</v>
      </c>
    </row>
    <row r="906" spans="1:3" ht="15.75" hidden="1" customHeight="1">
      <c r="A906" s="7" t="s">
        <v>8947</v>
      </c>
      <c r="B906" s="7" t="s">
        <v>8948</v>
      </c>
      <c r="C906" s="3">
        <v>2021</v>
      </c>
    </row>
    <row r="907" spans="1:3" ht="15.75" hidden="1" customHeight="1">
      <c r="A907" s="7" t="s">
        <v>8949</v>
      </c>
      <c r="B907" s="7" t="s">
        <v>8950</v>
      </c>
      <c r="C907" s="3">
        <v>2021</v>
      </c>
    </row>
    <row r="908" spans="1:3" ht="15.75" hidden="1" customHeight="1">
      <c r="A908" s="7" t="s">
        <v>8951</v>
      </c>
      <c r="B908" s="7" t="s">
        <v>8952</v>
      </c>
      <c r="C908" s="3">
        <v>2021</v>
      </c>
    </row>
    <row r="909" spans="1:3" ht="15.75" hidden="1" customHeight="1">
      <c r="A909" s="7" t="s">
        <v>8953</v>
      </c>
      <c r="B909" s="7" t="s">
        <v>8954</v>
      </c>
      <c r="C909" s="3">
        <v>2021</v>
      </c>
    </row>
    <row r="910" spans="1:3" ht="15.75" hidden="1" customHeight="1">
      <c r="A910" s="7" t="s">
        <v>8955</v>
      </c>
      <c r="B910" s="7" t="s">
        <v>8956</v>
      </c>
      <c r="C910" s="3">
        <v>2021</v>
      </c>
    </row>
    <row r="911" spans="1:3" ht="15.75" hidden="1" customHeight="1">
      <c r="A911" s="7" t="s">
        <v>8957</v>
      </c>
      <c r="B911" s="7" t="s">
        <v>8958</v>
      </c>
      <c r="C911" s="3">
        <v>2021</v>
      </c>
    </row>
    <row r="912" spans="1:3" ht="15.75" customHeight="1">
      <c r="A912" s="8" t="s">
        <v>7686</v>
      </c>
      <c r="B912" s="8" t="s">
        <v>8959</v>
      </c>
      <c r="C912" s="17">
        <v>2021</v>
      </c>
    </row>
    <row r="913" spans="1:3" ht="15.75" hidden="1" customHeight="1">
      <c r="A913" s="7" t="s">
        <v>8960</v>
      </c>
      <c r="B913" s="7" t="s">
        <v>8961</v>
      </c>
      <c r="C913" s="3">
        <v>2021</v>
      </c>
    </row>
    <row r="914" spans="1:3" ht="15.75" hidden="1" customHeight="1">
      <c r="A914" s="7" t="s">
        <v>8962</v>
      </c>
      <c r="B914" s="7" t="s">
        <v>8963</v>
      </c>
      <c r="C914" s="3">
        <v>2021</v>
      </c>
    </row>
    <row r="915" spans="1:3" ht="15.75" hidden="1" customHeight="1">
      <c r="A915" s="7" t="s">
        <v>8964</v>
      </c>
      <c r="B915" s="7" t="s">
        <v>8965</v>
      </c>
      <c r="C915" s="3">
        <v>2021</v>
      </c>
    </row>
    <row r="916" spans="1:3" ht="15.75" hidden="1" customHeight="1">
      <c r="A916" s="7" t="s">
        <v>8499</v>
      </c>
      <c r="B916" s="7" t="s">
        <v>8966</v>
      </c>
      <c r="C916" s="3">
        <v>2021</v>
      </c>
    </row>
    <row r="917" spans="1:3" ht="15.75" hidden="1" customHeight="1">
      <c r="A917" s="7" t="s">
        <v>8967</v>
      </c>
      <c r="B917" s="7" t="s">
        <v>8968</v>
      </c>
      <c r="C917" s="3">
        <v>2021</v>
      </c>
    </row>
    <row r="918" spans="1:3" ht="15.75" hidden="1" customHeight="1">
      <c r="A918" s="7" t="s">
        <v>8969</v>
      </c>
      <c r="B918" s="7" t="s">
        <v>8970</v>
      </c>
      <c r="C918" s="3">
        <v>2021</v>
      </c>
    </row>
    <row r="919" spans="1:3" ht="15.75" hidden="1" customHeight="1">
      <c r="A919" s="7" t="s">
        <v>8971</v>
      </c>
      <c r="B919" s="7" t="s">
        <v>8972</v>
      </c>
      <c r="C919" s="3">
        <v>2021</v>
      </c>
    </row>
    <row r="920" spans="1:3" ht="15.75" hidden="1" customHeight="1">
      <c r="A920" s="7" t="s">
        <v>8967</v>
      </c>
      <c r="B920" s="7" t="s">
        <v>8973</v>
      </c>
      <c r="C920" s="3">
        <v>2021</v>
      </c>
    </row>
    <row r="921" spans="1:3" ht="15.75" hidden="1" customHeight="1">
      <c r="A921" s="7" t="s">
        <v>8974</v>
      </c>
      <c r="B921" s="7" t="s">
        <v>8975</v>
      </c>
      <c r="C921" s="3">
        <v>2021</v>
      </c>
    </row>
    <row r="922" spans="1:3" ht="15.75" hidden="1" customHeight="1">
      <c r="A922" s="7" t="s">
        <v>8976</v>
      </c>
      <c r="B922" s="7" t="s">
        <v>8977</v>
      </c>
      <c r="C922" s="3">
        <v>2021</v>
      </c>
    </row>
    <row r="923" spans="1:3" ht="15.75" hidden="1" customHeight="1">
      <c r="A923" s="7" t="s">
        <v>8978</v>
      </c>
      <c r="B923" s="7" t="s">
        <v>8979</v>
      </c>
      <c r="C923" s="3">
        <v>2021</v>
      </c>
    </row>
    <row r="924" spans="1:3" ht="15.75" hidden="1" customHeight="1">
      <c r="A924" s="7" t="s">
        <v>8980</v>
      </c>
      <c r="B924" s="7" t="s">
        <v>8981</v>
      </c>
      <c r="C924" s="3">
        <v>2021</v>
      </c>
    </row>
    <row r="925" spans="1:3" ht="15.75" hidden="1" customHeight="1">
      <c r="A925" s="7" t="s">
        <v>8982</v>
      </c>
      <c r="B925" s="7" t="s">
        <v>8983</v>
      </c>
      <c r="C925" s="3">
        <v>2021</v>
      </c>
    </row>
    <row r="926" spans="1:3" ht="15.75" hidden="1" customHeight="1">
      <c r="A926" s="7" t="s">
        <v>8984</v>
      </c>
      <c r="B926" s="7" t="s">
        <v>8985</v>
      </c>
      <c r="C926" s="3">
        <v>2021</v>
      </c>
    </row>
    <row r="927" spans="1:3" ht="15.75" hidden="1" customHeight="1">
      <c r="A927" s="7" t="s">
        <v>8282</v>
      </c>
      <c r="B927" s="7" t="s">
        <v>8986</v>
      </c>
      <c r="C927" s="3">
        <v>2021</v>
      </c>
    </row>
    <row r="928" spans="1:3" ht="15.75" customHeight="1">
      <c r="A928" s="8" t="s">
        <v>8987</v>
      </c>
      <c r="B928" s="8" t="s">
        <v>8988</v>
      </c>
      <c r="C928" s="17">
        <v>2021</v>
      </c>
    </row>
    <row r="929" spans="1:3" ht="15.75" hidden="1" customHeight="1">
      <c r="A929" s="7" t="s">
        <v>8989</v>
      </c>
      <c r="B929" s="7" t="s">
        <v>8990</v>
      </c>
      <c r="C929" s="3">
        <v>2021</v>
      </c>
    </row>
    <row r="930" spans="1:3" ht="15.75" hidden="1" customHeight="1">
      <c r="A930" s="7" t="s">
        <v>8991</v>
      </c>
      <c r="B930" s="7" t="s">
        <v>8992</v>
      </c>
      <c r="C930" s="3">
        <v>2021</v>
      </c>
    </row>
    <row r="931" spans="1:3" ht="15.75" hidden="1" customHeight="1">
      <c r="A931" s="7" t="s">
        <v>8993</v>
      </c>
      <c r="B931" s="7" t="s">
        <v>8994</v>
      </c>
      <c r="C931" s="3">
        <v>2021</v>
      </c>
    </row>
    <row r="932" spans="1:3" ht="15.75" hidden="1" customHeight="1">
      <c r="A932" s="7" t="s">
        <v>8995</v>
      </c>
      <c r="B932" s="7" t="s">
        <v>8996</v>
      </c>
      <c r="C932" s="3">
        <v>2021</v>
      </c>
    </row>
    <row r="933" spans="1:3" ht="15.75" hidden="1" customHeight="1">
      <c r="A933" s="7" t="s">
        <v>8997</v>
      </c>
      <c r="B933" s="7" t="s">
        <v>8998</v>
      </c>
      <c r="C933" s="3">
        <v>2021</v>
      </c>
    </row>
    <row r="934" spans="1:3" ht="15.75" hidden="1" customHeight="1">
      <c r="A934" s="7" t="s">
        <v>8999</v>
      </c>
      <c r="B934" s="7" t="s">
        <v>9000</v>
      </c>
      <c r="C934" s="3">
        <v>2021</v>
      </c>
    </row>
    <row r="935" spans="1:3" ht="15.75" hidden="1" customHeight="1">
      <c r="A935" s="7" t="s">
        <v>9001</v>
      </c>
      <c r="B935" s="7" t="s">
        <v>9002</v>
      </c>
      <c r="C935" s="3">
        <v>2021</v>
      </c>
    </row>
    <row r="936" spans="1:3" ht="15.75" hidden="1" customHeight="1">
      <c r="A936" s="7" t="s">
        <v>9003</v>
      </c>
      <c r="B936" s="7" t="s">
        <v>9004</v>
      </c>
      <c r="C936" s="3">
        <v>2021</v>
      </c>
    </row>
    <row r="937" spans="1:3" ht="15.75" hidden="1" customHeight="1">
      <c r="A937" s="7" t="s">
        <v>9005</v>
      </c>
      <c r="B937" s="7" t="s">
        <v>9006</v>
      </c>
      <c r="C937" s="3">
        <v>2021</v>
      </c>
    </row>
    <row r="938" spans="1:3" ht="15.75" hidden="1" customHeight="1">
      <c r="A938" s="7" t="s">
        <v>8933</v>
      </c>
      <c r="B938" s="7" t="s">
        <v>9007</v>
      </c>
      <c r="C938" s="3">
        <v>2021</v>
      </c>
    </row>
    <row r="939" spans="1:3" ht="15.75" hidden="1" customHeight="1">
      <c r="A939" s="7" t="s">
        <v>9008</v>
      </c>
      <c r="B939" s="7" t="s">
        <v>9009</v>
      </c>
      <c r="C939" s="3">
        <v>2021</v>
      </c>
    </row>
    <row r="940" spans="1:3" ht="15.75" hidden="1" customHeight="1">
      <c r="A940" s="7" t="s">
        <v>9010</v>
      </c>
      <c r="B940" s="7" t="s">
        <v>9011</v>
      </c>
      <c r="C940" s="3">
        <v>2021</v>
      </c>
    </row>
    <row r="941" spans="1:3" ht="15.75" hidden="1" customHeight="1">
      <c r="A941" s="7" t="s">
        <v>9012</v>
      </c>
      <c r="B941" s="7" t="s">
        <v>9013</v>
      </c>
      <c r="C941" s="3">
        <v>2021</v>
      </c>
    </row>
    <row r="942" spans="1:3" ht="15.75" hidden="1" customHeight="1">
      <c r="A942" s="7" t="s">
        <v>9014</v>
      </c>
      <c r="B942" s="7" t="s">
        <v>9015</v>
      </c>
      <c r="C942" s="3">
        <v>2021</v>
      </c>
    </row>
    <row r="943" spans="1:3" ht="15.75" hidden="1" customHeight="1">
      <c r="A943" s="7" t="s">
        <v>9016</v>
      </c>
      <c r="B943" s="7" t="s">
        <v>9017</v>
      </c>
      <c r="C943" s="3">
        <v>2021</v>
      </c>
    </row>
    <row r="944" spans="1:3" ht="15.75" hidden="1" customHeight="1">
      <c r="A944" s="7" t="s">
        <v>9018</v>
      </c>
      <c r="B944" s="7" t="s">
        <v>9019</v>
      </c>
      <c r="C944" s="3">
        <v>2021</v>
      </c>
    </row>
    <row r="945" spans="1:3" ht="15.75" hidden="1" customHeight="1">
      <c r="A945" s="7" t="s">
        <v>9020</v>
      </c>
      <c r="B945" s="7" t="s">
        <v>9021</v>
      </c>
      <c r="C945" s="3">
        <v>2021</v>
      </c>
    </row>
    <row r="946" spans="1:3" ht="15.75" hidden="1" customHeight="1">
      <c r="A946" s="7" t="s">
        <v>9022</v>
      </c>
      <c r="B946" s="7" t="s">
        <v>9023</v>
      </c>
      <c r="C946" s="3">
        <v>2021</v>
      </c>
    </row>
    <row r="947" spans="1:3" ht="15.75" hidden="1" customHeight="1">
      <c r="A947" s="7" t="s">
        <v>9024</v>
      </c>
      <c r="B947" s="7" t="s">
        <v>9025</v>
      </c>
      <c r="C947" s="3">
        <v>2021</v>
      </c>
    </row>
    <row r="948" spans="1:3" ht="15.75" hidden="1" customHeight="1">
      <c r="A948" s="7" t="s">
        <v>9026</v>
      </c>
      <c r="B948" s="7" t="s">
        <v>9027</v>
      </c>
      <c r="C948" s="3">
        <v>2021</v>
      </c>
    </row>
    <row r="949" spans="1:3" ht="15.75" hidden="1" customHeight="1">
      <c r="A949" s="7" t="s">
        <v>9028</v>
      </c>
      <c r="B949" s="7" t="s">
        <v>9029</v>
      </c>
      <c r="C949" s="3">
        <v>2021</v>
      </c>
    </row>
    <row r="950" spans="1:3" ht="15.75" hidden="1" customHeight="1">
      <c r="A950" s="7" t="s">
        <v>9030</v>
      </c>
      <c r="B950" s="7" t="s">
        <v>9031</v>
      </c>
      <c r="C950" s="3">
        <v>2021</v>
      </c>
    </row>
    <row r="951" spans="1:3" ht="15.75" customHeight="1">
      <c r="A951" s="8" t="s">
        <v>9032</v>
      </c>
      <c r="B951" s="8" t="s">
        <v>9033</v>
      </c>
      <c r="C951" s="17">
        <v>2021</v>
      </c>
    </row>
    <row r="952" spans="1:3" ht="15.75" hidden="1" customHeight="1">
      <c r="A952" s="7" t="s">
        <v>9034</v>
      </c>
      <c r="B952" s="7" t="s">
        <v>9035</v>
      </c>
      <c r="C952" s="3">
        <v>2021</v>
      </c>
    </row>
    <row r="953" spans="1:3" ht="15.75" hidden="1" customHeight="1">
      <c r="A953" s="7" t="s">
        <v>7962</v>
      </c>
      <c r="B953" s="7" t="s">
        <v>9036</v>
      </c>
      <c r="C953" s="3">
        <v>2021</v>
      </c>
    </row>
    <row r="954" spans="1:3" ht="15.75" hidden="1" customHeight="1">
      <c r="A954" s="7" t="s">
        <v>9037</v>
      </c>
      <c r="B954" s="7" t="s">
        <v>9038</v>
      </c>
      <c r="C954" s="3">
        <v>2021</v>
      </c>
    </row>
    <row r="955" spans="1:3" ht="15.75" customHeight="1">
      <c r="A955" s="8" t="s">
        <v>9039</v>
      </c>
      <c r="B955" s="8" t="s">
        <v>9040</v>
      </c>
      <c r="C955" s="17">
        <v>2021</v>
      </c>
    </row>
    <row r="956" spans="1:3" ht="15.75" hidden="1" customHeight="1">
      <c r="A956" s="7" t="s">
        <v>9041</v>
      </c>
      <c r="B956" s="7" t="s">
        <v>9042</v>
      </c>
      <c r="C956" s="3">
        <v>2021</v>
      </c>
    </row>
    <row r="957" spans="1:3" ht="15.75" hidden="1" customHeight="1">
      <c r="A957" s="7" t="s">
        <v>9043</v>
      </c>
      <c r="B957" s="7" t="s">
        <v>9044</v>
      </c>
      <c r="C957" s="3">
        <v>2021</v>
      </c>
    </row>
    <row r="958" spans="1:3" ht="15.75" hidden="1" customHeight="1">
      <c r="A958" s="7" t="s">
        <v>9045</v>
      </c>
      <c r="B958" s="7" t="s">
        <v>9046</v>
      </c>
      <c r="C958" s="3">
        <v>2021</v>
      </c>
    </row>
    <row r="959" spans="1:3" ht="15.75" hidden="1" customHeight="1">
      <c r="A959" s="7" t="s">
        <v>9047</v>
      </c>
      <c r="B959" s="7" t="s">
        <v>9048</v>
      </c>
      <c r="C959" s="3">
        <v>2021</v>
      </c>
    </row>
    <row r="960" spans="1:3" ht="15.75" hidden="1" customHeight="1">
      <c r="A960" s="7" t="s">
        <v>9049</v>
      </c>
      <c r="B960" s="7" t="s">
        <v>9050</v>
      </c>
      <c r="C960" s="3">
        <v>2021</v>
      </c>
    </row>
    <row r="961" spans="1:3" ht="15.75" hidden="1" customHeight="1">
      <c r="A961" s="7" t="s">
        <v>9051</v>
      </c>
      <c r="B961" s="7" t="s">
        <v>9052</v>
      </c>
      <c r="C961" s="3">
        <v>2021</v>
      </c>
    </row>
    <row r="962" spans="1:3" ht="15.75" hidden="1" customHeight="1">
      <c r="A962" s="7" t="s">
        <v>9053</v>
      </c>
      <c r="B962" s="7" t="s">
        <v>9054</v>
      </c>
      <c r="C962" s="3">
        <v>2021</v>
      </c>
    </row>
    <row r="963" spans="1:3" ht="15.75" hidden="1" customHeight="1">
      <c r="A963" s="7" t="s">
        <v>9055</v>
      </c>
      <c r="B963" s="7" t="s">
        <v>9056</v>
      </c>
      <c r="C963" s="3">
        <v>2021</v>
      </c>
    </row>
    <row r="964" spans="1:3" ht="15.75" hidden="1" customHeight="1">
      <c r="A964" s="7" t="s">
        <v>9057</v>
      </c>
      <c r="B964" s="7" t="s">
        <v>9058</v>
      </c>
      <c r="C964" s="3">
        <v>2021</v>
      </c>
    </row>
    <row r="965" spans="1:3" ht="15.75" hidden="1" customHeight="1">
      <c r="A965" s="7" t="s">
        <v>9059</v>
      </c>
      <c r="B965" s="7" t="s">
        <v>9060</v>
      </c>
      <c r="C965" s="3">
        <v>2021</v>
      </c>
    </row>
    <row r="966" spans="1:3" ht="15.75" hidden="1" customHeight="1">
      <c r="A966" s="7" t="s">
        <v>8457</v>
      </c>
      <c r="B966" s="7" t="s">
        <v>9061</v>
      </c>
      <c r="C966" s="3">
        <v>2021</v>
      </c>
    </row>
    <row r="967" spans="1:3" ht="15.75" hidden="1" customHeight="1">
      <c r="A967" s="7" t="s">
        <v>9062</v>
      </c>
      <c r="B967" s="7" t="s">
        <v>9063</v>
      </c>
      <c r="C967" s="3">
        <v>2021</v>
      </c>
    </row>
    <row r="968" spans="1:3" ht="15.75" hidden="1" customHeight="1">
      <c r="A968" s="7" t="s">
        <v>9064</v>
      </c>
      <c r="B968" s="7" t="s">
        <v>9065</v>
      </c>
      <c r="C968" s="3">
        <v>2021</v>
      </c>
    </row>
    <row r="969" spans="1:3" ht="15.75" hidden="1" customHeight="1">
      <c r="A969" s="7" t="s">
        <v>9066</v>
      </c>
      <c r="B969" s="7" t="s">
        <v>9067</v>
      </c>
      <c r="C969" s="3">
        <v>2021</v>
      </c>
    </row>
    <row r="970" spans="1:3" ht="15.75" hidden="1" customHeight="1">
      <c r="A970" s="7" t="s">
        <v>9068</v>
      </c>
      <c r="B970" s="7" t="s">
        <v>9069</v>
      </c>
      <c r="C970" s="3">
        <v>2021</v>
      </c>
    </row>
    <row r="971" spans="1:3" ht="15.75" hidden="1" customHeight="1">
      <c r="A971" s="7" t="s">
        <v>9070</v>
      </c>
      <c r="B971" s="7" t="s">
        <v>9071</v>
      </c>
      <c r="C971" s="3">
        <v>2021</v>
      </c>
    </row>
    <row r="972" spans="1:3" ht="15.75" hidden="1" customHeight="1">
      <c r="A972" s="7" t="s">
        <v>9072</v>
      </c>
      <c r="B972" s="7" t="s">
        <v>9073</v>
      </c>
      <c r="C972" s="3">
        <v>2021</v>
      </c>
    </row>
    <row r="973" spans="1:3" ht="15.75" hidden="1" customHeight="1">
      <c r="A973" s="7" t="s">
        <v>9074</v>
      </c>
      <c r="B973" s="7" t="s">
        <v>9075</v>
      </c>
      <c r="C973" s="3">
        <v>2021</v>
      </c>
    </row>
    <row r="974" spans="1:3" ht="15.75" hidden="1" customHeight="1">
      <c r="A974" s="7" t="s">
        <v>9076</v>
      </c>
      <c r="B974" s="7" t="s">
        <v>9077</v>
      </c>
      <c r="C974" s="3">
        <v>2021</v>
      </c>
    </row>
    <row r="975" spans="1:3" ht="15.75" hidden="1" customHeight="1">
      <c r="A975" s="7" t="s">
        <v>7762</v>
      </c>
      <c r="B975" s="7" t="s">
        <v>9078</v>
      </c>
      <c r="C975" s="3">
        <v>2021</v>
      </c>
    </row>
    <row r="976" spans="1:3" ht="15.75" hidden="1" customHeight="1">
      <c r="A976" s="7" t="s">
        <v>9079</v>
      </c>
      <c r="B976" s="7" t="s">
        <v>9080</v>
      </c>
      <c r="C976" s="3">
        <v>2021</v>
      </c>
    </row>
    <row r="977" spans="1:3" ht="15.75" hidden="1" customHeight="1">
      <c r="A977" s="7" t="s">
        <v>7764</v>
      </c>
      <c r="B977" s="7" t="s">
        <v>9081</v>
      </c>
      <c r="C977" s="3">
        <v>2021</v>
      </c>
    </row>
    <row r="978" spans="1:3" ht="15.75" hidden="1" customHeight="1">
      <c r="A978" s="7" t="s">
        <v>9082</v>
      </c>
      <c r="B978" s="7" t="s">
        <v>9083</v>
      </c>
      <c r="C978" s="3">
        <v>2021</v>
      </c>
    </row>
    <row r="979" spans="1:3" ht="15.75" hidden="1" customHeight="1">
      <c r="A979" s="7" t="s">
        <v>9084</v>
      </c>
      <c r="B979" s="7" t="s">
        <v>9085</v>
      </c>
      <c r="C979" s="3">
        <v>2021</v>
      </c>
    </row>
    <row r="980" spans="1:3" ht="15.75" hidden="1" customHeight="1">
      <c r="A980" s="7" t="s">
        <v>9086</v>
      </c>
      <c r="B980" s="7" t="s">
        <v>9087</v>
      </c>
      <c r="C980" s="3">
        <v>2021</v>
      </c>
    </row>
    <row r="981" spans="1:3" ht="15.75" hidden="1" customHeight="1">
      <c r="A981" s="7" t="s">
        <v>9088</v>
      </c>
      <c r="B981" s="7" t="s">
        <v>9089</v>
      </c>
      <c r="C981" s="3">
        <v>2021</v>
      </c>
    </row>
    <row r="982" spans="1:3" ht="15.75" hidden="1" customHeight="1">
      <c r="A982" s="7" t="s">
        <v>9090</v>
      </c>
      <c r="B982" s="7" t="s">
        <v>9091</v>
      </c>
      <c r="C982" s="3">
        <v>2021</v>
      </c>
    </row>
    <row r="983" spans="1:3" ht="15.75" hidden="1" customHeight="1">
      <c r="A983" s="7" t="s">
        <v>9092</v>
      </c>
      <c r="B983" s="7" t="s">
        <v>9093</v>
      </c>
      <c r="C983" s="3">
        <v>2021</v>
      </c>
    </row>
    <row r="984" spans="1:3" ht="15.75" hidden="1" customHeight="1">
      <c r="A984" s="7" t="s">
        <v>9094</v>
      </c>
      <c r="B984" s="7" t="s">
        <v>9095</v>
      </c>
      <c r="C984" s="3">
        <v>2021</v>
      </c>
    </row>
    <row r="985" spans="1:3" ht="15.75" hidden="1" customHeight="1">
      <c r="A985" s="7" t="s">
        <v>9096</v>
      </c>
      <c r="B985" s="7" t="s">
        <v>9097</v>
      </c>
      <c r="C985" s="3">
        <v>2021</v>
      </c>
    </row>
    <row r="986" spans="1:3" ht="15.75" hidden="1" customHeight="1">
      <c r="A986" s="7" t="s">
        <v>9098</v>
      </c>
      <c r="B986" s="7" t="s">
        <v>9099</v>
      </c>
      <c r="C986" s="3">
        <v>2021</v>
      </c>
    </row>
    <row r="987" spans="1:3" ht="15.75" hidden="1" customHeight="1">
      <c r="A987" s="7" t="s">
        <v>9100</v>
      </c>
      <c r="B987" s="7" t="s">
        <v>9101</v>
      </c>
      <c r="C987" s="3">
        <v>2021</v>
      </c>
    </row>
    <row r="988" spans="1:3" ht="15.75" hidden="1" customHeight="1">
      <c r="A988" s="7" t="s">
        <v>9102</v>
      </c>
      <c r="B988" s="7" t="s">
        <v>9103</v>
      </c>
      <c r="C988" s="3">
        <v>2021</v>
      </c>
    </row>
    <row r="989" spans="1:3" ht="15.75" hidden="1" customHeight="1">
      <c r="A989" s="7" t="s">
        <v>9104</v>
      </c>
      <c r="B989" s="7" t="s">
        <v>9105</v>
      </c>
      <c r="C989" s="3">
        <v>2021</v>
      </c>
    </row>
    <row r="990" spans="1:3" ht="15.75" hidden="1" customHeight="1">
      <c r="A990" s="7" t="s">
        <v>9106</v>
      </c>
      <c r="B990" s="7" t="s">
        <v>9107</v>
      </c>
      <c r="C990" s="3">
        <v>2021</v>
      </c>
    </row>
    <row r="991" spans="1:3" ht="15.75" hidden="1" customHeight="1">
      <c r="A991" s="7" t="s">
        <v>8334</v>
      </c>
      <c r="B991" s="7" t="s">
        <v>9108</v>
      </c>
      <c r="C991" s="3">
        <v>2021</v>
      </c>
    </row>
    <row r="992" spans="1:3" ht="15.75" hidden="1" customHeight="1">
      <c r="A992" s="7" t="s">
        <v>9109</v>
      </c>
      <c r="B992" s="7" t="s">
        <v>9110</v>
      </c>
      <c r="C992" s="3">
        <v>2021</v>
      </c>
    </row>
    <row r="993" spans="1:3" ht="15.75" hidden="1" customHeight="1">
      <c r="A993" s="7" t="s">
        <v>7477</v>
      </c>
      <c r="B993" s="7" t="s">
        <v>9111</v>
      </c>
      <c r="C993" s="3">
        <v>2021</v>
      </c>
    </row>
    <row r="994" spans="1:3" ht="15.75" hidden="1" customHeight="1">
      <c r="A994" s="7" t="s">
        <v>9112</v>
      </c>
      <c r="B994" s="7" t="s">
        <v>9113</v>
      </c>
      <c r="C994" s="3">
        <v>2021</v>
      </c>
    </row>
    <row r="995" spans="1:3" ht="15.75" hidden="1" customHeight="1">
      <c r="A995" s="7" t="s">
        <v>9114</v>
      </c>
      <c r="B995" s="7" t="s">
        <v>9115</v>
      </c>
      <c r="C995" s="3">
        <v>2021</v>
      </c>
    </row>
    <row r="996" spans="1:3" ht="15.75" hidden="1" customHeight="1">
      <c r="A996" s="7" t="s">
        <v>9116</v>
      </c>
      <c r="B996" s="7" t="s">
        <v>9117</v>
      </c>
      <c r="C996" s="3">
        <v>2021</v>
      </c>
    </row>
    <row r="997" spans="1:3" ht="15.75" hidden="1" customHeight="1">
      <c r="A997" s="7" t="s">
        <v>9118</v>
      </c>
      <c r="B997" s="7" t="s">
        <v>9119</v>
      </c>
      <c r="C997" s="3">
        <v>2021</v>
      </c>
    </row>
    <row r="998" spans="1:3" ht="15.75" hidden="1" customHeight="1">
      <c r="A998" s="7" t="s">
        <v>9120</v>
      </c>
      <c r="B998" s="7" t="s">
        <v>9121</v>
      </c>
      <c r="C998" s="3">
        <v>2021</v>
      </c>
    </row>
    <row r="999" spans="1:3" ht="15.75" hidden="1" customHeight="1">
      <c r="A999" s="7" t="s">
        <v>9122</v>
      </c>
      <c r="B999" s="7" t="s">
        <v>9123</v>
      </c>
      <c r="C999" s="3">
        <v>2021</v>
      </c>
    </row>
    <row r="1000" spans="1:3" ht="15.75" hidden="1" customHeight="1">
      <c r="A1000" s="7" t="s">
        <v>9124</v>
      </c>
      <c r="B1000" s="7" t="s">
        <v>9125</v>
      </c>
      <c r="C1000" s="3">
        <v>2021</v>
      </c>
    </row>
    <row r="1001" spans="1:3" ht="15.75" hidden="1" customHeight="1">
      <c r="A1001" s="7" t="s">
        <v>9126</v>
      </c>
      <c r="B1001" s="7" t="s">
        <v>9127</v>
      </c>
      <c r="C1001" s="3">
        <v>2021</v>
      </c>
    </row>
    <row r="1002" spans="1:3" ht="15.75" hidden="1" customHeight="1">
      <c r="A1002" s="7" t="s">
        <v>9128</v>
      </c>
      <c r="B1002" s="7" t="s">
        <v>9129</v>
      </c>
      <c r="C1002" s="3">
        <v>2021</v>
      </c>
    </row>
    <row r="1003" spans="1:3" ht="15.75" hidden="1" customHeight="1">
      <c r="A1003" s="7" t="s">
        <v>9130</v>
      </c>
      <c r="B1003" s="7" t="s">
        <v>9131</v>
      </c>
      <c r="C1003" s="3">
        <v>2021</v>
      </c>
    </row>
    <row r="1004" spans="1:3" ht="15.75" hidden="1" customHeight="1">
      <c r="A1004" s="7" t="s">
        <v>9132</v>
      </c>
      <c r="B1004" s="7" t="s">
        <v>9133</v>
      </c>
      <c r="C1004" s="3">
        <v>2021</v>
      </c>
    </row>
    <row r="1005" spans="1:3" ht="15.75" hidden="1" customHeight="1">
      <c r="A1005" s="7" t="s">
        <v>7762</v>
      </c>
      <c r="B1005" s="7" t="s">
        <v>9134</v>
      </c>
      <c r="C1005" s="3">
        <v>2021</v>
      </c>
    </row>
    <row r="1006" spans="1:3" ht="15.75" hidden="1" customHeight="1">
      <c r="A1006" s="7" t="s">
        <v>9135</v>
      </c>
      <c r="B1006" s="7" t="s">
        <v>9136</v>
      </c>
      <c r="C1006" s="3">
        <v>2021</v>
      </c>
    </row>
    <row r="1007" spans="1:3" ht="15.75" hidden="1" customHeight="1">
      <c r="A1007" s="7" t="s">
        <v>9137</v>
      </c>
      <c r="B1007" s="7" t="s">
        <v>9138</v>
      </c>
      <c r="C1007" s="3">
        <v>2021</v>
      </c>
    </row>
    <row r="1008" spans="1:3" ht="15.75" hidden="1" customHeight="1">
      <c r="A1008" s="7" t="s">
        <v>9139</v>
      </c>
      <c r="B1008" s="7" t="s">
        <v>9140</v>
      </c>
      <c r="C1008" s="3">
        <v>2021</v>
      </c>
    </row>
    <row r="1009" spans="1:3" ht="15.75" hidden="1" customHeight="1">
      <c r="A1009" s="7" t="s">
        <v>9141</v>
      </c>
      <c r="B1009" s="7" t="s">
        <v>9142</v>
      </c>
      <c r="C1009" s="3">
        <v>2021</v>
      </c>
    </row>
    <row r="1010" spans="1:3" ht="15.75" hidden="1" customHeight="1">
      <c r="A1010" s="7" t="s">
        <v>9143</v>
      </c>
      <c r="B1010" s="7" t="s">
        <v>9144</v>
      </c>
      <c r="C1010" s="3">
        <v>2021</v>
      </c>
    </row>
    <row r="1011" spans="1:3" ht="15.75" hidden="1" customHeight="1">
      <c r="A1011" s="7" t="s">
        <v>9145</v>
      </c>
      <c r="B1011" s="7" t="s">
        <v>9146</v>
      </c>
      <c r="C1011" s="3">
        <v>2021</v>
      </c>
    </row>
    <row r="1012" spans="1:3" ht="15.75" hidden="1" customHeight="1">
      <c r="A1012" s="7" t="s">
        <v>9147</v>
      </c>
      <c r="B1012" s="7" t="s">
        <v>9148</v>
      </c>
      <c r="C1012" s="3">
        <v>2021</v>
      </c>
    </row>
    <row r="1013" spans="1:3" ht="15.75" hidden="1" customHeight="1">
      <c r="A1013" s="7" t="s">
        <v>9149</v>
      </c>
      <c r="B1013" s="7" t="s">
        <v>9150</v>
      </c>
      <c r="C1013" s="3">
        <v>2021</v>
      </c>
    </row>
    <row r="1014" spans="1:3" ht="15.75" hidden="1" customHeight="1">
      <c r="A1014" s="7" t="s">
        <v>9124</v>
      </c>
      <c r="B1014" s="7" t="s">
        <v>9151</v>
      </c>
      <c r="C1014" s="3">
        <v>2021</v>
      </c>
    </row>
    <row r="1015" spans="1:3" ht="15.75" hidden="1" customHeight="1">
      <c r="A1015" s="7" t="s">
        <v>9152</v>
      </c>
      <c r="B1015" s="7" t="s">
        <v>9153</v>
      </c>
      <c r="C1015" s="3">
        <v>2021</v>
      </c>
    </row>
    <row r="1016" spans="1:3" ht="15.75" hidden="1" customHeight="1">
      <c r="A1016" s="7" t="s">
        <v>9154</v>
      </c>
      <c r="B1016" s="7" t="s">
        <v>9155</v>
      </c>
      <c r="C1016" s="3">
        <v>2021</v>
      </c>
    </row>
    <row r="1017" spans="1:3" ht="15.75" hidden="1" customHeight="1">
      <c r="A1017" s="7" t="s">
        <v>9156</v>
      </c>
      <c r="B1017" s="7" t="s">
        <v>9157</v>
      </c>
      <c r="C1017" s="3">
        <v>2021</v>
      </c>
    </row>
    <row r="1018" spans="1:3" ht="15.75" hidden="1" customHeight="1">
      <c r="A1018" s="7" t="s">
        <v>9158</v>
      </c>
      <c r="B1018" s="7" t="s">
        <v>9159</v>
      </c>
      <c r="C1018" s="3">
        <v>2021</v>
      </c>
    </row>
    <row r="1019" spans="1:3" ht="15.75" hidden="1" customHeight="1">
      <c r="A1019" s="7" t="s">
        <v>9160</v>
      </c>
      <c r="B1019" s="7" t="s">
        <v>9161</v>
      </c>
      <c r="C1019" s="3">
        <v>2021</v>
      </c>
    </row>
    <row r="1020" spans="1:3" ht="15.75" hidden="1" customHeight="1">
      <c r="A1020" s="7" t="s">
        <v>9162</v>
      </c>
      <c r="B1020" s="7" t="s">
        <v>9163</v>
      </c>
      <c r="C1020" s="3">
        <v>2021</v>
      </c>
    </row>
    <row r="1021" spans="1:3" ht="15.75" hidden="1" customHeight="1">
      <c r="A1021" s="7" t="s">
        <v>9164</v>
      </c>
      <c r="B1021" s="7" t="s">
        <v>9165</v>
      </c>
      <c r="C1021" s="3">
        <v>2021</v>
      </c>
    </row>
    <row r="1022" spans="1:3" ht="15.75" hidden="1" customHeight="1">
      <c r="A1022" s="7" t="s">
        <v>9166</v>
      </c>
      <c r="B1022" s="7" t="s">
        <v>9167</v>
      </c>
      <c r="C1022" s="3">
        <v>2021</v>
      </c>
    </row>
    <row r="1023" spans="1:3" ht="15.75" hidden="1" customHeight="1">
      <c r="A1023" s="7" t="s">
        <v>9168</v>
      </c>
      <c r="B1023" s="7" t="s">
        <v>9169</v>
      </c>
      <c r="C1023" s="3">
        <v>2021</v>
      </c>
    </row>
    <row r="1024" spans="1:3" ht="15.75" hidden="1" customHeight="1">
      <c r="A1024" s="7" t="s">
        <v>9170</v>
      </c>
      <c r="B1024" s="7" t="s">
        <v>9171</v>
      </c>
      <c r="C1024" s="3">
        <v>2021</v>
      </c>
    </row>
    <row r="1025" spans="1:3" ht="15.75" hidden="1" customHeight="1">
      <c r="A1025" s="7" t="s">
        <v>9172</v>
      </c>
      <c r="B1025" s="7" t="s">
        <v>9173</v>
      </c>
      <c r="C1025" s="3">
        <v>2021</v>
      </c>
    </row>
    <row r="1026" spans="1:3" ht="15.75" hidden="1" customHeight="1">
      <c r="A1026" s="7" t="s">
        <v>9174</v>
      </c>
      <c r="B1026" s="7" t="s">
        <v>9175</v>
      </c>
      <c r="C1026" s="3">
        <v>2021</v>
      </c>
    </row>
    <row r="1027" spans="1:3" ht="15.75" hidden="1" customHeight="1">
      <c r="A1027" s="7" t="s">
        <v>9176</v>
      </c>
      <c r="B1027" s="7" t="s">
        <v>9177</v>
      </c>
      <c r="C1027" s="3">
        <v>2021</v>
      </c>
    </row>
    <row r="1028" spans="1:3" ht="15.75" hidden="1" customHeight="1">
      <c r="A1028" s="7" t="s">
        <v>9178</v>
      </c>
      <c r="B1028" s="7" t="s">
        <v>9179</v>
      </c>
      <c r="C1028" s="3">
        <v>2021</v>
      </c>
    </row>
    <row r="1029" spans="1:3" ht="15.75" hidden="1" customHeight="1">
      <c r="A1029" s="7" t="s">
        <v>9180</v>
      </c>
      <c r="B1029" s="7" t="s">
        <v>9181</v>
      </c>
      <c r="C1029" s="3">
        <v>2021</v>
      </c>
    </row>
    <row r="1030" spans="1:3" ht="15.75" hidden="1" customHeight="1">
      <c r="A1030" s="7" t="s">
        <v>9182</v>
      </c>
      <c r="B1030" s="7" t="s">
        <v>9183</v>
      </c>
      <c r="C1030" s="3">
        <v>2021</v>
      </c>
    </row>
    <row r="1031" spans="1:3" ht="15.75" hidden="1" customHeight="1">
      <c r="A1031" s="7" t="s">
        <v>9184</v>
      </c>
      <c r="B1031" s="7" t="s">
        <v>9185</v>
      </c>
      <c r="C1031" s="3">
        <v>2021</v>
      </c>
    </row>
    <row r="1032" spans="1:3" ht="15.75" hidden="1" customHeight="1">
      <c r="A1032" s="7" t="s">
        <v>9186</v>
      </c>
      <c r="B1032" s="7" t="s">
        <v>9187</v>
      </c>
      <c r="C1032" s="3">
        <v>2021</v>
      </c>
    </row>
    <row r="1033" spans="1:3" ht="15.75" hidden="1" customHeight="1">
      <c r="A1033" s="7" t="s">
        <v>8621</v>
      </c>
      <c r="B1033" s="7" t="s">
        <v>9188</v>
      </c>
      <c r="C1033" s="3">
        <v>2021</v>
      </c>
    </row>
    <row r="1034" spans="1:3" ht="15.75" hidden="1" customHeight="1">
      <c r="A1034" s="7" t="s">
        <v>9189</v>
      </c>
      <c r="B1034" s="7" t="s">
        <v>9190</v>
      </c>
      <c r="C1034" s="3">
        <v>2021</v>
      </c>
    </row>
    <row r="1035" spans="1:3" ht="15.75" hidden="1" customHeight="1">
      <c r="A1035" s="7" t="s">
        <v>9191</v>
      </c>
      <c r="B1035" s="7" t="s">
        <v>9192</v>
      </c>
      <c r="C1035" s="3">
        <v>2021</v>
      </c>
    </row>
    <row r="1036" spans="1:3" ht="15.75" hidden="1" customHeight="1">
      <c r="A1036" s="7" t="s">
        <v>9193</v>
      </c>
      <c r="B1036" s="7" t="s">
        <v>9194</v>
      </c>
      <c r="C1036" s="3">
        <v>2021</v>
      </c>
    </row>
    <row r="1037" spans="1:3" ht="15.75" hidden="1" customHeight="1">
      <c r="A1037" s="7" t="s">
        <v>9195</v>
      </c>
      <c r="B1037" s="7" t="s">
        <v>9196</v>
      </c>
      <c r="C1037" s="3">
        <v>2021</v>
      </c>
    </row>
    <row r="1038" spans="1:3" ht="15.75" hidden="1" customHeight="1">
      <c r="A1038" s="7" t="s">
        <v>9197</v>
      </c>
      <c r="B1038" s="7" t="s">
        <v>9198</v>
      </c>
      <c r="C1038" s="3">
        <v>2021</v>
      </c>
    </row>
    <row r="1039" spans="1:3" ht="15.75" hidden="1" customHeight="1">
      <c r="A1039" s="7" t="s">
        <v>9199</v>
      </c>
      <c r="B1039" s="7" t="s">
        <v>9200</v>
      </c>
      <c r="C1039" s="3">
        <v>2021</v>
      </c>
    </row>
    <row r="1040" spans="1:3" ht="15.75" hidden="1" customHeight="1">
      <c r="A1040" s="7" t="s">
        <v>9201</v>
      </c>
      <c r="B1040" s="7" t="s">
        <v>9202</v>
      </c>
      <c r="C1040" s="3">
        <v>2021</v>
      </c>
    </row>
    <row r="1041" spans="1:3" ht="15.75" hidden="1" customHeight="1">
      <c r="A1041" s="7" t="s">
        <v>9203</v>
      </c>
      <c r="B1041" s="7" t="s">
        <v>9204</v>
      </c>
      <c r="C1041" s="3">
        <v>2021</v>
      </c>
    </row>
    <row r="1042" spans="1:3" ht="15.75" customHeight="1">
      <c r="A1042" s="8" t="s">
        <v>9205</v>
      </c>
      <c r="B1042" s="8" t="s">
        <v>9206</v>
      </c>
      <c r="C1042" s="17">
        <v>2021</v>
      </c>
    </row>
    <row r="1043" spans="1:3" ht="15.75" hidden="1" customHeight="1">
      <c r="A1043" s="7" t="s">
        <v>9207</v>
      </c>
      <c r="B1043" s="7" t="s">
        <v>9208</v>
      </c>
      <c r="C1043" s="3">
        <v>2021</v>
      </c>
    </row>
    <row r="1044" spans="1:3" ht="15.75" hidden="1" customHeight="1">
      <c r="A1044" s="7" t="s">
        <v>9209</v>
      </c>
      <c r="B1044" s="7" t="s">
        <v>9210</v>
      </c>
      <c r="C1044" s="3">
        <v>2021</v>
      </c>
    </row>
    <row r="1045" spans="1:3" ht="15.75" hidden="1" customHeight="1">
      <c r="A1045" s="7" t="s">
        <v>9211</v>
      </c>
      <c r="B1045" s="7" t="s">
        <v>9212</v>
      </c>
      <c r="C1045" s="3">
        <v>2021</v>
      </c>
    </row>
    <row r="1046" spans="1:3" ht="15.75" hidden="1" customHeight="1">
      <c r="A1046" s="7" t="s">
        <v>9213</v>
      </c>
      <c r="B1046" s="7" t="s">
        <v>9214</v>
      </c>
      <c r="C1046" s="3">
        <v>2021</v>
      </c>
    </row>
    <row r="1047" spans="1:3" ht="15.75" hidden="1" customHeight="1">
      <c r="A1047" s="7" t="s">
        <v>7688</v>
      </c>
      <c r="B1047" s="7" t="s">
        <v>9215</v>
      </c>
      <c r="C1047" s="3">
        <v>2021</v>
      </c>
    </row>
    <row r="1048" spans="1:3" ht="15.75" hidden="1" customHeight="1">
      <c r="A1048" s="7" t="s">
        <v>9216</v>
      </c>
      <c r="B1048" s="7" t="s">
        <v>9217</v>
      </c>
      <c r="C1048" s="3">
        <v>2021</v>
      </c>
    </row>
    <row r="1049" spans="1:3" ht="15.75" customHeight="1">
      <c r="A1049" s="8" t="s">
        <v>9218</v>
      </c>
      <c r="B1049" s="8" t="s">
        <v>9219</v>
      </c>
      <c r="C1049" s="17">
        <v>2021</v>
      </c>
    </row>
    <row r="1050" spans="1:3" ht="15.75" hidden="1" customHeight="1">
      <c r="A1050" s="7" t="s">
        <v>8343</v>
      </c>
      <c r="B1050" s="7" t="s">
        <v>9220</v>
      </c>
      <c r="C1050" s="3">
        <v>2021</v>
      </c>
    </row>
    <row r="1051" spans="1:3" ht="15.75" hidden="1" customHeight="1">
      <c r="A1051" s="7" t="s">
        <v>9221</v>
      </c>
      <c r="B1051" s="7" t="s">
        <v>9222</v>
      </c>
      <c r="C1051" s="3">
        <v>2021</v>
      </c>
    </row>
    <row r="1052" spans="1:3" ht="15.75" hidden="1" customHeight="1">
      <c r="A1052" s="7" t="s">
        <v>9223</v>
      </c>
      <c r="B1052" s="7" t="s">
        <v>9224</v>
      </c>
      <c r="C1052" s="3">
        <v>2021</v>
      </c>
    </row>
    <row r="1053" spans="1:3" ht="15.75" hidden="1" customHeight="1">
      <c r="A1053" s="7" t="s">
        <v>9225</v>
      </c>
      <c r="B1053" s="7" t="s">
        <v>9226</v>
      </c>
      <c r="C1053" s="3">
        <v>2021</v>
      </c>
    </row>
    <row r="1054" spans="1:3" ht="15.75" hidden="1" customHeight="1">
      <c r="A1054" s="7" t="s">
        <v>9227</v>
      </c>
      <c r="B1054" s="7" t="s">
        <v>9228</v>
      </c>
      <c r="C1054" s="3">
        <v>2021</v>
      </c>
    </row>
    <row r="1055" spans="1:3" ht="15.75" hidden="1" customHeight="1">
      <c r="A1055" s="7" t="s">
        <v>9229</v>
      </c>
      <c r="B1055" s="7" t="s">
        <v>9230</v>
      </c>
      <c r="C1055" s="3">
        <v>2021</v>
      </c>
    </row>
    <row r="1056" spans="1:3" ht="15.75" hidden="1" customHeight="1">
      <c r="A1056" s="7" t="s">
        <v>9231</v>
      </c>
      <c r="B1056" s="7" t="s">
        <v>9232</v>
      </c>
      <c r="C1056" s="3">
        <v>2021</v>
      </c>
    </row>
    <row r="1057" spans="1:3" ht="15.75" hidden="1" customHeight="1">
      <c r="A1057" s="7" t="s">
        <v>9233</v>
      </c>
      <c r="B1057" s="7" t="s">
        <v>9234</v>
      </c>
      <c r="C1057" s="3">
        <v>2021</v>
      </c>
    </row>
    <row r="1058" spans="1:3" ht="15.75" hidden="1" customHeight="1">
      <c r="A1058" s="7" t="s">
        <v>9235</v>
      </c>
      <c r="B1058" s="7" t="s">
        <v>9236</v>
      </c>
      <c r="C1058" s="3">
        <v>2021</v>
      </c>
    </row>
    <row r="1059" spans="1:3" ht="15.75" hidden="1" customHeight="1">
      <c r="A1059" s="7" t="s">
        <v>7910</v>
      </c>
      <c r="B1059" s="7" t="s">
        <v>9237</v>
      </c>
      <c r="C1059" s="3">
        <v>2021</v>
      </c>
    </row>
    <row r="1060" spans="1:3" ht="15.75" hidden="1" customHeight="1">
      <c r="A1060" s="7" t="s">
        <v>9238</v>
      </c>
      <c r="B1060" s="7" t="s">
        <v>9239</v>
      </c>
      <c r="C1060" s="3">
        <v>2021</v>
      </c>
    </row>
    <row r="1061" spans="1:3" ht="15.75" customHeight="1">
      <c r="A1061" s="8" t="s">
        <v>9240</v>
      </c>
      <c r="B1061" s="8" t="s">
        <v>9241</v>
      </c>
      <c r="C1061" s="17">
        <v>2021</v>
      </c>
    </row>
    <row r="1062" spans="1:3" ht="15.75" hidden="1" customHeight="1">
      <c r="A1062" s="7" t="s">
        <v>9242</v>
      </c>
      <c r="B1062" s="7" t="s">
        <v>9243</v>
      </c>
      <c r="C1062" s="3">
        <v>2021</v>
      </c>
    </row>
    <row r="1063" spans="1:3" ht="15.75" hidden="1" customHeight="1">
      <c r="A1063" s="7" t="s">
        <v>9244</v>
      </c>
      <c r="B1063" s="7" t="s">
        <v>9245</v>
      </c>
      <c r="C1063" s="3">
        <v>2021</v>
      </c>
    </row>
    <row r="1064" spans="1:3" ht="15.75" hidden="1" customHeight="1">
      <c r="A1064" s="7" t="s">
        <v>9246</v>
      </c>
      <c r="B1064" s="7" t="s">
        <v>9247</v>
      </c>
      <c r="C1064" s="3">
        <v>2021</v>
      </c>
    </row>
    <row r="1065" spans="1:3" ht="15.75" hidden="1" customHeight="1">
      <c r="A1065" s="7" t="s">
        <v>9248</v>
      </c>
      <c r="B1065" s="7" t="s">
        <v>9249</v>
      </c>
      <c r="C1065" s="3">
        <v>2021</v>
      </c>
    </row>
    <row r="1066" spans="1:3" ht="15.75" hidden="1" customHeight="1">
      <c r="A1066" s="7" t="s">
        <v>9250</v>
      </c>
      <c r="B1066" s="7" t="s">
        <v>9251</v>
      </c>
      <c r="C1066" s="3">
        <v>2021</v>
      </c>
    </row>
    <row r="1067" spans="1:3" ht="15.75" hidden="1" customHeight="1">
      <c r="A1067" s="7" t="s">
        <v>9252</v>
      </c>
      <c r="B1067" s="7" t="s">
        <v>9253</v>
      </c>
      <c r="C1067" s="3">
        <v>2021</v>
      </c>
    </row>
    <row r="1068" spans="1:3" ht="15.75" hidden="1" customHeight="1">
      <c r="A1068" s="7" t="s">
        <v>9254</v>
      </c>
      <c r="B1068" s="7" t="s">
        <v>9255</v>
      </c>
      <c r="C1068" s="3">
        <v>2021</v>
      </c>
    </row>
    <row r="1069" spans="1:3" ht="15.75" hidden="1" customHeight="1">
      <c r="A1069" s="7" t="s">
        <v>9256</v>
      </c>
      <c r="B1069" s="7" t="s">
        <v>9257</v>
      </c>
      <c r="C1069" s="3">
        <v>2021</v>
      </c>
    </row>
    <row r="1070" spans="1:3" ht="15.75" hidden="1" customHeight="1">
      <c r="A1070" s="7" t="s">
        <v>9258</v>
      </c>
      <c r="B1070" s="7" t="s">
        <v>9259</v>
      </c>
      <c r="C1070" s="3">
        <v>2021</v>
      </c>
    </row>
    <row r="1071" spans="1:3" ht="15.75" hidden="1" customHeight="1">
      <c r="A1071" s="7" t="s">
        <v>9260</v>
      </c>
      <c r="B1071" s="7" t="s">
        <v>9261</v>
      </c>
      <c r="C1071" s="3">
        <v>2021</v>
      </c>
    </row>
    <row r="1072" spans="1:3" ht="15.75" hidden="1" customHeight="1">
      <c r="A1072" s="7" t="s">
        <v>9262</v>
      </c>
      <c r="B1072" s="7" t="s">
        <v>9263</v>
      </c>
      <c r="C1072" s="3">
        <v>2021</v>
      </c>
    </row>
    <row r="1073" spans="1:3" ht="15.75" hidden="1" customHeight="1">
      <c r="A1073" s="7" t="s">
        <v>9264</v>
      </c>
      <c r="B1073" s="7" t="s">
        <v>9265</v>
      </c>
      <c r="C1073" s="3">
        <v>2021</v>
      </c>
    </row>
    <row r="1074" spans="1:3" ht="15.75" hidden="1" customHeight="1">
      <c r="A1074" s="7" t="s">
        <v>9266</v>
      </c>
      <c r="B1074" s="7" t="s">
        <v>9267</v>
      </c>
      <c r="C1074" s="3">
        <v>2021</v>
      </c>
    </row>
    <row r="1075" spans="1:3" ht="15.75" hidden="1" customHeight="1">
      <c r="A1075" s="7" t="s">
        <v>9268</v>
      </c>
      <c r="B1075" s="7" t="s">
        <v>9269</v>
      </c>
      <c r="C1075" s="3">
        <v>2021</v>
      </c>
    </row>
    <row r="1076" spans="1:3" ht="15.75" hidden="1" customHeight="1">
      <c r="A1076" s="7" t="s">
        <v>9270</v>
      </c>
      <c r="B1076" s="7" t="s">
        <v>9271</v>
      </c>
      <c r="C1076" s="3">
        <v>2021</v>
      </c>
    </row>
    <row r="1077" spans="1:3" ht="15.75" hidden="1" customHeight="1">
      <c r="A1077" s="7" t="s">
        <v>9272</v>
      </c>
      <c r="B1077" s="7" t="s">
        <v>9273</v>
      </c>
      <c r="C1077" s="3">
        <v>2021</v>
      </c>
    </row>
    <row r="1078" spans="1:3" ht="15.75" hidden="1" customHeight="1">
      <c r="A1078" s="7" t="s">
        <v>9274</v>
      </c>
      <c r="B1078" s="7" t="s">
        <v>9275</v>
      </c>
      <c r="C1078" s="3">
        <v>2021</v>
      </c>
    </row>
    <row r="1079" spans="1:3" ht="15.75" hidden="1" customHeight="1">
      <c r="A1079" s="7" t="s">
        <v>9276</v>
      </c>
      <c r="B1079" s="7" t="s">
        <v>9277</v>
      </c>
      <c r="C1079" s="3">
        <v>2021</v>
      </c>
    </row>
    <row r="1080" spans="1:3" ht="15.75" hidden="1" customHeight="1">
      <c r="A1080" s="7" t="s">
        <v>9278</v>
      </c>
      <c r="B1080" s="7" t="s">
        <v>9279</v>
      </c>
      <c r="C1080" s="3">
        <v>2021</v>
      </c>
    </row>
    <row r="1081" spans="1:3" ht="15.75" hidden="1" customHeight="1">
      <c r="A1081" s="7" t="s">
        <v>9280</v>
      </c>
      <c r="B1081" s="7" t="s">
        <v>9281</v>
      </c>
      <c r="C1081" s="3">
        <v>2021</v>
      </c>
    </row>
    <row r="1082" spans="1:3" ht="15.75" hidden="1" customHeight="1">
      <c r="A1082" s="7" t="s">
        <v>7879</v>
      </c>
      <c r="B1082" s="7" t="s">
        <v>9282</v>
      </c>
      <c r="C1082" s="3">
        <v>2021</v>
      </c>
    </row>
    <row r="1083" spans="1:3" ht="15.75" hidden="1" customHeight="1">
      <c r="A1083" s="7" t="s">
        <v>9283</v>
      </c>
      <c r="B1083" s="7" t="s">
        <v>9284</v>
      </c>
      <c r="C1083" s="3">
        <v>2021</v>
      </c>
    </row>
    <row r="1084" spans="1:3" ht="15.75" hidden="1" customHeight="1">
      <c r="A1084" s="7" t="s">
        <v>8343</v>
      </c>
      <c r="B1084" s="7" t="s">
        <v>9285</v>
      </c>
      <c r="C1084" s="3">
        <v>2021</v>
      </c>
    </row>
    <row r="1085" spans="1:3" ht="15.75" hidden="1" customHeight="1">
      <c r="A1085" s="7" t="s">
        <v>9286</v>
      </c>
      <c r="B1085" s="7" t="s">
        <v>9287</v>
      </c>
      <c r="C1085" s="3">
        <v>2021</v>
      </c>
    </row>
    <row r="1086" spans="1:3" ht="15.75" hidden="1" customHeight="1">
      <c r="A1086" s="7" t="s">
        <v>9288</v>
      </c>
      <c r="B1086" s="7" t="s">
        <v>9289</v>
      </c>
      <c r="C1086" s="3">
        <v>2021</v>
      </c>
    </row>
    <row r="1087" spans="1:3" ht="15.75" hidden="1" customHeight="1">
      <c r="A1087" s="7" t="s">
        <v>9290</v>
      </c>
      <c r="B1087" s="7" t="s">
        <v>9291</v>
      </c>
      <c r="C1087" s="3">
        <v>2021</v>
      </c>
    </row>
    <row r="1088" spans="1:3" ht="15.75" hidden="1" customHeight="1">
      <c r="A1088" s="7" t="s">
        <v>8904</v>
      </c>
      <c r="B1088" s="7" t="s">
        <v>9292</v>
      </c>
      <c r="C1088" s="3">
        <v>2021</v>
      </c>
    </row>
    <row r="1089" spans="1:3" ht="15.75" hidden="1" customHeight="1">
      <c r="A1089" s="7" t="s">
        <v>9293</v>
      </c>
      <c r="B1089" s="7" t="s">
        <v>9294</v>
      </c>
      <c r="C1089" s="3">
        <v>2021</v>
      </c>
    </row>
    <row r="1090" spans="1:3" ht="15.75" hidden="1" customHeight="1">
      <c r="A1090" s="7" t="s">
        <v>8831</v>
      </c>
      <c r="B1090" s="7" t="s">
        <v>9295</v>
      </c>
      <c r="C1090" s="3">
        <v>2021</v>
      </c>
    </row>
    <row r="1091" spans="1:3" ht="15.75" hidden="1" customHeight="1">
      <c r="A1091" s="7" t="s">
        <v>9296</v>
      </c>
      <c r="B1091" s="7" t="s">
        <v>9297</v>
      </c>
      <c r="C1091" s="3">
        <v>2021</v>
      </c>
    </row>
    <row r="1092" spans="1:3" ht="15.75" hidden="1" customHeight="1">
      <c r="A1092" s="7" t="s">
        <v>9298</v>
      </c>
      <c r="B1092" s="7" t="s">
        <v>9299</v>
      </c>
      <c r="C1092" s="3">
        <v>2021</v>
      </c>
    </row>
    <row r="1093" spans="1:3" ht="15.75" customHeight="1">
      <c r="A1093" s="8" t="s">
        <v>9300</v>
      </c>
      <c r="B1093" s="8" t="s">
        <v>9301</v>
      </c>
      <c r="C1093" s="17">
        <v>2021</v>
      </c>
    </row>
    <row r="1094" spans="1:3" ht="15.75" hidden="1" customHeight="1">
      <c r="A1094" s="7" t="s">
        <v>9302</v>
      </c>
      <c r="B1094" s="7" t="s">
        <v>9303</v>
      </c>
      <c r="C1094" s="3">
        <v>2021</v>
      </c>
    </row>
    <row r="1095" spans="1:3" ht="15.75" hidden="1" customHeight="1">
      <c r="A1095" s="7" t="s">
        <v>9304</v>
      </c>
      <c r="B1095" s="7" t="s">
        <v>9305</v>
      </c>
      <c r="C1095" s="3">
        <v>2021</v>
      </c>
    </row>
    <row r="1096" spans="1:3" ht="15.75" hidden="1" customHeight="1">
      <c r="A1096" s="7" t="s">
        <v>9306</v>
      </c>
      <c r="B1096" s="7" t="s">
        <v>9307</v>
      </c>
      <c r="C1096" s="3">
        <v>2021</v>
      </c>
    </row>
    <row r="1097" spans="1:3" ht="15.75" hidden="1" customHeight="1">
      <c r="A1097" s="7" t="s">
        <v>8066</v>
      </c>
      <c r="B1097" s="7" t="s">
        <v>9308</v>
      </c>
      <c r="C1097" s="3">
        <v>2021</v>
      </c>
    </row>
    <row r="1098" spans="1:3" ht="15.75" hidden="1" customHeight="1">
      <c r="A1098" s="7" t="s">
        <v>7558</v>
      </c>
      <c r="B1098" s="7" t="s">
        <v>9309</v>
      </c>
      <c r="C1098" s="3">
        <v>2021</v>
      </c>
    </row>
    <row r="1099" spans="1:3" ht="15.75" hidden="1" customHeight="1">
      <c r="A1099" s="7" t="s">
        <v>9310</v>
      </c>
      <c r="B1099" s="7" t="s">
        <v>9311</v>
      </c>
      <c r="C1099" s="3">
        <v>2021</v>
      </c>
    </row>
    <row r="1100" spans="1:3" ht="15.75" hidden="1" customHeight="1">
      <c r="A1100" s="7" t="s">
        <v>9312</v>
      </c>
      <c r="B1100" s="7" t="s">
        <v>9313</v>
      </c>
      <c r="C1100" s="3">
        <v>2021</v>
      </c>
    </row>
    <row r="1101" spans="1:3" ht="15.75" hidden="1" customHeight="1">
      <c r="A1101" s="7" t="s">
        <v>8791</v>
      </c>
      <c r="B1101" s="7" t="s">
        <v>9314</v>
      </c>
      <c r="C1101" s="3">
        <v>2021</v>
      </c>
    </row>
    <row r="1102" spans="1:3" ht="15.75" hidden="1" customHeight="1">
      <c r="A1102" s="7" t="s">
        <v>9315</v>
      </c>
      <c r="B1102" s="7" t="s">
        <v>9316</v>
      </c>
      <c r="C1102" s="3">
        <v>2021</v>
      </c>
    </row>
    <row r="1103" spans="1:3" ht="15.75" hidden="1" customHeight="1">
      <c r="A1103" s="7" t="s">
        <v>9317</v>
      </c>
      <c r="B1103" s="7" t="s">
        <v>9318</v>
      </c>
      <c r="C1103" s="3">
        <v>2021</v>
      </c>
    </row>
    <row r="1104" spans="1:3" ht="15.75" hidden="1" customHeight="1">
      <c r="A1104" s="7" t="s">
        <v>9319</v>
      </c>
      <c r="B1104" s="7" t="s">
        <v>9320</v>
      </c>
      <c r="C1104" s="3">
        <v>2021</v>
      </c>
    </row>
    <row r="1105" spans="1:3" ht="15.75" hidden="1" customHeight="1">
      <c r="A1105" s="7" t="s">
        <v>8457</v>
      </c>
      <c r="B1105" s="7" t="s">
        <v>9321</v>
      </c>
      <c r="C1105" s="3">
        <v>2021</v>
      </c>
    </row>
    <row r="1106" spans="1:3" ht="15.75" hidden="1" customHeight="1">
      <c r="A1106" s="7" t="s">
        <v>9322</v>
      </c>
      <c r="B1106" s="7" t="s">
        <v>9323</v>
      </c>
      <c r="C1106" s="3">
        <v>2021</v>
      </c>
    </row>
    <row r="1107" spans="1:3" ht="15.75" hidden="1" customHeight="1">
      <c r="A1107" s="7" t="s">
        <v>9324</v>
      </c>
      <c r="B1107" s="7" t="s">
        <v>9325</v>
      </c>
      <c r="C1107" s="3">
        <v>2021</v>
      </c>
    </row>
    <row r="1108" spans="1:3" ht="15.75" hidden="1" customHeight="1">
      <c r="A1108" s="7" t="s">
        <v>9326</v>
      </c>
      <c r="B1108" s="7" t="s">
        <v>9327</v>
      </c>
      <c r="C1108" s="3">
        <v>2021</v>
      </c>
    </row>
    <row r="1109" spans="1:3" ht="15.75" hidden="1" customHeight="1">
      <c r="A1109" s="7" t="s">
        <v>9328</v>
      </c>
      <c r="B1109" s="7" t="s">
        <v>9329</v>
      </c>
      <c r="C1109" s="3">
        <v>2021</v>
      </c>
    </row>
    <row r="1110" spans="1:3" ht="15.75" hidden="1" customHeight="1">
      <c r="A1110" s="7" t="s">
        <v>9330</v>
      </c>
      <c r="B1110" s="7" t="s">
        <v>9331</v>
      </c>
      <c r="C1110" s="3">
        <v>2021</v>
      </c>
    </row>
    <row r="1111" spans="1:3" ht="15.75" hidden="1" customHeight="1">
      <c r="A1111" s="7" t="s">
        <v>9332</v>
      </c>
      <c r="B1111" s="7" t="s">
        <v>9333</v>
      </c>
      <c r="C1111" s="3">
        <v>2021</v>
      </c>
    </row>
    <row r="1112" spans="1:3" ht="15.75" hidden="1" customHeight="1">
      <c r="A1112" s="7" t="s">
        <v>9334</v>
      </c>
      <c r="B1112" s="7" t="s">
        <v>9335</v>
      </c>
      <c r="C1112" s="3">
        <v>2021</v>
      </c>
    </row>
    <row r="1113" spans="1:3" ht="15.75" hidden="1" customHeight="1">
      <c r="A1113" s="7" t="s">
        <v>9336</v>
      </c>
      <c r="B1113" s="7" t="s">
        <v>9337</v>
      </c>
      <c r="C1113" s="3">
        <v>2021</v>
      </c>
    </row>
    <row r="1114" spans="1:3" ht="15.75" hidden="1" customHeight="1">
      <c r="A1114" s="7" t="s">
        <v>9338</v>
      </c>
      <c r="B1114" s="7" t="s">
        <v>9339</v>
      </c>
      <c r="C1114" s="3">
        <v>2021</v>
      </c>
    </row>
    <row r="1115" spans="1:3" ht="15.75" hidden="1" customHeight="1">
      <c r="A1115" s="7" t="s">
        <v>9340</v>
      </c>
      <c r="B1115" s="7" t="s">
        <v>9341</v>
      </c>
      <c r="C1115" s="3">
        <v>2021</v>
      </c>
    </row>
    <row r="1116" spans="1:3" ht="15.75" hidden="1" customHeight="1">
      <c r="A1116" s="7" t="s">
        <v>9342</v>
      </c>
      <c r="B1116" s="7" t="s">
        <v>9343</v>
      </c>
      <c r="C1116" s="3">
        <v>2021</v>
      </c>
    </row>
    <row r="1117" spans="1:3" ht="15.75" hidden="1" customHeight="1">
      <c r="A1117" s="7" t="s">
        <v>9344</v>
      </c>
      <c r="B1117" s="7" t="s">
        <v>9345</v>
      </c>
      <c r="C1117" s="3">
        <v>2021</v>
      </c>
    </row>
    <row r="1118" spans="1:3" ht="15.75" hidden="1" customHeight="1">
      <c r="A1118" s="7" t="s">
        <v>9346</v>
      </c>
      <c r="B1118" s="7" t="s">
        <v>9347</v>
      </c>
      <c r="C1118" s="3">
        <v>2021</v>
      </c>
    </row>
    <row r="1119" spans="1:3" ht="15.75" hidden="1" customHeight="1">
      <c r="A1119" s="7" t="s">
        <v>9348</v>
      </c>
      <c r="B1119" s="7" t="s">
        <v>9349</v>
      </c>
      <c r="C1119" s="3">
        <v>2021</v>
      </c>
    </row>
    <row r="1120" spans="1:3" ht="15.75" hidden="1" customHeight="1">
      <c r="A1120" s="7" t="s">
        <v>9350</v>
      </c>
      <c r="B1120" s="7" t="s">
        <v>9351</v>
      </c>
      <c r="C1120" s="3">
        <v>2021</v>
      </c>
    </row>
    <row r="1121" spans="1:3" ht="15.75" hidden="1" customHeight="1">
      <c r="A1121" s="7" t="s">
        <v>9352</v>
      </c>
      <c r="B1121" s="7" t="s">
        <v>9353</v>
      </c>
      <c r="C1121" s="3">
        <v>2021</v>
      </c>
    </row>
    <row r="1122" spans="1:3" ht="15.75" hidden="1" customHeight="1">
      <c r="A1122" s="7" t="s">
        <v>9354</v>
      </c>
      <c r="B1122" s="7" t="s">
        <v>9355</v>
      </c>
      <c r="C1122" s="3">
        <v>2021</v>
      </c>
    </row>
    <row r="1123" spans="1:3" ht="15.75" hidden="1" customHeight="1">
      <c r="A1123" s="7" t="s">
        <v>9356</v>
      </c>
      <c r="B1123" s="7" t="s">
        <v>9357</v>
      </c>
      <c r="C1123" s="3">
        <v>2021</v>
      </c>
    </row>
    <row r="1124" spans="1:3" ht="15.75" hidden="1" customHeight="1">
      <c r="A1124" s="7" t="s">
        <v>9358</v>
      </c>
      <c r="B1124" s="7" t="s">
        <v>9359</v>
      </c>
      <c r="C1124" s="3">
        <v>2021</v>
      </c>
    </row>
    <row r="1125" spans="1:3" ht="15.75" hidden="1" customHeight="1">
      <c r="A1125" s="7" t="s">
        <v>9360</v>
      </c>
      <c r="B1125" s="7" t="s">
        <v>9361</v>
      </c>
      <c r="C1125" s="3">
        <v>2021</v>
      </c>
    </row>
    <row r="1126" spans="1:3" ht="15.75" hidden="1" customHeight="1">
      <c r="A1126" s="7" t="s">
        <v>9362</v>
      </c>
      <c r="B1126" s="7" t="s">
        <v>9363</v>
      </c>
      <c r="C1126" s="3">
        <v>2021</v>
      </c>
    </row>
    <row r="1127" spans="1:3" ht="15.75" hidden="1" customHeight="1">
      <c r="A1127" s="7" t="s">
        <v>9364</v>
      </c>
      <c r="B1127" s="7" t="s">
        <v>9365</v>
      </c>
      <c r="C1127" s="3">
        <v>2021</v>
      </c>
    </row>
    <row r="1128" spans="1:3" ht="15.75" hidden="1" customHeight="1">
      <c r="A1128" s="7" t="s">
        <v>9366</v>
      </c>
      <c r="B1128" s="7" t="s">
        <v>9367</v>
      </c>
      <c r="C1128" s="3">
        <v>2021</v>
      </c>
    </row>
    <row r="1129" spans="1:3" ht="15.75" hidden="1" customHeight="1">
      <c r="A1129" s="7" t="s">
        <v>9368</v>
      </c>
      <c r="B1129" s="7" t="s">
        <v>9369</v>
      </c>
      <c r="C1129" s="3">
        <v>2021</v>
      </c>
    </row>
    <row r="1130" spans="1:3" ht="15.75" hidden="1" customHeight="1">
      <c r="A1130" s="7" t="s">
        <v>9370</v>
      </c>
      <c r="B1130" s="7" t="s">
        <v>9371</v>
      </c>
      <c r="C1130" s="3">
        <v>2021</v>
      </c>
    </row>
    <row r="1131" spans="1:3" ht="15.75" hidden="1" customHeight="1">
      <c r="A1131" s="7" t="s">
        <v>9372</v>
      </c>
      <c r="B1131" s="7" t="s">
        <v>9373</v>
      </c>
      <c r="C1131" s="3">
        <v>2021</v>
      </c>
    </row>
    <row r="1132" spans="1:3" ht="15.75" hidden="1" customHeight="1">
      <c r="A1132" s="7" t="s">
        <v>9374</v>
      </c>
      <c r="B1132" s="7" t="s">
        <v>9375</v>
      </c>
      <c r="C1132" s="3">
        <v>2021</v>
      </c>
    </row>
    <row r="1133" spans="1:3" ht="15.75" hidden="1" customHeight="1">
      <c r="A1133" s="7" t="s">
        <v>9376</v>
      </c>
      <c r="B1133" s="7" t="s">
        <v>9377</v>
      </c>
      <c r="C1133" s="3">
        <v>2021</v>
      </c>
    </row>
    <row r="1134" spans="1:3" ht="15.75" hidden="1" customHeight="1">
      <c r="A1134" s="7" t="s">
        <v>9378</v>
      </c>
      <c r="B1134" s="7" t="s">
        <v>9379</v>
      </c>
      <c r="C1134" s="3">
        <v>2021</v>
      </c>
    </row>
    <row r="1135" spans="1:3" ht="15.75" hidden="1" customHeight="1">
      <c r="A1135" s="7" t="s">
        <v>8436</v>
      </c>
      <c r="B1135" s="7" t="s">
        <v>9380</v>
      </c>
      <c r="C1135" s="3">
        <v>2021</v>
      </c>
    </row>
    <row r="1136" spans="1:3" ht="15.75" hidden="1" customHeight="1">
      <c r="A1136" s="7" t="s">
        <v>9381</v>
      </c>
      <c r="B1136" s="7" t="s">
        <v>9382</v>
      </c>
      <c r="C1136" s="3">
        <v>2021</v>
      </c>
    </row>
    <row r="1137" spans="1:3" ht="15.75" hidden="1" customHeight="1">
      <c r="A1137" s="7" t="s">
        <v>9383</v>
      </c>
      <c r="B1137" s="7" t="s">
        <v>9384</v>
      </c>
      <c r="C1137" s="3">
        <v>2021</v>
      </c>
    </row>
    <row r="1138" spans="1:3" ht="15.75" hidden="1" customHeight="1">
      <c r="A1138" s="7" t="s">
        <v>9385</v>
      </c>
      <c r="B1138" s="7" t="s">
        <v>9386</v>
      </c>
      <c r="C1138" s="3">
        <v>2021</v>
      </c>
    </row>
    <row r="1139" spans="1:3" ht="15.75" hidden="1" customHeight="1">
      <c r="A1139" s="7" t="s">
        <v>9387</v>
      </c>
      <c r="B1139" s="7" t="s">
        <v>9388</v>
      </c>
      <c r="C1139" s="3">
        <v>2021</v>
      </c>
    </row>
    <row r="1140" spans="1:3" ht="15.75" hidden="1" customHeight="1">
      <c r="A1140" s="7" t="s">
        <v>9389</v>
      </c>
      <c r="B1140" s="7" t="s">
        <v>9390</v>
      </c>
      <c r="C1140" s="3">
        <v>2021</v>
      </c>
    </row>
    <row r="1141" spans="1:3" ht="15.75" hidden="1" customHeight="1">
      <c r="A1141" s="7" t="s">
        <v>9391</v>
      </c>
      <c r="B1141" s="7" t="s">
        <v>9392</v>
      </c>
      <c r="C1141" s="3">
        <v>2021</v>
      </c>
    </row>
    <row r="1142" spans="1:3" ht="15.75" hidden="1" customHeight="1">
      <c r="A1142" s="7" t="s">
        <v>9393</v>
      </c>
      <c r="B1142" s="7" t="s">
        <v>9394</v>
      </c>
      <c r="C1142" s="3">
        <v>2021</v>
      </c>
    </row>
    <row r="1143" spans="1:3" ht="15.75" hidden="1" customHeight="1">
      <c r="A1143" s="7" t="s">
        <v>9395</v>
      </c>
      <c r="B1143" s="7" t="s">
        <v>9396</v>
      </c>
      <c r="C1143" s="3">
        <v>2021</v>
      </c>
    </row>
    <row r="1144" spans="1:3" ht="15.75" hidden="1" customHeight="1">
      <c r="A1144" s="7" t="s">
        <v>9397</v>
      </c>
      <c r="B1144" s="7" t="s">
        <v>9398</v>
      </c>
      <c r="C1144" s="3">
        <v>2021</v>
      </c>
    </row>
    <row r="1145" spans="1:3" ht="15.75" hidden="1" customHeight="1">
      <c r="A1145" s="7" t="s">
        <v>9399</v>
      </c>
      <c r="B1145" s="7" t="s">
        <v>9400</v>
      </c>
      <c r="C1145" s="3">
        <v>2021</v>
      </c>
    </row>
    <row r="1146" spans="1:3" ht="15.75" hidden="1" customHeight="1">
      <c r="A1146" s="7" t="s">
        <v>9401</v>
      </c>
      <c r="B1146" s="7" t="s">
        <v>9402</v>
      </c>
      <c r="C1146" s="3">
        <v>2021</v>
      </c>
    </row>
    <row r="1147" spans="1:3" ht="15.75" hidden="1" customHeight="1">
      <c r="A1147" s="7" t="s">
        <v>9403</v>
      </c>
      <c r="B1147" s="7" t="s">
        <v>9404</v>
      </c>
      <c r="C1147" s="3">
        <v>2021</v>
      </c>
    </row>
    <row r="1148" spans="1:3" ht="15.75" hidden="1" customHeight="1">
      <c r="A1148" s="7" t="s">
        <v>8617</v>
      </c>
      <c r="B1148" s="7" t="s">
        <v>9405</v>
      </c>
      <c r="C1148" s="3">
        <v>2021</v>
      </c>
    </row>
    <row r="1149" spans="1:3" ht="15.75" hidden="1" customHeight="1">
      <c r="A1149" s="7" t="s">
        <v>9406</v>
      </c>
      <c r="B1149" s="7" t="s">
        <v>9407</v>
      </c>
      <c r="C1149" s="3">
        <v>2021</v>
      </c>
    </row>
    <row r="1150" spans="1:3" ht="15.75" hidden="1" customHeight="1">
      <c r="A1150" s="7" t="s">
        <v>9408</v>
      </c>
      <c r="B1150" s="7" t="s">
        <v>9409</v>
      </c>
      <c r="C1150" s="3">
        <v>2021</v>
      </c>
    </row>
    <row r="1151" spans="1:3" ht="15.75" hidden="1" customHeight="1">
      <c r="A1151" s="7" t="s">
        <v>9410</v>
      </c>
      <c r="B1151" s="7" t="s">
        <v>9411</v>
      </c>
      <c r="C1151" s="3">
        <v>2021</v>
      </c>
    </row>
    <row r="1152" spans="1:3" ht="15.75" customHeight="1">
      <c r="A1152" s="8" t="s">
        <v>9412</v>
      </c>
      <c r="B1152" s="8" t="s">
        <v>9413</v>
      </c>
      <c r="C1152" s="17">
        <v>2021</v>
      </c>
    </row>
    <row r="1153" spans="1:3" ht="15.75" hidden="1" customHeight="1">
      <c r="A1153" s="7" t="s">
        <v>9414</v>
      </c>
      <c r="B1153" s="7" t="s">
        <v>9415</v>
      </c>
      <c r="C1153" s="3">
        <v>2021</v>
      </c>
    </row>
    <row r="1154" spans="1:3" ht="15.75" hidden="1" customHeight="1">
      <c r="A1154" s="7" t="s">
        <v>9416</v>
      </c>
      <c r="B1154" s="7" t="s">
        <v>9417</v>
      </c>
      <c r="C1154" s="3">
        <v>2021</v>
      </c>
    </row>
    <row r="1155" spans="1:3" ht="15.75" hidden="1" customHeight="1">
      <c r="A1155" s="7" t="s">
        <v>9418</v>
      </c>
      <c r="B1155" s="7" t="s">
        <v>9419</v>
      </c>
      <c r="C1155" s="3">
        <v>2021</v>
      </c>
    </row>
    <row r="1156" spans="1:3" ht="15.75" hidden="1" customHeight="1">
      <c r="A1156" s="7" t="s">
        <v>8038</v>
      </c>
      <c r="B1156" s="7" t="s">
        <v>9420</v>
      </c>
      <c r="C1156" s="3">
        <v>2021</v>
      </c>
    </row>
    <row r="1157" spans="1:3" ht="15.75" hidden="1" customHeight="1">
      <c r="A1157" s="7" t="s">
        <v>9421</v>
      </c>
      <c r="B1157" s="7" t="s">
        <v>9422</v>
      </c>
      <c r="C1157" s="3">
        <v>2021</v>
      </c>
    </row>
    <row r="1158" spans="1:3" ht="15.75" hidden="1" customHeight="1">
      <c r="A1158" s="7" t="s">
        <v>8199</v>
      </c>
      <c r="B1158" s="7" t="s">
        <v>9423</v>
      </c>
      <c r="C1158" s="3">
        <v>2021</v>
      </c>
    </row>
    <row r="1159" spans="1:3" ht="15.75" hidden="1" customHeight="1">
      <c r="A1159" s="7" t="s">
        <v>9424</v>
      </c>
      <c r="B1159" s="7" t="s">
        <v>9425</v>
      </c>
      <c r="C1159" s="3">
        <v>2021</v>
      </c>
    </row>
    <row r="1160" spans="1:3" ht="15.75" hidden="1" customHeight="1">
      <c r="A1160" s="7" t="s">
        <v>9426</v>
      </c>
      <c r="B1160" s="7" t="s">
        <v>9427</v>
      </c>
      <c r="C1160" s="3">
        <v>2021</v>
      </c>
    </row>
    <row r="1161" spans="1:3" ht="15.75" hidden="1" customHeight="1">
      <c r="A1161" s="7" t="s">
        <v>9428</v>
      </c>
      <c r="B1161" s="7" t="s">
        <v>9429</v>
      </c>
      <c r="C1161" s="3">
        <v>2021</v>
      </c>
    </row>
    <row r="1162" spans="1:3" ht="15.75" hidden="1" customHeight="1">
      <c r="A1162" s="7" t="s">
        <v>9430</v>
      </c>
      <c r="B1162" s="7" t="s">
        <v>9431</v>
      </c>
      <c r="C1162" s="3">
        <v>2021</v>
      </c>
    </row>
    <row r="1163" spans="1:3" ht="15.75" hidden="1" customHeight="1">
      <c r="A1163" s="7" t="s">
        <v>9432</v>
      </c>
      <c r="B1163" s="7" t="s">
        <v>9433</v>
      </c>
      <c r="C1163" s="3">
        <v>2021</v>
      </c>
    </row>
    <row r="1164" spans="1:3" ht="15.75" hidden="1" customHeight="1">
      <c r="A1164" s="7" t="s">
        <v>9434</v>
      </c>
      <c r="B1164" s="7" t="s">
        <v>9435</v>
      </c>
      <c r="C1164" s="3">
        <v>2021</v>
      </c>
    </row>
    <row r="1165" spans="1:3" ht="15.75" hidden="1" customHeight="1">
      <c r="A1165" s="7" t="s">
        <v>9436</v>
      </c>
      <c r="B1165" s="7" t="s">
        <v>9437</v>
      </c>
      <c r="C1165" s="3">
        <v>2021</v>
      </c>
    </row>
    <row r="1166" spans="1:3" ht="15.75" customHeight="1">
      <c r="A1166" s="8" t="s">
        <v>9438</v>
      </c>
      <c r="B1166" s="8" t="s">
        <v>9439</v>
      </c>
      <c r="C1166" s="17">
        <v>2021</v>
      </c>
    </row>
    <row r="1167" spans="1:3" ht="15.75" hidden="1" customHeight="1">
      <c r="A1167" s="7" t="s">
        <v>9440</v>
      </c>
      <c r="B1167" s="7" t="s">
        <v>9441</v>
      </c>
      <c r="C1167" s="3">
        <v>2021</v>
      </c>
    </row>
    <row r="1168" spans="1:3" ht="15.75" hidden="1" customHeight="1">
      <c r="A1168" s="7" t="s">
        <v>9442</v>
      </c>
      <c r="B1168" s="7" t="s">
        <v>9443</v>
      </c>
      <c r="C1168" s="3">
        <v>2021</v>
      </c>
    </row>
    <row r="1169" spans="1:3" ht="15.75" hidden="1" customHeight="1">
      <c r="A1169" s="7" t="s">
        <v>9444</v>
      </c>
      <c r="B1169" s="7" t="s">
        <v>9445</v>
      </c>
      <c r="C1169" s="3">
        <v>2021</v>
      </c>
    </row>
    <row r="1170" spans="1:3" ht="15.75" hidden="1" customHeight="1">
      <c r="A1170" s="7" t="s">
        <v>9446</v>
      </c>
      <c r="B1170" s="7" t="s">
        <v>9447</v>
      </c>
      <c r="C1170" s="3">
        <v>2021</v>
      </c>
    </row>
    <row r="1171" spans="1:3" ht="15.75" hidden="1" customHeight="1">
      <c r="A1171" s="7" t="s">
        <v>7477</v>
      </c>
      <c r="B1171" s="7" t="s">
        <v>9448</v>
      </c>
      <c r="C1171" s="3">
        <v>2021</v>
      </c>
    </row>
    <row r="1172" spans="1:3" ht="15.75" hidden="1" customHeight="1">
      <c r="A1172" s="7" t="s">
        <v>7794</v>
      </c>
      <c r="B1172" s="7" t="s">
        <v>9449</v>
      </c>
      <c r="C1172" s="3">
        <v>2021</v>
      </c>
    </row>
    <row r="1173" spans="1:3" ht="15.75" hidden="1" customHeight="1">
      <c r="A1173" s="7" t="s">
        <v>8708</v>
      </c>
      <c r="B1173" s="7" t="s">
        <v>9450</v>
      </c>
      <c r="C1173" s="3">
        <v>2021</v>
      </c>
    </row>
    <row r="1174" spans="1:3" ht="15.75" hidden="1" customHeight="1">
      <c r="A1174" s="7" t="s">
        <v>9451</v>
      </c>
      <c r="B1174" s="7" t="s">
        <v>9452</v>
      </c>
      <c r="C1174" s="3">
        <v>2021</v>
      </c>
    </row>
    <row r="1175" spans="1:3" ht="15.75" hidden="1" customHeight="1">
      <c r="A1175" s="7" t="s">
        <v>9453</v>
      </c>
      <c r="B1175" s="7" t="s">
        <v>9454</v>
      </c>
      <c r="C1175" s="3">
        <v>2021</v>
      </c>
    </row>
    <row r="1176" spans="1:3" ht="15.75" hidden="1" customHeight="1">
      <c r="A1176" s="7" t="s">
        <v>8259</v>
      </c>
      <c r="B1176" s="7" t="s">
        <v>9455</v>
      </c>
      <c r="C1176" s="3">
        <v>2021</v>
      </c>
    </row>
    <row r="1177" spans="1:3" ht="15.75" hidden="1" customHeight="1">
      <c r="A1177" s="7" t="s">
        <v>9456</v>
      </c>
      <c r="B1177" s="7" t="s">
        <v>9457</v>
      </c>
      <c r="C1177" s="3">
        <v>2021</v>
      </c>
    </row>
    <row r="1178" spans="1:3" ht="15.75" hidden="1" customHeight="1">
      <c r="A1178" s="7" t="s">
        <v>9458</v>
      </c>
      <c r="B1178" s="7" t="s">
        <v>9459</v>
      </c>
      <c r="C1178" s="3">
        <v>2021</v>
      </c>
    </row>
    <row r="1179" spans="1:3" ht="15.75" hidden="1" customHeight="1">
      <c r="A1179" s="7" t="s">
        <v>9460</v>
      </c>
      <c r="B1179" s="7" t="s">
        <v>9461</v>
      </c>
      <c r="C1179" s="3">
        <v>2021</v>
      </c>
    </row>
    <row r="1180" spans="1:3" ht="15.75" hidden="1" customHeight="1">
      <c r="A1180" s="7" t="s">
        <v>9462</v>
      </c>
      <c r="B1180" s="7" t="s">
        <v>9463</v>
      </c>
      <c r="C1180" s="3">
        <v>2021</v>
      </c>
    </row>
    <row r="1181" spans="1:3" ht="15.75" hidden="1" customHeight="1">
      <c r="A1181" s="7" t="s">
        <v>9464</v>
      </c>
      <c r="B1181" s="7" t="s">
        <v>9465</v>
      </c>
      <c r="C1181" s="3">
        <v>2021</v>
      </c>
    </row>
    <row r="1182" spans="1:3" ht="15.75" hidden="1" customHeight="1">
      <c r="A1182" s="7" t="s">
        <v>9466</v>
      </c>
      <c r="B1182" s="7" t="s">
        <v>9467</v>
      </c>
      <c r="C1182" s="3">
        <v>2021</v>
      </c>
    </row>
    <row r="1183" spans="1:3" ht="15.75" hidden="1" customHeight="1">
      <c r="A1183" s="7" t="s">
        <v>9468</v>
      </c>
      <c r="B1183" s="7" t="s">
        <v>9469</v>
      </c>
      <c r="C1183" s="3">
        <v>2021</v>
      </c>
    </row>
    <row r="1184" spans="1:3" ht="15.75" hidden="1" customHeight="1">
      <c r="A1184" s="7" t="s">
        <v>8789</v>
      </c>
      <c r="B1184" s="7" t="s">
        <v>9470</v>
      </c>
      <c r="C1184" s="3">
        <v>2021</v>
      </c>
    </row>
    <row r="1185" spans="1:3" ht="15.75" hidden="1" customHeight="1">
      <c r="A1185" s="7" t="s">
        <v>9471</v>
      </c>
      <c r="B1185" s="7" t="s">
        <v>9472</v>
      </c>
      <c r="C1185" s="3">
        <v>2021</v>
      </c>
    </row>
    <row r="1186" spans="1:3" ht="15.75" hidden="1" customHeight="1">
      <c r="A1186" s="7" t="s">
        <v>9473</v>
      </c>
      <c r="B1186" s="7" t="s">
        <v>9474</v>
      </c>
      <c r="C1186" s="3">
        <v>2021</v>
      </c>
    </row>
    <row r="1187" spans="1:3" ht="15.75" hidden="1" customHeight="1">
      <c r="A1187" s="7" t="s">
        <v>9475</v>
      </c>
      <c r="B1187" s="7" t="s">
        <v>9476</v>
      </c>
      <c r="C1187" s="3">
        <v>2021</v>
      </c>
    </row>
    <row r="1188" spans="1:3" ht="15.75" hidden="1" customHeight="1">
      <c r="A1188" s="7" t="s">
        <v>8115</v>
      </c>
      <c r="B1188" s="7" t="s">
        <v>9477</v>
      </c>
      <c r="C1188" s="3">
        <v>2021</v>
      </c>
    </row>
    <row r="1189" spans="1:3" ht="15.75" hidden="1" customHeight="1">
      <c r="A1189" s="7" t="s">
        <v>9478</v>
      </c>
      <c r="B1189" s="7" t="s">
        <v>9479</v>
      </c>
      <c r="C1189" s="3">
        <v>2021</v>
      </c>
    </row>
    <row r="1190" spans="1:3" ht="15.75" hidden="1" customHeight="1">
      <c r="A1190" s="7" t="s">
        <v>9480</v>
      </c>
      <c r="B1190" s="7" t="s">
        <v>9481</v>
      </c>
      <c r="C1190" s="3">
        <v>2021</v>
      </c>
    </row>
    <row r="1191" spans="1:3" ht="15.75" hidden="1" customHeight="1">
      <c r="A1191" s="7" t="s">
        <v>9482</v>
      </c>
      <c r="B1191" s="7" t="s">
        <v>9483</v>
      </c>
      <c r="C1191" s="3">
        <v>2021</v>
      </c>
    </row>
    <row r="1192" spans="1:3" ht="15.75" hidden="1" customHeight="1">
      <c r="A1192" s="7" t="s">
        <v>7552</v>
      </c>
      <c r="B1192" s="7" t="s">
        <v>9484</v>
      </c>
      <c r="C1192" s="3">
        <v>2021</v>
      </c>
    </row>
    <row r="1193" spans="1:3" ht="15.75" hidden="1" customHeight="1">
      <c r="A1193" s="7" t="s">
        <v>9485</v>
      </c>
      <c r="B1193" s="7" t="s">
        <v>9486</v>
      </c>
      <c r="C1193" s="3">
        <v>2021</v>
      </c>
    </row>
    <row r="1194" spans="1:3" ht="15.75" hidden="1" customHeight="1">
      <c r="A1194" s="7" t="s">
        <v>9487</v>
      </c>
      <c r="B1194" s="7" t="s">
        <v>9488</v>
      </c>
      <c r="C1194" s="3">
        <v>2021</v>
      </c>
    </row>
    <row r="1195" spans="1:3" ht="15.75" hidden="1" customHeight="1">
      <c r="A1195" s="7" t="s">
        <v>9489</v>
      </c>
      <c r="B1195" s="7" t="s">
        <v>9490</v>
      </c>
      <c r="C1195" s="3">
        <v>2021</v>
      </c>
    </row>
    <row r="1196" spans="1:3" ht="15.75" hidden="1" customHeight="1">
      <c r="A1196" s="7" t="s">
        <v>9491</v>
      </c>
      <c r="B1196" s="7" t="s">
        <v>9492</v>
      </c>
      <c r="C1196" s="3">
        <v>2021</v>
      </c>
    </row>
    <row r="1197" spans="1:3" ht="15.75" hidden="1" customHeight="1">
      <c r="A1197" s="7" t="s">
        <v>9493</v>
      </c>
      <c r="B1197" s="7" t="s">
        <v>9494</v>
      </c>
      <c r="C1197" s="3">
        <v>2021</v>
      </c>
    </row>
    <row r="1198" spans="1:3" ht="15.75" hidden="1" customHeight="1">
      <c r="A1198" s="7" t="s">
        <v>9495</v>
      </c>
      <c r="B1198" s="7" t="s">
        <v>9496</v>
      </c>
      <c r="C1198" s="3">
        <v>2021</v>
      </c>
    </row>
    <row r="1199" spans="1:3" ht="15.75" hidden="1" customHeight="1">
      <c r="A1199" s="7" t="s">
        <v>9497</v>
      </c>
      <c r="B1199" s="7" t="s">
        <v>9498</v>
      </c>
      <c r="C1199" s="3">
        <v>2021</v>
      </c>
    </row>
    <row r="1200" spans="1:3" ht="15.75" hidden="1" customHeight="1">
      <c r="A1200" s="7" t="s">
        <v>9499</v>
      </c>
      <c r="B1200" s="7" t="s">
        <v>9500</v>
      </c>
      <c r="C1200" s="3">
        <v>2021</v>
      </c>
    </row>
    <row r="1201" spans="1:3" ht="15.75" hidden="1" customHeight="1">
      <c r="A1201" s="7" t="s">
        <v>9501</v>
      </c>
      <c r="B1201" s="7" t="s">
        <v>9502</v>
      </c>
      <c r="C1201" s="3">
        <v>2021</v>
      </c>
    </row>
    <row r="1202" spans="1:3" ht="15.75" hidden="1" customHeight="1">
      <c r="A1202" s="7" t="s">
        <v>9503</v>
      </c>
      <c r="B1202" s="7" t="s">
        <v>9504</v>
      </c>
      <c r="C1202" s="3">
        <v>2021</v>
      </c>
    </row>
    <row r="1203" spans="1:3" ht="15.75" hidden="1" customHeight="1">
      <c r="A1203" s="7" t="s">
        <v>9505</v>
      </c>
      <c r="B1203" s="7" t="s">
        <v>9506</v>
      </c>
      <c r="C1203" s="3">
        <v>2021</v>
      </c>
    </row>
    <row r="1204" spans="1:3" ht="15.75" hidden="1" customHeight="1">
      <c r="A1204" s="7" t="s">
        <v>9507</v>
      </c>
      <c r="B1204" s="7" t="s">
        <v>9508</v>
      </c>
      <c r="C1204" s="3">
        <v>2021</v>
      </c>
    </row>
    <row r="1205" spans="1:3" ht="15.75" hidden="1" customHeight="1">
      <c r="A1205" s="7" t="s">
        <v>9509</v>
      </c>
      <c r="B1205" s="7" t="s">
        <v>9510</v>
      </c>
      <c r="C1205" s="3">
        <v>2021</v>
      </c>
    </row>
    <row r="1206" spans="1:3" ht="15.75" hidden="1" customHeight="1">
      <c r="A1206" s="7" t="s">
        <v>9511</v>
      </c>
      <c r="B1206" s="7" t="s">
        <v>9512</v>
      </c>
      <c r="C1206" s="3">
        <v>2021</v>
      </c>
    </row>
    <row r="1207" spans="1:3" ht="15.75" hidden="1" customHeight="1">
      <c r="A1207" s="7" t="s">
        <v>9322</v>
      </c>
      <c r="B1207" s="7" t="s">
        <v>9513</v>
      </c>
      <c r="C1207" s="3">
        <v>2021</v>
      </c>
    </row>
    <row r="1208" spans="1:3" ht="15.75" hidden="1" customHeight="1">
      <c r="A1208" s="7" t="s">
        <v>9514</v>
      </c>
      <c r="B1208" s="7" t="s">
        <v>9515</v>
      </c>
      <c r="C1208" s="3">
        <v>2021</v>
      </c>
    </row>
    <row r="1209" spans="1:3" ht="15.75" hidden="1" customHeight="1">
      <c r="A1209" s="7" t="s">
        <v>9516</v>
      </c>
      <c r="B1209" s="7" t="s">
        <v>9517</v>
      </c>
      <c r="C1209" s="3">
        <v>2021</v>
      </c>
    </row>
    <row r="1210" spans="1:3" ht="15.75" hidden="1" customHeight="1">
      <c r="A1210" s="7" t="s">
        <v>9518</v>
      </c>
      <c r="B1210" s="7" t="s">
        <v>9519</v>
      </c>
      <c r="C1210" s="3">
        <v>2021</v>
      </c>
    </row>
    <row r="1211" spans="1:3" ht="15.75" hidden="1" customHeight="1">
      <c r="A1211" s="7" t="s">
        <v>9520</v>
      </c>
      <c r="B1211" s="7" t="s">
        <v>9521</v>
      </c>
      <c r="C1211" s="3">
        <v>2021</v>
      </c>
    </row>
    <row r="1212" spans="1:3" ht="15.75" hidden="1" customHeight="1">
      <c r="A1212" s="7" t="s">
        <v>9522</v>
      </c>
      <c r="B1212" s="7" t="s">
        <v>9523</v>
      </c>
      <c r="C1212" s="3">
        <v>2021</v>
      </c>
    </row>
    <row r="1213" spans="1:3" ht="15.75" hidden="1" customHeight="1">
      <c r="A1213" s="7" t="s">
        <v>9524</v>
      </c>
      <c r="B1213" s="7" t="s">
        <v>9525</v>
      </c>
      <c r="C1213" s="3">
        <v>2021</v>
      </c>
    </row>
    <row r="1214" spans="1:3" ht="15.75" hidden="1" customHeight="1">
      <c r="A1214" s="7" t="s">
        <v>9526</v>
      </c>
      <c r="B1214" s="7" t="s">
        <v>9527</v>
      </c>
      <c r="C1214" s="3">
        <v>2021</v>
      </c>
    </row>
    <row r="1215" spans="1:3" ht="15.75" hidden="1" customHeight="1">
      <c r="A1215" s="7" t="s">
        <v>9528</v>
      </c>
      <c r="B1215" s="7" t="s">
        <v>9529</v>
      </c>
      <c r="C1215" s="3">
        <v>2021</v>
      </c>
    </row>
    <row r="1216" spans="1:3" ht="15.75" hidden="1" customHeight="1">
      <c r="A1216" s="7" t="s">
        <v>9530</v>
      </c>
      <c r="B1216" s="7" t="s">
        <v>9531</v>
      </c>
      <c r="C1216" s="3">
        <v>2021</v>
      </c>
    </row>
    <row r="1217" spans="1:3" ht="15.75" hidden="1" customHeight="1">
      <c r="A1217" s="7" t="s">
        <v>9532</v>
      </c>
      <c r="B1217" s="7" t="s">
        <v>9533</v>
      </c>
      <c r="C1217" s="3">
        <v>2021</v>
      </c>
    </row>
    <row r="1218" spans="1:3" ht="15.75" hidden="1" customHeight="1">
      <c r="A1218" s="7" t="s">
        <v>9534</v>
      </c>
      <c r="B1218" s="7" t="s">
        <v>9535</v>
      </c>
      <c r="C1218" s="3">
        <v>2021</v>
      </c>
    </row>
    <row r="1219" spans="1:3" ht="15.75" hidden="1" customHeight="1">
      <c r="A1219" s="7" t="s">
        <v>9536</v>
      </c>
      <c r="B1219" s="7" t="s">
        <v>9537</v>
      </c>
      <c r="C1219" s="3">
        <v>2021</v>
      </c>
    </row>
    <row r="1220" spans="1:3" ht="15.75" hidden="1" customHeight="1">
      <c r="A1220" s="7" t="s">
        <v>9538</v>
      </c>
      <c r="B1220" s="7" t="s">
        <v>9539</v>
      </c>
      <c r="C1220" s="3">
        <v>2021</v>
      </c>
    </row>
    <row r="1221" spans="1:3" ht="15.75" hidden="1" customHeight="1">
      <c r="A1221" s="7" t="s">
        <v>9540</v>
      </c>
      <c r="B1221" s="7" t="s">
        <v>9541</v>
      </c>
      <c r="C1221" s="3">
        <v>2021</v>
      </c>
    </row>
    <row r="1222" spans="1:3" ht="15.75" hidden="1" customHeight="1">
      <c r="A1222" s="7" t="s">
        <v>9542</v>
      </c>
      <c r="B1222" s="7" t="s">
        <v>9543</v>
      </c>
      <c r="C1222" s="3">
        <v>2021</v>
      </c>
    </row>
    <row r="1223" spans="1:3" ht="15.75" hidden="1" customHeight="1">
      <c r="A1223" s="7" t="s">
        <v>9544</v>
      </c>
      <c r="B1223" s="7" t="s">
        <v>9545</v>
      </c>
      <c r="C1223" s="3">
        <v>2021</v>
      </c>
    </row>
    <row r="1224" spans="1:3" ht="15.75" hidden="1" customHeight="1">
      <c r="A1224" s="7" t="s">
        <v>9546</v>
      </c>
      <c r="B1224" s="7" t="s">
        <v>9547</v>
      </c>
      <c r="C1224" s="3">
        <v>2021</v>
      </c>
    </row>
    <row r="1225" spans="1:3" ht="15.75" hidden="1" customHeight="1">
      <c r="A1225" s="7" t="s">
        <v>9548</v>
      </c>
      <c r="B1225" s="7" t="s">
        <v>9549</v>
      </c>
      <c r="C1225" s="3">
        <v>2021</v>
      </c>
    </row>
    <row r="1226" spans="1:3" ht="15.75" hidden="1" customHeight="1">
      <c r="A1226" s="7" t="s">
        <v>9550</v>
      </c>
      <c r="B1226" s="7" t="s">
        <v>9551</v>
      </c>
      <c r="C1226" s="3">
        <v>2021</v>
      </c>
    </row>
    <row r="1227" spans="1:3" ht="15.75" hidden="1" customHeight="1">
      <c r="A1227" s="7" t="s">
        <v>9552</v>
      </c>
      <c r="B1227" s="7" t="s">
        <v>9553</v>
      </c>
      <c r="C1227" s="3">
        <v>2021</v>
      </c>
    </row>
    <row r="1228" spans="1:3" ht="15.75" hidden="1" customHeight="1">
      <c r="A1228" s="7" t="s">
        <v>9554</v>
      </c>
      <c r="B1228" s="7" t="s">
        <v>9555</v>
      </c>
      <c r="C1228" s="3">
        <v>2021</v>
      </c>
    </row>
    <row r="1229" spans="1:3" ht="15.75" hidden="1" customHeight="1">
      <c r="A1229" s="7" t="s">
        <v>9556</v>
      </c>
      <c r="B1229" s="7" t="s">
        <v>9557</v>
      </c>
      <c r="C1229" s="3">
        <v>2021</v>
      </c>
    </row>
    <row r="1230" spans="1:3" ht="15.75" hidden="1" customHeight="1">
      <c r="A1230" s="7" t="s">
        <v>9558</v>
      </c>
      <c r="B1230" s="7" t="s">
        <v>9559</v>
      </c>
      <c r="C1230" s="3">
        <v>2021</v>
      </c>
    </row>
    <row r="1231" spans="1:3" ht="15.75" hidden="1" customHeight="1">
      <c r="A1231" s="7" t="s">
        <v>9560</v>
      </c>
      <c r="B1231" s="7" t="s">
        <v>9561</v>
      </c>
      <c r="C1231" s="3">
        <v>2021</v>
      </c>
    </row>
    <row r="1232" spans="1:3" ht="15.75" hidden="1" customHeight="1">
      <c r="A1232" s="7" t="s">
        <v>9562</v>
      </c>
      <c r="B1232" s="7" t="s">
        <v>9563</v>
      </c>
      <c r="C1232" s="3">
        <v>2021</v>
      </c>
    </row>
    <row r="1233" spans="1:3" ht="15.75" hidden="1" customHeight="1">
      <c r="A1233" s="7" t="s">
        <v>9564</v>
      </c>
      <c r="B1233" s="7" t="s">
        <v>9565</v>
      </c>
      <c r="C1233" s="3">
        <v>2021</v>
      </c>
    </row>
    <row r="1234" spans="1:3" ht="15.75" hidden="1" customHeight="1">
      <c r="A1234" s="7" t="s">
        <v>9566</v>
      </c>
      <c r="B1234" s="7" t="s">
        <v>9567</v>
      </c>
      <c r="C1234" s="3">
        <v>2021</v>
      </c>
    </row>
    <row r="1235" spans="1:3" ht="15.75" hidden="1" customHeight="1">
      <c r="A1235" s="7" t="s">
        <v>9568</v>
      </c>
      <c r="B1235" s="7" t="s">
        <v>9569</v>
      </c>
      <c r="C1235" s="3">
        <v>2021</v>
      </c>
    </row>
    <row r="1236" spans="1:3" ht="15.75" hidden="1" customHeight="1">
      <c r="A1236" s="7" t="s">
        <v>9570</v>
      </c>
      <c r="B1236" s="7" t="s">
        <v>9571</v>
      </c>
      <c r="C1236" s="3">
        <v>2021</v>
      </c>
    </row>
    <row r="1237" spans="1:3" ht="15.75" hidden="1" customHeight="1">
      <c r="A1237" s="7" t="s">
        <v>9572</v>
      </c>
      <c r="B1237" s="7" t="s">
        <v>9573</v>
      </c>
      <c r="C1237" s="3">
        <v>2021</v>
      </c>
    </row>
    <row r="1238" spans="1:3" ht="15.75" hidden="1" customHeight="1">
      <c r="A1238" s="7" t="s">
        <v>9574</v>
      </c>
      <c r="B1238" s="7" t="s">
        <v>9575</v>
      </c>
      <c r="C1238" s="3">
        <v>2021</v>
      </c>
    </row>
    <row r="1239" spans="1:3" ht="15.75" hidden="1" customHeight="1">
      <c r="A1239" s="7" t="s">
        <v>8993</v>
      </c>
      <c r="B1239" s="7" t="s">
        <v>9576</v>
      </c>
      <c r="C1239" s="3">
        <v>2021</v>
      </c>
    </row>
    <row r="1240" spans="1:3" ht="15.75" hidden="1" customHeight="1">
      <c r="A1240" s="7" t="s">
        <v>8947</v>
      </c>
      <c r="B1240" s="7" t="s">
        <v>9577</v>
      </c>
      <c r="C1240" s="3">
        <v>2021</v>
      </c>
    </row>
    <row r="1241" spans="1:3" ht="15.75" hidden="1" customHeight="1">
      <c r="A1241" s="7" t="s">
        <v>9578</v>
      </c>
      <c r="B1241" s="7" t="s">
        <v>9579</v>
      </c>
      <c r="C1241" s="3">
        <v>2021</v>
      </c>
    </row>
    <row r="1242" spans="1:3" ht="15.75" hidden="1" customHeight="1">
      <c r="A1242" s="7" t="s">
        <v>9580</v>
      </c>
      <c r="B1242" s="7" t="s">
        <v>9581</v>
      </c>
      <c r="C1242" s="3">
        <v>2021</v>
      </c>
    </row>
    <row r="1243" spans="1:3" ht="15.75" hidden="1" customHeight="1">
      <c r="A1243" s="7" t="s">
        <v>9582</v>
      </c>
      <c r="B1243" s="7" t="s">
        <v>9583</v>
      </c>
      <c r="C1243" s="3">
        <v>2021</v>
      </c>
    </row>
    <row r="1244" spans="1:3" ht="15.75" hidden="1" customHeight="1">
      <c r="A1244" s="7" t="s">
        <v>9584</v>
      </c>
      <c r="B1244" s="7" t="s">
        <v>9585</v>
      </c>
      <c r="C1244" s="3">
        <v>2021</v>
      </c>
    </row>
    <row r="1245" spans="1:3" ht="15.75" hidden="1" customHeight="1">
      <c r="A1245" s="7" t="s">
        <v>9586</v>
      </c>
      <c r="B1245" s="7" t="s">
        <v>9587</v>
      </c>
      <c r="C1245" s="3">
        <v>2021</v>
      </c>
    </row>
    <row r="1246" spans="1:3" ht="15.75" hidden="1" customHeight="1">
      <c r="A1246" s="7" t="s">
        <v>7712</v>
      </c>
      <c r="B1246" s="7" t="s">
        <v>9588</v>
      </c>
      <c r="C1246" s="3">
        <v>2021</v>
      </c>
    </row>
    <row r="1247" spans="1:3" ht="15.75" hidden="1" customHeight="1">
      <c r="A1247" s="7" t="s">
        <v>8587</v>
      </c>
      <c r="B1247" s="7" t="s">
        <v>9589</v>
      </c>
      <c r="C1247" s="3">
        <v>2021</v>
      </c>
    </row>
    <row r="1248" spans="1:3" ht="15.75" hidden="1" customHeight="1">
      <c r="A1248" s="7" t="s">
        <v>7712</v>
      </c>
      <c r="B1248" s="7" t="s">
        <v>9590</v>
      </c>
      <c r="C1248" s="3">
        <v>2021</v>
      </c>
    </row>
    <row r="1249" spans="1:3" ht="15.75" hidden="1" customHeight="1">
      <c r="A1249" s="7" t="s">
        <v>9591</v>
      </c>
      <c r="B1249" s="7" t="s">
        <v>9592</v>
      </c>
      <c r="C1249" s="3">
        <v>2021</v>
      </c>
    </row>
    <row r="1250" spans="1:3" ht="15.75" hidden="1" customHeight="1">
      <c r="A1250" s="7" t="s">
        <v>9593</v>
      </c>
      <c r="B1250" s="7" t="s">
        <v>9594</v>
      </c>
      <c r="C1250" s="3">
        <v>2021</v>
      </c>
    </row>
    <row r="1251" spans="1:3" ht="15.75" hidden="1" customHeight="1">
      <c r="A1251" s="7" t="s">
        <v>7564</v>
      </c>
      <c r="B1251" s="7" t="s">
        <v>9595</v>
      </c>
      <c r="C1251" s="3">
        <v>2021</v>
      </c>
    </row>
    <row r="1252" spans="1:3" ht="15.75" hidden="1" customHeight="1">
      <c r="A1252" s="7" t="s">
        <v>9596</v>
      </c>
      <c r="B1252" s="7" t="s">
        <v>9597</v>
      </c>
      <c r="C1252" s="3">
        <v>2021</v>
      </c>
    </row>
    <row r="1253" spans="1:3" ht="15.75" hidden="1" customHeight="1">
      <c r="A1253" s="7" t="s">
        <v>7623</v>
      </c>
      <c r="B1253" s="7" t="s">
        <v>9598</v>
      </c>
      <c r="C1253" s="3">
        <v>2021</v>
      </c>
    </row>
    <row r="1254" spans="1:3" ht="15.75" hidden="1" customHeight="1">
      <c r="A1254" s="7" t="s">
        <v>7968</v>
      </c>
      <c r="B1254" s="7" t="s">
        <v>9599</v>
      </c>
      <c r="C1254" s="3">
        <v>2021</v>
      </c>
    </row>
    <row r="1255" spans="1:3" ht="15.75" hidden="1" customHeight="1">
      <c r="A1255" s="7" t="s">
        <v>9600</v>
      </c>
      <c r="B1255" s="7" t="s">
        <v>9601</v>
      </c>
      <c r="C1255" s="3">
        <v>2021</v>
      </c>
    </row>
    <row r="1256" spans="1:3" ht="15.75" hidden="1" customHeight="1">
      <c r="A1256" s="7" t="s">
        <v>9602</v>
      </c>
      <c r="B1256" s="7" t="s">
        <v>9603</v>
      </c>
      <c r="C1256" s="3">
        <v>2021</v>
      </c>
    </row>
    <row r="1257" spans="1:3" ht="15.75" hidden="1" customHeight="1">
      <c r="A1257" s="7" t="s">
        <v>9604</v>
      </c>
      <c r="B1257" s="7" t="s">
        <v>9605</v>
      </c>
      <c r="C1257" s="3">
        <v>2021</v>
      </c>
    </row>
    <row r="1258" spans="1:3" ht="15.75" hidden="1" customHeight="1">
      <c r="A1258" s="7" t="s">
        <v>9606</v>
      </c>
      <c r="B1258" s="7" t="s">
        <v>9607</v>
      </c>
      <c r="C1258" s="3">
        <v>2021</v>
      </c>
    </row>
    <row r="1259" spans="1:3" ht="15.75" hidden="1" customHeight="1">
      <c r="A1259" s="7" t="s">
        <v>9608</v>
      </c>
      <c r="B1259" s="7" t="s">
        <v>9609</v>
      </c>
      <c r="C1259" s="3">
        <v>2021</v>
      </c>
    </row>
    <row r="1260" spans="1:3" ht="15.75" hidden="1" customHeight="1">
      <c r="A1260" s="7" t="s">
        <v>9610</v>
      </c>
      <c r="B1260" s="7" t="s">
        <v>9611</v>
      </c>
      <c r="C1260" s="3">
        <v>2021</v>
      </c>
    </row>
    <row r="1261" spans="1:3" ht="15.75" hidden="1" customHeight="1">
      <c r="A1261" s="7" t="s">
        <v>9612</v>
      </c>
      <c r="B1261" s="7" t="s">
        <v>9613</v>
      </c>
      <c r="C1261" s="3">
        <v>2021</v>
      </c>
    </row>
    <row r="1262" spans="1:3" ht="15.75" hidden="1" customHeight="1">
      <c r="A1262" s="7" t="s">
        <v>9614</v>
      </c>
      <c r="B1262" s="7" t="s">
        <v>9615</v>
      </c>
      <c r="C1262" s="3">
        <v>2021</v>
      </c>
    </row>
    <row r="1263" spans="1:3" ht="15.75" hidden="1" customHeight="1">
      <c r="A1263" s="7" t="s">
        <v>9616</v>
      </c>
      <c r="B1263" s="7" t="s">
        <v>9617</v>
      </c>
      <c r="C1263" s="3">
        <v>2021</v>
      </c>
    </row>
    <row r="1264" spans="1:3" ht="15.75" hidden="1" customHeight="1">
      <c r="A1264" s="7" t="s">
        <v>9618</v>
      </c>
      <c r="B1264" s="7" t="s">
        <v>9619</v>
      </c>
      <c r="C1264" s="3">
        <v>2021</v>
      </c>
    </row>
    <row r="1265" spans="1:3" ht="15.75" hidden="1" customHeight="1">
      <c r="A1265" s="7" t="s">
        <v>9620</v>
      </c>
      <c r="B1265" s="7" t="s">
        <v>9621</v>
      </c>
      <c r="C1265" s="3">
        <v>2021</v>
      </c>
    </row>
    <row r="1266" spans="1:3" ht="15.75" hidden="1" customHeight="1">
      <c r="A1266" s="7" t="s">
        <v>9622</v>
      </c>
      <c r="B1266" s="7" t="s">
        <v>9623</v>
      </c>
      <c r="C1266" s="3">
        <v>2021</v>
      </c>
    </row>
    <row r="1267" spans="1:3" ht="15.75" hidden="1" customHeight="1">
      <c r="A1267" s="7" t="s">
        <v>9624</v>
      </c>
      <c r="B1267" s="7" t="s">
        <v>9625</v>
      </c>
      <c r="C1267" s="3">
        <v>2021</v>
      </c>
    </row>
    <row r="1268" spans="1:3" ht="15.75" hidden="1" customHeight="1">
      <c r="A1268" s="7" t="s">
        <v>9626</v>
      </c>
      <c r="B1268" s="7" t="s">
        <v>9627</v>
      </c>
      <c r="C1268" s="3">
        <v>2021</v>
      </c>
    </row>
    <row r="1269" spans="1:3" ht="15.75" hidden="1" customHeight="1">
      <c r="A1269" s="7" t="s">
        <v>9628</v>
      </c>
      <c r="B1269" s="7" t="s">
        <v>9629</v>
      </c>
      <c r="C1269" s="3">
        <v>2021</v>
      </c>
    </row>
    <row r="1270" spans="1:3" ht="15.75" hidden="1" customHeight="1">
      <c r="A1270" s="7" t="s">
        <v>9630</v>
      </c>
      <c r="B1270" s="7" t="s">
        <v>9631</v>
      </c>
      <c r="C1270" s="3">
        <v>2021</v>
      </c>
    </row>
    <row r="1271" spans="1:3" ht="15.75" hidden="1" customHeight="1">
      <c r="A1271" s="7" t="s">
        <v>9632</v>
      </c>
      <c r="B1271" s="7" t="s">
        <v>9633</v>
      </c>
      <c r="C1271" s="3">
        <v>2021</v>
      </c>
    </row>
    <row r="1272" spans="1:3" ht="15.75" hidden="1" customHeight="1">
      <c r="A1272" s="7" t="s">
        <v>9634</v>
      </c>
      <c r="B1272" s="7" t="s">
        <v>9635</v>
      </c>
      <c r="C1272" s="3">
        <v>2021</v>
      </c>
    </row>
    <row r="1273" spans="1:3" ht="15.75" hidden="1" customHeight="1">
      <c r="A1273" s="7" t="s">
        <v>9636</v>
      </c>
      <c r="B1273" s="7" t="s">
        <v>9637</v>
      </c>
      <c r="C1273" s="3">
        <v>2021</v>
      </c>
    </row>
    <row r="1274" spans="1:3" ht="15.75" hidden="1" customHeight="1">
      <c r="A1274" s="7" t="s">
        <v>9638</v>
      </c>
      <c r="B1274" s="7" t="s">
        <v>9639</v>
      </c>
      <c r="C1274" s="3">
        <v>2021</v>
      </c>
    </row>
    <row r="1275" spans="1:3" ht="15.75" hidden="1" customHeight="1">
      <c r="A1275" s="7" t="s">
        <v>9640</v>
      </c>
      <c r="B1275" s="7" t="s">
        <v>9641</v>
      </c>
      <c r="C1275" s="3">
        <v>2021</v>
      </c>
    </row>
    <row r="1276" spans="1:3" ht="15.75" customHeight="1">
      <c r="A1276" s="7"/>
      <c r="B1276" s="7"/>
      <c r="C1276" s="3"/>
    </row>
    <row r="1277" spans="1:3" ht="15.75" customHeight="1">
      <c r="A1277" s="7"/>
      <c r="B1277" s="7"/>
      <c r="C1277" s="3"/>
    </row>
    <row r="1278" spans="1:3" ht="15.75" customHeight="1">
      <c r="A1278" s="7"/>
      <c r="B1278" s="7"/>
      <c r="C1278" s="3"/>
    </row>
    <row r="1279" spans="1:3" ht="15.75" customHeight="1">
      <c r="A1279" s="7"/>
      <c r="B1279" s="7"/>
      <c r="C1279" s="3"/>
    </row>
    <row r="1280" spans="1:3" ht="15.75" customHeight="1">
      <c r="A1280" s="7"/>
      <c r="B1280" s="7"/>
      <c r="C1280" s="3"/>
    </row>
    <row r="1281" spans="1:3" ht="15.75" customHeight="1">
      <c r="A1281" s="7"/>
      <c r="B1281" s="7"/>
      <c r="C1281" s="3"/>
    </row>
    <row r="1282" spans="1:3" ht="15.75" customHeight="1">
      <c r="A1282" s="7"/>
      <c r="B1282" s="7"/>
      <c r="C1282" s="3"/>
    </row>
    <row r="1283" spans="1:3" ht="15.75" customHeight="1">
      <c r="A1283" s="7"/>
      <c r="B1283" s="7"/>
      <c r="C1283" s="3"/>
    </row>
    <row r="1284" spans="1:3" ht="15.75" customHeight="1">
      <c r="A1284" s="7"/>
      <c r="B1284" s="7"/>
      <c r="C1284" s="3"/>
    </row>
    <row r="1285" spans="1:3" ht="15.75" customHeight="1">
      <c r="A1285" s="7"/>
      <c r="B1285" s="7"/>
      <c r="C1285" s="3"/>
    </row>
    <row r="1286" spans="1:3" ht="15.75" customHeight="1">
      <c r="A1286" s="7"/>
      <c r="B1286" s="7"/>
      <c r="C1286" s="3"/>
    </row>
    <row r="1287" spans="1:3" ht="15.75" customHeight="1">
      <c r="A1287" s="7"/>
      <c r="B1287" s="7"/>
      <c r="C1287" s="3"/>
    </row>
    <row r="1288" spans="1:3" ht="15.75" customHeight="1">
      <c r="A1288" s="7"/>
      <c r="B1288" s="7"/>
      <c r="C1288" s="3"/>
    </row>
    <row r="1289" spans="1:3" ht="15.75" customHeight="1">
      <c r="A1289" s="7"/>
      <c r="B1289" s="7"/>
      <c r="C1289" s="3"/>
    </row>
    <row r="1290" spans="1:3" ht="15.75" customHeight="1">
      <c r="A1290" s="7"/>
      <c r="B1290" s="7"/>
      <c r="C1290" s="3"/>
    </row>
    <row r="1291" spans="1:3" ht="15.75" customHeight="1">
      <c r="A1291" s="7"/>
      <c r="B1291" s="7"/>
      <c r="C1291" s="3"/>
    </row>
    <row r="1292" spans="1:3" ht="15.75" customHeight="1">
      <c r="A1292" s="7"/>
      <c r="B1292" s="7"/>
      <c r="C1292" s="3"/>
    </row>
    <row r="1293" spans="1:3" ht="15.75" customHeight="1">
      <c r="A1293" s="7"/>
      <c r="B1293" s="7"/>
      <c r="C1293" s="3"/>
    </row>
    <row r="1294" spans="1:3" ht="15.75" customHeight="1">
      <c r="A1294" s="7"/>
      <c r="B1294" s="7"/>
      <c r="C1294" s="3"/>
    </row>
    <row r="1295" spans="1:3" ht="15.75" customHeight="1">
      <c r="A1295" s="7"/>
      <c r="B1295" s="7"/>
      <c r="C1295" s="3"/>
    </row>
    <row r="1296" spans="1:3" ht="15.75" customHeight="1">
      <c r="A1296" s="7"/>
      <c r="B1296" s="7"/>
      <c r="C1296" s="3"/>
    </row>
    <row r="1297" spans="1:3" ht="15.75" customHeight="1">
      <c r="A1297" s="7"/>
      <c r="B1297" s="7"/>
      <c r="C1297" s="3"/>
    </row>
    <row r="1298" spans="1:3" ht="15.75" customHeight="1">
      <c r="A1298" s="7"/>
      <c r="B1298" s="7"/>
      <c r="C1298" s="3"/>
    </row>
    <row r="1299" spans="1:3" ht="15.75" customHeight="1">
      <c r="A1299" s="7"/>
      <c r="B1299" s="7"/>
      <c r="C1299" s="3"/>
    </row>
    <row r="1300" spans="1:3" ht="15.75" customHeight="1">
      <c r="A1300" s="7"/>
      <c r="B1300" s="7"/>
      <c r="C1300" s="3"/>
    </row>
    <row r="1301" spans="1:3" ht="15.75" customHeight="1">
      <c r="A1301" s="7"/>
      <c r="B1301" s="7"/>
      <c r="C1301" s="3"/>
    </row>
    <row r="1302" spans="1:3" ht="15.75" customHeight="1">
      <c r="A1302" s="7"/>
      <c r="B1302" s="7"/>
      <c r="C1302" s="3"/>
    </row>
    <row r="1303" spans="1:3" ht="15.75" customHeight="1">
      <c r="A1303" s="7"/>
      <c r="B1303" s="7"/>
      <c r="C1303" s="3"/>
    </row>
    <row r="1304" spans="1:3" ht="15.75" customHeight="1">
      <c r="A1304" s="7"/>
      <c r="B1304" s="7"/>
      <c r="C1304" s="3"/>
    </row>
    <row r="1305" spans="1:3" ht="15.75" customHeight="1">
      <c r="A1305" s="7"/>
      <c r="B1305" s="7"/>
      <c r="C1305" s="3"/>
    </row>
    <row r="1306" spans="1:3" ht="15.75" customHeight="1">
      <c r="A1306" s="7"/>
      <c r="B1306" s="7"/>
      <c r="C1306" s="3"/>
    </row>
    <row r="1307" spans="1:3" ht="15.75" customHeight="1">
      <c r="A1307" s="7"/>
      <c r="B1307" s="7"/>
      <c r="C1307" s="3"/>
    </row>
    <row r="1308" spans="1:3" ht="15.75" customHeight="1">
      <c r="A1308" s="7"/>
      <c r="B1308" s="7"/>
      <c r="C1308" s="3"/>
    </row>
    <row r="1309" spans="1:3" ht="15.75" customHeight="1">
      <c r="A1309" s="7"/>
      <c r="B1309" s="7"/>
      <c r="C1309" s="3"/>
    </row>
    <row r="1310" spans="1:3" ht="15.75" customHeight="1">
      <c r="A1310" s="7"/>
      <c r="B1310" s="7"/>
      <c r="C1310" s="3"/>
    </row>
    <row r="1311" spans="1:3" ht="15.75" customHeight="1">
      <c r="A1311" s="7"/>
      <c r="B1311" s="7"/>
      <c r="C1311" s="3"/>
    </row>
    <row r="1312" spans="1:3" ht="15.75" customHeight="1">
      <c r="A1312" s="7"/>
      <c r="B1312" s="7"/>
      <c r="C1312" s="3"/>
    </row>
    <row r="1313" spans="1:3" ht="15.75" customHeight="1">
      <c r="A1313" s="7"/>
      <c r="B1313" s="7"/>
      <c r="C1313" s="3"/>
    </row>
    <row r="1314" spans="1:3" ht="15.75" customHeight="1">
      <c r="A1314" s="7"/>
      <c r="B1314" s="7"/>
      <c r="C1314" s="3"/>
    </row>
    <row r="1315" spans="1:3" ht="15.75" customHeight="1">
      <c r="A1315" s="7"/>
      <c r="B1315" s="7"/>
      <c r="C1315" s="3"/>
    </row>
    <row r="1316" spans="1:3" ht="15.75" customHeight="1">
      <c r="A1316" s="7"/>
      <c r="B1316" s="7"/>
      <c r="C1316" s="3"/>
    </row>
    <row r="1317" spans="1:3" ht="15.75" customHeight="1">
      <c r="A1317" s="7"/>
      <c r="B1317" s="7"/>
      <c r="C1317" s="3"/>
    </row>
    <row r="1318" spans="1:3" ht="15.75" customHeight="1">
      <c r="A1318" s="7"/>
      <c r="B1318" s="7"/>
      <c r="C1318" s="3"/>
    </row>
    <row r="1319" spans="1:3" ht="15.75" customHeight="1">
      <c r="A1319" s="7"/>
      <c r="B1319" s="7"/>
      <c r="C1319" s="3"/>
    </row>
    <row r="1320" spans="1:3" ht="15.75" customHeight="1">
      <c r="A1320" s="7"/>
      <c r="B1320" s="7"/>
      <c r="C1320" s="3"/>
    </row>
    <row r="1321" spans="1:3" ht="15.75" customHeight="1">
      <c r="A1321" s="7"/>
      <c r="B1321" s="7"/>
      <c r="C1321" s="3"/>
    </row>
    <row r="1322" spans="1:3" ht="15.75" customHeight="1">
      <c r="A1322" s="7"/>
      <c r="B1322" s="7"/>
      <c r="C1322" s="3"/>
    </row>
    <row r="1323" spans="1:3" ht="15.75" customHeight="1">
      <c r="A1323" s="7"/>
      <c r="B1323" s="7"/>
      <c r="C1323" s="3"/>
    </row>
    <row r="1324" spans="1:3" ht="15.75" customHeight="1">
      <c r="A1324" s="7"/>
      <c r="B1324" s="7"/>
      <c r="C1324" s="3"/>
    </row>
    <row r="1325" spans="1:3" ht="15.75" customHeight="1">
      <c r="A1325" s="7"/>
      <c r="B1325" s="7"/>
      <c r="C1325" s="3"/>
    </row>
    <row r="1326" spans="1:3" ht="15.75" customHeight="1">
      <c r="A1326" s="7"/>
      <c r="B1326" s="7"/>
      <c r="C1326" s="3"/>
    </row>
    <row r="1327" spans="1:3" ht="15.75" customHeight="1">
      <c r="A1327" s="7"/>
      <c r="B1327" s="7"/>
      <c r="C1327" s="3"/>
    </row>
    <row r="1328" spans="1:3" ht="15.75" customHeight="1">
      <c r="A1328" s="7"/>
      <c r="B1328" s="7"/>
      <c r="C1328" s="3"/>
    </row>
    <row r="1329" spans="1:3" ht="15.75" customHeight="1">
      <c r="A1329" s="7"/>
      <c r="B1329" s="7"/>
      <c r="C1329" s="3"/>
    </row>
    <row r="1330" spans="1:3" ht="15.75" customHeight="1">
      <c r="A1330" s="7"/>
      <c r="B1330" s="7"/>
      <c r="C1330" s="3"/>
    </row>
    <row r="1331" spans="1:3" ht="15.75" customHeight="1">
      <c r="A1331" s="7"/>
      <c r="B1331" s="7"/>
      <c r="C1331" s="3"/>
    </row>
    <row r="1332" spans="1:3" ht="15.75" customHeight="1">
      <c r="A1332" s="7"/>
      <c r="B1332" s="7"/>
      <c r="C1332" s="3"/>
    </row>
    <row r="1333" spans="1:3" ht="15.75" customHeight="1">
      <c r="A1333" s="7"/>
      <c r="B1333" s="7"/>
      <c r="C1333" s="3"/>
    </row>
    <row r="1334" spans="1:3" ht="15.75" customHeight="1">
      <c r="A1334" s="7"/>
      <c r="B1334" s="7"/>
      <c r="C1334" s="3"/>
    </row>
    <row r="1335" spans="1:3" ht="15.75" customHeight="1">
      <c r="A1335" s="7"/>
      <c r="B1335" s="7"/>
      <c r="C1335" s="3"/>
    </row>
    <row r="1336" spans="1:3" ht="15.75" customHeight="1">
      <c r="A1336" s="7"/>
      <c r="B1336" s="7"/>
      <c r="C1336" s="3"/>
    </row>
    <row r="1337" spans="1:3" ht="15.75" customHeight="1">
      <c r="A1337" s="7"/>
      <c r="B1337" s="7"/>
      <c r="C1337" s="3"/>
    </row>
    <row r="1338" spans="1:3" ht="15.75" customHeight="1">
      <c r="A1338" s="7"/>
      <c r="B1338" s="7"/>
      <c r="C1338" s="3"/>
    </row>
    <row r="1339" spans="1:3" ht="15.75" customHeight="1">
      <c r="A1339" s="7"/>
      <c r="B1339" s="7"/>
      <c r="C1339" s="3"/>
    </row>
    <row r="1340" spans="1:3" ht="15.75" customHeight="1">
      <c r="A1340" s="7"/>
      <c r="B1340" s="7"/>
      <c r="C1340" s="3"/>
    </row>
    <row r="1341" spans="1:3" ht="15.75" customHeight="1">
      <c r="A1341" s="7"/>
      <c r="B1341" s="7"/>
      <c r="C1341" s="3"/>
    </row>
    <row r="1342" spans="1:3" ht="15.75" customHeight="1">
      <c r="A1342" s="7"/>
      <c r="B1342" s="7"/>
      <c r="C1342" s="3"/>
    </row>
    <row r="1343" spans="1:3" ht="15.75" customHeight="1">
      <c r="A1343" s="7"/>
      <c r="B1343" s="7"/>
      <c r="C1343" s="3"/>
    </row>
    <row r="1344" spans="1:3" ht="15.75" customHeight="1">
      <c r="A1344" s="7"/>
      <c r="B1344" s="7"/>
      <c r="C1344" s="3"/>
    </row>
    <row r="1345" spans="1:3" ht="15.75" customHeight="1">
      <c r="A1345" s="7"/>
      <c r="B1345" s="7"/>
      <c r="C1345" s="3"/>
    </row>
    <row r="1346" spans="1:3" ht="15.75" customHeight="1">
      <c r="A1346" s="7"/>
      <c r="B1346" s="7"/>
      <c r="C1346" s="3"/>
    </row>
    <row r="1347" spans="1:3" ht="15.75" customHeight="1">
      <c r="A1347" s="7"/>
      <c r="B1347" s="7"/>
      <c r="C1347" s="3"/>
    </row>
    <row r="1348" spans="1:3" ht="15.75" customHeight="1">
      <c r="A1348" s="7"/>
      <c r="B1348" s="7"/>
      <c r="C1348" s="3"/>
    </row>
    <row r="1349" spans="1:3" ht="15.75" customHeight="1">
      <c r="A1349" s="7"/>
      <c r="B1349" s="7"/>
      <c r="C1349" s="3"/>
    </row>
    <row r="1350" spans="1:3" ht="15.75" customHeight="1">
      <c r="A1350" s="7"/>
      <c r="B1350" s="7"/>
      <c r="C1350" s="3"/>
    </row>
    <row r="1351" spans="1:3" ht="15.75" customHeight="1">
      <c r="A1351" s="7"/>
      <c r="B1351" s="7"/>
      <c r="C1351" s="3"/>
    </row>
    <row r="1352" spans="1:3" ht="15.75" customHeight="1">
      <c r="A1352" s="7"/>
      <c r="B1352" s="7"/>
      <c r="C1352" s="3"/>
    </row>
    <row r="1353" spans="1:3" ht="15.75" customHeight="1">
      <c r="A1353" s="7"/>
      <c r="B1353" s="7"/>
      <c r="C1353" s="3"/>
    </row>
    <row r="1354" spans="1:3" ht="15.75" customHeight="1">
      <c r="A1354" s="7"/>
      <c r="B1354" s="7"/>
      <c r="C1354" s="3"/>
    </row>
    <row r="1355" spans="1:3" ht="15.75" customHeight="1">
      <c r="A1355" s="7"/>
      <c r="B1355" s="7"/>
      <c r="C1355" s="3"/>
    </row>
    <row r="1356" spans="1:3" ht="15.75" customHeight="1">
      <c r="A1356" s="7"/>
      <c r="B1356" s="7"/>
      <c r="C1356" s="3"/>
    </row>
    <row r="1357" spans="1:3" ht="15.75" customHeight="1">
      <c r="A1357" s="7"/>
      <c r="B1357" s="7"/>
      <c r="C1357" s="3"/>
    </row>
    <row r="1358" spans="1:3" ht="15.75" customHeight="1">
      <c r="A1358" s="7"/>
      <c r="B1358" s="7"/>
      <c r="C1358" s="3"/>
    </row>
    <row r="1359" spans="1:3" ht="15.75" customHeight="1">
      <c r="A1359" s="7"/>
      <c r="B1359" s="7"/>
      <c r="C1359" s="3"/>
    </row>
    <row r="1360" spans="1:3" ht="15.75" customHeight="1">
      <c r="A1360" s="7"/>
      <c r="B1360" s="7"/>
      <c r="C1360" s="3"/>
    </row>
    <row r="1361" spans="1:3" ht="15.75" customHeight="1">
      <c r="A1361" s="7"/>
      <c r="B1361" s="7"/>
      <c r="C1361" s="3"/>
    </row>
    <row r="1362" spans="1:3" ht="15.75" customHeight="1">
      <c r="A1362" s="7"/>
      <c r="B1362" s="7"/>
      <c r="C1362" s="3"/>
    </row>
    <row r="1363" spans="1:3" ht="15.75" customHeight="1">
      <c r="A1363" s="7"/>
      <c r="B1363" s="7"/>
      <c r="C1363" s="3"/>
    </row>
    <row r="1364" spans="1:3" ht="15.75" customHeight="1">
      <c r="A1364" s="7"/>
      <c r="B1364" s="7"/>
      <c r="C1364" s="3"/>
    </row>
    <row r="1365" spans="1:3" ht="15.75" customHeight="1">
      <c r="A1365" s="7"/>
      <c r="B1365" s="7"/>
      <c r="C1365" s="3"/>
    </row>
    <row r="1366" spans="1:3" ht="15.75" customHeight="1">
      <c r="A1366" s="7"/>
      <c r="B1366" s="7"/>
      <c r="C1366" s="3"/>
    </row>
    <row r="1367" spans="1:3" ht="15.75" customHeight="1">
      <c r="A1367" s="7"/>
      <c r="B1367" s="7"/>
      <c r="C1367" s="3"/>
    </row>
    <row r="1368" spans="1:3" ht="15.75" customHeight="1">
      <c r="A1368" s="7"/>
      <c r="B1368" s="7"/>
      <c r="C1368" s="3"/>
    </row>
    <row r="1369" spans="1:3" ht="15.75" customHeight="1">
      <c r="A1369" s="7"/>
      <c r="B1369" s="7"/>
      <c r="C1369" s="3"/>
    </row>
    <row r="1370" spans="1:3" ht="15.75" customHeight="1">
      <c r="A1370" s="7"/>
      <c r="B1370" s="7"/>
      <c r="C1370" s="3"/>
    </row>
    <row r="1371" spans="1:3" ht="15.75" customHeight="1">
      <c r="A1371" s="7"/>
      <c r="B1371" s="7"/>
      <c r="C1371" s="3"/>
    </row>
    <row r="1372" spans="1:3" ht="15.75" customHeight="1">
      <c r="A1372" s="7"/>
      <c r="B1372" s="7"/>
      <c r="C1372" s="3"/>
    </row>
    <row r="1373" spans="1:3" ht="15.75" customHeight="1">
      <c r="A1373" s="7"/>
      <c r="B1373" s="7"/>
      <c r="C1373" s="3"/>
    </row>
    <row r="1374" spans="1:3" ht="15.75" customHeight="1">
      <c r="A1374" s="7"/>
      <c r="B1374" s="7"/>
      <c r="C1374" s="3"/>
    </row>
    <row r="1375" spans="1:3" ht="15.75" customHeight="1">
      <c r="A1375" s="7"/>
      <c r="B1375" s="7"/>
      <c r="C1375" s="3"/>
    </row>
    <row r="1376" spans="1:3" ht="15.75" customHeight="1">
      <c r="A1376" s="7"/>
      <c r="B1376" s="7"/>
      <c r="C1376" s="3"/>
    </row>
    <row r="1377" spans="1:3" ht="15.75" customHeight="1">
      <c r="A1377" s="7"/>
      <c r="B1377" s="7"/>
      <c r="C1377" s="3"/>
    </row>
    <row r="1378" spans="1:3" ht="15.75" customHeight="1">
      <c r="A1378" s="7"/>
      <c r="B1378" s="7"/>
      <c r="C1378" s="3"/>
    </row>
    <row r="1379" spans="1:3" ht="15.75" customHeight="1">
      <c r="A1379" s="7"/>
      <c r="B1379" s="7"/>
      <c r="C1379" s="3"/>
    </row>
    <row r="1380" spans="1:3" ht="15.75" customHeight="1">
      <c r="A1380" s="7"/>
      <c r="B1380" s="7"/>
      <c r="C1380" s="3"/>
    </row>
    <row r="1381" spans="1:3" ht="15.75" customHeight="1">
      <c r="A1381" s="7"/>
      <c r="B1381" s="7"/>
      <c r="C1381" s="3"/>
    </row>
    <row r="1382" spans="1:3" ht="15.75" customHeight="1">
      <c r="A1382" s="7"/>
      <c r="B1382" s="7"/>
      <c r="C1382" s="3"/>
    </row>
    <row r="1383" spans="1:3" ht="15.75" customHeight="1">
      <c r="A1383" s="7"/>
      <c r="B1383" s="7"/>
      <c r="C1383" s="3"/>
    </row>
    <row r="1384" spans="1:3" ht="15.75" customHeight="1">
      <c r="A1384" s="7"/>
      <c r="B1384" s="7"/>
      <c r="C1384" s="3"/>
    </row>
    <row r="1385" spans="1:3" ht="15.75" customHeight="1">
      <c r="A1385" s="7"/>
      <c r="B1385" s="7"/>
      <c r="C1385" s="3"/>
    </row>
    <row r="1386" spans="1:3" ht="15.75" customHeight="1">
      <c r="A1386" s="7"/>
      <c r="B1386" s="7"/>
      <c r="C1386" s="3"/>
    </row>
    <row r="1387" spans="1:3" ht="15.75" customHeight="1">
      <c r="A1387" s="7"/>
      <c r="B1387" s="7"/>
      <c r="C1387" s="3"/>
    </row>
    <row r="1388" spans="1:3" ht="15.75" customHeight="1">
      <c r="A1388" s="7"/>
      <c r="B1388" s="7"/>
      <c r="C1388" s="3"/>
    </row>
    <row r="1389" spans="1:3" ht="15.75" customHeight="1">
      <c r="A1389" s="7"/>
      <c r="B1389" s="7"/>
      <c r="C1389" s="3"/>
    </row>
    <row r="1390" spans="1:3" ht="15.75" customHeight="1">
      <c r="A1390" s="7"/>
      <c r="B1390" s="7"/>
      <c r="C1390" s="3"/>
    </row>
    <row r="1391" spans="1:3" ht="15.75" customHeight="1">
      <c r="A1391" s="7"/>
      <c r="B1391" s="7"/>
      <c r="C1391" s="3"/>
    </row>
    <row r="1392" spans="1:3" ht="15.75" customHeight="1">
      <c r="A1392" s="7"/>
      <c r="B1392" s="7"/>
      <c r="C1392" s="3"/>
    </row>
    <row r="1393" spans="1:3" ht="15.75" customHeight="1">
      <c r="A1393" s="7"/>
      <c r="B1393" s="7"/>
      <c r="C1393" s="3"/>
    </row>
    <row r="1394" spans="1:3" ht="15.75" customHeight="1">
      <c r="A1394" s="7"/>
      <c r="B1394" s="7"/>
      <c r="C1394" s="3"/>
    </row>
    <row r="1395" spans="1:3" ht="15.75" customHeight="1">
      <c r="A1395" s="7"/>
      <c r="B1395" s="7"/>
      <c r="C1395" s="3"/>
    </row>
    <row r="1396" spans="1:3" ht="15.75" customHeight="1">
      <c r="A1396" s="7"/>
      <c r="B1396" s="7"/>
      <c r="C1396" s="3"/>
    </row>
    <row r="1397" spans="1:3" ht="15.75" customHeight="1">
      <c r="A1397" s="7"/>
      <c r="B1397" s="7"/>
      <c r="C1397" s="3"/>
    </row>
    <row r="1398" spans="1:3" ht="15.75" customHeight="1">
      <c r="A1398" s="7"/>
      <c r="B1398" s="7"/>
      <c r="C1398" s="3"/>
    </row>
    <row r="1399" spans="1:3" ht="15.75" customHeight="1">
      <c r="A1399" s="7"/>
      <c r="B1399" s="7"/>
      <c r="C1399" s="3"/>
    </row>
    <row r="1400" spans="1:3" ht="15.75" customHeight="1">
      <c r="A1400" s="7"/>
      <c r="B1400" s="7"/>
      <c r="C1400" s="3"/>
    </row>
    <row r="1401" spans="1:3" ht="15.75" customHeight="1">
      <c r="A1401" s="7"/>
      <c r="B1401" s="7"/>
      <c r="C1401" s="3"/>
    </row>
    <row r="1402" spans="1:3" ht="15.75" customHeight="1">
      <c r="A1402" s="7"/>
      <c r="B1402" s="7"/>
      <c r="C1402" s="3"/>
    </row>
    <row r="1403" spans="1:3" ht="15.75" customHeight="1">
      <c r="A1403" s="7"/>
      <c r="B1403" s="7"/>
      <c r="C1403" s="3"/>
    </row>
    <row r="1404" spans="1:3" ht="15.75" customHeight="1">
      <c r="A1404" s="7"/>
      <c r="B1404" s="7"/>
      <c r="C1404" s="3"/>
    </row>
    <row r="1405" spans="1:3" ht="15.75" customHeight="1">
      <c r="A1405" s="7"/>
      <c r="B1405" s="7"/>
      <c r="C1405" s="3"/>
    </row>
    <row r="1406" spans="1:3" ht="15.75" customHeight="1">
      <c r="A1406" s="7"/>
      <c r="B1406" s="7"/>
      <c r="C1406" s="3"/>
    </row>
    <row r="1407" spans="1:3" ht="15.75" customHeight="1">
      <c r="A1407" s="7"/>
      <c r="B1407" s="7"/>
      <c r="C1407" s="3"/>
    </row>
    <row r="1408" spans="1:3" ht="15.75" customHeight="1">
      <c r="A1408" s="7"/>
      <c r="B1408" s="7"/>
      <c r="C1408" s="3"/>
    </row>
    <row r="1409" spans="1:3" ht="15.75" customHeight="1">
      <c r="A1409" s="7"/>
      <c r="B1409" s="7"/>
      <c r="C1409" s="3"/>
    </row>
    <row r="1410" spans="1:3" ht="15.75" customHeight="1">
      <c r="A1410" s="7"/>
      <c r="B1410" s="7"/>
      <c r="C1410" s="3"/>
    </row>
    <row r="1411" spans="1:3" ht="15.75" customHeight="1">
      <c r="A1411" s="7"/>
      <c r="B1411" s="7"/>
      <c r="C1411" s="3"/>
    </row>
    <row r="1412" spans="1:3" ht="15.75" customHeight="1">
      <c r="A1412" s="7"/>
      <c r="B1412" s="7"/>
      <c r="C1412" s="3"/>
    </row>
    <row r="1413" spans="1:3" ht="15.75" customHeight="1">
      <c r="A1413" s="7"/>
      <c r="B1413" s="7"/>
      <c r="C1413" s="3"/>
    </row>
    <row r="1414" spans="1:3" ht="15.75" customHeight="1">
      <c r="A1414" s="7"/>
      <c r="B1414" s="7"/>
      <c r="C1414" s="3"/>
    </row>
    <row r="1415" spans="1:3" ht="15.75" customHeight="1">
      <c r="A1415" s="7"/>
      <c r="B1415" s="7"/>
      <c r="C1415" s="3"/>
    </row>
    <row r="1416" spans="1:3" ht="15.75" customHeight="1">
      <c r="A1416" s="7"/>
      <c r="B1416" s="7"/>
      <c r="C1416" s="3"/>
    </row>
    <row r="1417" spans="1:3" ht="15.75" customHeight="1">
      <c r="A1417" s="7"/>
      <c r="B1417" s="7"/>
      <c r="C1417" s="3"/>
    </row>
    <row r="1418" spans="1:3" ht="15.75" customHeight="1">
      <c r="A1418" s="7"/>
      <c r="B1418" s="7"/>
      <c r="C1418" s="3"/>
    </row>
    <row r="1419" spans="1:3" ht="15.75" customHeight="1">
      <c r="A1419" s="7"/>
      <c r="B1419" s="7"/>
      <c r="C1419" s="3"/>
    </row>
    <row r="1420" spans="1:3" ht="15.75" customHeight="1">
      <c r="A1420" s="7"/>
      <c r="B1420" s="7"/>
      <c r="C1420" s="3"/>
    </row>
    <row r="1421" spans="1:3" ht="15.75" customHeight="1">
      <c r="A1421" s="7"/>
      <c r="B1421" s="7"/>
      <c r="C1421" s="3"/>
    </row>
    <row r="1422" spans="1:3" ht="15.75" customHeight="1">
      <c r="A1422" s="7"/>
      <c r="B1422" s="7"/>
      <c r="C1422" s="3"/>
    </row>
    <row r="1423" spans="1:3" ht="15.75" customHeight="1">
      <c r="A1423" s="7"/>
      <c r="B1423" s="7"/>
      <c r="C1423" s="3"/>
    </row>
    <row r="1424" spans="1:3" ht="15.75" customHeight="1">
      <c r="A1424" s="7"/>
      <c r="B1424" s="7"/>
      <c r="C1424" s="3"/>
    </row>
    <row r="1425" spans="1:3" ht="15.75" customHeight="1">
      <c r="A1425" s="7"/>
      <c r="B1425" s="7"/>
      <c r="C1425" s="3"/>
    </row>
    <row r="1426" spans="1:3" ht="15.75" customHeight="1">
      <c r="A1426" s="7"/>
      <c r="B1426" s="7"/>
      <c r="C1426" s="3"/>
    </row>
    <row r="1427" spans="1:3" ht="15.75" customHeight="1">
      <c r="A1427" s="7"/>
      <c r="B1427" s="7"/>
      <c r="C1427" s="3"/>
    </row>
    <row r="1428" spans="1:3" ht="15.75" customHeight="1">
      <c r="A1428" s="7"/>
      <c r="B1428" s="7"/>
      <c r="C1428" s="3"/>
    </row>
    <row r="1429" spans="1:3" ht="15.75" customHeight="1">
      <c r="A1429" s="7"/>
      <c r="B1429" s="7"/>
      <c r="C1429" s="3"/>
    </row>
    <row r="1430" spans="1:3" ht="15.75" customHeight="1">
      <c r="A1430" s="7"/>
      <c r="B1430" s="7"/>
      <c r="C1430" s="3"/>
    </row>
    <row r="1431" spans="1:3" ht="15.75" customHeight="1">
      <c r="A1431" s="7"/>
      <c r="B1431" s="7"/>
      <c r="C1431" s="3"/>
    </row>
    <row r="1432" spans="1:3" ht="15.75" customHeight="1">
      <c r="A1432" s="7"/>
      <c r="B1432" s="7"/>
      <c r="C1432" s="3"/>
    </row>
    <row r="1433" spans="1:3" ht="15.75" customHeight="1">
      <c r="A1433" s="7"/>
      <c r="B1433" s="7"/>
      <c r="C1433" s="3"/>
    </row>
    <row r="1434" spans="1:3" ht="15.75" customHeight="1">
      <c r="A1434" s="7"/>
      <c r="B1434" s="7"/>
      <c r="C1434" s="3"/>
    </row>
    <row r="1435" spans="1:3" ht="15.75" customHeight="1">
      <c r="A1435" s="7"/>
      <c r="B1435" s="7"/>
      <c r="C1435" s="3"/>
    </row>
    <row r="1436" spans="1:3" ht="15.75" customHeight="1">
      <c r="A1436" s="7"/>
      <c r="B1436" s="7"/>
      <c r="C1436" s="3"/>
    </row>
    <row r="1437" spans="1:3" ht="15.75" customHeight="1">
      <c r="A1437" s="7"/>
      <c r="B1437" s="7"/>
      <c r="C1437" s="3"/>
    </row>
    <row r="1438" spans="1:3" ht="15.75" customHeight="1">
      <c r="A1438" s="7"/>
      <c r="B1438" s="7"/>
      <c r="C1438" s="3"/>
    </row>
    <row r="1439" spans="1:3" ht="15.75" customHeight="1">
      <c r="A1439" s="7"/>
      <c r="B1439" s="7"/>
      <c r="C1439" s="3"/>
    </row>
    <row r="1440" spans="1:3" ht="15.75" customHeight="1">
      <c r="A1440" s="7"/>
      <c r="B1440" s="7"/>
      <c r="C1440" s="3"/>
    </row>
    <row r="1441" spans="1:3" ht="15.75" customHeight="1">
      <c r="A1441" s="7"/>
      <c r="B1441" s="7"/>
      <c r="C1441" s="3"/>
    </row>
    <row r="1442" spans="1:3" ht="15.75" customHeight="1">
      <c r="A1442" s="7"/>
      <c r="B1442" s="7"/>
      <c r="C1442" s="3"/>
    </row>
    <row r="1443" spans="1:3" ht="15.75" customHeight="1">
      <c r="A1443" s="7"/>
      <c r="B1443" s="7"/>
      <c r="C1443" s="3"/>
    </row>
    <row r="1444" spans="1:3" ht="15.75" customHeight="1">
      <c r="A1444" s="7"/>
      <c r="B1444" s="7"/>
      <c r="C1444" s="3"/>
    </row>
    <row r="1445" spans="1:3" ht="15.75" customHeight="1">
      <c r="A1445" s="7"/>
      <c r="B1445" s="7"/>
      <c r="C1445" s="3"/>
    </row>
    <row r="1446" spans="1:3" ht="15.75" customHeight="1">
      <c r="A1446" s="7"/>
      <c r="B1446" s="7"/>
      <c r="C1446" s="3"/>
    </row>
    <row r="1447" spans="1:3" ht="15.75" customHeight="1">
      <c r="A1447" s="7"/>
      <c r="B1447" s="7"/>
      <c r="C1447" s="3"/>
    </row>
    <row r="1448" spans="1:3" ht="15.75" customHeight="1">
      <c r="A1448" s="7"/>
      <c r="B1448" s="7"/>
      <c r="C1448" s="3"/>
    </row>
    <row r="1449" spans="1:3" ht="15.75" customHeight="1">
      <c r="A1449" s="7"/>
      <c r="B1449" s="7"/>
      <c r="C1449" s="3"/>
    </row>
    <row r="1450" spans="1:3" ht="15.75" customHeight="1">
      <c r="A1450" s="7"/>
      <c r="B1450" s="7"/>
      <c r="C1450" s="3"/>
    </row>
    <row r="1451" spans="1:3" ht="15.75" customHeight="1">
      <c r="A1451" s="7"/>
      <c r="B1451" s="7"/>
      <c r="C1451" s="3"/>
    </row>
    <row r="1452" spans="1:3" ht="15.75" customHeight="1">
      <c r="A1452" s="7"/>
      <c r="B1452" s="7"/>
      <c r="C1452" s="3"/>
    </row>
    <row r="1453" spans="1:3" ht="15.75" customHeight="1">
      <c r="A1453" s="7"/>
      <c r="B1453" s="7"/>
      <c r="C1453" s="3"/>
    </row>
    <row r="1454" spans="1:3" ht="15.75" customHeight="1">
      <c r="A1454" s="7"/>
      <c r="B1454" s="7"/>
      <c r="C1454" s="3"/>
    </row>
    <row r="1455" spans="1:3" ht="15.75" customHeight="1">
      <c r="A1455" s="7"/>
      <c r="B1455" s="7"/>
      <c r="C1455" s="3"/>
    </row>
    <row r="1456" spans="1:3" ht="15.75" customHeight="1">
      <c r="A1456" s="7"/>
      <c r="B1456" s="7"/>
      <c r="C1456" s="3"/>
    </row>
    <row r="1457" spans="1:3" ht="15.75" customHeight="1">
      <c r="A1457" s="7"/>
      <c r="B1457" s="7"/>
      <c r="C1457" s="3"/>
    </row>
    <row r="1458" spans="1:3" ht="15.75" customHeight="1">
      <c r="A1458" s="7"/>
      <c r="B1458" s="7"/>
      <c r="C1458" s="3"/>
    </row>
    <row r="1459" spans="1:3" ht="15.75" customHeight="1">
      <c r="A1459" s="7"/>
      <c r="B1459" s="7"/>
      <c r="C1459" s="3"/>
    </row>
    <row r="1460" spans="1:3" ht="15.75" customHeight="1">
      <c r="A1460" s="7"/>
      <c r="B1460" s="7"/>
      <c r="C1460" s="3"/>
    </row>
    <row r="1461" spans="1:3" ht="15.75" customHeight="1">
      <c r="A1461" s="7"/>
      <c r="B1461" s="7"/>
      <c r="C1461" s="3"/>
    </row>
    <row r="1462" spans="1:3" ht="15.75" customHeight="1">
      <c r="A1462" s="7"/>
      <c r="B1462" s="7"/>
      <c r="C1462" s="3"/>
    </row>
    <row r="1463" spans="1:3" ht="15.75" customHeight="1">
      <c r="A1463" s="7"/>
      <c r="B1463" s="7"/>
      <c r="C1463" s="3"/>
    </row>
    <row r="1464" spans="1:3" ht="15.75" customHeight="1">
      <c r="A1464" s="7"/>
      <c r="B1464" s="7"/>
      <c r="C1464" s="3"/>
    </row>
    <row r="1465" spans="1:3" ht="15.75" customHeight="1">
      <c r="A1465" s="7"/>
      <c r="B1465" s="7"/>
      <c r="C1465" s="3"/>
    </row>
    <row r="1466" spans="1:3" ht="15.75" customHeight="1">
      <c r="A1466" s="7"/>
      <c r="B1466" s="7"/>
      <c r="C1466" s="3"/>
    </row>
    <row r="1467" spans="1:3" ht="15.75" customHeight="1">
      <c r="A1467" s="7"/>
      <c r="B1467" s="7"/>
      <c r="C1467" s="3"/>
    </row>
    <row r="1468" spans="1:3" ht="15.75" customHeight="1">
      <c r="A1468" s="7"/>
      <c r="B1468" s="7"/>
      <c r="C1468" s="3"/>
    </row>
    <row r="1469" spans="1:3" ht="15.75" customHeight="1">
      <c r="A1469" s="7"/>
      <c r="B1469" s="7"/>
      <c r="C1469" s="3"/>
    </row>
    <row r="1470" spans="1:3" ht="15.75" customHeight="1">
      <c r="A1470" s="7"/>
      <c r="B1470" s="7"/>
      <c r="C1470" s="3"/>
    </row>
    <row r="1471" spans="1:3" ht="15.75" customHeight="1">
      <c r="A1471" s="7"/>
      <c r="B1471" s="7"/>
      <c r="C1471" s="3"/>
    </row>
    <row r="1472" spans="1:3" ht="15.75" customHeight="1">
      <c r="A1472" s="7"/>
      <c r="B1472" s="7"/>
      <c r="C1472" s="3"/>
    </row>
    <row r="1473" spans="1:3" ht="15.75" customHeight="1">
      <c r="A1473" s="7"/>
      <c r="B1473" s="7"/>
      <c r="C1473" s="3"/>
    </row>
    <row r="1474" spans="1:3" ht="15.75" customHeight="1">
      <c r="A1474" s="7"/>
      <c r="B1474" s="7"/>
      <c r="C1474" s="3"/>
    </row>
    <row r="1475" spans="1:3" ht="15.75" customHeight="1">
      <c r="A1475" s="7"/>
      <c r="B1475" s="7"/>
      <c r="C1475" s="3"/>
    </row>
  </sheetData>
  <autoFilter ref="A1:G1275" xr:uid="{00000000-0009-0000-0000-000007000000}">
    <filterColumn colId="0">
      <colorFilter dxfId="1"/>
    </filterColumn>
  </autoFilter>
  <pageMargins left="0.7" right="0.7" top="0.75" bottom="0.75" header="0" footer="0"/>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outlinePr summaryBelow="0" summaryRight="0"/>
  </sheetPr>
  <dimension ref="A1:G1340"/>
  <sheetViews>
    <sheetView workbookViewId="0"/>
  </sheetViews>
  <sheetFormatPr baseColWidth="10" defaultColWidth="12.6640625" defaultRowHeight="15" customHeight="1"/>
  <cols>
    <col min="1" max="1" width="12.6640625" customWidth="1"/>
    <col min="2" max="2" width="42.1640625" customWidth="1"/>
    <col min="3" max="6" width="12.6640625" customWidth="1"/>
  </cols>
  <sheetData>
    <row r="1" spans="1:7" ht="15.75" customHeight="1">
      <c r="A1" s="5" t="s">
        <v>9</v>
      </c>
      <c r="B1" s="7" t="s">
        <v>10</v>
      </c>
      <c r="C1" s="5" t="s">
        <v>11</v>
      </c>
      <c r="D1" s="5" t="s">
        <v>1719</v>
      </c>
      <c r="E1" s="1" t="s">
        <v>12</v>
      </c>
      <c r="F1" s="1" t="s">
        <v>13</v>
      </c>
      <c r="G1" s="1" t="s">
        <v>14</v>
      </c>
    </row>
    <row r="2" spans="1:7" ht="15.75" hidden="1" customHeight="1">
      <c r="A2" s="5" t="s">
        <v>9642</v>
      </c>
      <c r="B2" s="7" t="s">
        <v>9643</v>
      </c>
      <c r="C2" s="5">
        <v>2019</v>
      </c>
      <c r="D2" s="5"/>
      <c r="E2" s="1">
        <f ca="1">RANDBETWEEN(2,380)</f>
        <v>245</v>
      </c>
      <c r="F2" s="1">
        <f ca="1">RANDBETWEEN(381,803)</f>
        <v>655</v>
      </c>
      <c r="G2" s="1">
        <f ca="1">RANDBETWEEN(804,1140)</f>
        <v>1000</v>
      </c>
    </row>
    <row r="3" spans="1:7" ht="15.75" hidden="1" customHeight="1">
      <c r="A3" s="7" t="s">
        <v>9644</v>
      </c>
      <c r="B3" s="7" t="s">
        <v>9645</v>
      </c>
      <c r="C3" s="5">
        <v>2019</v>
      </c>
    </row>
    <row r="4" spans="1:7" ht="15.75" hidden="1" customHeight="1">
      <c r="A4" s="7" t="s">
        <v>9646</v>
      </c>
      <c r="B4" s="7" t="s">
        <v>9647</v>
      </c>
      <c r="C4" s="5">
        <v>2019</v>
      </c>
    </row>
    <row r="5" spans="1:7" ht="15.75" hidden="1" customHeight="1">
      <c r="A5" s="7" t="s">
        <v>9648</v>
      </c>
      <c r="B5" s="7" t="s">
        <v>9649</v>
      </c>
      <c r="C5" s="5">
        <v>2019</v>
      </c>
    </row>
    <row r="6" spans="1:7" ht="15.75" hidden="1" customHeight="1">
      <c r="A6" s="7" t="s">
        <v>9650</v>
      </c>
      <c r="B6" s="7" t="s">
        <v>9651</v>
      </c>
      <c r="C6" s="5">
        <v>2019</v>
      </c>
    </row>
    <row r="7" spans="1:7" ht="15.75" hidden="1" customHeight="1">
      <c r="A7" s="7" t="s">
        <v>9652</v>
      </c>
      <c r="B7" s="7" t="s">
        <v>9653</v>
      </c>
      <c r="C7" s="5">
        <v>2019</v>
      </c>
    </row>
    <row r="8" spans="1:7" ht="15.75" hidden="1" customHeight="1">
      <c r="A8" s="7" t="s">
        <v>9654</v>
      </c>
      <c r="B8" s="7" t="s">
        <v>9655</v>
      </c>
      <c r="C8" s="5">
        <v>2019</v>
      </c>
    </row>
    <row r="9" spans="1:7" ht="15.75" hidden="1" customHeight="1">
      <c r="A9" s="7" t="s">
        <v>9656</v>
      </c>
      <c r="B9" s="7" t="s">
        <v>9657</v>
      </c>
      <c r="C9" s="5">
        <v>2019</v>
      </c>
    </row>
    <row r="10" spans="1:7" ht="15.75" hidden="1" customHeight="1">
      <c r="A10" s="7" t="s">
        <v>9658</v>
      </c>
      <c r="B10" s="7" t="s">
        <v>9659</v>
      </c>
      <c r="C10" s="5">
        <v>2019</v>
      </c>
    </row>
    <row r="11" spans="1:7" ht="15.75" hidden="1" customHeight="1">
      <c r="A11" s="7" t="s">
        <v>8215</v>
      </c>
      <c r="B11" s="7" t="s">
        <v>9660</v>
      </c>
      <c r="C11" s="5">
        <v>2019</v>
      </c>
    </row>
    <row r="12" spans="1:7" ht="15.75" hidden="1" customHeight="1">
      <c r="A12" s="7" t="s">
        <v>9661</v>
      </c>
      <c r="B12" s="7" t="s">
        <v>9662</v>
      </c>
      <c r="C12" s="5">
        <v>2019</v>
      </c>
    </row>
    <row r="13" spans="1:7" ht="15.75" hidden="1" customHeight="1">
      <c r="A13" s="7" t="s">
        <v>9663</v>
      </c>
      <c r="B13" s="7" t="s">
        <v>9664</v>
      </c>
      <c r="C13" s="5">
        <v>2019</v>
      </c>
    </row>
    <row r="14" spans="1:7" ht="15.75" hidden="1" customHeight="1">
      <c r="A14" s="7" t="s">
        <v>7360</v>
      </c>
      <c r="B14" s="7" t="s">
        <v>9665</v>
      </c>
      <c r="C14" s="5">
        <v>2019</v>
      </c>
    </row>
    <row r="15" spans="1:7" ht="15.75" hidden="1" customHeight="1">
      <c r="A15" s="7" t="s">
        <v>9666</v>
      </c>
      <c r="B15" s="7" t="s">
        <v>9667</v>
      </c>
      <c r="C15" s="5">
        <v>2019</v>
      </c>
    </row>
    <row r="16" spans="1:7" ht="15.75" hidden="1" customHeight="1">
      <c r="A16" s="7" t="s">
        <v>9668</v>
      </c>
      <c r="B16" s="7" t="s">
        <v>9669</v>
      </c>
      <c r="C16" s="5">
        <v>2019</v>
      </c>
    </row>
    <row r="17" spans="1:3" ht="15.75" hidden="1" customHeight="1">
      <c r="A17" s="7" t="s">
        <v>9670</v>
      </c>
      <c r="B17" s="7" t="s">
        <v>9671</v>
      </c>
      <c r="C17" s="5">
        <v>2019</v>
      </c>
    </row>
    <row r="18" spans="1:3" ht="15.75" hidden="1" customHeight="1">
      <c r="A18" s="7" t="s">
        <v>9672</v>
      </c>
      <c r="B18" s="7" t="s">
        <v>9673</v>
      </c>
      <c r="C18" s="5">
        <v>2019</v>
      </c>
    </row>
    <row r="19" spans="1:3" ht="15.75" hidden="1" customHeight="1">
      <c r="A19" s="7" t="s">
        <v>9674</v>
      </c>
      <c r="B19" s="7" t="s">
        <v>9675</v>
      </c>
      <c r="C19" s="5">
        <v>2019</v>
      </c>
    </row>
    <row r="20" spans="1:3" ht="15.75" hidden="1" customHeight="1">
      <c r="A20" s="7" t="s">
        <v>9676</v>
      </c>
      <c r="B20" s="7" t="s">
        <v>9677</v>
      </c>
      <c r="C20" s="5">
        <v>2019</v>
      </c>
    </row>
    <row r="21" spans="1:3" ht="15.75" hidden="1" customHeight="1">
      <c r="A21" s="7" t="s">
        <v>9678</v>
      </c>
      <c r="B21" s="7" t="s">
        <v>9679</v>
      </c>
      <c r="C21" s="5">
        <v>2019</v>
      </c>
    </row>
    <row r="22" spans="1:3" ht="15.75" hidden="1" customHeight="1">
      <c r="A22" s="7" t="s">
        <v>9680</v>
      </c>
      <c r="B22" s="7" t="s">
        <v>9681</v>
      </c>
      <c r="C22" s="5">
        <v>2019</v>
      </c>
    </row>
    <row r="23" spans="1:3" ht="15.75" hidden="1" customHeight="1">
      <c r="A23" s="7" t="s">
        <v>9682</v>
      </c>
      <c r="B23" s="7" t="s">
        <v>9683</v>
      </c>
      <c r="C23" s="5">
        <v>2019</v>
      </c>
    </row>
    <row r="24" spans="1:3" ht="15.75" hidden="1" customHeight="1">
      <c r="A24" s="7" t="s">
        <v>9684</v>
      </c>
      <c r="B24" s="7" t="s">
        <v>9685</v>
      </c>
      <c r="C24" s="5">
        <v>2019</v>
      </c>
    </row>
    <row r="25" spans="1:3" ht="15.75" hidden="1" customHeight="1">
      <c r="A25" s="7" t="s">
        <v>9686</v>
      </c>
      <c r="B25" s="7" t="s">
        <v>9687</v>
      </c>
      <c r="C25" s="5">
        <v>2019</v>
      </c>
    </row>
    <row r="26" spans="1:3" ht="15.75" hidden="1" customHeight="1">
      <c r="A26" s="7" t="s">
        <v>9688</v>
      </c>
      <c r="B26" s="7" t="s">
        <v>9689</v>
      </c>
      <c r="C26" s="5">
        <v>2019</v>
      </c>
    </row>
    <row r="27" spans="1:3" ht="15.75" hidden="1" customHeight="1">
      <c r="A27" s="7" t="s">
        <v>9690</v>
      </c>
      <c r="B27" s="7" t="s">
        <v>9691</v>
      </c>
      <c r="C27" s="5">
        <v>2019</v>
      </c>
    </row>
    <row r="28" spans="1:3" ht="15.75" hidden="1" customHeight="1">
      <c r="A28" s="7" t="s">
        <v>9692</v>
      </c>
      <c r="B28" s="7" t="s">
        <v>9693</v>
      </c>
      <c r="C28" s="5">
        <v>2019</v>
      </c>
    </row>
    <row r="29" spans="1:3" ht="15.75" hidden="1" customHeight="1">
      <c r="A29" s="7" t="s">
        <v>9694</v>
      </c>
      <c r="B29" s="7" t="s">
        <v>9695</v>
      </c>
      <c r="C29" s="5">
        <v>2019</v>
      </c>
    </row>
    <row r="30" spans="1:3" ht="15.75" hidden="1" customHeight="1">
      <c r="A30" s="7" t="s">
        <v>7601</v>
      </c>
      <c r="B30" s="7" t="s">
        <v>9696</v>
      </c>
      <c r="C30" s="5">
        <v>2019</v>
      </c>
    </row>
    <row r="31" spans="1:3" ht="15.75" hidden="1" customHeight="1">
      <c r="A31" s="7" t="s">
        <v>9697</v>
      </c>
      <c r="B31" s="7" t="s">
        <v>9698</v>
      </c>
      <c r="C31" s="5">
        <v>2019</v>
      </c>
    </row>
    <row r="32" spans="1:3" ht="15.75" hidden="1" customHeight="1">
      <c r="A32" s="7" t="s">
        <v>7473</v>
      </c>
      <c r="B32" s="7" t="s">
        <v>9699</v>
      </c>
      <c r="C32" s="5">
        <v>2019</v>
      </c>
    </row>
    <row r="33" spans="1:3" ht="15.75" hidden="1" customHeight="1">
      <c r="A33" s="7" t="s">
        <v>9700</v>
      </c>
      <c r="B33" s="7" t="s">
        <v>9701</v>
      </c>
      <c r="C33" s="5">
        <v>2019</v>
      </c>
    </row>
    <row r="34" spans="1:3" ht="15.75" hidden="1" customHeight="1">
      <c r="A34" s="7" t="s">
        <v>9702</v>
      </c>
      <c r="B34" s="7" t="s">
        <v>9703</v>
      </c>
      <c r="C34" s="5">
        <v>2019</v>
      </c>
    </row>
    <row r="35" spans="1:3" ht="15.75" hidden="1" customHeight="1">
      <c r="A35" s="7" t="s">
        <v>9704</v>
      </c>
      <c r="B35" s="7" t="s">
        <v>9705</v>
      </c>
      <c r="C35" s="5">
        <v>2019</v>
      </c>
    </row>
    <row r="36" spans="1:3" ht="15.75" hidden="1" customHeight="1">
      <c r="A36" s="7" t="s">
        <v>9706</v>
      </c>
      <c r="B36" s="7" t="s">
        <v>9707</v>
      </c>
      <c r="C36" s="5">
        <v>2019</v>
      </c>
    </row>
    <row r="37" spans="1:3" ht="15.75" hidden="1" customHeight="1">
      <c r="A37" s="7" t="s">
        <v>9708</v>
      </c>
      <c r="B37" s="7" t="s">
        <v>9709</v>
      </c>
      <c r="C37" s="5">
        <v>2019</v>
      </c>
    </row>
    <row r="38" spans="1:3" ht="15.75" hidden="1" customHeight="1">
      <c r="A38" s="7" t="s">
        <v>9710</v>
      </c>
      <c r="B38" s="7" t="s">
        <v>9711</v>
      </c>
      <c r="C38" s="5">
        <v>2019</v>
      </c>
    </row>
    <row r="39" spans="1:3" ht="15.75" hidden="1" customHeight="1">
      <c r="A39" s="7" t="s">
        <v>9712</v>
      </c>
      <c r="B39" s="7" t="s">
        <v>9713</v>
      </c>
      <c r="C39" s="5">
        <v>2019</v>
      </c>
    </row>
    <row r="40" spans="1:3" ht="15.75" hidden="1" customHeight="1">
      <c r="A40" s="7" t="s">
        <v>9714</v>
      </c>
      <c r="B40" s="7" t="s">
        <v>9715</v>
      </c>
      <c r="C40" s="5">
        <v>2019</v>
      </c>
    </row>
    <row r="41" spans="1:3" ht="15.75" hidden="1" customHeight="1">
      <c r="A41" s="7" t="s">
        <v>9716</v>
      </c>
      <c r="B41" s="7" t="s">
        <v>9717</v>
      </c>
      <c r="C41" s="5">
        <v>2019</v>
      </c>
    </row>
    <row r="42" spans="1:3" ht="15.75" hidden="1" customHeight="1">
      <c r="A42" s="7" t="s">
        <v>9718</v>
      </c>
      <c r="B42" s="7" t="s">
        <v>9719</v>
      </c>
      <c r="C42" s="5">
        <v>2019</v>
      </c>
    </row>
    <row r="43" spans="1:3" ht="15.75" hidden="1" customHeight="1">
      <c r="A43" s="7" t="s">
        <v>9720</v>
      </c>
      <c r="B43" s="7" t="s">
        <v>9721</v>
      </c>
      <c r="C43" s="5">
        <v>2019</v>
      </c>
    </row>
    <row r="44" spans="1:3" ht="15.75" hidden="1" customHeight="1">
      <c r="A44" s="7" t="s">
        <v>9722</v>
      </c>
      <c r="B44" s="7" t="s">
        <v>9723</v>
      </c>
      <c r="C44" s="5">
        <v>2019</v>
      </c>
    </row>
    <row r="45" spans="1:3" ht="15.75" hidden="1" customHeight="1">
      <c r="A45" s="7" t="s">
        <v>9724</v>
      </c>
      <c r="B45" s="7" t="s">
        <v>9725</v>
      </c>
      <c r="C45" s="5">
        <v>2019</v>
      </c>
    </row>
    <row r="46" spans="1:3" ht="15.75" hidden="1" customHeight="1">
      <c r="A46" s="7" t="s">
        <v>9726</v>
      </c>
      <c r="B46" s="7" t="s">
        <v>9727</v>
      </c>
      <c r="C46" s="5">
        <v>2019</v>
      </c>
    </row>
    <row r="47" spans="1:3" ht="15.75" hidden="1" customHeight="1">
      <c r="A47" s="7" t="s">
        <v>9728</v>
      </c>
      <c r="B47" s="7" t="s">
        <v>9729</v>
      </c>
      <c r="C47" s="5">
        <v>2019</v>
      </c>
    </row>
    <row r="48" spans="1:3" ht="15.75" hidden="1" customHeight="1">
      <c r="A48" s="7" t="s">
        <v>9730</v>
      </c>
      <c r="B48" s="7" t="s">
        <v>9731</v>
      </c>
      <c r="C48" s="5">
        <v>2019</v>
      </c>
    </row>
    <row r="49" spans="1:3" ht="15.75" hidden="1" customHeight="1">
      <c r="A49" s="7" t="s">
        <v>9732</v>
      </c>
      <c r="B49" s="7" t="s">
        <v>9733</v>
      </c>
      <c r="C49" s="5">
        <v>2019</v>
      </c>
    </row>
    <row r="50" spans="1:3" ht="15.75" hidden="1" customHeight="1">
      <c r="A50" s="7" t="s">
        <v>9734</v>
      </c>
      <c r="B50" s="7" t="s">
        <v>9735</v>
      </c>
      <c r="C50" s="5">
        <v>2019</v>
      </c>
    </row>
    <row r="51" spans="1:3" ht="15.75" hidden="1" customHeight="1">
      <c r="A51" s="7" t="s">
        <v>9736</v>
      </c>
      <c r="B51" s="7" t="s">
        <v>9737</v>
      </c>
      <c r="C51" s="5">
        <v>2019</v>
      </c>
    </row>
    <row r="52" spans="1:3" ht="15.75" hidden="1" customHeight="1">
      <c r="A52" s="7" t="s">
        <v>9738</v>
      </c>
      <c r="B52" s="7" t="s">
        <v>9739</v>
      </c>
      <c r="C52" s="5">
        <v>2019</v>
      </c>
    </row>
    <row r="53" spans="1:3" ht="15.75" hidden="1" customHeight="1">
      <c r="A53" s="7" t="s">
        <v>9740</v>
      </c>
      <c r="B53" s="7" t="s">
        <v>9741</v>
      </c>
      <c r="C53" s="5">
        <v>2019</v>
      </c>
    </row>
    <row r="54" spans="1:3" ht="15.75" hidden="1" customHeight="1">
      <c r="A54" s="7" t="s">
        <v>9742</v>
      </c>
      <c r="B54" s="7" t="s">
        <v>9743</v>
      </c>
      <c r="C54" s="5">
        <v>2019</v>
      </c>
    </row>
    <row r="55" spans="1:3" ht="15.75" hidden="1" customHeight="1">
      <c r="A55" s="7" t="s">
        <v>9744</v>
      </c>
      <c r="B55" s="7" t="s">
        <v>9745</v>
      </c>
      <c r="C55" s="5">
        <v>2019</v>
      </c>
    </row>
    <row r="56" spans="1:3" ht="15.75" hidden="1" customHeight="1">
      <c r="A56" s="7" t="s">
        <v>9746</v>
      </c>
      <c r="B56" s="7" t="s">
        <v>9747</v>
      </c>
      <c r="C56" s="5">
        <v>2019</v>
      </c>
    </row>
    <row r="57" spans="1:3" ht="15.75" hidden="1" customHeight="1">
      <c r="A57" s="7" t="s">
        <v>9748</v>
      </c>
      <c r="B57" s="7" t="s">
        <v>9749</v>
      </c>
      <c r="C57" s="5">
        <v>2019</v>
      </c>
    </row>
    <row r="58" spans="1:3" ht="15.75" hidden="1" customHeight="1">
      <c r="A58" s="7" t="s">
        <v>9750</v>
      </c>
      <c r="B58" s="7" t="s">
        <v>9751</v>
      </c>
      <c r="C58" s="5">
        <v>2019</v>
      </c>
    </row>
    <row r="59" spans="1:3" ht="15.75" hidden="1" customHeight="1">
      <c r="A59" s="7" t="s">
        <v>9752</v>
      </c>
      <c r="B59" s="7" t="s">
        <v>9753</v>
      </c>
      <c r="C59" s="5">
        <v>2019</v>
      </c>
    </row>
    <row r="60" spans="1:3" ht="15.75" hidden="1" customHeight="1">
      <c r="A60" s="7" t="s">
        <v>9754</v>
      </c>
      <c r="B60" s="7" t="s">
        <v>9755</v>
      </c>
      <c r="C60" s="5">
        <v>2019</v>
      </c>
    </row>
    <row r="61" spans="1:3" ht="15.75" hidden="1" customHeight="1">
      <c r="A61" s="7" t="s">
        <v>9756</v>
      </c>
      <c r="B61" s="7" t="s">
        <v>9757</v>
      </c>
      <c r="C61" s="5">
        <v>2019</v>
      </c>
    </row>
    <row r="62" spans="1:3" ht="15.75" hidden="1" customHeight="1">
      <c r="A62" s="7" t="s">
        <v>9758</v>
      </c>
      <c r="B62" s="7" t="s">
        <v>9759</v>
      </c>
      <c r="C62" s="5">
        <v>2019</v>
      </c>
    </row>
    <row r="63" spans="1:3" ht="15.75" hidden="1" customHeight="1">
      <c r="A63" s="7" t="s">
        <v>9760</v>
      </c>
      <c r="B63" s="7" t="s">
        <v>9761</v>
      </c>
      <c r="C63" s="5">
        <v>2019</v>
      </c>
    </row>
    <row r="64" spans="1:3" ht="15.75" hidden="1" customHeight="1">
      <c r="A64" s="7" t="s">
        <v>9762</v>
      </c>
      <c r="B64" s="7" t="s">
        <v>9763</v>
      </c>
      <c r="C64" s="5">
        <v>2019</v>
      </c>
    </row>
    <row r="65" spans="1:3" ht="15.75" hidden="1" customHeight="1">
      <c r="A65" s="7" t="s">
        <v>9764</v>
      </c>
      <c r="B65" s="7" t="s">
        <v>9765</v>
      </c>
      <c r="C65" s="5">
        <v>2019</v>
      </c>
    </row>
    <row r="66" spans="1:3" ht="15.75" hidden="1" customHeight="1">
      <c r="A66" s="7" t="s">
        <v>9766</v>
      </c>
      <c r="B66" s="7" t="s">
        <v>9767</v>
      </c>
      <c r="C66" s="5">
        <v>2019</v>
      </c>
    </row>
    <row r="67" spans="1:3" ht="15.75" hidden="1" customHeight="1">
      <c r="A67" s="7" t="s">
        <v>9768</v>
      </c>
      <c r="B67" s="7" t="s">
        <v>9769</v>
      </c>
      <c r="C67" s="5">
        <v>2019</v>
      </c>
    </row>
    <row r="68" spans="1:3" ht="15.75" hidden="1" customHeight="1">
      <c r="A68" s="7" t="s">
        <v>9770</v>
      </c>
      <c r="B68" s="7" t="s">
        <v>9771</v>
      </c>
      <c r="C68" s="5">
        <v>2019</v>
      </c>
    </row>
    <row r="69" spans="1:3" ht="15.75" hidden="1" customHeight="1">
      <c r="A69" s="7" t="s">
        <v>9772</v>
      </c>
      <c r="B69" s="7" t="s">
        <v>9773</v>
      </c>
      <c r="C69" s="5">
        <v>2019</v>
      </c>
    </row>
    <row r="70" spans="1:3" ht="15.75" hidden="1" customHeight="1">
      <c r="A70" s="7" t="s">
        <v>9774</v>
      </c>
      <c r="B70" s="7" t="s">
        <v>9775</v>
      </c>
      <c r="C70" s="5">
        <v>2019</v>
      </c>
    </row>
    <row r="71" spans="1:3" ht="15.75" hidden="1" customHeight="1">
      <c r="A71" s="7" t="s">
        <v>9776</v>
      </c>
      <c r="B71" s="7" t="s">
        <v>9777</v>
      </c>
      <c r="C71" s="5">
        <v>2019</v>
      </c>
    </row>
    <row r="72" spans="1:3" ht="15.75" hidden="1" customHeight="1">
      <c r="A72" s="7" t="s">
        <v>9778</v>
      </c>
      <c r="B72" s="7" t="s">
        <v>9779</v>
      </c>
      <c r="C72" s="5">
        <v>2019</v>
      </c>
    </row>
    <row r="73" spans="1:3" ht="15.75" hidden="1" customHeight="1">
      <c r="A73" s="7" t="s">
        <v>9780</v>
      </c>
      <c r="B73" s="7" t="s">
        <v>9781</v>
      </c>
      <c r="C73" s="5">
        <v>2019</v>
      </c>
    </row>
    <row r="74" spans="1:3" ht="15.75" hidden="1" customHeight="1">
      <c r="A74" s="7" t="s">
        <v>9782</v>
      </c>
      <c r="B74" s="7" t="s">
        <v>9783</v>
      </c>
      <c r="C74" s="5">
        <v>2019</v>
      </c>
    </row>
    <row r="75" spans="1:3" ht="15.75" hidden="1" customHeight="1">
      <c r="A75" s="7" t="s">
        <v>9784</v>
      </c>
      <c r="B75" s="7" t="s">
        <v>9785</v>
      </c>
      <c r="C75" s="5">
        <v>2019</v>
      </c>
    </row>
    <row r="76" spans="1:3" ht="15.75" hidden="1" customHeight="1">
      <c r="A76" s="7" t="s">
        <v>9786</v>
      </c>
      <c r="B76" s="7" t="s">
        <v>9787</v>
      </c>
      <c r="C76" s="5">
        <v>2019</v>
      </c>
    </row>
    <row r="77" spans="1:3" ht="15.75" hidden="1" customHeight="1">
      <c r="A77" s="7" t="s">
        <v>9788</v>
      </c>
      <c r="B77" s="7" t="s">
        <v>9789</v>
      </c>
      <c r="C77" s="5">
        <v>2019</v>
      </c>
    </row>
    <row r="78" spans="1:3" ht="15.75" hidden="1" customHeight="1">
      <c r="A78" s="7" t="s">
        <v>9790</v>
      </c>
      <c r="B78" s="7" t="s">
        <v>9791</v>
      </c>
      <c r="C78" s="5">
        <v>2019</v>
      </c>
    </row>
    <row r="79" spans="1:3" ht="15.75" hidden="1" customHeight="1">
      <c r="A79" s="7" t="s">
        <v>9792</v>
      </c>
      <c r="B79" s="7" t="s">
        <v>9793</v>
      </c>
      <c r="C79" s="5">
        <v>2019</v>
      </c>
    </row>
    <row r="80" spans="1:3" ht="15.75" hidden="1" customHeight="1">
      <c r="A80" s="7" t="s">
        <v>9794</v>
      </c>
      <c r="B80" s="7" t="s">
        <v>9795</v>
      </c>
      <c r="C80" s="5">
        <v>2019</v>
      </c>
    </row>
    <row r="81" spans="1:3" ht="15.75" hidden="1" customHeight="1">
      <c r="A81" s="7" t="s">
        <v>9796</v>
      </c>
      <c r="B81" s="7" t="s">
        <v>9797</v>
      </c>
      <c r="C81" s="5">
        <v>2019</v>
      </c>
    </row>
    <row r="82" spans="1:3" ht="15.75" hidden="1" customHeight="1">
      <c r="A82" s="7" t="s">
        <v>9798</v>
      </c>
      <c r="B82" s="7" t="s">
        <v>9799</v>
      </c>
      <c r="C82" s="5">
        <v>2019</v>
      </c>
    </row>
    <row r="83" spans="1:3" ht="15.75" hidden="1" customHeight="1">
      <c r="A83" s="7" t="s">
        <v>9800</v>
      </c>
      <c r="B83" s="7" t="s">
        <v>9801</v>
      </c>
      <c r="C83" s="5">
        <v>2019</v>
      </c>
    </row>
    <row r="84" spans="1:3" ht="15.75" hidden="1" customHeight="1">
      <c r="A84" s="7" t="s">
        <v>9802</v>
      </c>
      <c r="B84" s="7" t="s">
        <v>9803</v>
      </c>
      <c r="C84" s="5">
        <v>2019</v>
      </c>
    </row>
    <row r="85" spans="1:3" ht="15.75" hidden="1" customHeight="1">
      <c r="A85" s="7" t="s">
        <v>9804</v>
      </c>
      <c r="B85" s="7" t="s">
        <v>9805</v>
      </c>
      <c r="C85" s="5">
        <v>2019</v>
      </c>
    </row>
    <row r="86" spans="1:3" ht="15.75" hidden="1" customHeight="1">
      <c r="A86" s="7" t="s">
        <v>9806</v>
      </c>
      <c r="B86" s="7" t="s">
        <v>9807</v>
      </c>
      <c r="C86" s="5">
        <v>2019</v>
      </c>
    </row>
    <row r="87" spans="1:3" ht="15.75" hidden="1" customHeight="1">
      <c r="A87" s="7" t="s">
        <v>9808</v>
      </c>
      <c r="B87" s="7" t="s">
        <v>9809</v>
      </c>
      <c r="C87" s="5">
        <v>2019</v>
      </c>
    </row>
    <row r="88" spans="1:3" ht="15.75" customHeight="1">
      <c r="A88" s="8" t="s">
        <v>9810</v>
      </c>
      <c r="B88" s="8" t="s">
        <v>9811</v>
      </c>
      <c r="C88" s="6">
        <v>2019</v>
      </c>
    </row>
    <row r="89" spans="1:3" ht="15.75" hidden="1" customHeight="1">
      <c r="A89" s="7" t="s">
        <v>9812</v>
      </c>
      <c r="B89" s="7" t="s">
        <v>9813</v>
      </c>
      <c r="C89" s="5">
        <v>2019</v>
      </c>
    </row>
    <row r="90" spans="1:3" ht="15.75" hidden="1" customHeight="1">
      <c r="A90" s="7" t="s">
        <v>9814</v>
      </c>
      <c r="B90" s="7" t="s">
        <v>9815</v>
      </c>
      <c r="C90" s="5">
        <v>2019</v>
      </c>
    </row>
    <row r="91" spans="1:3" ht="15.75" hidden="1" customHeight="1">
      <c r="A91" s="7" t="s">
        <v>9816</v>
      </c>
      <c r="B91" s="7" t="s">
        <v>9817</v>
      </c>
      <c r="C91" s="5">
        <v>2019</v>
      </c>
    </row>
    <row r="92" spans="1:3" ht="15.75" hidden="1" customHeight="1">
      <c r="A92" s="7" t="s">
        <v>9810</v>
      </c>
      <c r="B92" s="7" t="s">
        <v>9818</v>
      </c>
      <c r="C92" s="5">
        <v>2019</v>
      </c>
    </row>
    <row r="93" spans="1:3" ht="15.75" hidden="1" customHeight="1">
      <c r="A93" s="7" t="s">
        <v>9819</v>
      </c>
      <c r="B93" s="7" t="s">
        <v>9820</v>
      </c>
      <c r="C93" s="5">
        <v>2019</v>
      </c>
    </row>
    <row r="94" spans="1:3" ht="15.75" hidden="1" customHeight="1">
      <c r="A94" s="7" t="s">
        <v>9821</v>
      </c>
      <c r="B94" s="7" t="s">
        <v>9822</v>
      </c>
      <c r="C94" s="5">
        <v>2019</v>
      </c>
    </row>
    <row r="95" spans="1:3" ht="15.75" hidden="1" customHeight="1">
      <c r="A95" s="7" t="s">
        <v>9823</v>
      </c>
      <c r="B95" s="7" t="s">
        <v>9824</v>
      </c>
      <c r="C95" s="5">
        <v>2019</v>
      </c>
    </row>
    <row r="96" spans="1:3" ht="15.75" hidden="1" customHeight="1">
      <c r="A96" s="7" t="s">
        <v>9825</v>
      </c>
      <c r="B96" s="7" t="s">
        <v>9826</v>
      </c>
      <c r="C96" s="5">
        <v>2019</v>
      </c>
    </row>
    <row r="97" spans="1:3" ht="15.75" hidden="1" customHeight="1">
      <c r="A97" s="7" t="s">
        <v>9827</v>
      </c>
      <c r="B97" s="7" t="s">
        <v>9828</v>
      </c>
      <c r="C97" s="5">
        <v>2019</v>
      </c>
    </row>
    <row r="98" spans="1:3" ht="15.75" hidden="1" customHeight="1">
      <c r="A98" s="7" t="s">
        <v>9829</v>
      </c>
      <c r="B98" s="7" t="s">
        <v>9830</v>
      </c>
      <c r="C98" s="5">
        <v>2019</v>
      </c>
    </row>
    <row r="99" spans="1:3" ht="15.75" hidden="1" customHeight="1">
      <c r="A99" s="7" t="s">
        <v>9831</v>
      </c>
      <c r="B99" s="7" t="s">
        <v>9832</v>
      </c>
      <c r="C99" s="5">
        <v>2019</v>
      </c>
    </row>
    <row r="100" spans="1:3" ht="15.75" hidden="1" customHeight="1">
      <c r="A100" s="7" t="s">
        <v>9833</v>
      </c>
      <c r="B100" s="7" t="s">
        <v>9834</v>
      </c>
      <c r="C100" s="5">
        <v>2019</v>
      </c>
    </row>
    <row r="101" spans="1:3" ht="15.75" hidden="1" customHeight="1">
      <c r="A101" s="7" t="s">
        <v>9835</v>
      </c>
      <c r="B101" s="7" t="s">
        <v>9836</v>
      </c>
      <c r="C101" s="5">
        <v>2019</v>
      </c>
    </row>
    <row r="102" spans="1:3" ht="15.75" hidden="1" customHeight="1">
      <c r="A102" s="7" t="s">
        <v>9837</v>
      </c>
      <c r="B102" s="7" t="s">
        <v>9838</v>
      </c>
      <c r="C102" s="5">
        <v>2019</v>
      </c>
    </row>
    <row r="103" spans="1:3" ht="15.75" hidden="1" customHeight="1">
      <c r="A103" s="7" t="s">
        <v>9839</v>
      </c>
      <c r="B103" s="7" t="s">
        <v>9840</v>
      </c>
      <c r="C103" s="5">
        <v>2019</v>
      </c>
    </row>
    <row r="104" spans="1:3" ht="15.75" hidden="1" customHeight="1">
      <c r="A104" s="7" t="s">
        <v>9841</v>
      </c>
      <c r="B104" s="7" t="s">
        <v>9842</v>
      </c>
      <c r="C104" s="5">
        <v>2019</v>
      </c>
    </row>
    <row r="105" spans="1:3" ht="15.75" hidden="1" customHeight="1">
      <c r="A105" s="7" t="s">
        <v>9843</v>
      </c>
      <c r="B105" s="7" t="s">
        <v>9844</v>
      </c>
      <c r="C105" s="5">
        <v>2019</v>
      </c>
    </row>
    <row r="106" spans="1:3" ht="15.75" hidden="1" customHeight="1">
      <c r="A106" s="7" t="s">
        <v>9845</v>
      </c>
      <c r="B106" s="7" t="s">
        <v>9846</v>
      </c>
      <c r="C106" s="5">
        <v>2019</v>
      </c>
    </row>
    <row r="107" spans="1:3" ht="15.75" hidden="1" customHeight="1">
      <c r="A107" s="7" t="s">
        <v>9847</v>
      </c>
      <c r="B107" s="7" t="s">
        <v>9848</v>
      </c>
      <c r="C107" s="5">
        <v>2019</v>
      </c>
    </row>
    <row r="108" spans="1:3" ht="15.75" hidden="1" customHeight="1">
      <c r="A108" s="7" t="s">
        <v>9849</v>
      </c>
      <c r="B108" s="7" t="s">
        <v>9850</v>
      </c>
      <c r="C108" s="5">
        <v>2019</v>
      </c>
    </row>
    <row r="109" spans="1:3" ht="15.75" hidden="1" customHeight="1">
      <c r="A109" s="7" t="s">
        <v>9851</v>
      </c>
      <c r="B109" s="7" t="s">
        <v>9852</v>
      </c>
      <c r="C109" s="5">
        <v>2019</v>
      </c>
    </row>
    <row r="110" spans="1:3" ht="15.75" hidden="1" customHeight="1">
      <c r="A110" s="7" t="s">
        <v>9853</v>
      </c>
      <c r="B110" s="7" t="s">
        <v>9854</v>
      </c>
      <c r="C110" s="5">
        <v>2019</v>
      </c>
    </row>
    <row r="111" spans="1:3" ht="15.75" hidden="1" customHeight="1">
      <c r="A111" s="7" t="s">
        <v>9855</v>
      </c>
      <c r="B111" s="7" t="s">
        <v>9856</v>
      </c>
      <c r="C111" s="5">
        <v>2019</v>
      </c>
    </row>
    <row r="112" spans="1:3" ht="15.75" hidden="1" customHeight="1">
      <c r="A112" s="7" t="s">
        <v>9857</v>
      </c>
      <c r="B112" s="7" t="s">
        <v>9858</v>
      </c>
      <c r="C112" s="5">
        <v>2019</v>
      </c>
    </row>
    <row r="113" spans="1:3" ht="15.75" hidden="1" customHeight="1">
      <c r="A113" s="7" t="s">
        <v>9859</v>
      </c>
      <c r="B113" s="7" t="s">
        <v>9860</v>
      </c>
      <c r="C113" s="5">
        <v>2019</v>
      </c>
    </row>
    <row r="114" spans="1:3" ht="15.75" hidden="1" customHeight="1">
      <c r="A114" s="7" t="s">
        <v>9861</v>
      </c>
      <c r="B114" s="7" t="s">
        <v>9862</v>
      </c>
      <c r="C114" s="5">
        <v>2019</v>
      </c>
    </row>
    <row r="115" spans="1:3" ht="15.75" hidden="1" customHeight="1">
      <c r="A115" s="7" t="s">
        <v>9863</v>
      </c>
      <c r="B115" s="7" t="s">
        <v>9864</v>
      </c>
      <c r="C115" s="5">
        <v>2019</v>
      </c>
    </row>
    <row r="116" spans="1:3" ht="15.75" hidden="1" customHeight="1">
      <c r="A116" s="7" t="s">
        <v>9865</v>
      </c>
      <c r="B116" s="7" t="s">
        <v>9866</v>
      </c>
      <c r="C116" s="5">
        <v>2019</v>
      </c>
    </row>
    <row r="117" spans="1:3" ht="15.75" hidden="1" customHeight="1">
      <c r="A117" s="7" t="s">
        <v>9867</v>
      </c>
      <c r="B117" s="7" t="s">
        <v>9868</v>
      </c>
      <c r="C117" s="5">
        <v>2019</v>
      </c>
    </row>
    <row r="118" spans="1:3" ht="15.75" hidden="1" customHeight="1">
      <c r="A118" s="7" t="s">
        <v>9869</v>
      </c>
      <c r="B118" s="7" t="s">
        <v>9870</v>
      </c>
      <c r="C118" s="5">
        <v>2019</v>
      </c>
    </row>
    <row r="119" spans="1:3" ht="15.75" hidden="1" customHeight="1">
      <c r="A119" s="7" t="s">
        <v>9871</v>
      </c>
      <c r="B119" s="7" t="s">
        <v>9872</v>
      </c>
      <c r="C119" s="5">
        <v>2019</v>
      </c>
    </row>
    <row r="120" spans="1:3" ht="15.75" hidden="1" customHeight="1">
      <c r="A120" s="7" t="s">
        <v>9873</v>
      </c>
      <c r="B120" s="7" t="s">
        <v>9874</v>
      </c>
      <c r="C120" s="5">
        <v>2019</v>
      </c>
    </row>
    <row r="121" spans="1:3" ht="15.75" hidden="1" customHeight="1">
      <c r="A121" s="7" t="s">
        <v>9875</v>
      </c>
      <c r="B121" s="7" t="s">
        <v>9876</v>
      </c>
      <c r="C121" s="5">
        <v>2019</v>
      </c>
    </row>
    <row r="122" spans="1:3" ht="15.75" hidden="1" customHeight="1">
      <c r="A122" s="7" t="s">
        <v>9877</v>
      </c>
      <c r="B122" s="7" t="s">
        <v>9878</v>
      </c>
      <c r="C122" s="5">
        <v>2019</v>
      </c>
    </row>
    <row r="123" spans="1:3" ht="15.75" hidden="1" customHeight="1">
      <c r="A123" s="7" t="s">
        <v>9879</v>
      </c>
      <c r="B123" s="7" t="s">
        <v>9880</v>
      </c>
      <c r="C123" s="5">
        <v>2019</v>
      </c>
    </row>
    <row r="124" spans="1:3" ht="15.75" hidden="1" customHeight="1">
      <c r="A124" s="7" t="s">
        <v>9881</v>
      </c>
      <c r="B124" s="7" t="s">
        <v>9882</v>
      </c>
      <c r="C124" s="5">
        <v>2019</v>
      </c>
    </row>
    <row r="125" spans="1:3" ht="15.75" hidden="1" customHeight="1">
      <c r="A125" s="7" t="s">
        <v>9883</v>
      </c>
      <c r="B125" s="7" t="s">
        <v>9884</v>
      </c>
      <c r="C125" s="5">
        <v>2019</v>
      </c>
    </row>
    <row r="126" spans="1:3" ht="15.75" hidden="1" customHeight="1">
      <c r="A126" s="7" t="s">
        <v>9885</v>
      </c>
      <c r="B126" s="7" t="s">
        <v>9886</v>
      </c>
      <c r="C126" s="5">
        <v>2019</v>
      </c>
    </row>
    <row r="127" spans="1:3" ht="15.75" hidden="1" customHeight="1">
      <c r="A127" s="7" t="s">
        <v>9887</v>
      </c>
      <c r="B127" s="7" t="s">
        <v>9888</v>
      </c>
      <c r="C127" s="5">
        <v>2019</v>
      </c>
    </row>
    <row r="128" spans="1:3" ht="15.75" hidden="1" customHeight="1">
      <c r="A128" s="7" t="s">
        <v>9889</v>
      </c>
      <c r="B128" s="7" t="s">
        <v>9890</v>
      </c>
      <c r="C128" s="5">
        <v>2019</v>
      </c>
    </row>
    <row r="129" spans="1:3" ht="15.75" hidden="1" customHeight="1">
      <c r="A129" s="7" t="s">
        <v>9891</v>
      </c>
      <c r="B129" s="7" t="s">
        <v>9892</v>
      </c>
      <c r="C129" s="5">
        <v>2019</v>
      </c>
    </row>
    <row r="130" spans="1:3" ht="15.75" hidden="1" customHeight="1">
      <c r="A130" s="7" t="s">
        <v>9893</v>
      </c>
      <c r="B130" s="7" t="s">
        <v>9894</v>
      </c>
      <c r="C130" s="5">
        <v>2019</v>
      </c>
    </row>
    <row r="131" spans="1:3" ht="15.75" hidden="1" customHeight="1">
      <c r="A131" s="7" t="s">
        <v>9895</v>
      </c>
      <c r="B131" s="7" t="s">
        <v>9896</v>
      </c>
      <c r="C131" s="5">
        <v>2019</v>
      </c>
    </row>
    <row r="132" spans="1:3" ht="15.75" hidden="1" customHeight="1">
      <c r="A132" s="7" t="s">
        <v>9897</v>
      </c>
      <c r="B132" s="7" t="s">
        <v>9898</v>
      </c>
      <c r="C132" s="5">
        <v>2019</v>
      </c>
    </row>
    <row r="133" spans="1:3" ht="15.75" hidden="1" customHeight="1">
      <c r="A133" s="7" t="s">
        <v>9899</v>
      </c>
      <c r="B133" s="7" t="s">
        <v>9900</v>
      </c>
      <c r="C133" s="5">
        <v>2019</v>
      </c>
    </row>
    <row r="134" spans="1:3" ht="15.75" hidden="1" customHeight="1">
      <c r="A134" s="7" t="s">
        <v>9901</v>
      </c>
      <c r="B134" s="7" t="s">
        <v>9902</v>
      </c>
      <c r="C134" s="5">
        <v>2019</v>
      </c>
    </row>
    <row r="135" spans="1:3" ht="15.75" hidden="1" customHeight="1">
      <c r="A135" s="7" t="s">
        <v>9903</v>
      </c>
      <c r="B135" s="7" t="s">
        <v>9904</v>
      </c>
      <c r="C135" s="5">
        <v>2019</v>
      </c>
    </row>
    <row r="136" spans="1:3" ht="15.75" hidden="1" customHeight="1">
      <c r="A136" s="7" t="s">
        <v>9905</v>
      </c>
      <c r="B136" s="7" t="s">
        <v>9906</v>
      </c>
      <c r="C136" s="5">
        <v>2019</v>
      </c>
    </row>
    <row r="137" spans="1:3" ht="15.75" hidden="1" customHeight="1">
      <c r="A137" s="7" t="s">
        <v>9907</v>
      </c>
      <c r="B137" s="7" t="s">
        <v>9908</v>
      </c>
      <c r="C137" s="5">
        <v>2019</v>
      </c>
    </row>
    <row r="138" spans="1:3" ht="15.75" hidden="1" customHeight="1">
      <c r="A138" s="7" t="s">
        <v>9909</v>
      </c>
      <c r="B138" s="7" t="s">
        <v>9910</v>
      </c>
      <c r="C138" s="5">
        <v>2019</v>
      </c>
    </row>
    <row r="139" spans="1:3" ht="15.75" hidden="1" customHeight="1">
      <c r="A139" s="7" t="s">
        <v>9911</v>
      </c>
      <c r="B139" s="7" t="s">
        <v>9912</v>
      </c>
      <c r="C139" s="5">
        <v>2019</v>
      </c>
    </row>
    <row r="140" spans="1:3" ht="15.75" hidden="1" customHeight="1">
      <c r="A140" s="7" t="s">
        <v>9897</v>
      </c>
      <c r="B140" s="7" t="s">
        <v>9913</v>
      </c>
      <c r="C140" s="5">
        <v>2019</v>
      </c>
    </row>
    <row r="141" spans="1:3" ht="15.75" hidden="1" customHeight="1">
      <c r="A141" s="7" t="s">
        <v>9914</v>
      </c>
      <c r="B141" s="7" t="s">
        <v>9915</v>
      </c>
      <c r="C141" s="5">
        <v>2019</v>
      </c>
    </row>
    <row r="142" spans="1:3" ht="15.75" hidden="1" customHeight="1">
      <c r="A142" s="7" t="s">
        <v>9916</v>
      </c>
      <c r="B142" s="7" t="s">
        <v>9917</v>
      </c>
      <c r="C142" s="5">
        <v>2019</v>
      </c>
    </row>
    <row r="143" spans="1:3" ht="15.75" hidden="1" customHeight="1">
      <c r="A143" s="7" t="s">
        <v>9918</v>
      </c>
      <c r="B143" s="7" t="s">
        <v>9919</v>
      </c>
      <c r="C143" s="5">
        <v>2019</v>
      </c>
    </row>
    <row r="144" spans="1:3" ht="15.75" hidden="1" customHeight="1">
      <c r="A144" s="7" t="s">
        <v>9920</v>
      </c>
      <c r="B144" s="7" t="s">
        <v>9921</v>
      </c>
      <c r="C144" s="5">
        <v>2019</v>
      </c>
    </row>
    <row r="145" spans="1:3" ht="15.75" hidden="1" customHeight="1">
      <c r="A145" s="7" t="s">
        <v>9922</v>
      </c>
      <c r="B145" s="7" t="s">
        <v>9923</v>
      </c>
      <c r="C145" s="5">
        <v>2019</v>
      </c>
    </row>
    <row r="146" spans="1:3" ht="15.75" hidden="1" customHeight="1">
      <c r="A146" s="7" t="s">
        <v>9924</v>
      </c>
      <c r="B146" s="7" t="s">
        <v>9925</v>
      </c>
      <c r="C146" s="5">
        <v>2019</v>
      </c>
    </row>
    <row r="147" spans="1:3" ht="15.75" hidden="1" customHeight="1">
      <c r="A147" s="7" t="s">
        <v>9926</v>
      </c>
      <c r="B147" s="7" t="s">
        <v>9927</v>
      </c>
      <c r="C147" s="5">
        <v>2019</v>
      </c>
    </row>
    <row r="148" spans="1:3" ht="15.75" hidden="1" customHeight="1">
      <c r="A148" s="7" t="s">
        <v>9928</v>
      </c>
      <c r="B148" s="7" t="s">
        <v>9929</v>
      </c>
      <c r="C148" s="5">
        <v>2019</v>
      </c>
    </row>
    <row r="149" spans="1:3" ht="15.75" hidden="1" customHeight="1">
      <c r="A149" s="7" t="s">
        <v>9930</v>
      </c>
      <c r="B149" s="7" t="s">
        <v>9931</v>
      </c>
      <c r="C149" s="5">
        <v>2019</v>
      </c>
    </row>
    <row r="150" spans="1:3" ht="15.75" hidden="1" customHeight="1">
      <c r="A150" s="7" t="s">
        <v>9932</v>
      </c>
      <c r="B150" s="7" t="s">
        <v>9933</v>
      </c>
      <c r="C150" s="5">
        <v>2019</v>
      </c>
    </row>
    <row r="151" spans="1:3" ht="15.75" hidden="1" customHeight="1">
      <c r="A151" s="7" t="s">
        <v>9934</v>
      </c>
      <c r="B151" s="7" t="s">
        <v>9935</v>
      </c>
      <c r="C151" s="5">
        <v>2019</v>
      </c>
    </row>
    <row r="152" spans="1:3" ht="15.75" hidden="1" customHeight="1">
      <c r="A152" s="7" t="s">
        <v>9936</v>
      </c>
      <c r="B152" s="7" t="s">
        <v>9937</v>
      </c>
      <c r="C152" s="5">
        <v>2019</v>
      </c>
    </row>
    <row r="153" spans="1:3" ht="15.75" hidden="1" customHeight="1">
      <c r="A153" s="7" t="s">
        <v>9938</v>
      </c>
      <c r="B153" s="7" t="s">
        <v>9939</v>
      </c>
      <c r="C153" s="5">
        <v>2019</v>
      </c>
    </row>
    <row r="154" spans="1:3" ht="15.75" hidden="1" customHeight="1">
      <c r="A154" s="7" t="s">
        <v>9940</v>
      </c>
      <c r="B154" s="7" t="s">
        <v>9941</v>
      </c>
      <c r="C154" s="5">
        <v>2019</v>
      </c>
    </row>
    <row r="155" spans="1:3" ht="15.75" hidden="1" customHeight="1">
      <c r="A155" s="7" t="s">
        <v>9942</v>
      </c>
      <c r="B155" s="7" t="s">
        <v>9943</v>
      </c>
      <c r="C155" s="5">
        <v>2019</v>
      </c>
    </row>
    <row r="156" spans="1:3" ht="15.75" hidden="1" customHeight="1">
      <c r="A156" s="19" t="s">
        <v>9944</v>
      </c>
      <c r="B156" s="7" t="s">
        <v>9945</v>
      </c>
      <c r="C156" s="5">
        <v>2019</v>
      </c>
    </row>
    <row r="157" spans="1:3" ht="15.75" customHeight="1">
      <c r="A157" s="8" t="s">
        <v>9946</v>
      </c>
      <c r="B157" s="8" t="s">
        <v>9947</v>
      </c>
      <c r="C157" s="6">
        <v>2019</v>
      </c>
    </row>
    <row r="158" spans="1:3" ht="15.75" hidden="1" customHeight="1">
      <c r="A158" s="7" t="s">
        <v>9948</v>
      </c>
      <c r="B158" s="7" t="s">
        <v>9949</v>
      </c>
      <c r="C158" s="5">
        <v>2019</v>
      </c>
    </row>
    <row r="159" spans="1:3" ht="15.75" hidden="1" customHeight="1">
      <c r="A159" s="7" t="s">
        <v>9950</v>
      </c>
      <c r="B159" s="7" t="s">
        <v>9951</v>
      </c>
      <c r="C159" s="5">
        <v>2019</v>
      </c>
    </row>
    <row r="160" spans="1:3" ht="15.75" hidden="1" customHeight="1">
      <c r="A160" s="7" t="s">
        <v>9952</v>
      </c>
      <c r="B160" s="7" t="s">
        <v>9953</v>
      </c>
      <c r="C160" s="5">
        <v>2019</v>
      </c>
    </row>
    <row r="161" spans="1:3" ht="15.75" hidden="1" customHeight="1">
      <c r="A161" s="7" t="s">
        <v>9954</v>
      </c>
      <c r="B161" s="7" t="s">
        <v>9955</v>
      </c>
      <c r="C161" s="5">
        <v>2019</v>
      </c>
    </row>
    <row r="162" spans="1:3" ht="15.75" hidden="1" customHeight="1">
      <c r="A162" s="7" t="s">
        <v>9956</v>
      </c>
      <c r="B162" s="7" t="s">
        <v>9957</v>
      </c>
      <c r="C162" s="5">
        <v>2019</v>
      </c>
    </row>
    <row r="163" spans="1:3" ht="15.75" hidden="1" customHeight="1">
      <c r="A163" s="7" t="s">
        <v>9958</v>
      </c>
      <c r="B163" s="7" t="s">
        <v>9959</v>
      </c>
      <c r="C163" s="5">
        <v>2019</v>
      </c>
    </row>
    <row r="164" spans="1:3" ht="15.75" hidden="1" customHeight="1">
      <c r="A164" s="7" t="s">
        <v>9960</v>
      </c>
      <c r="B164" s="7" t="s">
        <v>9961</v>
      </c>
      <c r="C164" s="5">
        <v>2019</v>
      </c>
    </row>
    <row r="165" spans="1:3" ht="15.75" hidden="1" customHeight="1">
      <c r="A165" s="7" t="s">
        <v>9962</v>
      </c>
      <c r="B165" s="7" t="s">
        <v>9963</v>
      </c>
      <c r="C165" s="5">
        <v>2019</v>
      </c>
    </row>
    <row r="166" spans="1:3" ht="15.75" hidden="1" customHeight="1">
      <c r="A166" s="7" t="s">
        <v>9964</v>
      </c>
      <c r="B166" s="7" t="s">
        <v>9965</v>
      </c>
      <c r="C166" s="5">
        <v>2019</v>
      </c>
    </row>
    <row r="167" spans="1:3" ht="15.75" customHeight="1">
      <c r="A167" s="8" t="s">
        <v>9654</v>
      </c>
      <c r="B167" s="8" t="s">
        <v>9966</v>
      </c>
      <c r="C167" s="6">
        <v>2019</v>
      </c>
    </row>
    <row r="168" spans="1:3" ht="15.75" hidden="1" customHeight="1">
      <c r="A168" s="7" t="s">
        <v>9967</v>
      </c>
      <c r="B168" s="7" t="s">
        <v>9968</v>
      </c>
      <c r="C168" s="5">
        <v>2019</v>
      </c>
    </row>
    <row r="169" spans="1:3" ht="15.75" hidden="1" customHeight="1">
      <c r="A169" s="7" t="s">
        <v>9969</v>
      </c>
      <c r="B169" s="7" t="s">
        <v>9970</v>
      </c>
      <c r="C169" s="5">
        <v>2019</v>
      </c>
    </row>
    <row r="170" spans="1:3" ht="15.75" hidden="1" customHeight="1">
      <c r="A170" s="7" t="s">
        <v>9971</v>
      </c>
      <c r="B170" s="7" t="s">
        <v>9972</v>
      </c>
      <c r="C170" s="5">
        <v>2019</v>
      </c>
    </row>
    <row r="171" spans="1:3" ht="15.75" hidden="1" customHeight="1">
      <c r="A171" s="7" t="s">
        <v>9973</v>
      </c>
      <c r="B171" s="7" t="s">
        <v>9974</v>
      </c>
      <c r="C171" s="5">
        <v>2019</v>
      </c>
    </row>
    <row r="172" spans="1:3" ht="15.75" hidden="1" customHeight="1">
      <c r="A172" s="7" t="s">
        <v>9975</v>
      </c>
      <c r="B172" s="7" t="s">
        <v>9976</v>
      </c>
      <c r="C172" s="5">
        <v>2019</v>
      </c>
    </row>
    <row r="173" spans="1:3" ht="15.75" hidden="1" customHeight="1">
      <c r="A173" s="7" t="s">
        <v>9977</v>
      </c>
      <c r="B173" s="7" t="s">
        <v>9978</v>
      </c>
      <c r="C173" s="5">
        <v>2019</v>
      </c>
    </row>
    <row r="174" spans="1:3" ht="15.75" hidden="1" customHeight="1">
      <c r="A174" s="7" t="s">
        <v>9979</v>
      </c>
      <c r="B174" s="7" t="s">
        <v>9980</v>
      </c>
      <c r="C174" s="5">
        <v>2019</v>
      </c>
    </row>
    <row r="175" spans="1:3" ht="15.75" hidden="1" customHeight="1">
      <c r="A175" s="7" t="s">
        <v>9981</v>
      </c>
      <c r="B175" s="7" t="s">
        <v>9982</v>
      </c>
      <c r="C175" s="5">
        <v>2019</v>
      </c>
    </row>
    <row r="176" spans="1:3" ht="15.75" hidden="1" customHeight="1">
      <c r="A176" s="7" t="s">
        <v>9983</v>
      </c>
      <c r="B176" s="7" t="s">
        <v>9984</v>
      </c>
      <c r="C176" s="5">
        <v>2019</v>
      </c>
    </row>
    <row r="177" spans="1:3" ht="15.75" hidden="1" customHeight="1">
      <c r="A177" s="7" t="s">
        <v>9985</v>
      </c>
      <c r="B177" s="7" t="s">
        <v>9986</v>
      </c>
      <c r="C177" s="5">
        <v>2019</v>
      </c>
    </row>
    <row r="178" spans="1:3" ht="15.75" hidden="1" customHeight="1">
      <c r="A178" s="7" t="s">
        <v>9987</v>
      </c>
      <c r="B178" s="7" t="s">
        <v>9988</v>
      </c>
      <c r="C178" s="5">
        <v>2019</v>
      </c>
    </row>
    <row r="179" spans="1:3" ht="15.75" hidden="1" customHeight="1">
      <c r="A179" s="7" t="s">
        <v>9720</v>
      </c>
      <c r="B179" s="7" t="s">
        <v>9989</v>
      </c>
      <c r="C179" s="5">
        <v>2019</v>
      </c>
    </row>
    <row r="180" spans="1:3" ht="15.75" hidden="1" customHeight="1">
      <c r="A180" s="7" t="s">
        <v>9990</v>
      </c>
      <c r="B180" s="7" t="s">
        <v>9991</v>
      </c>
      <c r="C180" s="5">
        <v>2019</v>
      </c>
    </row>
    <row r="181" spans="1:3" ht="15.75" hidden="1" customHeight="1">
      <c r="A181" s="7" t="s">
        <v>9992</v>
      </c>
      <c r="B181" s="7" t="s">
        <v>9993</v>
      </c>
      <c r="C181" s="5">
        <v>2019</v>
      </c>
    </row>
    <row r="182" spans="1:3" ht="15.75" hidden="1" customHeight="1">
      <c r="A182" s="7" t="s">
        <v>9994</v>
      </c>
      <c r="B182" s="7" t="s">
        <v>9995</v>
      </c>
      <c r="C182" s="5">
        <v>2019</v>
      </c>
    </row>
    <row r="183" spans="1:3" ht="15.75" hidden="1" customHeight="1">
      <c r="A183" s="7" t="s">
        <v>9996</v>
      </c>
      <c r="B183" s="7" t="s">
        <v>9997</v>
      </c>
      <c r="C183" s="5">
        <v>2019</v>
      </c>
    </row>
    <row r="184" spans="1:3" ht="15.75" hidden="1" customHeight="1">
      <c r="A184" s="7" t="s">
        <v>9998</v>
      </c>
      <c r="B184" s="7" t="s">
        <v>9999</v>
      </c>
      <c r="C184" s="5">
        <v>2019</v>
      </c>
    </row>
    <row r="185" spans="1:3" ht="15.75" customHeight="1">
      <c r="A185" s="8" t="s">
        <v>10000</v>
      </c>
      <c r="B185" s="8" t="s">
        <v>10001</v>
      </c>
      <c r="C185" s="6">
        <v>2019</v>
      </c>
    </row>
    <row r="186" spans="1:3" ht="15.75" hidden="1" customHeight="1">
      <c r="A186" s="7" t="s">
        <v>10002</v>
      </c>
      <c r="B186" s="7" t="s">
        <v>10003</v>
      </c>
      <c r="C186" s="5">
        <v>2019</v>
      </c>
    </row>
    <row r="187" spans="1:3" ht="15.75" hidden="1" customHeight="1">
      <c r="A187" s="7" t="s">
        <v>10004</v>
      </c>
      <c r="B187" s="7" t="s">
        <v>10005</v>
      </c>
      <c r="C187" s="5">
        <v>2019</v>
      </c>
    </row>
    <row r="188" spans="1:3" ht="15.75" hidden="1" customHeight="1">
      <c r="A188" s="7" t="s">
        <v>10006</v>
      </c>
      <c r="B188" s="7" t="s">
        <v>10007</v>
      </c>
      <c r="C188" s="5">
        <v>2019</v>
      </c>
    </row>
    <row r="189" spans="1:3" ht="15.75" hidden="1" customHeight="1">
      <c r="A189" s="7" t="s">
        <v>10008</v>
      </c>
      <c r="B189" s="7" t="s">
        <v>10009</v>
      </c>
      <c r="C189" s="5">
        <v>2019</v>
      </c>
    </row>
    <row r="190" spans="1:3" ht="15.75" hidden="1" customHeight="1">
      <c r="A190" s="7" t="s">
        <v>10010</v>
      </c>
      <c r="B190" s="7" t="s">
        <v>10011</v>
      </c>
      <c r="C190" s="5">
        <v>2019</v>
      </c>
    </row>
    <row r="191" spans="1:3" ht="15.75" hidden="1" customHeight="1">
      <c r="A191" s="7" t="s">
        <v>10012</v>
      </c>
      <c r="B191" s="7" t="s">
        <v>10013</v>
      </c>
      <c r="C191" s="5">
        <v>2019</v>
      </c>
    </row>
    <row r="192" spans="1:3" ht="15.75" hidden="1" customHeight="1">
      <c r="A192" s="7" t="s">
        <v>10014</v>
      </c>
      <c r="B192" s="7" t="s">
        <v>10015</v>
      </c>
      <c r="C192" s="5">
        <v>2019</v>
      </c>
    </row>
    <row r="193" spans="1:3" ht="15.75" hidden="1" customHeight="1">
      <c r="A193" s="7" t="s">
        <v>10016</v>
      </c>
      <c r="B193" s="7" t="s">
        <v>10017</v>
      </c>
      <c r="C193" s="5">
        <v>2019</v>
      </c>
    </row>
    <row r="194" spans="1:3" ht="15.75" hidden="1" customHeight="1">
      <c r="A194" s="7" t="s">
        <v>10018</v>
      </c>
      <c r="B194" s="7" t="s">
        <v>10019</v>
      </c>
      <c r="C194" s="5">
        <v>2019</v>
      </c>
    </row>
    <row r="195" spans="1:3" ht="15.75" hidden="1" customHeight="1">
      <c r="A195" s="7" t="s">
        <v>10020</v>
      </c>
      <c r="B195" s="7" t="s">
        <v>10021</v>
      </c>
      <c r="C195" s="5">
        <v>2019</v>
      </c>
    </row>
    <row r="196" spans="1:3" ht="15.75" hidden="1" customHeight="1">
      <c r="A196" s="7" t="s">
        <v>10022</v>
      </c>
      <c r="B196" s="7" t="s">
        <v>10023</v>
      </c>
      <c r="C196" s="5">
        <v>2019</v>
      </c>
    </row>
    <row r="197" spans="1:3" ht="15.75" customHeight="1">
      <c r="A197" s="8" t="s">
        <v>10024</v>
      </c>
      <c r="B197" s="8" t="s">
        <v>10025</v>
      </c>
      <c r="C197" s="6">
        <v>2019</v>
      </c>
    </row>
    <row r="198" spans="1:3" ht="15.75" hidden="1" customHeight="1">
      <c r="A198" s="7" t="s">
        <v>10026</v>
      </c>
      <c r="B198" s="7" t="s">
        <v>10027</v>
      </c>
      <c r="C198" s="5">
        <v>2019</v>
      </c>
    </row>
    <row r="199" spans="1:3" ht="15.75" hidden="1" customHeight="1">
      <c r="A199" s="7" t="s">
        <v>10028</v>
      </c>
      <c r="B199" s="7" t="s">
        <v>10029</v>
      </c>
      <c r="C199" s="5">
        <v>2019</v>
      </c>
    </row>
    <row r="200" spans="1:3" ht="15.75" hidden="1" customHeight="1">
      <c r="A200" s="7" t="s">
        <v>10030</v>
      </c>
      <c r="B200" s="7" t="s">
        <v>10031</v>
      </c>
      <c r="C200" s="5">
        <v>2019</v>
      </c>
    </row>
    <row r="201" spans="1:3" ht="15.75" hidden="1" customHeight="1">
      <c r="A201" s="7" t="s">
        <v>10032</v>
      </c>
      <c r="B201" s="7" t="s">
        <v>10033</v>
      </c>
      <c r="C201" s="5">
        <v>2019</v>
      </c>
    </row>
    <row r="202" spans="1:3" ht="15.75" hidden="1" customHeight="1">
      <c r="A202" s="7" t="s">
        <v>10034</v>
      </c>
      <c r="B202" s="7" t="s">
        <v>10035</v>
      </c>
      <c r="C202" s="5">
        <v>2019</v>
      </c>
    </row>
    <row r="203" spans="1:3" ht="15.75" hidden="1" customHeight="1">
      <c r="A203" s="7" t="s">
        <v>10036</v>
      </c>
      <c r="B203" s="7" t="s">
        <v>10037</v>
      </c>
      <c r="C203" s="5">
        <v>2019</v>
      </c>
    </row>
    <row r="204" spans="1:3" ht="15.75" hidden="1" customHeight="1">
      <c r="A204" s="7" t="s">
        <v>10038</v>
      </c>
      <c r="B204" s="7" t="s">
        <v>10039</v>
      </c>
      <c r="C204" s="5">
        <v>2019</v>
      </c>
    </row>
    <row r="205" spans="1:3" ht="15.75" hidden="1" customHeight="1">
      <c r="A205" s="7" t="s">
        <v>10040</v>
      </c>
      <c r="B205" s="7" t="s">
        <v>10041</v>
      </c>
      <c r="C205" s="5">
        <v>2019</v>
      </c>
    </row>
    <row r="206" spans="1:3" ht="15.75" hidden="1" customHeight="1">
      <c r="A206" s="7" t="s">
        <v>10042</v>
      </c>
      <c r="B206" s="7" t="s">
        <v>10043</v>
      </c>
      <c r="C206" s="5">
        <v>2019</v>
      </c>
    </row>
    <row r="207" spans="1:3" ht="15.75" hidden="1" customHeight="1">
      <c r="A207" s="7" t="s">
        <v>10044</v>
      </c>
      <c r="B207" s="7" t="s">
        <v>10045</v>
      </c>
      <c r="C207" s="5">
        <v>2019</v>
      </c>
    </row>
    <row r="208" spans="1:3" ht="15.75" hidden="1" customHeight="1">
      <c r="A208" s="7" t="s">
        <v>10046</v>
      </c>
      <c r="B208" s="7" t="s">
        <v>10047</v>
      </c>
      <c r="C208" s="5">
        <v>2019</v>
      </c>
    </row>
    <row r="209" spans="1:3" ht="15.75" hidden="1" customHeight="1">
      <c r="A209" s="7" t="s">
        <v>10048</v>
      </c>
      <c r="B209" s="7" t="s">
        <v>10049</v>
      </c>
      <c r="C209" s="5">
        <v>2019</v>
      </c>
    </row>
    <row r="210" spans="1:3" ht="15.75" hidden="1" customHeight="1">
      <c r="A210" s="7" t="s">
        <v>10050</v>
      </c>
      <c r="B210" s="7" t="s">
        <v>10051</v>
      </c>
      <c r="C210" s="5">
        <v>2019</v>
      </c>
    </row>
    <row r="211" spans="1:3" ht="15.75" hidden="1" customHeight="1">
      <c r="A211" s="7" t="s">
        <v>10052</v>
      </c>
      <c r="B211" s="7" t="s">
        <v>10053</v>
      </c>
      <c r="C211" s="5">
        <v>2019</v>
      </c>
    </row>
    <row r="212" spans="1:3" ht="15.75" hidden="1" customHeight="1">
      <c r="A212" s="7" t="s">
        <v>10054</v>
      </c>
      <c r="B212" s="7" t="s">
        <v>10055</v>
      </c>
      <c r="C212" s="5">
        <v>2019</v>
      </c>
    </row>
    <row r="213" spans="1:3" ht="15.75" hidden="1" customHeight="1">
      <c r="A213" s="7" t="s">
        <v>10056</v>
      </c>
      <c r="B213" s="7" t="s">
        <v>10057</v>
      </c>
      <c r="C213" s="5">
        <v>2019</v>
      </c>
    </row>
    <row r="214" spans="1:3" ht="15.75" hidden="1" customHeight="1">
      <c r="A214" s="7" t="s">
        <v>10058</v>
      </c>
      <c r="B214" s="7" t="s">
        <v>10059</v>
      </c>
      <c r="C214" s="5">
        <v>2019</v>
      </c>
    </row>
    <row r="215" spans="1:3" ht="15.75" hidden="1" customHeight="1">
      <c r="A215" s="7" t="s">
        <v>10060</v>
      </c>
      <c r="B215" s="7" t="s">
        <v>10061</v>
      </c>
      <c r="C215" s="5">
        <v>2019</v>
      </c>
    </row>
    <row r="216" spans="1:3" ht="15.75" hidden="1" customHeight="1">
      <c r="A216" s="7" t="s">
        <v>10062</v>
      </c>
      <c r="B216" s="7" t="s">
        <v>10063</v>
      </c>
      <c r="C216" s="5">
        <v>2019</v>
      </c>
    </row>
    <row r="217" spans="1:3" ht="15.75" hidden="1" customHeight="1">
      <c r="A217" s="7" t="s">
        <v>7908</v>
      </c>
      <c r="B217" s="7" t="s">
        <v>10064</v>
      </c>
      <c r="C217" s="5">
        <v>2019</v>
      </c>
    </row>
    <row r="218" spans="1:3" ht="15.75" hidden="1" customHeight="1">
      <c r="A218" s="7" t="s">
        <v>10065</v>
      </c>
      <c r="B218" s="7" t="s">
        <v>10066</v>
      </c>
      <c r="C218" s="5">
        <v>2019</v>
      </c>
    </row>
    <row r="219" spans="1:3" ht="15.75" hidden="1" customHeight="1">
      <c r="A219" s="7" t="s">
        <v>10067</v>
      </c>
      <c r="B219" s="7" t="s">
        <v>10068</v>
      </c>
      <c r="C219" s="5">
        <v>2019</v>
      </c>
    </row>
    <row r="220" spans="1:3" ht="15.75" hidden="1" customHeight="1">
      <c r="A220" s="7" t="s">
        <v>10069</v>
      </c>
      <c r="B220" s="7" t="s">
        <v>10070</v>
      </c>
      <c r="C220" s="5">
        <v>2019</v>
      </c>
    </row>
    <row r="221" spans="1:3" ht="15.75" hidden="1" customHeight="1">
      <c r="A221" s="7" t="s">
        <v>10071</v>
      </c>
      <c r="B221" s="7" t="s">
        <v>10072</v>
      </c>
      <c r="C221" s="5">
        <v>2019</v>
      </c>
    </row>
    <row r="222" spans="1:3" ht="15.75" hidden="1" customHeight="1">
      <c r="A222" s="7" t="s">
        <v>10073</v>
      </c>
      <c r="B222" s="7" t="s">
        <v>10074</v>
      </c>
      <c r="C222" s="5">
        <v>2019</v>
      </c>
    </row>
    <row r="223" spans="1:3" ht="15.75" hidden="1" customHeight="1">
      <c r="A223" s="7" t="s">
        <v>9658</v>
      </c>
      <c r="B223" s="7" t="s">
        <v>10075</v>
      </c>
      <c r="C223" s="5">
        <v>2019</v>
      </c>
    </row>
    <row r="224" spans="1:3" ht="15.75" hidden="1" customHeight="1">
      <c r="A224" s="7" t="s">
        <v>10076</v>
      </c>
      <c r="B224" s="7" t="s">
        <v>10077</v>
      </c>
      <c r="C224" s="5">
        <v>2019</v>
      </c>
    </row>
    <row r="225" spans="1:3" ht="15.75" hidden="1" customHeight="1">
      <c r="A225" s="7" t="s">
        <v>9460</v>
      </c>
      <c r="B225" s="7" t="s">
        <v>10078</v>
      </c>
      <c r="C225" s="5">
        <v>2019</v>
      </c>
    </row>
    <row r="226" spans="1:3" ht="15.75" hidden="1" customHeight="1">
      <c r="A226" s="7" t="s">
        <v>10079</v>
      </c>
      <c r="B226" s="7" t="s">
        <v>10080</v>
      </c>
      <c r="C226" s="5">
        <v>2019</v>
      </c>
    </row>
    <row r="227" spans="1:3" ht="15.75" hidden="1" customHeight="1">
      <c r="A227" s="7" t="s">
        <v>10081</v>
      </c>
      <c r="B227" s="7" t="s">
        <v>10082</v>
      </c>
      <c r="C227" s="5">
        <v>2019</v>
      </c>
    </row>
    <row r="228" spans="1:3" ht="15.75" hidden="1" customHeight="1">
      <c r="A228" s="7" t="s">
        <v>7360</v>
      </c>
      <c r="B228" s="7" t="s">
        <v>10083</v>
      </c>
      <c r="C228" s="5">
        <v>2019</v>
      </c>
    </row>
    <row r="229" spans="1:3" ht="15.75" hidden="1" customHeight="1">
      <c r="A229" s="7" t="s">
        <v>10084</v>
      </c>
      <c r="B229" s="7" t="s">
        <v>10085</v>
      </c>
      <c r="C229" s="5">
        <v>2019</v>
      </c>
    </row>
    <row r="230" spans="1:3" ht="15.75" hidden="1" customHeight="1">
      <c r="A230" s="7" t="s">
        <v>10086</v>
      </c>
      <c r="B230" s="7" t="s">
        <v>10087</v>
      </c>
      <c r="C230" s="5">
        <v>2019</v>
      </c>
    </row>
    <row r="231" spans="1:3" ht="15.75" hidden="1" customHeight="1">
      <c r="A231" s="7" t="s">
        <v>10088</v>
      </c>
      <c r="B231" s="7" t="s">
        <v>10089</v>
      </c>
      <c r="C231" s="5">
        <v>2019</v>
      </c>
    </row>
    <row r="232" spans="1:3" ht="15.75" hidden="1" customHeight="1">
      <c r="A232" s="7" t="s">
        <v>9680</v>
      </c>
      <c r="B232" s="7" t="s">
        <v>10090</v>
      </c>
      <c r="C232" s="5">
        <v>2019</v>
      </c>
    </row>
    <row r="233" spans="1:3" ht="15.75" hidden="1" customHeight="1">
      <c r="A233" s="7" t="s">
        <v>10091</v>
      </c>
      <c r="B233" s="7" t="s">
        <v>10092</v>
      </c>
      <c r="C233" s="5">
        <v>2019</v>
      </c>
    </row>
    <row r="234" spans="1:3" ht="15.75" hidden="1" customHeight="1">
      <c r="A234" s="7" t="s">
        <v>10093</v>
      </c>
      <c r="B234" s="7" t="s">
        <v>10094</v>
      </c>
      <c r="C234" s="5">
        <v>2019</v>
      </c>
    </row>
    <row r="235" spans="1:3" ht="15.75" hidden="1" customHeight="1">
      <c r="A235" s="7" t="s">
        <v>10095</v>
      </c>
      <c r="B235" s="7" t="s">
        <v>10096</v>
      </c>
      <c r="C235" s="5">
        <v>2019</v>
      </c>
    </row>
    <row r="236" spans="1:3" ht="15.75" hidden="1" customHeight="1">
      <c r="A236" s="7" t="s">
        <v>10097</v>
      </c>
      <c r="B236" s="7" t="s">
        <v>10098</v>
      </c>
      <c r="C236" s="5">
        <v>2019</v>
      </c>
    </row>
    <row r="237" spans="1:3" ht="15.75" customHeight="1">
      <c r="A237" s="8" t="s">
        <v>10099</v>
      </c>
      <c r="B237" s="8" t="s">
        <v>10100</v>
      </c>
      <c r="C237" s="6">
        <v>2019</v>
      </c>
    </row>
    <row r="238" spans="1:3" ht="15.75" hidden="1" customHeight="1">
      <c r="A238" s="7" t="s">
        <v>10101</v>
      </c>
      <c r="B238" s="7" t="s">
        <v>10102</v>
      </c>
      <c r="C238" s="5">
        <v>2019</v>
      </c>
    </row>
    <row r="239" spans="1:3" ht="15.75" hidden="1" customHeight="1">
      <c r="A239" s="7" t="s">
        <v>10103</v>
      </c>
      <c r="B239" s="7" t="s">
        <v>10104</v>
      </c>
      <c r="C239" s="5">
        <v>2019</v>
      </c>
    </row>
    <row r="240" spans="1:3" ht="15.75" hidden="1" customHeight="1">
      <c r="A240" s="7" t="s">
        <v>7566</v>
      </c>
      <c r="B240" s="7" t="s">
        <v>10105</v>
      </c>
      <c r="C240" s="5">
        <v>2019</v>
      </c>
    </row>
    <row r="241" spans="1:3" ht="15.75" hidden="1" customHeight="1">
      <c r="A241" s="7" t="s">
        <v>10106</v>
      </c>
      <c r="B241" s="7" t="s">
        <v>10107</v>
      </c>
      <c r="C241" s="5">
        <v>2019</v>
      </c>
    </row>
    <row r="242" spans="1:3" ht="15.75" hidden="1" customHeight="1">
      <c r="A242" s="7" t="s">
        <v>7881</v>
      </c>
      <c r="B242" s="7" t="s">
        <v>10108</v>
      </c>
      <c r="C242" s="5">
        <v>2019</v>
      </c>
    </row>
    <row r="243" spans="1:3" ht="15.75" customHeight="1">
      <c r="A243" s="8" t="s">
        <v>10109</v>
      </c>
      <c r="B243" s="8" t="s">
        <v>10110</v>
      </c>
      <c r="C243" s="6">
        <v>2019</v>
      </c>
    </row>
    <row r="244" spans="1:3" ht="15.75" hidden="1" customHeight="1">
      <c r="A244" s="7" t="s">
        <v>10111</v>
      </c>
      <c r="B244" s="7" t="s">
        <v>10112</v>
      </c>
      <c r="C244" s="5">
        <v>2019</v>
      </c>
    </row>
    <row r="245" spans="1:3" ht="15.75" hidden="1" customHeight="1">
      <c r="A245" s="7" t="s">
        <v>10113</v>
      </c>
      <c r="B245" s="7" t="s">
        <v>10114</v>
      </c>
      <c r="C245" s="5">
        <v>2019</v>
      </c>
    </row>
    <row r="246" spans="1:3" ht="15.75" hidden="1" customHeight="1">
      <c r="A246" s="7" t="s">
        <v>10115</v>
      </c>
      <c r="B246" s="7" t="s">
        <v>10116</v>
      </c>
      <c r="C246" s="5">
        <v>2019</v>
      </c>
    </row>
    <row r="247" spans="1:3" ht="15.75" hidden="1" customHeight="1">
      <c r="A247" s="7" t="s">
        <v>10062</v>
      </c>
      <c r="B247" s="7" t="s">
        <v>10117</v>
      </c>
      <c r="C247" s="5">
        <v>2019</v>
      </c>
    </row>
    <row r="248" spans="1:3" ht="15.75" hidden="1" customHeight="1">
      <c r="A248" s="7" t="s">
        <v>10118</v>
      </c>
      <c r="B248" s="7" t="s">
        <v>10119</v>
      </c>
      <c r="C248" s="5">
        <v>2019</v>
      </c>
    </row>
    <row r="249" spans="1:3" ht="15.75" hidden="1" customHeight="1">
      <c r="A249" s="7" t="s">
        <v>10120</v>
      </c>
      <c r="B249" s="7" t="s">
        <v>10121</v>
      </c>
      <c r="C249" s="5">
        <v>2019</v>
      </c>
    </row>
    <row r="250" spans="1:3" ht="15.75" hidden="1" customHeight="1">
      <c r="A250" s="7" t="s">
        <v>10122</v>
      </c>
      <c r="B250" s="7" t="s">
        <v>10123</v>
      </c>
      <c r="C250" s="5">
        <v>2019</v>
      </c>
    </row>
    <row r="251" spans="1:3" ht="15.75" hidden="1" customHeight="1">
      <c r="A251" s="7" t="s">
        <v>10124</v>
      </c>
      <c r="B251" s="7" t="s">
        <v>10125</v>
      </c>
      <c r="C251" s="5">
        <v>2019</v>
      </c>
    </row>
    <row r="252" spans="1:3" ht="15.75" hidden="1" customHeight="1">
      <c r="A252" s="7" t="s">
        <v>10126</v>
      </c>
      <c r="B252" s="7" t="s">
        <v>10127</v>
      </c>
      <c r="C252" s="5">
        <v>2019</v>
      </c>
    </row>
    <row r="253" spans="1:3" ht="15.75" hidden="1" customHeight="1">
      <c r="A253" s="7" t="s">
        <v>10128</v>
      </c>
      <c r="B253" s="7" t="s">
        <v>10129</v>
      </c>
      <c r="C253" s="5">
        <v>2019</v>
      </c>
    </row>
    <row r="254" spans="1:3" ht="15.75" hidden="1" customHeight="1">
      <c r="A254" s="7" t="s">
        <v>10130</v>
      </c>
      <c r="B254" s="7" t="s">
        <v>10131</v>
      </c>
      <c r="C254" s="5">
        <v>2019</v>
      </c>
    </row>
    <row r="255" spans="1:3" ht="15.75" hidden="1" customHeight="1">
      <c r="A255" s="7" t="s">
        <v>10132</v>
      </c>
      <c r="B255" s="7" t="s">
        <v>10133</v>
      </c>
      <c r="C255" s="5">
        <v>2019</v>
      </c>
    </row>
    <row r="256" spans="1:3" ht="15.75" hidden="1" customHeight="1">
      <c r="A256" s="7" t="s">
        <v>10134</v>
      </c>
      <c r="B256" s="7" t="s">
        <v>10135</v>
      </c>
      <c r="C256" s="5">
        <v>2019</v>
      </c>
    </row>
    <row r="257" spans="1:3" ht="15.75" hidden="1" customHeight="1">
      <c r="A257" s="7" t="s">
        <v>10136</v>
      </c>
      <c r="B257" s="7" t="s">
        <v>10137</v>
      </c>
      <c r="C257" s="5">
        <v>2019</v>
      </c>
    </row>
    <row r="258" spans="1:3" ht="15.75" customHeight="1">
      <c r="A258" s="8" t="s">
        <v>10138</v>
      </c>
      <c r="B258" s="8" t="s">
        <v>10139</v>
      </c>
      <c r="C258" s="6">
        <v>2019</v>
      </c>
    </row>
    <row r="259" spans="1:3" ht="15.75" hidden="1" customHeight="1">
      <c r="A259" s="7" t="s">
        <v>10140</v>
      </c>
      <c r="B259" s="7" t="s">
        <v>10141</v>
      </c>
      <c r="C259" s="5">
        <v>2019</v>
      </c>
    </row>
    <row r="260" spans="1:3" ht="15.75" hidden="1" customHeight="1">
      <c r="A260" s="7" t="s">
        <v>10142</v>
      </c>
      <c r="B260" s="7" t="s">
        <v>10143</v>
      </c>
      <c r="C260" s="5">
        <v>2019</v>
      </c>
    </row>
    <row r="261" spans="1:3" ht="15.75" hidden="1" customHeight="1">
      <c r="A261" s="7" t="s">
        <v>10144</v>
      </c>
      <c r="B261" s="7" t="s">
        <v>10145</v>
      </c>
      <c r="C261" s="5">
        <v>2019</v>
      </c>
    </row>
    <row r="262" spans="1:3" ht="15.75" hidden="1" customHeight="1">
      <c r="A262" s="7" t="s">
        <v>10146</v>
      </c>
      <c r="B262" s="7" t="s">
        <v>10147</v>
      </c>
      <c r="C262" s="5">
        <v>2019</v>
      </c>
    </row>
    <row r="263" spans="1:3" ht="15.75" hidden="1" customHeight="1">
      <c r="A263" s="7" t="s">
        <v>10148</v>
      </c>
      <c r="B263" s="7" t="s">
        <v>10149</v>
      </c>
      <c r="C263" s="5">
        <v>2019</v>
      </c>
    </row>
    <row r="264" spans="1:3" ht="15.75" hidden="1" customHeight="1">
      <c r="A264" s="7" t="s">
        <v>10150</v>
      </c>
      <c r="B264" s="7" t="s">
        <v>10151</v>
      </c>
      <c r="C264" s="5">
        <v>2019</v>
      </c>
    </row>
    <row r="265" spans="1:3" ht="15.75" hidden="1" customHeight="1">
      <c r="A265" s="7" t="s">
        <v>10152</v>
      </c>
      <c r="B265" s="7" t="s">
        <v>10153</v>
      </c>
      <c r="C265" s="5">
        <v>2019</v>
      </c>
    </row>
    <row r="266" spans="1:3" ht="15.75" hidden="1" customHeight="1">
      <c r="A266" s="7" t="s">
        <v>10091</v>
      </c>
      <c r="B266" s="7" t="s">
        <v>10154</v>
      </c>
      <c r="C266" s="5">
        <v>2019</v>
      </c>
    </row>
    <row r="267" spans="1:3" ht="15.75" hidden="1" customHeight="1">
      <c r="A267" s="7" t="s">
        <v>10155</v>
      </c>
      <c r="B267" s="7" t="s">
        <v>10156</v>
      </c>
      <c r="C267" s="5">
        <v>2019</v>
      </c>
    </row>
    <row r="268" spans="1:3" ht="15.75" hidden="1" customHeight="1">
      <c r="A268" s="7" t="s">
        <v>10157</v>
      </c>
      <c r="B268" s="7" t="s">
        <v>10158</v>
      </c>
      <c r="C268" s="5">
        <v>2019</v>
      </c>
    </row>
    <row r="269" spans="1:3" ht="15.75" hidden="1" customHeight="1">
      <c r="A269" s="7" t="s">
        <v>10159</v>
      </c>
      <c r="B269" s="7" t="s">
        <v>10160</v>
      </c>
      <c r="C269" s="5">
        <v>2019</v>
      </c>
    </row>
    <row r="270" spans="1:3" ht="15.75" hidden="1" customHeight="1">
      <c r="A270" s="7" t="s">
        <v>10161</v>
      </c>
      <c r="B270" s="7" t="s">
        <v>10162</v>
      </c>
      <c r="C270" s="5">
        <v>2019</v>
      </c>
    </row>
    <row r="271" spans="1:3" ht="15.75" hidden="1" customHeight="1">
      <c r="A271" s="7" t="s">
        <v>10163</v>
      </c>
      <c r="B271" s="7" t="s">
        <v>10164</v>
      </c>
      <c r="C271" s="5">
        <v>2019</v>
      </c>
    </row>
    <row r="272" spans="1:3" ht="15.75" hidden="1" customHeight="1">
      <c r="A272" s="7" t="s">
        <v>10165</v>
      </c>
      <c r="B272" s="7" t="s">
        <v>10166</v>
      </c>
      <c r="C272" s="5">
        <v>2019</v>
      </c>
    </row>
    <row r="273" spans="1:3" ht="15.75" hidden="1" customHeight="1">
      <c r="A273" s="7" t="s">
        <v>8165</v>
      </c>
      <c r="B273" s="7" t="s">
        <v>10167</v>
      </c>
      <c r="C273" s="5">
        <v>2019</v>
      </c>
    </row>
    <row r="274" spans="1:3" ht="15.75" hidden="1" customHeight="1">
      <c r="A274" s="7" t="s">
        <v>10168</v>
      </c>
      <c r="B274" s="7" t="s">
        <v>10169</v>
      </c>
      <c r="C274" s="5">
        <v>2019</v>
      </c>
    </row>
    <row r="275" spans="1:3" ht="15.75" hidden="1" customHeight="1">
      <c r="A275" s="7" t="s">
        <v>10170</v>
      </c>
      <c r="B275" s="7" t="s">
        <v>10171</v>
      </c>
      <c r="C275" s="5">
        <v>2019</v>
      </c>
    </row>
    <row r="276" spans="1:3" ht="15.75" hidden="1" customHeight="1">
      <c r="A276" s="7" t="s">
        <v>10172</v>
      </c>
      <c r="B276" s="7" t="s">
        <v>10173</v>
      </c>
      <c r="C276" s="5">
        <v>2019</v>
      </c>
    </row>
    <row r="277" spans="1:3" ht="15.75" hidden="1" customHeight="1">
      <c r="A277" s="7" t="s">
        <v>10174</v>
      </c>
      <c r="B277" s="7" t="s">
        <v>10175</v>
      </c>
      <c r="C277" s="5">
        <v>2019</v>
      </c>
    </row>
    <row r="278" spans="1:3" ht="15.75" hidden="1" customHeight="1">
      <c r="A278" s="7" t="s">
        <v>10176</v>
      </c>
      <c r="B278" s="7" t="s">
        <v>10177</v>
      </c>
      <c r="C278" s="5">
        <v>2019</v>
      </c>
    </row>
    <row r="279" spans="1:3" ht="15.75" hidden="1" customHeight="1">
      <c r="A279" s="7" t="s">
        <v>10178</v>
      </c>
      <c r="B279" s="7" t="s">
        <v>10179</v>
      </c>
      <c r="C279" s="5">
        <v>2019</v>
      </c>
    </row>
    <row r="280" spans="1:3" ht="15.75" hidden="1" customHeight="1">
      <c r="A280" s="7" t="s">
        <v>10180</v>
      </c>
      <c r="B280" s="7" t="s">
        <v>10181</v>
      </c>
      <c r="C280" s="5">
        <v>2019</v>
      </c>
    </row>
    <row r="281" spans="1:3" ht="15.75" hidden="1" customHeight="1">
      <c r="A281" s="7" t="s">
        <v>10182</v>
      </c>
      <c r="B281" s="7" t="s">
        <v>10183</v>
      </c>
      <c r="C281" s="5">
        <v>2019</v>
      </c>
    </row>
    <row r="282" spans="1:3" ht="15.75" hidden="1" customHeight="1">
      <c r="A282" s="7" t="s">
        <v>10184</v>
      </c>
      <c r="B282" s="7" t="s">
        <v>10185</v>
      </c>
      <c r="C282" s="5">
        <v>2019</v>
      </c>
    </row>
    <row r="283" spans="1:3" ht="15.75" hidden="1" customHeight="1">
      <c r="A283" s="7" t="s">
        <v>10186</v>
      </c>
      <c r="B283" s="7" t="s">
        <v>10187</v>
      </c>
      <c r="C283" s="5">
        <v>2019</v>
      </c>
    </row>
    <row r="284" spans="1:3" ht="15.75" hidden="1" customHeight="1">
      <c r="A284" s="7" t="s">
        <v>7396</v>
      </c>
      <c r="B284" s="7" t="s">
        <v>10188</v>
      </c>
      <c r="C284" s="5">
        <v>2019</v>
      </c>
    </row>
    <row r="285" spans="1:3" ht="15.75" hidden="1" customHeight="1">
      <c r="A285" s="7" t="s">
        <v>10189</v>
      </c>
      <c r="B285" s="7" t="s">
        <v>10190</v>
      </c>
      <c r="C285" s="5">
        <v>2019</v>
      </c>
    </row>
    <row r="286" spans="1:3" ht="15.75" hidden="1" customHeight="1">
      <c r="A286" s="7" t="s">
        <v>10191</v>
      </c>
      <c r="B286" s="7" t="s">
        <v>10192</v>
      </c>
      <c r="C286" s="5">
        <v>2019</v>
      </c>
    </row>
    <row r="287" spans="1:3" ht="15.75" hidden="1" customHeight="1">
      <c r="A287" s="7" t="s">
        <v>10193</v>
      </c>
      <c r="B287" s="7" t="s">
        <v>10194</v>
      </c>
      <c r="C287" s="5">
        <v>2019</v>
      </c>
    </row>
    <row r="288" spans="1:3" ht="15.75" hidden="1" customHeight="1">
      <c r="A288" s="7" t="s">
        <v>10130</v>
      </c>
      <c r="B288" s="7" t="s">
        <v>10195</v>
      </c>
      <c r="C288" s="5">
        <v>2019</v>
      </c>
    </row>
    <row r="289" spans="1:3" ht="15.75" hidden="1" customHeight="1">
      <c r="A289" s="7" t="s">
        <v>10196</v>
      </c>
      <c r="B289" s="7" t="s">
        <v>10197</v>
      </c>
      <c r="C289" s="5">
        <v>2019</v>
      </c>
    </row>
    <row r="290" spans="1:3" ht="15.75" hidden="1" customHeight="1">
      <c r="A290" s="7" t="s">
        <v>10198</v>
      </c>
      <c r="B290" s="7" t="s">
        <v>10199</v>
      </c>
      <c r="C290" s="5">
        <v>2019</v>
      </c>
    </row>
    <row r="291" spans="1:3" ht="15.75" hidden="1" customHeight="1">
      <c r="A291" s="7" t="s">
        <v>10200</v>
      </c>
      <c r="B291" s="7" t="s">
        <v>10201</v>
      </c>
      <c r="C291" s="5">
        <v>2019</v>
      </c>
    </row>
    <row r="292" spans="1:3" ht="15.75" hidden="1" customHeight="1">
      <c r="A292" s="7" t="s">
        <v>10202</v>
      </c>
      <c r="B292" s="7" t="s">
        <v>10203</v>
      </c>
      <c r="C292" s="5">
        <v>2019</v>
      </c>
    </row>
    <row r="293" spans="1:3" ht="15.75" hidden="1" customHeight="1">
      <c r="A293" s="7" t="s">
        <v>8145</v>
      </c>
      <c r="B293" s="7" t="s">
        <v>10204</v>
      </c>
      <c r="C293" s="5">
        <v>2019</v>
      </c>
    </row>
    <row r="294" spans="1:3" ht="15.75" hidden="1" customHeight="1">
      <c r="A294" s="7" t="s">
        <v>10205</v>
      </c>
      <c r="B294" s="7" t="s">
        <v>10206</v>
      </c>
      <c r="C294" s="5">
        <v>2019</v>
      </c>
    </row>
    <row r="295" spans="1:3" ht="15.75" hidden="1" customHeight="1">
      <c r="A295" s="7" t="s">
        <v>10058</v>
      </c>
      <c r="B295" s="7" t="s">
        <v>10207</v>
      </c>
      <c r="C295" s="5">
        <v>2019</v>
      </c>
    </row>
    <row r="296" spans="1:3" ht="15.75" hidden="1" customHeight="1">
      <c r="A296" s="7" t="s">
        <v>10208</v>
      </c>
      <c r="B296" s="7" t="s">
        <v>10209</v>
      </c>
      <c r="C296" s="5">
        <v>2019</v>
      </c>
    </row>
    <row r="297" spans="1:3" ht="15.75" hidden="1" customHeight="1">
      <c r="A297" s="7" t="s">
        <v>10210</v>
      </c>
      <c r="B297" s="7" t="s">
        <v>10211</v>
      </c>
      <c r="C297" s="5">
        <v>2019</v>
      </c>
    </row>
    <row r="298" spans="1:3" ht="15.75" hidden="1" customHeight="1">
      <c r="A298" s="7" t="s">
        <v>10212</v>
      </c>
      <c r="B298" s="7" t="s">
        <v>10213</v>
      </c>
      <c r="C298" s="5">
        <v>2019</v>
      </c>
    </row>
    <row r="299" spans="1:3" ht="15.75" customHeight="1">
      <c r="A299" s="8" t="s">
        <v>10214</v>
      </c>
      <c r="B299" s="8" t="s">
        <v>10215</v>
      </c>
      <c r="C299" s="6">
        <v>2019</v>
      </c>
    </row>
    <row r="300" spans="1:3" ht="15.75" hidden="1" customHeight="1">
      <c r="A300" s="7" t="s">
        <v>10216</v>
      </c>
      <c r="B300" s="7" t="s">
        <v>10217</v>
      </c>
      <c r="C300" s="5">
        <v>2019</v>
      </c>
    </row>
    <row r="301" spans="1:3" ht="15.75" hidden="1" customHeight="1">
      <c r="A301" s="7" t="s">
        <v>10218</v>
      </c>
      <c r="B301" s="7" t="s">
        <v>10219</v>
      </c>
      <c r="C301" s="5">
        <v>2019</v>
      </c>
    </row>
    <row r="302" spans="1:3" ht="15.75" hidden="1" customHeight="1">
      <c r="A302" s="7" t="s">
        <v>10220</v>
      </c>
      <c r="B302" s="7" t="s">
        <v>10221</v>
      </c>
      <c r="C302" s="5">
        <v>2019</v>
      </c>
    </row>
    <row r="303" spans="1:3" ht="15.75" hidden="1" customHeight="1">
      <c r="A303" s="7" t="s">
        <v>10222</v>
      </c>
      <c r="B303" s="7" t="s">
        <v>10223</v>
      </c>
      <c r="C303" s="5">
        <v>2019</v>
      </c>
    </row>
    <row r="304" spans="1:3" ht="15.75" hidden="1" customHeight="1">
      <c r="A304" s="7" t="s">
        <v>10224</v>
      </c>
      <c r="B304" s="7" t="s">
        <v>10225</v>
      </c>
      <c r="C304" s="5">
        <v>2019</v>
      </c>
    </row>
    <row r="305" spans="1:3" ht="15.75" hidden="1" customHeight="1">
      <c r="A305" s="7" t="s">
        <v>10226</v>
      </c>
      <c r="B305" s="7" t="s">
        <v>10227</v>
      </c>
      <c r="C305" s="5">
        <v>2019</v>
      </c>
    </row>
    <row r="306" spans="1:3" ht="15.75" hidden="1" customHeight="1">
      <c r="A306" s="7" t="s">
        <v>10228</v>
      </c>
      <c r="B306" s="7" t="s">
        <v>10229</v>
      </c>
      <c r="C306" s="5">
        <v>2019</v>
      </c>
    </row>
    <row r="307" spans="1:3" ht="15.75" hidden="1" customHeight="1">
      <c r="A307" s="7" t="s">
        <v>10230</v>
      </c>
      <c r="B307" s="7" t="s">
        <v>10231</v>
      </c>
      <c r="C307" s="5">
        <v>2019</v>
      </c>
    </row>
    <row r="308" spans="1:3" ht="15.75" hidden="1" customHeight="1">
      <c r="A308" s="7" t="s">
        <v>10232</v>
      </c>
      <c r="B308" s="7" t="s">
        <v>10233</v>
      </c>
      <c r="C308" s="5">
        <v>2019</v>
      </c>
    </row>
    <row r="309" spans="1:3" ht="15.75" hidden="1" customHeight="1">
      <c r="A309" s="7" t="s">
        <v>10234</v>
      </c>
      <c r="B309" s="7" t="s">
        <v>10235</v>
      </c>
      <c r="C309" s="5">
        <v>2019</v>
      </c>
    </row>
    <row r="310" spans="1:3" ht="15.75" hidden="1" customHeight="1">
      <c r="A310" s="7" t="s">
        <v>10236</v>
      </c>
      <c r="B310" s="7" t="s">
        <v>10237</v>
      </c>
      <c r="C310" s="5">
        <v>2019</v>
      </c>
    </row>
    <row r="311" spans="1:3" ht="15.75" hidden="1" customHeight="1">
      <c r="A311" s="7" t="s">
        <v>10238</v>
      </c>
      <c r="B311" s="7" t="s">
        <v>10239</v>
      </c>
      <c r="C311" s="5">
        <v>2019</v>
      </c>
    </row>
    <row r="312" spans="1:3" ht="15.75" hidden="1" customHeight="1">
      <c r="A312" s="7" t="s">
        <v>10240</v>
      </c>
      <c r="B312" s="7" t="s">
        <v>10241</v>
      </c>
      <c r="C312" s="5">
        <v>2019</v>
      </c>
    </row>
    <row r="313" spans="1:3" ht="15.75" hidden="1" customHeight="1">
      <c r="A313" s="7" t="s">
        <v>10193</v>
      </c>
      <c r="B313" s="7" t="s">
        <v>10242</v>
      </c>
      <c r="C313" s="5">
        <v>2019</v>
      </c>
    </row>
    <row r="314" spans="1:3" ht="15.75" hidden="1" customHeight="1">
      <c r="A314" s="7" t="s">
        <v>9750</v>
      </c>
      <c r="B314" s="7" t="s">
        <v>10243</v>
      </c>
      <c r="C314" s="5">
        <v>2019</v>
      </c>
    </row>
    <row r="315" spans="1:3" ht="15.75" hidden="1" customHeight="1">
      <c r="A315" s="7" t="s">
        <v>10244</v>
      </c>
      <c r="B315" s="7" t="s">
        <v>10245</v>
      </c>
      <c r="C315" s="5">
        <v>2019</v>
      </c>
    </row>
    <row r="316" spans="1:3" ht="15.75" customHeight="1">
      <c r="A316" s="8" t="s">
        <v>10246</v>
      </c>
      <c r="B316" s="8" t="s">
        <v>10247</v>
      </c>
      <c r="C316" s="6">
        <v>2019</v>
      </c>
    </row>
    <row r="317" spans="1:3" ht="15.75" hidden="1" customHeight="1">
      <c r="A317" s="7" t="s">
        <v>10248</v>
      </c>
      <c r="B317" s="7" t="s">
        <v>10249</v>
      </c>
      <c r="C317" s="5">
        <v>2019</v>
      </c>
    </row>
    <row r="318" spans="1:3" ht="15.75" hidden="1" customHeight="1">
      <c r="A318" s="7" t="s">
        <v>10250</v>
      </c>
      <c r="B318" s="7" t="s">
        <v>10251</v>
      </c>
      <c r="C318" s="5">
        <v>2019</v>
      </c>
    </row>
    <row r="319" spans="1:3" ht="15.75" hidden="1" customHeight="1">
      <c r="A319" s="7" t="s">
        <v>10252</v>
      </c>
      <c r="B319" s="7" t="s">
        <v>10253</v>
      </c>
      <c r="C319" s="5">
        <v>2019</v>
      </c>
    </row>
    <row r="320" spans="1:3" ht="15.75" hidden="1" customHeight="1">
      <c r="A320" s="7" t="s">
        <v>7881</v>
      </c>
      <c r="B320" s="7" t="s">
        <v>10254</v>
      </c>
      <c r="C320" s="5">
        <v>2019</v>
      </c>
    </row>
    <row r="321" spans="1:3" ht="15.75" hidden="1" customHeight="1">
      <c r="A321" s="7" t="s">
        <v>7360</v>
      </c>
      <c r="B321" s="7" t="s">
        <v>10255</v>
      </c>
      <c r="C321" s="5">
        <v>2019</v>
      </c>
    </row>
    <row r="322" spans="1:3" ht="15.75" hidden="1" customHeight="1">
      <c r="A322" s="7" t="s">
        <v>9066</v>
      </c>
      <c r="B322" s="7" t="s">
        <v>10256</v>
      </c>
      <c r="C322" s="5">
        <v>2019</v>
      </c>
    </row>
    <row r="323" spans="1:3" ht="15.75" hidden="1" customHeight="1">
      <c r="A323" s="7" t="s">
        <v>10257</v>
      </c>
      <c r="B323" s="7" t="s">
        <v>10258</v>
      </c>
      <c r="C323" s="5">
        <v>2019</v>
      </c>
    </row>
    <row r="324" spans="1:3" ht="15.75" hidden="1" customHeight="1">
      <c r="A324" s="7" t="s">
        <v>7536</v>
      </c>
      <c r="B324" s="7" t="s">
        <v>10259</v>
      </c>
      <c r="C324" s="5">
        <v>2019</v>
      </c>
    </row>
    <row r="325" spans="1:3" ht="15.75" hidden="1" customHeight="1">
      <c r="A325" s="7" t="s">
        <v>10260</v>
      </c>
      <c r="B325" s="7" t="s">
        <v>10261</v>
      </c>
      <c r="C325" s="5">
        <v>2019</v>
      </c>
    </row>
    <row r="326" spans="1:3" ht="15.75" hidden="1" customHeight="1">
      <c r="A326" s="7" t="s">
        <v>9168</v>
      </c>
      <c r="B326" s="7" t="s">
        <v>10262</v>
      </c>
      <c r="C326" s="5">
        <v>2019</v>
      </c>
    </row>
    <row r="327" spans="1:3" ht="15.75" hidden="1" customHeight="1">
      <c r="A327" s="7" t="s">
        <v>10263</v>
      </c>
      <c r="B327" s="7" t="s">
        <v>10264</v>
      </c>
      <c r="C327" s="5">
        <v>2019</v>
      </c>
    </row>
    <row r="328" spans="1:3" ht="15.75" hidden="1" customHeight="1">
      <c r="A328" s="7" t="s">
        <v>10265</v>
      </c>
      <c r="B328" s="7" t="s">
        <v>10266</v>
      </c>
      <c r="C328" s="5">
        <v>2019</v>
      </c>
    </row>
    <row r="329" spans="1:3" ht="15.75" hidden="1" customHeight="1">
      <c r="A329" s="7" t="s">
        <v>10267</v>
      </c>
      <c r="B329" s="7" t="s">
        <v>10268</v>
      </c>
      <c r="C329" s="5">
        <v>2019</v>
      </c>
    </row>
    <row r="330" spans="1:3" ht="15.75" hidden="1" customHeight="1">
      <c r="A330" s="7" t="s">
        <v>10084</v>
      </c>
      <c r="B330" s="7" t="s">
        <v>10269</v>
      </c>
      <c r="C330" s="5">
        <v>2019</v>
      </c>
    </row>
    <row r="331" spans="1:3" ht="15.75" hidden="1" customHeight="1">
      <c r="A331" s="7" t="s">
        <v>10270</v>
      </c>
      <c r="B331" s="7" t="s">
        <v>10271</v>
      </c>
      <c r="C331" s="5">
        <v>2019</v>
      </c>
    </row>
    <row r="332" spans="1:3" ht="15.75" hidden="1" customHeight="1">
      <c r="A332" s="7" t="s">
        <v>10272</v>
      </c>
      <c r="B332" s="7" t="s">
        <v>10273</v>
      </c>
      <c r="C332" s="5">
        <v>2019</v>
      </c>
    </row>
    <row r="333" spans="1:3" ht="15.75" hidden="1" customHeight="1">
      <c r="A333" s="7" t="s">
        <v>10274</v>
      </c>
      <c r="B333" s="7" t="s">
        <v>10275</v>
      </c>
      <c r="C333" s="5">
        <v>2019</v>
      </c>
    </row>
    <row r="334" spans="1:3" ht="15.75" hidden="1" customHeight="1">
      <c r="A334" s="7" t="s">
        <v>10276</v>
      </c>
      <c r="B334" s="7" t="s">
        <v>10277</v>
      </c>
      <c r="C334" s="5">
        <v>2019</v>
      </c>
    </row>
    <row r="335" spans="1:3" ht="15.75" hidden="1" customHeight="1">
      <c r="A335" s="7" t="s">
        <v>10278</v>
      </c>
      <c r="B335" s="7" t="s">
        <v>10279</v>
      </c>
      <c r="C335" s="5">
        <v>2019</v>
      </c>
    </row>
    <row r="336" spans="1:3" ht="15.75" hidden="1" customHeight="1">
      <c r="A336" s="7" t="s">
        <v>10280</v>
      </c>
      <c r="B336" s="7" t="s">
        <v>10281</v>
      </c>
      <c r="C336" s="5">
        <v>2019</v>
      </c>
    </row>
    <row r="337" spans="1:3" ht="15.75" hidden="1" customHeight="1">
      <c r="A337" s="7" t="s">
        <v>10056</v>
      </c>
      <c r="B337" s="7" t="s">
        <v>10282</v>
      </c>
      <c r="C337" s="5">
        <v>2019</v>
      </c>
    </row>
    <row r="338" spans="1:3" ht="15.75" hidden="1" customHeight="1">
      <c r="A338" s="7" t="s">
        <v>10283</v>
      </c>
      <c r="B338" s="7" t="s">
        <v>10284</v>
      </c>
      <c r="C338" s="5">
        <v>2019</v>
      </c>
    </row>
    <row r="339" spans="1:3" ht="15.75" hidden="1" customHeight="1">
      <c r="A339" s="7" t="s">
        <v>10285</v>
      </c>
      <c r="B339" s="7" t="s">
        <v>10286</v>
      </c>
      <c r="C339" s="5">
        <v>2019</v>
      </c>
    </row>
    <row r="340" spans="1:3" ht="15.75" hidden="1" customHeight="1">
      <c r="A340" s="7" t="s">
        <v>10287</v>
      </c>
      <c r="B340" s="7" t="s">
        <v>10288</v>
      </c>
      <c r="C340" s="5">
        <v>2019</v>
      </c>
    </row>
    <row r="341" spans="1:3" ht="15.75" hidden="1" customHeight="1">
      <c r="A341" s="7" t="s">
        <v>10289</v>
      </c>
      <c r="B341" s="7" t="s">
        <v>10290</v>
      </c>
      <c r="C341" s="5">
        <v>2019</v>
      </c>
    </row>
    <row r="342" spans="1:3" ht="15.75" hidden="1" customHeight="1">
      <c r="A342" s="7" t="s">
        <v>10291</v>
      </c>
      <c r="B342" s="7" t="s">
        <v>10292</v>
      </c>
      <c r="C342" s="5">
        <v>2019</v>
      </c>
    </row>
    <row r="343" spans="1:3" ht="15.75" hidden="1" customHeight="1">
      <c r="A343" s="7" t="s">
        <v>10293</v>
      </c>
      <c r="B343" s="7" t="s">
        <v>10294</v>
      </c>
      <c r="C343" s="5">
        <v>2019</v>
      </c>
    </row>
    <row r="344" spans="1:3" ht="15.75" hidden="1" customHeight="1">
      <c r="A344" s="7" t="s">
        <v>10295</v>
      </c>
      <c r="B344" s="7" t="s">
        <v>10296</v>
      </c>
      <c r="C344" s="5">
        <v>2019</v>
      </c>
    </row>
    <row r="345" spans="1:3" ht="15.75" hidden="1" customHeight="1">
      <c r="A345" s="7" t="s">
        <v>10297</v>
      </c>
      <c r="B345" s="7" t="s">
        <v>10298</v>
      </c>
      <c r="C345" s="5">
        <v>2019</v>
      </c>
    </row>
    <row r="346" spans="1:3" ht="15.75" hidden="1" customHeight="1">
      <c r="A346" s="7" t="s">
        <v>9666</v>
      </c>
      <c r="B346" s="7" t="s">
        <v>10299</v>
      </c>
      <c r="C346" s="5">
        <v>2019</v>
      </c>
    </row>
    <row r="347" spans="1:3" ht="15.75" hidden="1" customHeight="1">
      <c r="A347" s="7" t="s">
        <v>10300</v>
      </c>
      <c r="B347" s="7" t="s">
        <v>10301</v>
      </c>
      <c r="C347" s="5">
        <v>2019</v>
      </c>
    </row>
    <row r="348" spans="1:3" ht="15.75" hidden="1" customHeight="1">
      <c r="A348" s="7" t="s">
        <v>10302</v>
      </c>
      <c r="B348" s="7" t="s">
        <v>10303</v>
      </c>
      <c r="C348" s="5">
        <v>2019</v>
      </c>
    </row>
    <row r="349" spans="1:3" ht="15.75" hidden="1" customHeight="1">
      <c r="A349" s="7" t="s">
        <v>10304</v>
      </c>
      <c r="B349" s="7" t="s">
        <v>10305</v>
      </c>
      <c r="C349" s="5">
        <v>2019</v>
      </c>
    </row>
    <row r="350" spans="1:3" ht="15.75" hidden="1" customHeight="1">
      <c r="A350" s="7" t="s">
        <v>10306</v>
      </c>
      <c r="B350" s="7" t="s">
        <v>10307</v>
      </c>
      <c r="C350" s="5">
        <v>2019</v>
      </c>
    </row>
    <row r="351" spans="1:3" ht="15.75" hidden="1" customHeight="1">
      <c r="A351" s="7" t="s">
        <v>8787</v>
      </c>
      <c r="B351" s="7" t="s">
        <v>10308</v>
      </c>
      <c r="C351" s="5">
        <v>2019</v>
      </c>
    </row>
    <row r="352" spans="1:3" ht="15.75" hidden="1" customHeight="1">
      <c r="A352" s="7" t="s">
        <v>10309</v>
      </c>
      <c r="B352" s="7" t="s">
        <v>10310</v>
      </c>
      <c r="C352" s="5">
        <v>2019</v>
      </c>
    </row>
    <row r="353" spans="1:3" ht="15.75" hidden="1" customHeight="1">
      <c r="A353" s="7" t="s">
        <v>10311</v>
      </c>
      <c r="B353" s="7" t="s">
        <v>10312</v>
      </c>
      <c r="C353" s="5">
        <v>2019</v>
      </c>
    </row>
    <row r="354" spans="1:3" ht="15.75" hidden="1" customHeight="1">
      <c r="A354" s="7" t="s">
        <v>10313</v>
      </c>
      <c r="B354" s="7" t="s">
        <v>10314</v>
      </c>
      <c r="C354" s="5">
        <v>2019</v>
      </c>
    </row>
    <row r="355" spans="1:3" ht="15.75" hidden="1" customHeight="1">
      <c r="A355" s="7" t="s">
        <v>10315</v>
      </c>
      <c r="B355" s="7" t="s">
        <v>10316</v>
      </c>
      <c r="C355" s="5">
        <v>2019</v>
      </c>
    </row>
    <row r="356" spans="1:3" ht="15.75" hidden="1" customHeight="1">
      <c r="A356" s="7" t="s">
        <v>10317</v>
      </c>
      <c r="B356" s="7" t="s">
        <v>10318</v>
      </c>
      <c r="C356" s="5">
        <v>2019</v>
      </c>
    </row>
    <row r="357" spans="1:3" ht="15.75" hidden="1" customHeight="1">
      <c r="A357" s="7" t="s">
        <v>10319</v>
      </c>
      <c r="B357" s="7" t="s">
        <v>10320</v>
      </c>
      <c r="C357" s="5">
        <v>2019</v>
      </c>
    </row>
    <row r="358" spans="1:3" ht="15.75" hidden="1" customHeight="1">
      <c r="A358" s="7" t="s">
        <v>10321</v>
      </c>
      <c r="B358" s="7" t="s">
        <v>10322</v>
      </c>
      <c r="C358" s="5">
        <v>2019</v>
      </c>
    </row>
    <row r="359" spans="1:3" ht="15.75" hidden="1" customHeight="1">
      <c r="A359" s="7" t="s">
        <v>10323</v>
      </c>
      <c r="B359" s="7" t="s">
        <v>10324</v>
      </c>
      <c r="C359" s="5">
        <v>2019</v>
      </c>
    </row>
    <row r="360" spans="1:3" ht="15.75" hidden="1" customHeight="1">
      <c r="A360" s="7" t="s">
        <v>10325</v>
      </c>
      <c r="B360" s="7" t="s">
        <v>10326</v>
      </c>
      <c r="C360" s="5">
        <v>2019</v>
      </c>
    </row>
    <row r="361" spans="1:3" ht="15.75" hidden="1" customHeight="1">
      <c r="A361" s="7" t="s">
        <v>9996</v>
      </c>
      <c r="B361" s="7" t="s">
        <v>10327</v>
      </c>
      <c r="C361" s="5">
        <v>2019</v>
      </c>
    </row>
    <row r="362" spans="1:3" ht="15.75" hidden="1" customHeight="1">
      <c r="A362" s="7" t="s">
        <v>10328</v>
      </c>
      <c r="B362" s="7" t="s">
        <v>10329</v>
      </c>
      <c r="C362" s="5">
        <v>2019</v>
      </c>
    </row>
    <row r="363" spans="1:3" ht="15.75" hidden="1" customHeight="1">
      <c r="A363" s="7" t="s">
        <v>10330</v>
      </c>
      <c r="B363" s="7" t="s">
        <v>10331</v>
      </c>
      <c r="C363" s="5">
        <v>2019</v>
      </c>
    </row>
    <row r="364" spans="1:3" ht="15.75" hidden="1" customHeight="1">
      <c r="A364" s="7" t="s">
        <v>10332</v>
      </c>
      <c r="B364" s="7" t="s">
        <v>10333</v>
      </c>
      <c r="C364" s="5">
        <v>2019</v>
      </c>
    </row>
    <row r="365" spans="1:3" ht="15.75" hidden="1" customHeight="1">
      <c r="A365" s="7" t="s">
        <v>10334</v>
      </c>
      <c r="B365" s="7" t="s">
        <v>10335</v>
      </c>
      <c r="C365" s="5">
        <v>2019</v>
      </c>
    </row>
    <row r="366" spans="1:3" ht="15.75" hidden="1" customHeight="1">
      <c r="A366" s="7" t="s">
        <v>10336</v>
      </c>
      <c r="B366" s="7" t="s">
        <v>10337</v>
      </c>
      <c r="C366" s="5">
        <v>2019</v>
      </c>
    </row>
    <row r="367" spans="1:3" ht="15.75" hidden="1" customHeight="1">
      <c r="A367" s="7" t="s">
        <v>10338</v>
      </c>
      <c r="B367" s="7" t="s">
        <v>10339</v>
      </c>
      <c r="C367" s="5">
        <v>2019</v>
      </c>
    </row>
    <row r="368" spans="1:3" ht="15.75" hidden="1" customHeight="1">
      <c r="A368" s="7" t="s">
        <v>10340</v>
      </c>
      <c r="B368" s="7" t="s">
        <v>10341</v>
      </c>
      <c r="C368" s="5">
        <v>2019</v>
      </c>
    </row>
    <row r="369" spans="1:3" ht="15.75" hidden="1" customHeight="1">
      <c r="A369" s="7" t="s">
        <v>10342</v>
      </c>
      <c r="B369" s="7" t="s">
        <v>10343</v>
      </c>
      <c r="C369" s="5">
        <v>2019</v>
      </c>
    </row>
    <row r="370" spans="1:3" ht="15.75" hidden="1" customHeight="1">
      <c r="A370" s="7" t="s">
        <v>10344</v>
      </c>
      <c r="B370" s="7" t="s">
        <v>10345</v>
      </c>
      <c r="C370" s="5">
        <v>2019</v>
      </c>
    </row>
    <row r="371" spans="1:3" ht="15.75" hidden="1" customHeight="1">
      <c r="A371" s="7" t="s">
        <v>10346</v>
      </c>
      <c r="B371" s="7" t="s">
        <v>10347</v>
      </c>
      <c r="C371" s="5">
        <v>2019</v>
      </c>
    </row>
    <row r="372" spans="1:3" ht="15.75" hidden="1" customHeight="1">
      <c r="A372" s="7" t="s">
        <v>10348</v>
      </c>
      <c r="B372" s="7" t="s">
        <v>10349</v>
      </c>
      <c r="C372" s="5">
        <v>2019</v>
      </c>
    </row>
    <row r="373" spans="1:3" ht="15.75" hidden="1" customHeight="1">
      <c r="A373" s="7" t="s">
        <v>10350</v>
      </c>
      <c r="B373" s="7" t="s">
        <v>10351</v>
      </c>
      <c r="C373" s="5">
        <v>2019</v>
      </c>
    </row>
    <row r="374" spans="1:3" ht="15.75" hidden="1" customHeight="1">
      <c r="A374" s="7" t="s">
        <v>10352</v>
      </c>
      <c r="B374" s="7" t="s">
        <v>10353</v>
      </c>
      <c r="C374" s="5">
        <v>2019</v>
      </c>
    </row>
    <row r="375" spans="1:3" ht="15.75" hidden="1" customHeight="1">
      <c r="A375" s="7" t="s">
        <v>10354</v>
      </c>
      <c r="B375" s="7" t="s">
        <v>10355</v>
      </c>
      <c r="C375" s="5">
        <v>2019</v>
      </c>
    </row>
    <row r="376" spans="1:3" ht="15.75" hidden="1" customHeight="1">
      <c r="A376" s="7" t="s">
        <v>9076</v>
      </c>
      <c r="B376" s="7" t="s">
        <v>10356</v>
      </c>
      <c r="C376" s="5">
        <v>2019</v>
      </c>
    </row>
    <row r="377" spans="1:3" ht="15.75" hidden="1" customHeight="1">
      <c r="A377" s="7" t="s">
        <v>10357</v>
      </c>
      <c r="B377" s="7" t="s">
        <v>10358</v>
      </c>
      <c r="C377" s="5">
        <v>2019</v>
      </c>
    </row>
    <row r="378" spans="1:3" ht="15.75" hidden="1" customHeight="1">
      <c r="A378" s="7" t="s">
        <v>10359</v>
      </c>
      <c r="B378" s="7" t="s">
        <v>10360</v>
      </c>
      <c r="C378" s="5">
        <v>2019</v>
      </c>
    </row>
    <row r="379" spans="1:3" ht="15.75" hidden="1" customHeight="1">
      <c r="A379" s="7" t="s">
        <v>10361</v>
      </c>
      <c r="B379" s="7" t="s">
        <v>10362</v>
      </c>
      <c r="C379" s="5">
        <v>2019</v>
      </c>
    </row>
    <row r="380" spans="1:3" ht="15.75" hidden="1" customHeight="1">
      <c r="A380" s="7" t="s">
        <v>10363</v>
      </c>
      <c r="B380" s="7" t="s">
        <v>10364</v>
      </c>
      <c r="C380" s="5">
        <v>2019</v>
      </c>
    </row>
    <row r="381" spans="1:3" ht="15.75" hidden="1" customHeight="1">
      <c r="A381" s="7" t="s">
        <v>8027</v>
      </c>
      <c r="B381" s="7" t="s">
        <v>10365</v>
      </c>
      <c r="C381" s="3">
        <v>2020</v>
      </c>
    </row>
    <row r="382" spans="1:3" ht="15.75" hidden="1" customHeight="1">
      <c r="A382" s="7" t="s">
        <v>10366</v>
      </c>
      <c r="B382" s="7" t="s">
        <v>10367</v>
      </c>
      <c r="C382" s="3">
        <v>2020</v>
      </c>
    </row>
    <row r="383" spans="1:3" ht="15.75" hidden="1" customHeight="1">
      <c r="A383" s="7" t="s">
        <v>7881</v>
      </c>
      <c r="B383" s="7" t="s">
        <v>10368</v>
      </c>
      <c r="C383" s="3">
        <v>2020</v>
      </c>
    </row>
    <row r="384" spans="1:3" ht="15.75" hidden="1" customHeight="1">
      <c r="A384" s="7" t="s">
        <v>8237</v>
      </c>
      <c r="B384" s="7" t="s">
        <v>10369</v>
      </c>
      <c r="C384" s="3">
        <v>2020</v>
      </c>
    </row>
    <row r="385" spans="1:3" ht="15.75" hidden="1" customHeight="1">
      <c r="A385" s="7" t="s">
        <v>10370</v>
      </c>
      <c r="B385" s="7" t="s">
        <v>10371</v>
      </c>
      <c r="C385" s="3">
        <v>2020</v>
      </c>
    </row>
    <row r="386" spans="1:3" ht="15.75" hidden="1" customHeight="1">
      <c r="A386" s="7" t="s">
        <v>9716</v>
      </c>
      <c r="B386" s="7" t="s">
        <v>10372</v>
      </c>
      <c r="C386" s="3">
        <v>2020</v>
      </c>
    </row>
    <row r="387" spans="1:3" ht="15.75" hidden="1" customHeight="1">
      <c r="A387" s="7" t="s">
        <v>10373</v>
      </c>
      <c r="B387" s="7" t="s">
        <v>10374</v>
      </c>
      <c r="C387" s="3">
        <v>2020</v>
      </c>
    </row>
    <row r="388" spans="1:3" ht="15.75" hidden="1" customHeight="1">
      <c r="A388" s="7" t="s">
        <v>10375</v>
      </c>
      <c r="B388" s="7" t="s">
        <v>10376</v>
      </c>
      <c r="C388" s="3">
        <v>2020</v>
      </c>
    </row>
    <row r="389" spans="1:3" ht="15.75" hidden="1" customHeight="1">
      <c r="A389" s="7" t="s">
        <v>10377</v>
      </c>
      <c r="B389" s="7" t="s">
        <v>10378</v>
      </c>
      <c r="C389" s="3">
        <v>2020</v>
      </c>
    </row>
    <row r="390" spans="1:3" ht="15.75" hidden="1" customHeight="1">
      <c r="A390" s="7" t="s">
        <v>10379</v>
      </c>
      <c r="B390" s="7" t="s">
        <v>10380</v>
      </c>
      <c r="C390" s="3">
        <v>2020</v>
      </c>
    </row>
    <row r="391" spans="1:3" ht="15.75" hidden="1" customHeight="1">
      <c r="A391" s="7" t="s">
        <v>10381</v>
      </c>
      <c r="B391" s="7" t="s">
        <v>10382</v>
      </c>
      <c r="C391" s="3">
        <v>2020</v>
      </c>
    </row>
    <row r="392" spans="1:3" ht="15.75" hidden="1" customHeight="1">
      <c r="A392" s="7" t="s">
        <v>10383</v>
      </c>
      <c r="B392" s="7" t="s">
        <v>10384</v>
      </c>
      <c r="C392" s="3">
        <v>2020</v>
      </c>
    </row>
    <row r="393" spans="1:3" ht="15.75" hidden="1" customHeight="1">
      <c r="A393" s="7" t="s">
        <v>10385</v>
      </c>
      <c r="B393" s="7" t="s">
        <v>10386</v>
      </c>
      <c r="C393" s="3">
        <v>2020</v>
      </c>
    </row>
    <row r="394" spans="1:3" ht="15.75" hidden="1" customHeight="1">
      <c r="A394" s="7" t="s">
        <v>9680</v>
      </c>
      <c r="B394" s="7" t="s">
        <v>10387</v>
      </c>
      <c r="C394" s="3">
        <v>2020</v>
      </c>
    </row>
    <row r="395" spans="1:3" ht="15.75" hidden="1" customHeight="1">
      <c r="A395" s="7" t="s">
        <v>10388</v>
      </c>
      <c r="B395" s="7" t="s">
        <v>10389</v>
      </c>
      <c r="C395" s="3">
        <v>2020</v>
      </c>
    </row>
    <row r="396" spans="1:3" ht="15.75" hidden="1" customHeight="1">
      <c r="A396" s="7" t="s">
        <v>8468</v>
      </c>
      <c r="B396" s="7" t="s">
        <v>10390</v>
      </c>
      <c r="C396" s="3">
        <v>2020</v>
      </c>
    </row>
    <row r="397" spans="1:3" ht="15.75" hidden="1" customHeight="1">
      <c r="A397" s="7" t="s">
        <v>7562</v>
      </c>
      <c r="B397" s="7" t="s">
        <v>10391</v>
      </c>
      <c r="C397" s="3">
        <v>2020</v>
      </c>
    </row>
    <row r="398" spans="1:3" ht="15.75" hidden="1" customHeight="1">
      <c r="A398" s="7" t="s">
        <v>10392</v>
      </c>
      <c r="B398" s="7" t="s">
        <v>10393</v>
      </c>
      <c r="C398" s="3">
        <v>2020</v>
      </c>
    </row>
    <row r="399" spans="1:3" ht="15.75" hidden="1" customHeight="1">
      <c r="A399" s="7" t="s">
        <v>10394</v>
      </c>
      <c r="B399" s="7" t="s">
        <v>10395</v>
      </c>
      <c r="C399" s="3">
        <v>2020</v>
      </c>
    </row>
    <row r="400" spans="1:3" ht="15.75" hidden="1" customHeight="1">
      <c r="A400" s="7" t="s">
        <v>10396</v>
      </c>
      <c r="B400" s="7" t="s">
        <v>10397</v>
      </c>
      <c r="C400" s="3">
        <v>2020</v>
      </c>
    </row>
    <row r="401" spans="1:3" ht="15.75" hidden="1" customHeight="1">
      <c r="A401" s="7" t="s">
        <v>10398</v>
      </c>
      <c r="B401" s="7" t="s">
        <v>10399</v>
      </c>
      <c r="C401" s="3">
        <v>2020</v>
      </c>
    </row>
    <row r="402" spans="1:3" ht="15.75" hidden="1" customHeight="1">
      <c r="A402" s="7" t="s">
        <v>10400</v>
      </c>
      <c r="B402" s="7" t="s">
        <v>10401</v>
      </c>
      <c r="C402" s="3">
        <v>2020</v>
      </c>
    </row>
    <row r="403" spans="1:3" ht="15.75" hidden="1" customHeight="1">
      <c r="A403" s="7" t="s">
        <v>10402</v>
      </c>
      <c r="B403" s="7" t="s">
        <v>10403</v>
      </c>
      <c r="C403" s="3">
        <v>2020</v>
      </c>
    </row>
    <row r="404" spans="1:3" ht="15.75" hidden="1" customHeight="1">
      <c r="A404" s="7" t="s">
        <v>10404</v>
      </c>
      <c r="B404" s="7" t="s">
        <v>10405</v>
      </c>
      <c r="C404" s="3">
        <v>2020</v>
      </c>
    </row>
    <row r="405" spans="1:3" ht="15.75" customHeight="1">
      <c r="A405" s="8" t="s">
        <v>10406</v>
      </c>
      <c r="B405" s="8" t="s">
        <v>10407</v>
      </c>
      <c r="C405" s="17">
        <v>2020</v>
      </c>
    </row>
    <row r="406" spans="1:3" ht="15.75" hidden="1" customHeight="1">
      <c r="A406" s="7" t="s">
        <v>10408</v>
      </c>
      <c r="B406" s="7" t="s">
        <v>10409</v>
      </c>
      <c r="C406" s="3">
        <v>2020</v>
      </c>
    </row>
    <row r="407" spans="1:3" ht="15.75" hidden="1" customHeight="1">
      <c r="A407" s="7" t="s">
        <v>10410</v>
      </c>
      <c r="B407" s="7" t="s">
        <v>10411</v>
      </c>
      <c r="C407" s="3">
        <v>2020</v>
      </c>
    </row>
    <row r="408" spans="1:3" ht="15.75" hidden="1" customHeight="1">
      <c r="A408" s="7" t="s">
        <v>8304</v>
      </c>
      <c r="B408" s="7" t="s">
        <v>10412</v>
      </c>
      <c r="C408" s="3">
        <v>2020</v>
      </c>
    </row>
    <row r="409" spans="1:3" ht="15.75" hidden="1" customHeight="1">
      <c r="A409" s="7" t="s">
        <v>10413</v>
      </c>
      <c r="B409" s="7" t="s">
        <v>10414</v>
      </c>
      <c r="C409" s="3">
        <v>2020</v>
      </c>
    </row>
    <row r="410" spans="1:3" ht="15.75" hidden="1" customHeight="1">
      <c r="A410" s="7" t="s">
        <v>7776</v>
      </c>
      <c r="B410" s="7" t="s">
        <v>10415</v>
      </c>
      <c r="C410" s="3">
        <v>2020</v>
      </c>
    </row>
    <row r="411" spans="1:3" ht="15.75" hidden="1" customHeight="1">
      <c r="A411" s="7" t="s">
        <v>10416</v>
      </c>
      <c r="B411" s="7" t="s">
        <v>10417</v>
      </c>
      <c r="C411" s="3">
        <v>2020</v>
      </c>
    </row>
    <row r="412" spans="1:3" ht="15.75" hidden="1" customHeight="1">
      <c r="A412" s="7" t="s">
        <v>10418</v>
      </c>
      <c r="B412" s="7" t="s">
        <v>10419</v>
      </c>
      <c r="C412" s="3">
        <v>2020</v>
      </c>
    </row>
    <row r="413" spans="1:3" ht="15.75" hidden="1" customHeight="1">
      <c r="A413" s="7" t="s">
        <v>10420</v>
      </c>
      <c r="B413" s="7" t="s">
        <v>10421</v>
      </c>
      <c r="C413" s="3">
        <v>2020</v>
      </c>
    </row>
    <row r="414" spans="1:3" ht="15.75" hidden="1" customHeight="1">
      <c r="A414" s="7" t="s">
        <v>10422</v>
      </c>
      <c r="B414" s="7" t="s">
        <v>10423</v>
      </c>
      <c r="C414" s="3">
        <v>2020</v>
      </c>
    </row>
    <row r="415" spans="1:3" ht="15.75" hidden="1" customHeight="1">
      <c r="A415" s="7" t="s">
        <v>10424</v>
      </c>
      <c r="B415" s="7" t="s">
        <v>10425</v>
      </c>
      <c r="C415" s="3">
        <v>2020</v>
      </c>
    </row>
    <row r="416" spans="1:3" ht="15.75" hidden="1" customHeight="1">
      <c r="A416" s="7" t="s">
        <v>10426</v>
      </c>
      <c r="B416" s="7" t="s">
        <v>10427</v>
      </c>
      <c r="C416" s="3">
        <v>2020</v>
      </c>
    </row>
    <row r="417" spans="1:3" ht="15.75" hidden="1" customHeight="1">
      <c r="A417" s="7" t="s">
        <v>10428</v>
      </c>
      <c r="B417" s="7" t="s">
        <v>10429</v>
      </c>
      <c r="C417" s="3">
        <v>2020</v>
      </c>
    </row>
    <row r="418" spans="1:3" ht="15.75" hidden="1" customHeight="1">
      <c r="A418" s="7" t="s">
        <v>10430</v>
      </c>
      <c r="B418" s="7" t="s">
        <v>10431</v>
      </c>
      <c r="C418" s="3">
        <v>2020</v>
      </c>
    </row>
    <row r="419" spans="1:3" ht="15.75" hidden="1" customHeight="1">
      <c r="A419" s="7" t="s">
        <v>10432</v>
      </c>
      <c r="B419" s="7" t="s">
        <v>10433</v>
      </c>
      <c r="C419" s="3">
        <v>2020</v>
      </c>
    </row>
    <row r="420" spans="1:3" ht="15.75" hidden="1" customHeight="1">
      <c r="A420" s="7" t="s">
        <v>10434</v>
      </c>
      <c r="B420" s="7" t="s">
        <v>10435</v>
      </c>
      <c r="C420" s="3">
        <v>2020</v>
      </c>
    </row>
    <row r="421" spans="1:3" ht="15.75" hidden="1" customHeight="1">
      <c r="A421" s="7" t="s">
        <v>10436</v>
      </c>
      <c r="B421" s="7" t="s">
        <v>10437</v>
      </c>
      <c r="C421" s="3">
        <v>2020</v>
      </c>
    </row>
    <row r="422" spans="1:3" ht="15.75" hidden="1" customHeight="1">
      <c r="A422" s="7" t="s">
        <v>10438</v>
      </c>
      <c r="B422" s="7" t="s">
        <v>10439</v>
      </c>
      <c r="C422" s="3">
        <v>2020</v>
      </c>
    </row>
    <row r="423" spans="1:3" ht="15.75" hidden="1" customHeight="1">
      <c r="A423" s="7" t="s">
        <v>9714</v>
      </c>
      <c r="B423" s="7" t="s">
        <v>10440</v>
      </c>
      <c r="C423" s="3">
        <v>2020</v>
      </c>
    </row>
    <row r="424" spans="1:3" ht="15.75" hidden="1" customHeight="1">
      <c r="A424" s="7" t="s">
        <v>10441</v>
      </c>
      <c r="B424" s="7" t="s">
        <v>10442</v>
      </c>
      <c r="C424" s="3">
        <v>2020</v>
      </c>
    </row>
    <row r="425" spans="1:3" ht="15.75" hidden="1" customHeight="1">
      <c r="A425" s="7" t="s">
        <v>10443</v>
      </c>
      <c r="B425" s="7" t="s">
        <v>10444</v>
      </c>
      <c r="C425" s="3">
        <v>2020</v>
      </c>
    </row>
    <row r="426" spans="1:3" ht="15.75" hidden="1" customHeight="1">
      <c r="A426" s="7" t="s">
        <v>10445</v>
      </c>
      <c r="B426" s="7" t="s">
        <v>10446</v>
      </c>
      <c r="C426" s="3">
        <v>2020</v>
      </c>
    </row>
    <row r="427" spans="1:3" ht="15.75" hidden="1" customHeight="1">
      <c r="A427" s="7" t="s">
        <v>10447</v>
      </c>
      <c r="B427" s="7" t="s">
        <v>10448</v>
      </c>
      <c r="C427" s="3">
        <v>2020</v>
      </c>
    </row>
    <row r="428" spans="1:3" ht="15.75" hidden="1" customHeight="1">
      <c r="A428" s="7" t="s">
        <v>10449</v>
      </c>
      <c r="B428" s="7" t="s">
        <v>10450</v>
      </c>
      <c r="C428" s="3">
        <v>2020</v>
      </c>
    </row>
    <row r="429" spans="1:3" ht="15.75" hidden="1" customHeight="1">
      <c r="A429" s="7" t="s">
        <v>10451</v>
      </c>
      <c r="B429" s="7" t="s">
        <v>10452</v>
      </c>
      <c r="C429" s="3">
        <v>2020</v>
      </c>
    </row>
    <row r="430" spans="1:3" ht="15.75" hidden="1" customHeight="1">
      <c r="A430" s="7" t="s">
        <v>10453</v>
      </c>
      <c r="B430" s="7" t="s">
        <v>10454</v>
      </c>
      <c r="C430" s="3">
        <v>2020</v>
      </c>
    </row>
    <row r="431" spans="1:3" ht="15.75" hidden="1" customHeight="1">
      <c r="A431" s="7" t="s">
        <v>10455</v>
      </c>
      <c r="B431" s="7" t="s">
        <v>10456</v>
      </c>
      <c r="C431" s="3">
        <v>2020</v>
      </c>
    </row>
    <row r="432" spans="1:3" ht="15.75" hidden="1" customHeight="1">
      <c r="A432" s="7" t="s">
        <v>9697</v>
      </c>
      <c r="B432" s="7" t="s">
        <v>10457</v>
      </c>
      <c r="C432" s="3">
        <v>2020</v>
      </c>
    </row>
    <row r="433" spans="1:3" ht="15.75" hidden="1" customHeight="1">
      <c r="A433" s="7" t="s">
        <v>10458</v>
      </c>
      <c r="B433" s="7" t="s">
        <v>10459</v>
      </c>
      <c r="C433" s="3">
        <v>2020</v>
      </c>
    </row>
    <row r="434" spans="1:3" ht="15.75" hidden="1" customHeight="1">
      <c r="A434" s="7" t="s">
        <v>9724</v>
      </c>
      <c r="B434" s="7" t="s">
        <v>10460</v>
      </c>
      <c r="C434" s="3">
        <v>2020</v>
      </c>
    </row>
    <row r="435" spans="1:3" ht="15.75" hidden="1" customHeight="1">
      <c r="A435" s="7" t="s">
        <v>10461</v>
      </c>
      <c r="B435" s="7" t="s">
        <v>10462</v>
      </c>
      <c r="C435" s="3">
        <v>2020</v>
      </c>
    </row>
    <row r="436" spans="1:3" ht="15.75" hidden="1" customHeight="1">
      <c r="A436" s="7" t="s">
        <v>10463</v>
      </c>
      <c r="B436" s="7" t="s">
        <v>10464</v>
      </c>
      <c r="C436" s="3">
        <v>2020</v>
      </c>
    </row>
    <row r="437" spans="1:3" ht="15.75" hidden="1" customHeight="1">
      <c r="A437" s="7" t="s">
        <v>10465</v>
      </c>
      <c r="B437" s="7" t="s">
        <v>10466</v>
      </c>
      <c r="C437" s="3">
        <v>2020</v>
      </c>
    </row>
    <row r="438" spans="1:3" ht="15.75" hidden="1" customHeight="1">
      <c r="A438" s="7" t="s">
        <v>10467</v>
      </c>
      <c r="B438" s="7" t="s">
        <v>10468</v>
      </c>
      <c r="C438" s="3">
        <v>2020</v>
      </c>
    </row>
    <row r="439" spans="1:3" ht="15.75" hidden="1" customHeight="1">
      <c r="A439" s="7" t="s">
        <v>10469</v>
      </c>
      <c r="B439" s="7" t="s">
        <v>10470</v>
      </c>
      <c r="C439" s="3">
        <v>2020</v>
      </c>
    </row>
    <row r="440" spans="1:3" ht="15.75" hidden="1" customHeight="1">
      <c r="A440" s="7" t="s">
        <v>10471</v>
      </c>
      <c r="B440" s="7" t="s">
        <v>10472</v>
      </c>
      <c r="C440" s="3">
        <v>2020</v>
      </c>
    </row>
    <row r="441" spans="1:3" ht="15.75" hidden="1" customHeight="1">
      <c r="A441" s="7" t="s">
        <v>9756</v>
      </c>
      <c r="B441" s="7" t="s">
        <v>10473</v>
      </c>
      <c r="C441" s="3">
        <v>2020</v>
      </c>
    </row>
    <row r="442" spans="1:3" ht="15.75" hidden="1" customHeight="1">
      <c r="A442" s="7" t="s">
        <v>9804</v>
      </c>
      <c r="B442" s="7" t="s">
        <v>10474</v>
      </c>
      <c r="C442" s="3">
        <v>2020</v>
      </c>
    </row>
    <row r="443" spans="1:3" ht="15.75" hidden="1" customHeight="1">
      <c r="A443" s="7" t="s">
        <v>10475</v>
      </c>
      <c r="B443" s="7" t="s">
        <v>10476</v>
      </c>
      <c r="C443" s="3">
        <v>2020</v>
      </c>
    </row>
    <row r="444" spans="1:3" ht="15.75" hidden="1" customHeight="1">
      <c r="A444" s="7" t="s">
        <v>10477</v>
      </c>
      <c r="B444" s="7" t="s">
        <v>10478</v>
      </c>
      <c r="C444" s="3">
        <v>2020</v>
      </c>
    </row>
    <row r="445" spans="1:3" ht="15.75" hidden="1" customHeight="1">
      <c r="A445" s="7" t="s">
        <v>10479</v>
      </c>
      <c r="B445" s="7" t="s">
        <v>10480</v>
      </c>
      <c r="C445" s="3">
        <v>2020</v>
      </c>
    </row>
    <row r="446" spans="1:3" ht="15.75" customHeight="1">
      <c r="A446" s="8" t="s">
        <v>10481</v>
      </c>
      <c r="B446" s="8" t="s">
        <v>10482</v>
      </c>
      <c r="C446" s="17">
        <v>2020</v>
      </c>
    </row>
    <row r="447" spans="1:3" ht="15.75" hidden="1" customHeight="1">
      <c r="A447" s="7" t="s">
        <v>10483</v>
      </c>
      <c r="B447" s="7" t="s">
        <v>10484</v>
      </c>
      <c r="C447" s="3">
        <v>2020</v>
      </c>
    </row>
    <row r="448" spans="1:3" ht="15.75" hidden="1" customHeight="1">
      <c r="A448" s="7" t="s">
        <v>10485</v>
      </c>
      <c r="B448" s="7" t="s">
        <v>10486</v>
      </c>
      <c r="C448" s="3">
        <v>2020</v>
      </c>
    </row>
    <row r="449" spans="1:3" ht="15.75" hidden="1" customHeight="1">
      <c r="A449" s="7" t="s">
        <v>10487</v>
      </c>
      <c r="B449" s="7" t="s">
        <v>10488</v>
      </c>
      <c r="C449" s="3">
        <v>2020</v>
      </c>
    </row>
    <row r="450" spans="1:3" ht="15.75" hidden="1" customHeight="1">
      <c r="A450" s="7" t="s">
        <v>10489</v>
      </c>
      <c r="B450" s="7" t="s">
        <v>10490</v>
      </c>
      <c r="C450" s="3">
        <v>2020</v>
      </c>
    </row>
    <row r="451" spans="1:3" ht="15.75" hidden="1" customHeight="1">
      <c r="A451" s="7" t="s">
        <v>10491</v>
      </c>
      <c r="B451" s="7" t="s">
        <v>10492</v>
      </c>
      <c r="C451" s="3">
        <v>2020</v>
      </c>
    </row>
    <row r="452" spans="1:3" ht="15.75" hidden="1" customHeight="1">
      <c r="A452" s="7" t="s">
        <v>10493</v>
      </c>
      <c r="B452" s="7" t="s">
        <v>10494</v>
      </c>
      <c r="C452" s="3">
        <v>2020</v>
      </c>
    </row>
    <row r="453" spans="1:3" ht="15.75" hidden="1" customHeight="1">
      <c r="A453" s="7" t="s">
        <v>10495</v>
      </c>
      <c r="B453" s="7" t="s">
        <v>10496</v>
      </c>
      <c r="C453" s="3">
        <v>2020</v>
      </c>
    </row>
    <row r="454" spans="1:3" ht="15.75" hidden="1" customHeight="1">
      <c r="A454" s="7" t="s">
        <v>8109</v>
      </c>
      <c r="B454" s="7" t="s">
        <v>10497</v>
      </c>
      <c r="C454" s="3">
        <v>2020</v>
      </c>
    </row>
    <row r="455" spans="1:3" ht="15.75" hidden="1" customHeight="1">
      <c r="A455" s="7" t="s">
        <v>10498</v>
      </c>
      <c r="B455" s="7" t="s">
        <v>10499</v>
      </c>
      <c r="C455" s="3">
        <v>2020</v>
      </c>
    </row>
    <row r="456" spans="1:3" ht="15.75" hidden="1" customHeight="1">
      <c r="A456" s="7" t="s">
        <v>10024</v>
      </c>
      <c r="B456" s="7" t="s">
        <v>10500</v>
      </c>
      <c r="C456" s="3">
        <v>2020</v>
      </c>
    </row>
    <row r="457" spans="1:3" ht="15.75" hidden="1" customHeight="1">
      <c r="A457" s="7" t="s">
        <v>10501</v>
      </c>
      <c r="B457" s="7" t="s">
        <v>10502</v>
      </c>
      <c r="C457" s="3">
        <v>2020</v>
      </c>
    </row>
    <row r="458" spans="1:3" ht="15.75" hidden="1" customHeight="1">
      <c r="A458" s="7" t="s">
        <v>10503</v>
      </c>
      <c r="B458" s="7" t="s">
        <v>10504</v>
      </c>
      <c r="C458" s="3">
        <v>2020</v>
      </c>
    </row>
    <row r="459" spans="1:3" ht="15.75" customHeight="1">
      <c r="A459" s="8" t="s">
        <v>10505</v>
      </c>
      <c r="B459" s="8" t="s">
        <v>10506</v>
      </c>
      <c r="C459" s="17">
        <v>2020</v>
      </c>
    </row>
    <row r="460" spans="1:3" ht="15.75" hidden="1" customHeight="1">
      <c r="A460" s="7" t="s">
        <v>10507</v>
      </c>
      <c r="B460" s="7" t="s">
        <v>10508</v>
      </c>
      <c r="C460" s="3">
        <v>2020</v>
      </c>
    </row>
    <row r="461" spans="1:3" ht="15.75" hidden="1" customHeight="1">
      <c r="A461" s="7" t="s">
        <v>10509</v>
      </c>
      <c r="B461" s="7" t="s">
        <v>10510</v>
      </c>
      <c r="C461" s="3">
        <v>2020</v>
      </c>
    </row>
    <row r="462" spans="1:3" ht="15.75" hidden="1" customHeight="1">
      <c r="A462" s="7" t="s">
        <v>10483</v>
      </c>
      <c r="B462" s="7" t="s">
        <v>10511</v>
      </c>
      <c r="C462" s="3">
        <v>2020</v>
      </c>
    </row>
    <row r="463" spans="1:3" ht="15.75" hidden="1" customHeight="1">
      <c r="A463" s="7" t="s">
        <v>10489</v>
      </c>
      <c r="B463" s="7" t="s">
        <v>10512</v>
      </c>
      <c r="C463" s="3">
        <v>2020</v>
      </c>
    </row>
    <row r="464" spans="1:3" ht="15.75" hidden="1" customHeight="1">
      <c r="A464" s="7" t="s">
        <v>9810</v>
      </c>
      <c r="B464" s="7" t="s">
        <v>10513</v>
      </c>
      <c r="C464" s="3">
        <v>2020</v>
      </c>
    </row>
    <row r="465" spans="1:3" ht="15.75" hidden="1" customHeight="1">
      <c r="A465" s="7" t="s">
        <v>9782</v>
      </c>
      <c r="B465" s="7" t="s">
        <v>10514</v>
      </c>
      <c r="C465" s="3">
        <v>2020</v>
      </c>
    </row>
    <row r="466" spans="1:3" ht="15.75" hidden="1" customHeight="1">
      <c r="A466" s="7" t="s">
        <v>10515</v>
      </c>
      <c r="B466" s="7" t="s">
        <v>10516</v>
      </c>
      <c r="C466" s="3">
        <v>2020</v>
      </c>
    </row>
    <row r="467" spans="1:3" ht="15.75" hidden="1" customHeight="1">
      <c r="A467" s="7" t="s">
        <v>10517</v>
      </c>
      <c r="B467" s="7" t="s">
        <v>10518</v>
      </c>
      <c r="C467" s="3">
        <v>2020</v>
      </c>
    </row>
    <row r="468" spans="1:3" ht="15.75" hidden="1" customHeight="1">
      <c r="A468" s="7" t="s">
        <v>10519</v>
      </c>
      <c r="B468" s="7" t="s">
        <v>10520</v>
      </c>
      <c r="C468" s="3">
        <v>2020</v>
      </c>
    </row>
    <row r="469" spans="1:3" ht="15.75" hidden="1" customHeight="1">
      <c r="A469" s="7" t="s">
        <v>10521</v>
      </c>
      <c r="B469" s="7" t="s">
        <v>10522</v>
      </c>
      <c r="C469" s="3">
        <v>2020</v>
      </c>
    </row>
    <row r="470" spans="1:3" ht="15.75" hidden="1" customHeight="1">
      <c r="A470" s="7" t="s">
        <v>10523</v>
      </c>
      <c r="B470" s="7" t="s">
        <v>10524</v>
      </c>
      <c r="C470" s="3">
        <v>2020</v>
      </c>
    </row>
    <row r="471" spans="1:3" ht="15.75" hidden="1" customHeight="1">
      <c r="A471" s="7" t="s">
        <v>10525</v>
      </c>
      <c r="B471" s="7" t="s">
        <v>10526</v>
      </c>
      <c r="C471" s="3">
        <v>2020</v>
      </c>
    </row>
    <row r="472" spans="1:3" ht="15.75" hidden="1" customHeight="1">
      <c r="A472" s="7" t="s">
        <v>10002</v>
      </c>
      <c r="B472" s="7" t="s">
        <v>10527</v>
      </c>
      <c r="C472" s="3">
        <v>2020</v>
      </c>
    </row>
    <row r="473" spans="1:3" ht="15.75" hidden="1" customHeight="1">
      <c r="A473" s="7" t="s">
        <v>10528</v>
      </c>
      <c r="B473" s="7" t="s">
        <v>10529</v>
      </c>
      <c r="C473" s="3">
        <v>2020</v>
      </c>
    </row>
    <row r="474" spans="1:3" ht="15.75" hidden="1" customHeight="1">
      <c r="A474" s="7" t="s">
        <v>10530</v>
      </c>
      <c r="B474" s="7" t="s">
        <v>10531</v>
      </c>
      <c r="C474" s="3">
        <v>2020</v>
      </c>
    </row>
    <row r="475" spans="1:3" ht="15.75" hidden="1" customHeight="1">
      <c r="A475" s="7" t="s">
        <v>10532</v>
      </c>
      <c r="B475" s="7" t="s">
        <v>10533</v>
      </c>
      <c r="C475" s="3">
        <v>2020</v>
      </c>
    </row>
    <row r="476" spans="1:3" ht="15.75" hidden="1" customHeight="1">
      <c r="A476" s="7" t="s">
        <v>10534</v>
      </c>
      <c r="B476" s="7" t="s">
        <v>10535</v>
      </c>
      <c r="C476" s="3">
        <v>2020</v>
      </c>
    </row>
    <row r="477" spans="1:3" ht="15.75" hidden="1" customHeight="1">
      <c r="A477" s="7" t="s">
        <v>9728</v>
      </c>
      <c r="B477" s="7" t="s">
        <v>10536</v>
      </c>
      <c r="C477" s="3">
        <v>2020</v>
      </c>
    </row>
    <row r="478" spans="1:3" ht="15.75" hidden="1" customHeight="1">
      <c r="A478" s="7" t="s">
        <v>10537</v>
      </c>
      <c r="B478" s="7" t="s">
        <v>10538</v>
      </c>
      <c r="C478" s="3">
        <v>2020</v>
      </c>
    </row>
    <row r="479" spans="1:3" ht="15.75" hidden="1" customHeight="1">
      <c r="A479" s="7" t="s">
        <v>10539</v>
      </c>
      <c r="B479" s="7" t="s">
        <v>10540</v>
      </c>
      <c r="C479" s="3">
        <v>2020</v>
      </c>
    </row>
    <row r="480" spans="1:3" ht="15.75" hidden="1" customHeight="1">
      <c r="A480" s="7" t="s">
        <v>10541</v>
      </c>
      <c r="B480" s="7" t="s">
        <v>10542</v>
      </c>
      <c r="C480" s="3">
        <v>2020</v>
      </c>
    </row>
    <row r="481" spans="1:3" ht="15.75" hidden="1" customHeight="1">
      <c r="A481" s="7" t="s">
        <v>10543</v>
      </c>
      <c r="B481" s="7" t="s">
        <v>10544</v>
      </c>
      <c r="C481" s="3">
        <v>2020</v>
      </c>
    </row>
    <row r="482" spans="1:3" ht="15.75" hidden="1" customHeight="1">
      <c r="A482" s="7" t="s">
        <v>10545</v>
      </c>
      <c r="B482" s="7" t="s">
        <v>10546</v>
      </c>
      <c r="C482" s="3">
        <v>2020</v>
      </c>
    </row>
    <row r="483" spans="1:3" ht="15.75" hidden="1" customHeight="1">
      <c r="A483" s="7" t="s">
        <v>10547</v>
      </c>
      <c r="B483" s="7" t="s">
        <v>10548</v>
      </c>
      <c r="C483" s="3">
        <v>2020</v>
      </c>
    </row>
    <row r="484" spans="1:3" ht="15.75" hidden="1" customHeight="1">
      <c r="A484" s="7" t="s">
        <v>10549</v>
      </c>
      <c r="B484" s="7" t="s">
        <v>10550</v>
      </c>
      <c r="C484" s="3">
        <v>2020</v>
      </c>
    </row>
    <row r="485" spans="1:3" ht="15.75" hidden="1" customHeight="1">
      <c r="A485" s="7" t="s">
        <v>10551</v>
      </c>
      <c r="B485" s="7" t="s">
        <v>10552</v>
      </c>
      <c r="C485" s="3">
        <v>2020</v>
      </c>
    </row>
    <row r="486" spans="1:3" ht="15.75" hidden="1" customHeight="1">
      <c r="A486" s="7" t="s">
        <v>10553</v>
      </c>
      <c r="B486" s="7" t="s">
        <v>10554</v>
      </c>
      <c r="C486" s="3">
        <v>2020</v>
      </c>
    </row>
    <row r="487" spans="1:3" ht="15.75" hidden="1" customHeight="1">
      <c r="A487" s="7" t="s">
        <v>10555</v>
      </c>
      <c r="B487" s="7" t="s">
        <v>10556</v>
      </c>
      <c r="C487" s="3">
        <v>2020</v>
      </c>
    </row>
    <row r="488" spans="1:3" ht="15.75" hidden="1" customHeight="1">
      <c r="A488" s="7" t="s">
        <v>10557</v>
      </c>
      <c r="B488" s="7" t="s">
        <v>10558</v>
      </c>
      <c r="C488" s="3">
        <v>2020</v>
      </c>
    </row>
    <row r="489" spans="1:3" ht="15.75" hidden="1" customHeight="1">
      <c r="A489" s="7" t="s">
        <v>10559</v>
      </c>
      <c r="B489" s="7" t="s">
        <v>10560</v>
      </c>
      <c r="C489" s="3">
        <v>2020</v>
      </c>
    </row>
    <row r="490" spans="1:3" ht="15.75" hidden="1" customHeight="1">
      <c r="A490" s="7" t="s">
        <v>10561</v>
      </c>
      <c r="B490" s="7" t="s">
        <v>10562</v>
      </c>
      <c r="C490" s="3">
        <v>2020</v>
      </c>
    </row>
    <row r="491" spans="1:3" ht="15.75" hidden="1" customHeight="1">
      <c r="A491" s="7" t="s">
        <v>10563</v>
      </c>
      <c r="B491" s="7" t="s">
        <v>10564</v>
      </c>
      <c r="C491" s="3">
        <v>2020</v>
      </c>
    </row>
    <row r="492" spans="1:3" ht="15.75" hidden="1" customHeight="1">
      <c r="A492" s="7" t="s">
        <v>10565</v>
      </c>
      <c r="B492" s="7" t="s">
        <v>10566</v>
      </c>
      <c r="C492" s="3">
        <v>2020</v>
      </c>
    </row>
    <row r="493" spans="1:3" ht="15.75" hidden="1" customHeight="1">
      <c r="A493" s="7" t="s">
        <v>10567</v>
      </c>
      <c r="B493" s="7" t="s">
        <v>10568</v>
      </c>
      <c r="C493" s="3">
        <v>2020</v>
      </c>
    </row>
    <row r="494" spans="1:3" ht="15.75" hidden="1" customHeight="1">
      <c r="A494" s="7" t="s">
        <v>10569</v>
      </c>
      <c r="B494" s="7" t="s">
        <v>10570</v>
      </c>
      <c r="C494" s="3">
        <v>2020</v>
      </c>
    </row>
    <row r="495" spans="1:3" ht="15.75" hidden="1" customHeight="1">
      <c r="A495" s="7" t="s">
        <v>10571</v>
      </c>
      <c r="B495" s="7" t="s">
        <v>10572</v>
      </c>
      <c r="C495" s="3">
        <v>2020</v>
      </c>
    </row>
    <row r="496" spans="1:3" ht="15.75" hidden="1" customHeight="1">
      <c r="A496" s="7" t="s">
        <v>10573</v>
      </c>
      <c r="B496" s="7" t="s">
        <v>10574</v>
      </c>
      <c r="C496" s="3">
        <v>2020</v>
      </c>
    </row>
    <row r="497" spans="1:3" ht="15.75" hidden="1" customHeight="1">
      <c r="A497" s="7" t="s">
        <v>10575</v>
      </c>
      <c r="B497" s="7" t="s">
        <v>10576</v>
      </c>
      <c r="C497" s="3">
        <v>2020</v>
      </c>
    </row>
    <row r="498" spans="1:3" ht="15.75" hidden="1" customHeight="1">
      <c r="A498" s="7" t="s">
        <v>10577</v>
      </c>
      <c r="B498" s="7" t="s">
        <v>10578</v>
      </c>
      <c r="C498" s="3">
        <v>2020</v>
      </c>
    </row>
    <row r="499" spans="1:3" ht="15.75" hidden="1" customHeight="1">
      <c r="A499" s="7" t="s">
        <v>10579</v>
      </c>
      <c r="B499" s="7" t="s">
        <v>10580</v>
      </c>
      <c r="C499" s="3">
        <v>2020</v>
      </c>
    </row>
    <row r="500" spans="1:3" ht="15.75" hidden="1" customHeight="1">
      <c r="A500" s="7" t="s">
        <v>10581</v>
      </c>
      <c r="B500" s="7" t="s">
        <v>10582</v>
      </c>
      <c r="C500" s="3">
        <v>2020</v>
      </c>
    </row>
    <row r="501" spans="1:3" ht="15.75" hidden="1" customHeight="1">
      <c r="A501" s="7" t="s">
        <v>10583</v>
      </c>
      <c r="B501" s="7" t="s">
        <v>10584</v>
      </c>
      <c r="C501" s="3">
        <v>2020</v>
      </c>
    </row>
    <row r="502" spans="1:3" ht="15.75" hidden="1" customHeight="1">
      <c r="A502" s="7" t="s">
        <v>10585</v>
      </c>
      <c r="B502" s="7" t="s">
        <v>10586</v>
      </c>
      <c r="C502" s="3">
        <v>2020</v>
      </c>
    </row>
    <row r="503" spans="1:3" ht="15.75" customHeight="1">
      <c r="A503" s="8" t="s">
        <v>10587</v>
      </c>
      <c r="B503" s="8" t="s">
        <v>10588</v>
      </c>
      <c r="C503" s="17">
        <v>2020</v>
      </c>
    </row>
    <row r="504" spans="1:3" ht="15.75" hidden="1" customHeight="1">
      <c r="A504" s="7" t="s">
        <v>10589</v>
      </c>
      <c r="B504" s="7" t="s">
        <v>10590</v>
      </c>
      <c r="C504" s="3">
        <v>2020</v>
      </c>
    </row>
    <row r="505" spans="1:3" ht="15.75" hidden="1" customHeight="1">
      <c r="A505" s="7" t="s">
        <v>10591</v>
      </c>
      <c r="B505" s="7" t="s">
        <v>10592</v>
      </c>
      <c r="C505" s="3">
        <v>2020</v>
      </c>
    </row>
    <row r="506" spans="1:3" ht="15.75" hidden="1" customHeight="1">
      <c r="A506" s="7" t="s">
        <v>10593</v>
      </c>
      <c r="B506" s="7" t="s">
        <v>10594</v>
      </c>
      <c r="C506" s="3">
        <v>2020</v>
      </c>
    </row>
    <row r="507" spans="1:3" ht="15.75" hidden="1" customHeight="1">
      <c r="A507" s="7" t="s">
        <v>10366</v>
      </c>
      <c r="B507" s="7" t="s">
        <v>10595</v>
      </c>
      <c r="C507" s="3">
        <v>2020</v>
      </c>
    </row>
    <row r="508" spans="1:3" ht="15.75" hidden="1" customHeight="1">
      <c r="A508" s="7" t="s">
        <v>10596</v>
      </c>
      <c r="B508" s="7" t="s">
        <v>10597</v>
      </c>
      <c r="C508" s="3">
        <v>2020</v>
      </c>
    </row>
    <row r="509" spans="1:3" ht="15.75" hidden="1" customHeight="1">
      <c r="A509" s="7" t="s">
        <v>10598</v>
      </c>
      <c r="B509" s="7" t="s">
        <v>10599</v>
      </c>
      <c r="C509" s="3">
        <v>2020</v>
      </c>
    </row>
    <row r="510" spans="1:3" ht="15.75" hidden="1" customHeight="1">
      <c r="A510" s="7" t="s">
        <v>10600</v>
      </c>
      <c r="B510" s="7" t="s">
        <v>10601</v>
      </c>
      <c r="C510" s="3">
        <v>2020</v>
      </c>
    </row>
    <row r="511" spans="1:3" ht="15.75" hidden="1" customHeight="1">
      <c r="A511" s="7" t="s">
        <v>10602</v>
      </c>
      <c r="B511" s="7" t="s">
        <v>10603</v>
      </c>
      <c r="C511" s="3">
        <v>2020</v>
      </c>
    </row>
    <row r="512" spans="1:3" ht="15.75" hidden="1" customHeight="1">
      <c r="A512" s="7" t="s">
        <v>10604</v>
      </c>
      <c r="B512" s="7" t="s">
        <v>10605</v>
      </c>
      <c r="C512" s="3">
        <v>2020</v>
      </c>
    </row>
    <row r="513" spans="1:3" ht="15.75" hidden="1" customHeight="1">
      <c r="A513" s="7" t="s">
        <v>10606</v>
      </c>
      <c r="B513" s="7" t="s">
        <v>10607</v>
      </c>
      <c r="C513" s="3">
        <v>2020</v>
      </c>
    </row>
    <row r="514" spans="1:3" ht="15.75" hidden="1" customHeight="1">
      <c r="A514" s="7" t="s">
        <v>10608</v>
      </c>
      <c r="B514" s="7" t="s">
        <v>10609</v>
      </c>
      <c r="C514" s="3">
        <v>2020</v>
      </c>
    </row>
    <row r="515" spans="1:3" ht="15.75" hidden="1" customHeight="1">
      <c r="A515" s="7" t="s">
        <v>10610</v>
      </c>
      <c r="B515" s="7" t="s">
        <v>10611</v>
      </c>
      <c r="C515" s="3">
        <v>2020</v>
      </c>
    </row>
    <row r="516" spans="1:3" ht="15.75" hidden="1" customHeight="1">
      <c r="A516" s="7" t="s">
        <v>10612</v>
      </c>
      <c r="B516" s="7" t="s">
        <v>10613</v>
      </c>
      <c r="C516" s="3">
        <v>2020</v>
      </c>
    </row>
    <row r="517" spans="1:3" ht="15.75" hidden="1" customHeight="1">
      <c r="A517" s="7" t="s">
        <v>10614</v>
      </c>
      <c r="B517" s="7" t="s">
        <v>10615</v>
      </c>
      <c r="C517" s="3">
        <v>2020</v>
      </c>
    </row>
    <row r="518" spans="1:3" ht="15.75" hidden="1" customHeight="1">
      <c r="A518" s="7" t="s">
        <v>10616</v>
      </c>
      <c r="B518" s="7" t="s">
        <v>10617</v>
      </c>
      <c r="C518" s="3">
        <v>2020</v>
      </c>
    </row>
    <row r="519" spans="1:3" ht="15.75" hidden="1" customHeight="1">
      <c r="A519" s="7" t="s">
        <v>10575</v>
      </c>
      <c r="B519" s="7" t="s">
        <v>10618</v>
      </c>
      <c r="C519" s="3">
        <v>2020</v>
      </c>
    </row>
    <row r="520" spans="1:3" ht="15.75" customHeight="1">
      <c r="A520" s="8" t="s">
        <v>10619</v>
      </c>
      <c r="B520" s="8" t="s">
        <v>10620</v>
      </c>
      <c r="C520" s="17">
        <v>2020</v>
      </c>
    </row>
    <row r="521" spans="1:3" ht="15.75" hidden="1" customHeight="1">
      <c r="A521" s="7" t="s">
        <v>10621</v>
      </c>
      <c r="B521" s="7" t="s">
        <v>10622</v>
      </c>
      <c r="C521" s="3">
        <v>2020</v>
      </c>
    </row>
    <row r="522" spans="1:3" ht="15.75" hidden="1" customHeight="1">
      <c r="A522" s="7" t="s">
        <v>7593</v>
      </c>
      <c r="B522" s="7" t="s">
        <v>10623</v>
      </c>
      <c r="C522" s="3">
        <v>2020</v>
      </c>
    </row>
    <row r="523" spans="1:3" ht="15.75" hidden="1" customHeight="1">
      <c r="A523" s="7" t="s">
        <v>10624</v>
      </c>
      <c r="B523" s="7" t="s">
        <v>10625</v>
      </c>
      <c r="C523" s="3">
        <v>2020</v>
      </c>
    </row>
    <row r="524" spans="1:3" ht="15.75" hidden="1" customHeight="1">
      <c r="A524" s="7" t="s">
        <v>10626</v>
      </c>
      <c r="B524" s="7" t="s">
        <v>10627</v>
      </c>
      <c r="C524" s="3">
        <v>2020</v>
      </c>
    </row>
    <row r="525" spans="1:3" ht="15.75" hidden="1" customHeight="1">
      <c r="A525" s="7" t="s">
        <v>10628</v>
      </c>
      <c r="B525" s="7" t="s">
        <v>10629</v>
      </c>
      <c r="C525" s="3">
        <v>2020</v>
      </c>
    </row>
    <row r="526" spans="1:3" ht="15.75" hidden="1" customHeight="1">
      <c r="A526" s="7" t="s">
        <v>10630</v>
      </c>
      <c r="B526" s="7" t="s">
        <v>10631</v>
      </c>
      <c r="C526" s="3">
        <v>2020</v>
      </c>
    </row>
    <row r="527" spans="1:3" ht="15.75" hidden="1" customHeight="1">
      <c r="A527" s="7" t="s">
        <v>10632</v>
      </c>
      <c r="B527" s="7" t="s">
        <v>10633</v>
      </c>
      <c r="C527" s="3">
        <v>2020</v>
      </c>
    </row>
    <row r="528" spans="1:3" ht="15.75" hidden="1" customHeight="1">
      <c r="A528" s="7" t="s">
        <v>10634</v>
      </c>
      <c r="B528" s="7" t="s">
        <v>10635</v>
      </c>
      <c r="C528" s="3">
        <v>2020</v>
      </c>
    </row>
    <row r="529" spans="1:3" ht="15.75" hidden="1" customHeight="1">
      <c r="A529" s="7" t="s">
        <v>9750</v>
      </c>
      <c r="B529" s="7" t="s">
        <v>10636</v>
      </c>
      <c r="C529" s="3">
        <v>2020</v>
      </c>
    </row>
    <row r="530" spans="1:3" ht="15.75" hidden="1" customHeight="1">
      <c r="A530" s="7" t="s">
        <v>10637</v>
      </c>
      <c r="B530" s="7" t="s">
        <v>10638</v>
      </c>
      <c r="C530" s="3">
        <v>2020</v>
      </c>
    </row>
    <row r="531" spans="1:3" ht="15.75" hidden="1" customHeight="1">
      <c r="A531" s="7" t="s">
        <v>10639</v>
      </c>
      <c r="B531" s="7" t="s">
        <v>10640</v>
      </c>
      <c r="C531" s="3">
        <v>2020</v>
      </c>
    </row>
    <row r="532" spans="1:3" ht="15.75" hidden="1" customHeight="1">
      <c r="A532" s="7" t="s">
        <v>10641</v>
      </c>
      <c r="B532" s="7" t="s">
        <v>10642</v>
      </c>
      <c r="C532" s="3">
        <v>2020</v>
      </c>
    </row>
    <row r="533" spans="1:3" ht="15.75" hidden="1" customHeight="1">
      <c r="A533" s="7" t="s">
        <v>10643</v>
      </c>
      <c r="B533" s="7" t="s">
        <v>10644</v>
      </c>
      <c r="C533" s="3">
        <v>2020</v>
      </c>
    </row>
    <row r="534" spans="1:3" ht="15.75" hidden="1" customHeight="1">
      <c r="A534" s="7" t="s">
        <v>10645</v>
      </c>
      <c r="B534" s="7" t="s">
        <v>10646</v>
      </c>
      <c r="C534" s="3">
        <v>2020</v>
      </c>
    </row>
    <row r="535" spans="1:3" ht="15.75" hidden="1" customHeight="1">
      <c r="A535" s="7" t="s">
        <v>10647</v>
      </c>
      <c r="B535" s="7" t="s">
        <v>10648</v>
      </c>
      <c r="C535" s="3">
        <v>2020</v>
      </c>
    </row>
    <row r="536" spans="1:3" ht="15.75" hidden="1" customHeight="1">
      <c r="A536" s="7" t="s">
        <v>10649</v>
      </c>
      <c r="B536" s="7" t="s">
        <v>10650</v>
      </c>
      <c r="C536" s="3">
        <v>2020</v>
      </c>
    </row>
    <row r="537" spans="1:3" ht="15.75" hidden="1" customHeight="1">
      <c r="A537" s="7" t="s">
        <v>10651</v>
      </c>
      <c r="B537" s="7" t="s">
        <v>10652</v>
      </c>
      <c r="C537" s="3">
        <v>2020</v>
      </c>
    </row>
    <row r="538" spans="1:3" ht="15.75" hidden="1" customHeight="1">
      <c r="A538" s="7" t="s">
        <v>10653</v>
      </c>
      <c r="B538" s="7" t="s">
        <v>10654</v>
      </c>
      <c r="C538" s="3">
        <v>2020</v>
      </c>
    </row>
    <row r="539" spans="1:3" ht="15.75" hidden="1" customHeight="1">
      <c r="A539" s="7" t="s">
        <v>10655</v>
      </c>
      <c r="B539" s="7" t="s">
        <v>10656</v>
      </c>
      <c r="C539" s="3">
        <v>2020</v>
      </c>
    </row>
    <row r="540" spans="1:3" ht="15.75" hidden="1" customHeight="1">
      <c r="A540" s="7" t="s">
        <v>10657</v>
      </c>
      <c r="B540" s="7" t="s">
        <v>10658</v>
      </c>
      <c r="C540" s="3">
        <v>2020</v>
      </c>
    </row>
    <row r="541" spans="1:3" ht="15.75" hidden="1" customHeight="1">
      <c r="A541" s="7" t="s">
        <v>10659</v>
      </c>
      <c r="B541" s="7" t="s">
        <v>10660</v>
      </c>
      <c r="C541" s="3">
        <v>2020</v>
      </c>
    </row>
    <row r="542" spans="1:3" ht="15.75" hidden="1" customHeight="1">
      <c r="A542" s="7" t="s">
        <v>10220</v>
      </c>
      <c r="B542" s="7" t="s">
        <v>10661</v>
      </c>
      <c r="C542" s="3">
        <v>2020</v>
      </c>
    </row>
    <row r="543" spans="1:3" ht="15.75" customHeight="1">
      <c r="A543" s="8" t="s">
        <v>10662</v>
      </c>
      <c r="B543" s="8" t="s">
        <v>10663</v>
      </c>
      <c r="C543" s="17">
        <v>2020</v>
      </c>
    </row>
    <row r="544" spans="1:3" ht="15.75" hidden="1" customHeight="1">
      <c r="A544" s="7" t="s">
        <v>10664</v>
      </c>
      <c r="B544" s="7" t="s">
        <v>10665</v>
      </c>
      <c r="C544" s="3">
        <v>2020</v>
      </c>
    </row>
    <row r="545" spans="1:3" ht="15.75" hidden="1" customHeight="1">
      <c r="A545" s="7" t="s">
        <v>10666</v>
      </c>
      <c r="B545" s="7" t="s">
        <v>10667</v>
      </c>
      <c r="C545" s="3">
        <v>2020</v>
      </c>
    </row>
    <row r="546" spans="1:3" ht="15.75" hidden="1" customHeight="1">
      <c r="A546" s="7" t="s">
        <v>10265</v>
      </c>
      <c r="B546" s="7" t="s">
        <v>10668</v>
      </c>
      <c r="C546" s="3">
        <v>2020</v>
      </c>
    </row>
    <row r="547" spans="1:3" ht="15.75" hidden="1" customHeight="1">
      <c r="A547" s="7" t="s">
        <v>10669</v>
      </c>
      <c r="B547" s="7" t="s">
        <v>10670</v>
      </c>
      <c r="C547" s="3">
        <v>2020</v>
      </c>
    </row>
    <row r="548" spans="1:3" ht="15.75" hidden="1" customHeight="1">
      <c r="A548" s="7" t="s">
        <v>10671</v>
      </c>
      <c r="B548" s="7" t="s">
        <v>10672</v>
      </c>
      <c r="C548" s="3">
        <v>2020</v>
      </c>
    </row>
    <row r="549" spans="1:3" ht="15.75" hidden="1" customHeight="1">
      <c r="A549" s="7" t="s">
        <v>10673</v>
      </c>
      <c r="B549" s="7" t="s">
        <v>10674</v>
      </c>
      <c r="C549" s="3">
        <v>2020</v>
      </c>
    </row>
    <row r="550" spans="1:3" ht="15.75" hidden="1" customHeight="1">
      <c r="A550" s="7" t="s">
        <v>10060</v>
      </c>
      <c r="B550" s="7" t="s">
        <v>10675</v>
      </c>
      <c r="C550" s="3">
        <v>2020</v>
      </c>
    </row>
    <row r="551" spans="1:3" ht="15.75" hidden="1" customHeight="1">
      <c r="A551" s="7" t="s">
        <v>10676</v>
      </c>
      <c r="B551" s="7" t="s">
        <v>10677</v>
      </c>
      <c r="C551" s="3">
        <v>2020</v>
      </c>
    </row>
    <row r="552" spans="1:3" ht="15.75" hidden="1" customHeight="1">
      <c r="A552" s="7" t="s">
        <v>10678</v>
      </c>
      <c r="B552" s="7" t="s">
        <v>10679</v>
      </c>
      <c r="C552" s="3">
        <v>2020</v>
      </c>
    </row>
    <row r="553" spans="1:3" ht="15.75" customHeight="1">
      <c r="A553" s="8" t="s">
        <v>10680</v>
      </c>
      <c r="B553" s="8" t="s">
        <v>10681</v>
      </c>
      <c r="C553" s="17">
        <v>2020</v>
      </c>
    </row>
    <row r="554" spans="1:3" ht="15.75" hidden="1" customHeight="1">
      <c r="A554" s="7" t="s">
        <v>9700</v>
      </c>
      <c r="B554" s="7" t="s">
        <v>10682</v>
      </c>
      <c r="C554" s="3">
        <v>2020</v>
      </c>
    </row>
    <row r="555" spans="1:3" ht="15.75" hidden="1" customHeight="1">
      <c r="A555" s="7" t="s">
        <v>10683</v>
      </c>
      <c r="B555" s="7" t="s">
        <v>10684</v>
      </c>
      <c r="C555" s="3">
        <v>2020</v>
      </c>
    </row>
    <row r="556" spans="1:3" ht="15.75" hidden="1" customHeight="1">
      <c r="A556" s="7" t="s">
        <v>10685</v>
      </c>
      <c r="B556" s="7" t="s">
        <v>10686</v>
      </c>
      <c r="C556" s="3">
        <v>2020</v>
      </c>
    </row>
    <row r="557" spans="1:3" ht="15.75" hidden="1" customHeight="1">
      <c r="A557" s="7" t="s">
        <v>10553</v>
      </c>
      <c r="B557" s="7" t="s">
        <v>10687</v>
      </c>
      <c r="C557" s="3">
        <v>2020</v>
      </c>
    </row>
    <row r="558" spans="1:3" ht="15.75" hidden="1" customHeight="1">
      <c r="A558" s="7" t="s">
        <v>10688</v>
      </c>
      <c r="B558" s="7" t="s">
        <v>10689</v>
      </c>
      <c r="C558" s="3">
        <v>2020</v>
      </c>
    </row>
    <row r="559" spans="1:3" ht="15.75" hidden="1" customHeight="1">
      <c r="A559" s="7" t="s">
        <v>7360</v>
      </c>
      <c r="B559" s="7" t="s">
        <v>10690</v>
      </c>
      <c r="C559" s="3">
        <v>2020</v>
      </c>
    </row>
    <row r="560" spans="1:3" ht="15.75" hidden="1" customHeight="1">
      <c r="A560" s="7" t="s">
        <v>9738</v>
      </c>
      <c r="B560" s="7" t="s">
        <v>10691</v>
      </c>
      <c r="C560" s="3">
        <v>2020</v>
      </c>
    </row>
    <row r="561" spans="1:3" ht="15.75" hidden="1" customHeight="1">
      <c r="A561" s="7" t="s">
        <v>10692</v>
      </c>
      <c r="B561" s="7" t="s">
        <v>10693</v>
      </c>
      <c r="C561" s="3">
        <v>2020</v>
      </c>
    </row>
    <row r="562" spans="1:3" ht="15.75" hidden="1" customHeight="1">
      <c r="A562" s="7" t="s">
        <v>10694</v>
      </c>
      <c r="B562" s="7" t="s">
        <v>10695</v>
      </c>
      <c r="C562" s="3">
        <v>2020</v>
      </c>
    </row>
    <row r="563" spans="1:3" ht="15.75" hidden="1" customHeight="1">
      <c r="A563" s="7" t="s">
        <v>10696</v>
      </c>
      <c r="B563" s="7" t="s">
        <v>10697</v>
      </c>
      <c r="C563" s="3">
        <v>2020</v>
      </c>
    </row>
    <row r="564" spans="1:3" ht="15.75" hidden="1" customHeight="1">
      <c r="A564" s="7" t="s">
        <v>10698</v>
      </c>
      <c r="B564" s="7" t="s">
        <v>10699</v>
      </c>
      <c r="C564" s="3">
        <v>2020</v>
      </c>
    </row>
    <row r="565" spans="1:3" ht="15.75" hidden="1" customHeight="1">
      <c r="A565" s="7" t="s">
        <v>10700</v>
      </c>
      <c r="B565" s="7" t="s">
        <v>10701</v>
      </c>
      <c r="C565" s="3">
        <v>2020</v>
      </c>
    </row>
    <row r="566" spans="1:3" ht="15.75" hidden="1" customHeight="1">
      <c r="A566" s="7" t="s">
        <v>10702</v>
      </c>
      <c r="B566" s="7" t="s">
        <v>10703</v>
      </c>
      <c r="C566" s="3">
        <v>2020</v>
      </c>
    </row>
    <row r="567" spans="1:3" ht="15.75" hidden="1" customHeight="1">
      <c r="A567" s="7" t="s">
        <v>10704</v>
      </c>
      <c r="B567" s="7" t="s">
        <v>10705</v>
      </c>
      <c r="C567" s="3">
        <v>2020</v>
      </c>
    </row>
    <row r="568" spans="1:3" ht="15.75" hidden="1" customHeight="1">
      <c r="A568" s="7" t="s">
        <v>10706</v>
      </c>
      <c r="B568" s="7" t="s">
        <v>10707</v>
      </c>
      <c r="C568" s="3">
        <v>2020</v>
      </c>
    </row>
    <row r="569" spans="1:3" ht="15.75" hidden="1" customHeight="1">
      <c r="A569" s="7" t="s">
        <v>10708</v>
      </c>
      <c r="B569" s="7" t="s">
        <v>10709</v>
      </c>
      <c r="C569" s="3">
        <v>2020</v>
      </c>
    </row>
    <row r="570" spans="1:3" ht="15.75" hidden="1" customHeight="1">
      <c r="A570" s="7" t="s">
        <v>10710</v>
      </c>
      <c r="B570" s="7" t="s">
        <v>10711</v>
      </c>
      <c r="C570" s="3">
        <v>2020</v>
      </c>
    </row>
    <row r="571" spans="1:3" ht="15.75" hidden="1" customHeight="1">
      <c r="A571" s="7" t="s">
        <v>10712</v>
      </c>
      <c r="B571" s="7" t="s">
        <v>10713</v>
      </c>
      <c r="C571" s="3">
        <v>2020</v>
      </c>
    </row>
    <row r="572" spans="1:3" ht="15.75" hidden="1" customHeight="1">
      <c r="A572" s="7" t="s">
        <v>10714</v>
      </c>
      <c r="B572" s="7" t="s">
        <v>10715</v>
      </c>
      <c r="C572" s="3">
        <v>2020</v>
      </c>
    </row>
    <row r="573" spans="1:3" ht="15.75" hidden="1" customHeight="1">
      <c r="A573" s="7" t="s">
        <v>9724</v>
      </c>
      <c r="B573" s="7" t="s">
        <v>10716</v>
      </c>
      <c r="C573" s="3">
        <v>2020</v>
      </c>
    </row>
    <row r="574" spans="1:3" ht="15.75" hidden="1" customHeight="1">
      <c r="A574" s="7" t="s">
        <v>10717</v>
      </c>
      <c r="B574" s="7" t="s">
        <v>10718</v>
      </c>
      <c r="C574" s="3">
        <v>2020</v>
      </c>
    </row>
    <row r="575" spans="1:3" ht="15.75" hidden="1" customHeight="1">
      <c r="A575" s="7" t="s">
        <v>10719</v>
      </c>
      <c r="B575" s="7" t="s">
        <v>10720</v>
      </c>
      <c r="C575" s="3">
        <v>2020</v>
      </c>
    </row>
    <row r="576" spans="1:3" ht="15.75" hidden="1" customHeight="1">
      <c r="A576" s="7" t="s">
        <v>10721</v>
      </c>
      <c r="B576" s="7" t="s">
        <v>10722</v>
      </c>
      <c r="C576" s="3">
        <v>2020</v>
      </c>
    </row>
    <row r="577" spans="1:3" ht="15.75" hidden="1" customHeight="1">
      <c r="A577" s="7" t="s">
        <v>10723</v>
      </c>
      <c r="B577" s="7" t="s">
        <v>10724</v>
      </c>
      <c r="C577" s="3">
        <v>2020</v>
      </c>
    </row>
    <row r="578" spans="1:3" ht="15.75" hidden="1" customHeight="1">
      <c r="A578" s="7" t="s">
        <v>10725</v>
      </c>
      <c r="B578" s="7" t="s">
        <v>10726</v>
      </c>
      <c r="C578" s="3">
        <v>2020</v>
      </c>
    </row>
    <row r="579" spans="1:3" ht="15.75" hidden="1" customHeight="1">
      <c r="A579" s="7" t="s">
        <v>10727</v>
      </c>
      <c r="B579" s="7" t="s">
        <v>10728</v>
      </c>
      <c r="C579" s="3">
        <v>2020</v>
      </c>
    </row>
    <row r="580" spans="1:3" ht="15.75" hidden="1" customHeight="1">
      <c r="A580" s="7" t="s">
        <v>10729</v>
      </c>
      <c r="B580" s="7" t="s">
        <v>10730</v>
      </c>
      <c r="C580" s="3">
        <v>2020</v>
      </c>
    </row>
    <row r="581" spans="1:3" ht="15.75" hidden="1" customHeight="1">
      <c r="A581" s="7" t="s">
        <v>10731</v>
      </c>
      <c r="B581" s="7" t="s">
        <v>10732</v>
      </c>
      <c r="C581" s="3">
        <v>2020</v>
      </c>
    </row>
    <row r="582" spans="1:3" ht="15.75" hidden="1" customHeight="1">
      <c r="A582" s="7" t="s">
        <v>10733</v>
      </c>
      <c r="B582" s="7" t="s">
        <v>10734</v>
      </c>
      <c r="C582" s="3">
        <v>2020</v>
      </c>
    </row>
    <row r="583" spans="1:3" ht="15.75" hidden="1" customHeight="1">
      <c r="A583" s="7" t="s">
        <v>10735</v>
      </c>
      <c r="B583" s="7" t="s">
        <v>10736</v>
      </c>
      <c r="C583" s="3">
        <v>2020</v>
      </c>
    </row>
    <row r="584" spans="1:3" ht="15.75" hidden="1" customHeight="1">
      <c r="A584" s="7" t="s">
        <v>10737</v>
      </c>
      <c r="B584" s="7" t="s">
        <v>10738</v>
      </c>
      <c r="C584" s="3">
        <v>2020</v>
      </c>
    </row>
    <row r="585" spans="1:3" ht="15.75" hidden="1" customHeight="1">
      <c r="A585" s="7" t="s">
        <v>9686</v>
      </c>
      <c r="B585" s="7" t="s">
        <v>10739</v>
      </c>
      <c r="C585" s="3">
        <v>2020</v>
      </c>
    </row>
    <row r="586" spans="1:3" ht="15.75" hidden="1" customHeight="1">
      <c r="A586" s="7" t="s">
        <v>10740</v>
      </c>
      <c r="B586" s="7" t="s">
        <v>10741</v>
      </c>
      <c r="C586" s="3">
        <v>2020</v>
      </c>
    </row>
    <row r="587" spans="1:3" ht="15.75" hidden="1" customHeight="1">
      <c r="A587" s="7" t="s">
        <v>10742</v>
      </c>
      <c r="B587" s="7" t="s">
        <v>10743</v>
      </c>
      <c r="C587" s="3">
        <v>2020</v>
      </c>
    </row>
    <row r="588" spans="1:3" ht="15.75" hidden="1" customHeight="1">
      <c r="A588" s="7" t="s">
        <v>10744</v>
      </c>
      <c r="B588" s="7" t="s">
        <v>10745</v>
      </c>
      <c r="C588" s="3">
        <v>2020</v>
      </c>
    </row>
    <row r="589" spans="1:3" ht="15.75" hidden="1" customHeight="1">
      <c r="A589" s="7" t="s">
        <v>10746</v>
      </c>
      <c r="B589" s="7" t="s">
        <v>10747</v>
      </c>
      <c r="C589" s="3">
        <v>2020</v>
      </c>
    </row>
    <row r="590" spans="1:3" ht="15.75" hidden="1" customHeight="1">
      <c r="A590" s="7" t="s">
        <v>10748</v>
      </c>
      <c r="B590" s="7" t="s">
        <v>10749</v>
      </c>
      <c r="C590" s="3">
        <v>2020</v>
      </c>
    </row>
    <row r="591" spans="1:3" ht="15.75" hidden="1" customHeight="1">
      <c r="A591" s="7" t="s">
        <v>10750</v>
      </c>
      <c r="B591" s="7" t="s">
        <v>10751</v>
      </c>
      <c r="C591" s="3">
        <v>2020</v>
      </c>
    </row>
    <row r="592" spans="1:3" ht="15.75" hidden="1" customHeight="1">
      <c r="A592" s="7" t="s">
        <v>10752</v>
      </c>
      <c r="B592" s="7" t="s">
        <v>10753</v>
      </c>
      <c r="C592" s="3">
        <v>2020</v>
      </c>
    </row>
    <row r="593" spans="1:3" ht="15.75" hidden="1" customHeight="1">
      <c r="A593" s="7" t="s">
        <v>10754</v>
      </c>
      <c r="B593" s="7" t="s">
        <v>10755</v>
      </c>
      <c r="C593" s="3">
        <v>2020</v>
      </c>
    </row>
    <row r="594" spans="1:3" ht="15.75" hidden="1" customHeight="1">
      <c r="A594" s="7" t="s">
        <v>10756</v>
      </c>
      <c r="B594" s="7" t="s">
        <v>10757</v>
      </c>
      <c r="C594" s="3">
        <v>2020</v>
      </c>
    </row>
    <row r="595" spans="1:3" ht="15.75" hidden="1" customHeight="1">
      <c r="A595" s="7" t="s">
        <v>10758</v>
      </c>
      <c r="B595" s="7" t="s">
        <v>10759</v>
      </c>
      <c r="C595" s="3">
        <v>2020</v>
      </c>
    </row>
    <row r="596" spans="1:3" ht="15.75" hidden="1" customHeight="1">
      <c r="A596" s="7" t="s">
        <v>10760</v>
      </c>
      <c r="B596" s="7" t="s">
        <v>10761</v>
      </c>
      <c r="C596" s="3">
        <v>2020</v>
      </c>
    </row>
    <row r="597" spans="1:3" ht="15.75" hidden="1" customHeight="1">
      <c r="A597" s="7" t="s">
        <v>10762</v>
      </c>
      <c r="B597" s="7" t="s">
        <v>10763</v>
      </c>
      <c r="C597" s="3">
        <v>2020</v>
      </c>
    </row>
    <row r="598" spans="1:3" ht="15.75" hidden="1" customHeight="1">
      <c r="A598" s="7" t="s">
        <v>8866</v>
      </c>
      <c r="B598" s="7" t="s">
        <v>10764</v>
      </c>
      <c r="C598" s="3">
        <v>2020</v>
      </c>
    </row>
    <row r="599" spans="1:3" ht="15.75" hidden="1" customHeight="1">
      <c r="A599" s="7" t="s">
        <v>9274</v>
      </c>
      <c r="B599" s="7" t="s">
        <v>10765</v>
      </c>
      <c r="C599" s="3">
        <v>2020</v>
      </c>
    </row>
    <row r="600" spans="1:3" ht="15.75" hidden="1" customHeight="1">
      <c r="A600" s="7" t="s">
        <v>10766</v>
      </c>
      <c r="B600" s="7" t="s">
        <v>10767</v>
      </c>
      <c r="C600" s="3">
        <v>2020</v>
      </c>
    </row>
    <row r="601" spans="1:3" ht="15.75" hidden="1" customHeight="1">
      <c r="A601" s="7" t="s">
        <v>10768</v>
      </c>
      <c r="B601" s="7" t="s">
        <v>10769</v>
      </c>
      <c r="C601" s="3">
        <v>2020</v>
      </c>
    </row>
    <row r="602" spans="1:3" ht="15.75" hidden="1" customHeight="1">
      <c r="A602" s="7" t="s">
        <v>10770</v>
      </c>
      <c r="B602" s="7" t="s">
        <v>10771</v>
      </c>
      <c r="C602" s="3">
        <v>2020</v>
      </c>
    </row>
    <row r="603" spans="1:3" ht="15.75" hidden="1" customHeight="1">
      <c r="A603" s="7" t="s">
        <v>10772</v>
      </c>
      <c r="B603" s="7" t="s">
        <v>10773</v>
      </c>
      <c r="C603" s="3">
        <v>2020</v>
      </c>
    </row>
    <row r="604" spans="1:3" ht="15.75" hidden="1" customHeight="1">
      <c r="A604" s="7" t="s">
        <v>10774</v>
      </c>
      <c r="B604" s="7" t="s">
        <v>10775</v>
      </c>
      <c r="C604" s="3">
        <v>2020</v>
      </c>
    </row>
    <row r="605" spans="1:3" ht="15.75" hidden="1" customHeight="1">
      <c r="A605" s="7" t="s">
        <v>10776</v>
      </c>
      <c r="B605" s="7" t="s">
        <v>10777</v>
      </c>
      <c r="C605" s="3">
        <v>2020</v>
      </c>
    </row>
    <row r="606" spans="1:3" ht="15.75" hidden="1" customHeight="1">
      <c r="A606" s="7" t="s">
        <v>10778</v>
      </c>
      <c r="B606" s="7" t="s">
        <v>10779</v>
      </c>
      <c r="C606" s="3">
        <v>2020</v>
      </c>
    </row>
    <row r="607" spans="1:3" ht="15.75" hidden="1" customHeight="1">
      <c r="A607" s="7" t="s">
        <v>10780</v>
      </c>
      <c r="B607" s="7" t="s">
        <v>10781</v>
      </c>
      <c r="C607" s="3">
        <v>2020</v>
      </c>
    </row>
    <row r="608" spans="1:3" ht="15.75" hidden="1" customHeight="1">
      <c r="A608" s="7" t="s">
        <v>10782</v>
      </c>
      <c r="B608" s="7" t="s">
        <v>10783</v>
      </c>
      <c r="C608" s="3">
        <v>2020</v>
      </c>
    </row>
    <row r="609" spans="1:3" ht="15.75" hidden="1" customHeight="1">
      <c r="A609" s="7" t="s">
        <v>10784</v>
      </c>
      <c r="B609" s="7" t="s">
        <v>10785</v>
      </c>
      <c r="C609" s="3">
        <v>2020</v>
      </c>
    </row>
    <row r="610" spans="1:3" ht="15.75" hidden="1" customHeight="1">
      <c r="A610" s="7" t="s">
        <v>10786</v>
      </c>
      <c r="B610" s="7" t="s">
        <v>10787</v>
      </c>
      <c r="C610" s="3">
        <v>2020</v>
      </c>
    </row>
    <row r="611" spans="1:3" ht="15.75" hidden="1" customHeight="1">
      <c r="A611" s="7" t="s">
        <v>9648</v>
      </c>
      <c r="B611" s="7" t="s">
        <v>10788</v>
      </c>
      <c r="C611" s="3">
        <v>2020</v>
      </c>
    </row>
    <row r="612" spans="1:3" ht="15.75" hidden="1" customHeight="1">
      <c r="A612" s="7" t="s">
        <v>10789</v>
      </c>
      <c r="B612" s="7" t="s">
        <v>10790</v>
      </c>
      <c r="C612" s="3">
        <v>2020</v>
      </c>
    </row>
    <row r="613" spans="1:3" ht="15.75" hidden="1" customHeight="1">
      <c r="A613" s="7" t="s">
        <v>10791</v>
      </c>
      <c r="B613" s="7" t="s">
        <v>10792</v>
      </c>
      <c r="C613" s="3">
        <v>2020</v>
      </c>
    </row>
    <row r="614" spans="1:3" ht="15.75" hidden="1" customHeight="1">
      <c r="A614" s="7" t="s">
        <v>10793</v>
      </c>
      <c r="B614" s="7" t="s">
        <v>10794</v>
      </c>
      <c r="C614" s="3">
        <v>2020</v>
      </c>
    </row>
    <row r="615" spans="1:3" ht="15.75" hidden="1" customHeight="1">
      <c r="A615" s="7" t="s">
        <v>10795</v>
      </c>
      <c r="B615" s="7" t="s">
        <v>10796</v>
      </c>
      <c r="C615" s="3">
        <v>2020</v>
      </c>
    </row>
    <row r="616" spans="1:3" ht="15.75" hidden="1" customHeight="1">
      <c r="A616" s="7" t="s">
        <v>10509</v>
      </c>
      <c r="B616" s="7" t="s">
        <v>10797</v>
      </c>
      <c r="C616" s="3">
        <v>2020</v>
      </c>
    </row>
    <row r="617" spans="1:3" ht="15.75" hidden="1" customHeight="1">
      <c r="A617" s="7" t="s">
        <v>10798</v>
      </c>
      <c r="B617" s="7" t="s">
        <v>10799</v>
      </c>
      <c r="C617" s="3">
        <v>2020</v>
      </c>
    </row>
    <row r="618" spans="1:3" ht="15.75" hidden="1" customHeight="1">
      <c r="A618" s="7" t="s">
        <v>10800</v>
      </c>
      <c r="B618" s="7" t="s">
        <v>10801</v>
      </c>
      <c r="C618" s="3">
        <v>2020</v>
      </c>
    </row>
    <row r="619" spans="1:3" ht="15.75" hidden="1" customHeight="1">
      <c r="A619" s="7" t="s">
        <v>10802</v>
      </c>
      <c r="B619" s="7" t="s">
        <v>10803</v>
      </c>
      <c r="C619" s="3">
        <v>2020</v>
      </c>
    </row>
    <row r="620" spans="1:3" ht="15.75" hidden="1" customHeight="1">
      <c r="A620" s="7" t="s">
        <v>10804</v>
      </c>
      <c r="B620" s="7" t="s">
        <v>10805</v>
      </c>
      <c r="C620" s="3">
        <v>2020</v>
      </c>
    </row>
    <row r="621" spans="1:3" ht="15.75" hidden="1" customHeight="1">
      <c r="A621" s="7" t="s">
        <v>10806</v>
      </c>
      <c r="B621" s="7" t="s">
        <v>10807</v>
      </c>
      <c r="C621" s="3">
        <v>2020</v>
      </c>
    </row>
    <row r="622" spans="1:3" ht="15.75" hidden="1" customHeight="1">
      <c r="A622" s="7" t="s">
        <v>10808</v>
      </c>
      <c r="B622" s="7" t="s">
        <v>10809</v>
      </c>
      <c r="C622" s="3">
        <v>2020</v>
      </c>
    </row>
    <row r="623" spans="1:3" ht="15.75" hidden="1" customHeight="1">
      <c r="A623" s="7" t="s">
        <v>10810</v>
      </c>
      <c r="B623" s="7" t="s">
        <v>10811</v>
      </c>
      <c r="C623" s="3">
        <v>2020</v>
      </c>
    </row>
    <row r="624" spans="1:3" ht="15.75" hidden="1" customHeight="1">
      <c r="A624" s="7" t="s">
        <v>10812</v>
      </c>
      <c r="B624" s="7" t="s">
        <v>10813</v>
      </c>
      <c r="C624" s="3">
        <v>2020</v>
      </c>
    </row>
    <row r="625" spans="1:3" ht="15.75" hidden="1" customHeight="1">
      <c r="A625" s="7" t="s">
        <v>10814</v>
      </c>
      <c r="B625" s="7" t="s">
        <v>10815</v>
      </c>
      <c r="C625" s="3">
        <v>2020</v>
      </c>
    </row>
    <row r="626" spans="1:3" ht="15.75" hidden="1" customHeight="1">
      <c r="A626" s="7" t="s">
        <v>9752</v>
      </c>
      <c r="B626" s="7" t="s">
        <v>10816</v>
      </c>
      <c r="C626" s="3">
        <v>2020</v>
      </c>
    </row>
    <row r="627" spans="1:3" ht="15.75" hidden="1" customHeight="1">
      <c r="A627" s="7" t="s">
        <v>10817</v>
      </c>
      <c r="B627" s="7" t="s">
        <v>10818</v>
      </c>
      <c r="C627" s="3">
        <v>2020</v>
      </c>
    </row>
    <row r="628" spans="1:3" ht="15.75" hidden="1" customHeight="1">
      <c r="A628" s="7" t="s">
        <v>10819</v>
      </c>
      <c r="B628" s="7" t="s">
        <v>10820</v>
      </c>
      <c r="C628" s="3">
        <v>2020</v>
      </c>
    </row>
    <row r="629" spans="1:3" ht="15.75" hidden="1" customHeight="1">
      <c r="A629" s="7" t="s">
        <v>10076</v>
      </c>
      <c r="B629" s="7" t="s">
        <v>10821</v>
      </c>
      <c r="C629" s="3">
        <v>2020</v>
      </c>
    </row>
    <row r="630" spans="1:3" ht="15.75" hidden="1" customHeight="1">
      <c r="A630" s="7" t="s">
        <v>10822</v>
      </c>
      <c r="B630" s="7" t="s">
        <v>10823</v>
      </c>
      <c r="C630" s="3">
        <v>2020</v>
      </c>
    </row>
    <row r="631" spans="1:3" ht="15.75" hidden="1" customHeight="1">
      <c r="A631" s="7" t="s">
        <v>10824</v>
      </c>
      <c r="B631" s="7" t="s">
        <v>10825</v>
      </c>
      <c r="C631" s="3">
        <v>2020</v>
      </c>
    </row>
    <row r="632" spans="1:3" ht="15.75" hidden="1" customHeight="1">
      <c r="A632" s="7" t="s">
        <v>10826</v>
      </c>
      <c r="B632" s="7" t="s">
        <v>10827</v>
      </c>
      <c r="C632" s="3">
        <v>2020</v>
      </c>
    </row>
    <row r="633" spans="1:3" ht="15.75" hidden="1" customHeight="1">
      <c r="A633" s="7" t="s">
        <v>10828</v>
      </c>
      <c r="B633" s="7" t="s">
        <v>10829</v>
      </c>
      <c r="C633" s="3">
        <v>2020</v>
      </c>
    </row>
    <row r="634" spans="1:3" ht="15.75" hidden="1" customHeight="1">
      <c r="A634" s="7" t="s">
        <v>10830</v>
      </c>
      <c r="B634" s="7" t="s">
        <v>10831</v>
      </c>
      <c r="C634" s="3">
        <v>2020</v>
      </c>
    </row>
    <row r="635" spans="1:3" ht="15.75" hidden="1" customHeight="1">
      <c r="A635" s="7" t="s">
        <v>10832</v>
      </c>
      <c r="B635" s="7" t="s">
        <v>10833</v>
      </c>
      <c r="C635" s="3">
        <v>2020</v>
      </c>
    </row>
    <row r="636" spans="1:3" ht="15.75" hidden="1" customHeight="1">
      <c r="A636" s="7" t="s">
        <v>10834</v>
      </c>
      <c r="B636" s="7" t="s">
        <v>10835</v>
      </c>
      <c r="C636" s="3">
        <v>2020</v>
      </c>
    </row>
    <row r="637" spans="1:3" ht="15.75" hidden="1" customHeight="1">
      <c r="A637" s="7" t="s">
        <v>10836</v>
      </c>
      <c r="B637" s="7" t="s">
        <v>10837</v>
      </c>
      <c r="C637" s="3">
        <v>2020</v>
      </c>
    </row>
    <row r="638" spans="1:3" ht="15.75" hidden="1" customHeight="1">
      <c r="A638" s="7" t="s">
        <v>10838</v>
      </c>
      <c r="B638" s="7" t="s">
        <v>10839</v>
      </c>
      <c r="C638" s="3">
        <v>2020</v>
      </c>
    </row>
    <row r="639" spans="1:3" ht="15.75" hidden="1" customHeight="1">
      <c r="A639" s="7" t="s">
        <v>10840</v>
      </c>
      <c r="B639" s="7" t="s">
        <v>10841</v>
      </c>
      <c r="C639" s="3">
        <v>2020</v>
      </c>
    </row>
    <row r="640" spans="1:3" ht="15.75" hidden="1" customHeight="1">
      <c r="A640" s="7" t="s">
        <v>10348</v>
      </c>
      <c r="B640" s="7" t="s">
        <v>10842</v>
      </c>
      <c r="C640" s="3">
        <v>2020</v>
      </c>
    </row>
    <row r="641" spans="1:3" ht="15.75" hidden="1" customHeight="1">
      <c r="A641" s="7" t="s">
        <v>10843</v>
      </c>
      <c r="B641" s="7" t="s">
        <v>10844</v>
      </c>
      <c r="C641" s="3">
        <v>2020</v>
      </c>
    </row>
    <row r="642" spans="1:3" ht="15.75" hidden="1" customHeight="1">
      <c r="A642" s="7" t="s">
        <v>10845</v>
      </c>
      <c r="B642" s="7" t="s">
        <v>10846</v>
      </c>
      <c r="C642" s="3">
        <v>2020</v>
      </c>
    </row>
    <row r="643" spans="1:3" ht="15.75" hidden="1" customHeight="1">
      <c r="A643" s="7" t="s">
        <v>10847</v>
      </c>
      <c r="B643" s="7" t="s">
        <v>10848</v>
      </c>
      <c r="C643" s="3">
        <v>2020</v>
      </c>
    </row>
    <row r="644" spans="1:3" ht="15.75" hidden="1" customHeight="1">
      <c r="A644" s="7" t="s">
        <v>10849</v>
      </c>
      <c r="B644" s="7" t="s">
        <v>10850</v>
      </c>
      <c r="C644" s="3">
        <v>2020</v>
      </c>
    </row>
    <row r="645" spans="1:3" ht="15.75" hidden="1" customHeight="1">
      <c r="A645" s="7" t="s">
        <v>9800</v>
      </c>
      <c r="B645" s="7" t="s">
        <v>10851</v>
      </c>
      <c r="C645" s="3">
        <v>2020</v>
      </c>
    </row>
    <row r="646" spans="1:3" ht="15.75" hidden="1" customHeight="1">
      <c r="A646" s="7" t="s">
        <v>10852</v>
      </c>
      <c r="B646" s="7" t="s">
        <v>10853</v>
      </c>
      <c r="C646" s="3">
        <v>2020</v>
      </c>
    </row>
    <row r="647" spans="1:3" ht="15.75" hidden="1" customHeight="1">
      <c r="A647" s="7" t="s">
        <v>10854</v>
      </c>
      <c r="B647" s="7" t="s">
        <v>10855</v>
      </c>
      <c r="C647" s="3">
        <v>2020</v>
      </c>
    </row>
    <row r="648" spans="1:3" ht="15.75" hidden="1" customHeight="1">
      <c r="A648" s="7" t="s">
        <v>10856</v>
      </c>
      <c r="B648" s="7" t="s">
        <v>10857</v>
      </c>
      <c r="C648" s="3">
        <v>2020</v>
      </c>
    </row>
    <row r="649" spans="1:3" ht="15.75" hidden="1" customHeight="1">
      <c r="A649" s="1" t="s">
        <v>10858</v>
      </c>
      <c r="B649" s="7" t="s">
        <v>10859</v>
      </c>
      <c r="C649" s="3">
        <v>2020</v>
      </c>
    </row>
    <row r="650" spans="1:3" ht="15.75" hidden="1" customHeight="1">
      <c r="A650" s="7" t="s">
        <v>10860</v>
      </c>
      <c r="B650" s="7" t="s">
        <v>10861</v>
      </c>
      <c r="C650" s="3">
        <v>2020</v>
      </c>
    </row>
    <row r="651" spans="1:3" ht="15.75" hidden="1" customHeight="1">
      <c r="A651" s="7" t="s">
        <v>10026</v>
      </c>
      <c r="B651" s="7" t="s">
        <v>10862</v>
      </c>
      <c r="C651" s="3">
        <v>2020</v>
      </c>
    </row>
    <row r="652" spans="1:3" ht="15.75" hidden="1" customHeight="1">
      <c r="A652" s="7" t="s">
        <v>10863</v>
      </c>
      <c r="B652" s="7" t="s">
        <v>10864</v>
      </c>
      <c r="C652" s="3">
        <v>2020</v>
      </c>
    </row>
    <row r="653" spans="1:3" ht="15.75" customHeight="1">
      <c r="A653" s="8" t="s">
        <v>10865</v>
      </c>
      <c r="B653" s="8" t="s">
        <v>10866</v>
      </c>
      <c r="C653" s="17">
        <v>2020</v>
      </c>
    </row>
    <row r="654" spans="1:3" ht="15.75" hidden="1" customHeight="1">
      <c r="A654" s="7" t="s">
        <v>10867</v>
      </c>
      <c r="B654" s="7" t="s">
        <v>10868</v>
      </c>
      <c r="C654" s="3">
        <v>2020</v>
      </c>
    </row>
    <row r="655" spans="1:3" ht="15.75" hidden="1" customHeight="1">
      <c r="A655" s="7" t="s">
        <v>10869</v>
      </c>
      <c r="B655" s="7" t="s">
        <v>10870</v>
      </c>
      <c r="C655" s="3">
        <v>2020</v>
      </c>
    </row>
    <row r="656" spans="1:3" ht="15.75" hidden="1" customHeight="1">
      <c r="A656" s="7" t="s">
        <v>10871</v>
      </c>
      <c r="B656" s="7" t="s">
        <v>10872</v>
      </c>
      <c r="C656" s="3">
        <v>2020</v>
      </c>
    </row>
    <row r="657" spans="1:3" ht="15.75" hidden="1" customHeight="1">
      <c r="A657" s="7" t="s">
        <v>10873</v>
      </c>
      <c r="B657" s="7" t="s">
        <v>10874</v>
      </c>
      <c r="C657" s="3">
        <v>2020</v>
      </c>
    </row>
    <row r="658" spans="1:3" ht="15.75" hidden="1" customHeight="1">
      <c r="A658" s="7" t="s">
        <v>10875</v>
      </c>
      <c r="B658" s="7" t="s">
        <v>10876</v>
      </c>
      <c r="C658" s="3">
        <v>2020</v>
      </c>
    </row>
    <row r="659" spans="1:3" ht="15.75" hidden="1" customHeight="1">
      <c r="A659" s="7" t="s">
        <v>10877</v>
      </c>
      <c r="B659" s="7" t="s">
        <v>10878</v>
      </c>
      <c r="C659" s="3">
        <v>2020</v>
      </c>
    </row>
    <row r="660" spans="1:3" ht="15.75" hidden="1" customHeight="1">
      <c r="A660" s="7" t="s">
        <v>10879</v>
      </c>
      <c r="B660" s="7" t="s">
        <v>10880</v>
      </c>
      <c r="C660" s="3">
        <v>2020</v>
      </c>
    </row>
    <row r="661" spans="1:3" ht="15.75" hidden="1" customHeight="1">
      <c r="A661" s="7" t="s">
        <v>10289</v>
      </c>
      <c r="B661" s="7" t="s">
        <v>10881</v>
      </c>
      <c r="C661" s="3">
        <v>2020</v>
      </c>
    </row>
    <row r="662" spans="1:3" ht="15.75" hidden="1" customHeight="1">
      <c r="A662" s="7" t="s">
        <v>10882</v>
      </c>
      <c r="B662" s="7" t="s">
        <v>10883</v>
      </c>
      <c r="C662" s="3">
        <v>2020</v>
      </c>
    </row>
    <row r="663" spans="1:3" ht="15.75" hidden="1" customHeight="1">
      <c r="A663" s="7" t="s">
        <v>10884</v>
      </c>
      <c r="B663" s="7" t="s">
        <v>10885</v>
      </c>
      <c r="C663" s="3">
        <v>2020</v>
      </c>
    </row>
    <row r="664" spans="1:3" ht="15.75" hidden="1" customHeight="1">
      <c r="A664" s="7" t="s">
        <v>10886</v>
      </c>
      <c r="B664" s="7" t="s">
        <v>10887</v>
      </c>
      <c r="C664" s="3">
        <v>2020</v>
      </c>
    </row>
    <row r="665" spans="1:3" ht="15.75" hidden="1" customHeight="1">
      <c r="A665" s="7" t="s">
        <v>10888</v>
      </c>
      <c r="B665" s="7" t="s">
        <v>10889</v>
      </c>
      <c r="C665" s="3">
        <v>2020</v>
      </c>
    </row>
    <row r="666" spans="1:3" ht="15.75" hidden="1" customHeight="1">
      <c r="A666" s="7" t="s">
        <v>8215</v>
      </c>
      <c r="B666" s="7" t="s">
        <v>10890</v>
      </c>
      <c r="C666" s="3">
        <v>2020</v>
      </c>
    </row>
    <row r="667" spans="1:3" ht="15.75" customHeight="1">
      <c r="A667" s="8" t="s">
        <v>10891</v>
      </c>
      <c r="B667" s="8" t="s">
        <v>10892</v>
      </c>
      <c r="C667" s="17">
        <v>2020</v>
      </c>
    </row>
    <row r="668" spans="1:3" ht="15.75" hidden="1" customHeight="1">
      <c r="A668" s="7" t="s">
        <v>10893</v>
      </c>
      <c r="B668" s="7" t="s">
        <v>10894</v>
      </c>
      <c r="C668" s="3">
        <v>2020</v>
      </c>
    </row>
    <row r="669" spans="1:3" ht="15.75" hidden="1" customHeight="1">
      <c r="A669" s="7" t="s">
        <v>10895</v>
      </c>
      <c r="B669" s="7" t="s">
        <v>10896</v>
      </c>
      <c r="C669" s="3">
        <v>2020</v>
      </c>
    </row>
    <row r="670" spans="1:3" ht="15.75" hidden="1" customHeight="1">
      <c r="A670" s="7" t="s">
        <v>8027</v>
      </c>
      <c r="B670" s="7" t="s">
        <v>10897</v>
      </c>
      <c r="C670" s="3">
        <v>2020</v>
      </c>
    </row>
    <row r="671" spans="1:3" ht="15.75" hidden="1" customHeight="1">
      <c r="A671" s="7" t="s">
        <v>10898</v>
      </c>
      <c r="B671" s="7" t="s">
        <v>10899</v>
      </c>
      <c r="C671" s="3">
        <v>2020</v>
      </c>
    </row>
    <row r="672" spans="1:3" ht="15.75" hidden="1" customHeight="1">
      <c r="A672" s="7" t="s">
        <v>10900</v>
      </c>
      <c r="B672" s="7" t="s">
        <v>10901</v>
      </c>
      <c r="C672" s="3">
        <v>2020</v>
      </c>
    </row>
    <row r="673" spans="1:3" ht="15.75" hidden="1" customHeight="1">
      <c r="A673" s="7" t="s">
        <v>10902</v>
      </c>
      <c r="B673" s="7" t="s">
        <v>10903</v>
      </c>
      <c r="C673" s="3">
        <v>2020</v>
      </c>
    </row>
    <row r="674" spans="1:3" ht="15.75" hidden="1" customHeight="1">
      <c r="A674" s="7" t="s">
        <v>10904</v>
      </c>
      <c r="B674" s="7" t="s">
        <v>10905</v>
      </c>
      <c r="C674" s="3">
        <v>2020</v>
      </c>
    </row>
    <row r="675" spans="1:3" ht="15.75" hidden="1" customHeight="1">
      <c r="A675" s="7" t="s">
        <v>10906</v>
      </c>
      <c r="B675" s="7" t="s">
        <v>10907</v>
      </c>
      <c r="C675" s="3">
        <v>2020</v>
      </c>
    </row>
    <row r="676" spans="1:3" ht="15.75" customHeight="1">
      <c r="A676" s="8" t="s">
        <v>10908</v>
      </c>
      <c r="B676" s="8" t="s">
        <v>10909</v>
      </c>
      <c r="C676" s="17">
        <v>2020</v>
      </c>
    </row>
    <row r="677" spans="1:3" ht="15.75" hidden="1" customHeight="1">
      <c r="A677" s="7" t="s">
        <v>10910</v>
      </c>
      <c r="B677" s="7" t="s">
        <v>10911</v>
      </c>
      <c r="C677" s="3">
        <v>2020</v>
      </c>
    </row>
    <row r="678" spans="1:3" ht="15.75" hidden="1" customHeight="1">
      <c r="A678" s="7" t="s">
        <v>10912</v>
      </c>
      <c r="B678" s="7" t="s">
        <v>10913</v>
      </c>
      <c r="C678" s="3">
        <v>2020</v>
      </c>
    </row>
    <row r="679" spans="1:3" ht="15.75" hidden="1" customHeight="1">
      <c r="A679" s="7" t="s">
        <v>10914</v>
      </c>
      <c r="B679" s="7" t="s">
        <v>10915</v>
      </c>
      <c r="C679" s="3">
        <v>2020</v>
      </c>
    </row>
    <row r="680" spans="1:3" ht="15.75" hidden="1" customHeight="1">
      <c r="A680" s="7" t="s">
        <v>10916</v>
      </c>
      <c r="B680" s="7" t="s">
        <v>10917</v>
      </c>
      <c r="C680" s="3">
        <v>2020</v>
      </c>
    </row>
    <row r="681" spans="1:3" ht="15.75" hidden="1" customHeight="1">
      <c r="A681" s="7" t="s">
        <v>10918</v>
      </c>
      <c r="B681" s="7" t="s">
        <v>10919</v>
      </c>
      <c r="C681" s="3">
        <v>2020</v>
      </c>
    </row>
    <row r="682" spans="1:3" ht="15.75" hidden="1" customHeight="1">
      <c r="A682" s="7" t="s">
        <v>10920</v>
      </c>
      <c r="B682" s="7" t="s">
        <v>10921</v>
      </c>
      <c r="C682" s="3">
        <v>2020</v>
      </c>
    </row>
    <row r="683" spans="1:3" ht="15.75" hidden="1" customHeight="1">
      <c r="A683" s="7" t="s">
        <v>10285</v>
      </c>
      <c r="B683" s="7" t="s">
        <v>10922</v>
      </c>
      <c r="C683" s="3">
        <v>2020</v>
      </c>
    </row>
    <row r="684" spans="1:3" ht="15.75" hidden="1" customHeight="1">
      <c r="A684" s="7" t="s">
        <v>10923</v>
      </c>
      <c r="B684" s="7" t="s">
        <v>10924</v>
      </c>
      <c r="C684" s="3">
        <v>2020</v>
      </c>
    </row>
    <row r="685" spans="1:3" ht="15.75" hidden="1" customHeight="1">
      <c r="A685" s="7" t="s">
        <v>10925</v>
      </c>
      <c r="B685" s="7" t="s">
        <v>10926</v>
      </c>
      <c r="C685" s="3">
        <v>2020</v>
      </c>
    </row>
    <row r="686" spans="1:3" ht="15.75" hidden="1" customHeight="1">
      <c r="A686" s="7" t="s">
        <v>10927</v>
      </c>
      <c r="B686" s="7" t="s">
        <v>10928</v>
      </c>
      <c r="C686" s="3">
        <v>2020</v>
      </c>
    </row>
    <row r="687" spans="1:3" ht="15.75" hidden="1" customHeight="1">
      <c r="A687" s="7" t="s">
        <v>10929</v>
      </c>
      <c r="B687" s="7" t="s">
        <v>10930</v>
      </c>
      <c r="C687" s="3">
        <v>2020</v>
      </c>
    </row>
    <row r="688" spans="1:3" ht="15.75" hidden="1" customHeight="1">
      <c r="A688" s="7" t="s">
        <v>10931</v>
      </c>
      <c r="B688" s="7" t="s">
        <v>10932</v>
      </c>
      <c r="C688" s="3">
        <v>2020</v>
      </c>
    </row>
    <row r="689" spans="1:3" ht="15.75" hidden="1" customHeight="1">
      <c r="A689" s="7" t="s">
        <v>10933</v>
      </c>
      <c r="B689" s="7" t="s">
        <v>10934</v>
      </c>
      <c r="C689" s="3">
        <v>2020</v>
      </c>
    </row>
    <row r="690" spans="1:3" ht="15.75" hidden="1" customHeight="1">
      <c r="A690" s="7" t="s">
        <v>9039</v>
      </c>
      <c r="B690" s="7" t="s">
        <v>10935</v>
      </c>
      <c r="C690" s="3">
        <v>2020</v>
      </c>
    </row>
    <row r="691" spans="1:3" ht="15.75" hidden="1" customHeight="1">
      <c r="A691" s="7" t="s">
        <v>10936</v>
      </c>
      <c r="B691" s="7" t="s">
        <v>10937</v>
      </c>
      <c r="C691" s="3">
        <v>2020</v>
      </c>
    </row>
    <row r="692" spans="1:3" ht="15.75" hidden="1" customHeight="1">
      <c r="A692" s="7" t="s">
        <v>10938</v>
      </c>
      <c r="B692" s="7" t="s">
        <v>10939</v>
      </c>
      <c r="C692" s="3">
        <v>2020</v>
      </c>
    </row>
    <row r="693" spans="1:3" ht="15.75" hidden="1" customHeight="1">
      <c r="A693" s="7" t="s">
        <v>10940</v>
      </c>
      <c r="B693" s="7" t="s">
        <v>10941</v>
      </c>
      <c r="C693" s="3">
        <v>2020</v>
      </c>
    </row>
    <row r="694" spans="1:3" ht="15.75" hidden="1" customHeight="1">
      <c r="A694" s="7" t="s">
        <v>10942</v>
      </c>
      <c r="B694" s="7" t="s">
        <v>10943</v>
      </c>
      <c r="C694" s="3">
        <v>2020</v>
      </c>
    </row>
    <row r="695" spans="1:3" ht="15.75" hidden="1" customHeight="1">
      <c r="A695" s="7" t="s">
        <v>7360</v>
      </c>
      <c r="B695" s="7" t="s">
        <v>10944</v>
      </c>
      <c r="C695" s="3">
        <v>2020</v>
      </c>
    </row>
    <row r="696" spans="1:3" ht="15.75" hidden="1" customHeight="1">
      <c r="A696" s="7" t="s">
        <v>10945</v>
      </c>
      <c r="B696" s="7" t="s">
        <v>10946</v>
      </c>
      <c r="C696" s="3">
        <v>2020</v>
      </c>
    </row>
    <row r="697" spans="1:3" ht="15.75" hidden="1" customHeight="1">
      <c r="A697" s="7" t="s">
        <v>8813</v>
      </c>
      <c r="B697" s="7" t="s">
        <v>10947</v>
      </c>
      <c r="C697" s="3">
        <v>2020</v>
      </c>
    </row>
    <row r="698" spans="1:3" ht="15.75" hidden="1" customHeight="1">
      <c r="A698" s="7" t="s">
        <v>10948</v>
      </c>
      <c r="B698" s="7" t="s">
        <v>10949</v>
      </c>
      <c r="C698" s="3">
        <v>2020</v>
      </c>
    </row>
    <row r="699" spans="1:3" ht="15.75" hidden="1" customHeight="1">
      <c r="A699" s="7" t="s">
        <v>10950</v>
      </c>
      <c r="B699" s="7" t="s">
        <v>10951</v>
      </c>
      <c r="C699" s="3">
        <v>2020</v>
      </c>
    </row>
    <row r="700" spans="1:3" ht="15.75" hidden="1" customHeight="1">
      <c r="A700" s="7" t="s">
        <v>10952</v>
      </c>
      <c r="B700" s="7" t="s">
        <v>10953</v>
      </c>
      <c r="C700" s="3">
        <v>2020</v>
      </c>
    </row>
    <row r="701" spans="1:3" ht="15.75" hidden="1" customHeight="1">
      <c r="A701" s="7" t="s">
        <v>10954</v>
      </c>
      <c r="B701" s="7" t="s">
        <v>10955</v>
      </c>
      <c r="C701" s="3">
        <v>2020</v>
      </c>
    </row>
    <row r="702" spans="1:3" ht="15.75" hidden="1" customHeight="1">
      <c r="A702" s="7" t="s">
        <v>10956</v>
      </c>
      <c r="B702" s="7" t="s">
        <v>10957</v>
      </c>
      <c r="C702" s="3">
        <v>2020</v>
      </c>
    </row>
    <row r="703" spans="1:3" ht="15.75" hidden="1" customHeight="1">
      <c r="A703" s="7" t="s">
        <v>10958</v>
      </c>
      <c r="B703" s="7" t="s">
        <v>10959</v>
      </c>
      <c r="C703" s="3">
        <v>2020</v>
      </c>
    </row>
    <row r="704" spans="1:3" ht="15.75" hidden="1" customHeight="1">
      <c r="A704" s="7" t="s">
        <v>10960</v>
      </c>
      <c r="B704" s="7" t="s">
        <v>10961</v>
      </c>
      <c r="C704" s="3">
        <v>2020</v>
      </c>
    </row>
    <row r="705" spans="1:3" ht="15.75" hidden="1" customHeight="1">
      <c r="A705" s="7" t="s">
        <v>10962</v>
      </c>
      <c r="B705" s="7" t="s">
        <v>10963</v>
      </c>
      <c r="C705" s="3">
        <v>2020</v>
      </c>
    </row>
    <row r="706" spans="1:3" ht="15.75" hidden="1" customHeight="1">
      <c r="A706" s="7" t="s">
        <v>10964</v>
      </c>
      <c r="B706" s="7" t="s">
        <v>10965</v>
      </c>
      <c r="C706" s="3">
        <v>2020</v>
      </c>
    </row>
    <row r="707" spans="1:3" ht="15.75" hidden="1" customHeight="1">
      <c r="A707" s="7" t="s">
        <v>10966</v>
      </c>
      <c r="B707" s="7" t="s">
        <v>10967</v>
      </c>
      <c r="C707" s="3">
        <v>2020</v>
      </c>
    </row>
    <row r="708" spans="1:3" ht="15.75" hidden="1" customHeight="1">
      <c r="A708" s="7" t="s">
        <v>10662</v>
      </c>
      <c r="B708" s="7" t="s">
        <v>10968</v>
      </c>
      <c r="C708" s="3">
        <v>2020</v>
      </c>
    </row>
    <row r="709" spans="1:3" ht="15.75" hidden="1" customHeight="1">
      <c r="A709" s="7" t="s">
        <v>10969</v>
      </c>
      <c r="B709" s="7" t="s">
        <v>10970</v>
      </c>
      <c r="C709" s="3">
        <v>2020</v>
      </c>
    </row>
    <row r="710" spans="1:3" ht="15.75" hidden="1" customHeight="1">
      <c r="A710" s="7" t="s">
        <v>10971</v>
      </c>
      <c r="B710" s="7" t="s">
        <v>10972</v>
      </c>
      <c r="C710" s="3">
        <v>2020</v>
      </c>
    </row>
    <row r="711" spans="1:3" ht="15.75" hidden="1" customHeight="1">
      <c r="A711" s="7" t="s">
        <v>10973</v>
      </c>
      <c r="B711" s="7" t="s">
        <v>10974</v>
      </c>
      <c r="C711" s="3">
        <v>2020</v>
      </c>
    </row>
    <row r="712" spans="1:3" ht="15.75" hidden="1" customHeight="1">
      <c r="A712" s="7" t="s">
        <v>10975</v>
      </c>
      <c r="B712" s="7" t="s">
        <v>10976</v>
      </c>
      <c r="C712" s="3">
        <v>2020</v>
      </c>
    </row>
    <row r="713" spans="1:3" ht="15.75" hidden="1" customHeight="1">
      <c r="A713" s="7" t="s">
        <v>10977</v>
      </c>
      <c r="B713" s="7" t="s">
        <v>10978</v>
      </c>
      <c r="C713" s="3">
        <v>2020</v>
      </c>
    </row>
    <row r="714" spans="1:3" ht="15.75" hidden="1" customHeight="1">
      <c r="A714" s="7" t="s">
        <v>10979</v>
      </c>
      <c r="B714" s="7" t="s">
        <v>10980</v>
      </c>
      <c r="C714" s="3">
        <v>2020</v>
      </c>
    </row>
    <row r="715" spans="1:3" ht="15.75" hidden="1" customHeight="1">
      <c r="A715" s="7" t="s">
        <v>8636</v>
      </c>
      <c r="B715" s="7" t="s">
        <v>10981</v>
      </c>
      <c r="C715" s="3">
        <v>2020</v>
      </c>
    </row>
    <row r="716" spans="1:3" ht="15.75" hidden="1" customHeight="1">
      <c r="A716" s="7" t="s">
        <v>10982</v>
      </c>
      <c r="B716" s="7" t="s">
        <v>10983</v>
      </c>
      <c r="C716" s="3">
        <v>2020</v>
      </c>
    </row>
    <row r="717" spans="1:3" ht="15.75" hidden="1" customHeight="1">
      <c r="A717" s="7" t="s">
        <v>10984</v>
      </c>
      <c r="B717" s="7" t="s">
        <v>10985</v>
      </c>
      <c r="C717" s="3">
        <v>2020</v>
      </c>
    </row>
    <row r="718" spans="1:3" ht="15.75" hidden="1" customHeight="1">
      <c r="A718" s="7" t="s">
        <v>10986</v>
      </c>
      <c r="B718" s="7" t="s">
        <v>10987</v>
      </c>
      <c r="C718" s="3">
        <v>2020</v>
      </c>
    </row>
    <row r="719" spans="1:3" ht="15.75" hidden="1" customHeight="1">
      <c r="A719" s="7" t="s">
        <v>10772</v>
      </c>
      <c r="B719" s="7" t="s">
        <v>10988</v>
      </c>
      <c r="C719" s="3">
        <v>2020</v>
      </c>
    </row>
    <row r="720" spans="1:3" ht="15.75" hidden="1" customHeight="1">
      <c r="A720" s="7" t="s">
        <v>8402</v>
      </c>
      <c r="B720" s="7" t="s">
        <v>10989</v>
      </c>
      <c r="C720" s="3">
        <v>2020</v>
      </c>
    </row>
    <row r="721" spans="1:3" ht="15.75" hidden="1" customHeight="1">
      <c r="A721" s="7" t="s">
        <v>10990</v>
      </c>
      <c r="B721" s="7" t="s">
        <v>10991</v>
      </c>
      <c r="C721" s="3">
        <v>2020</v>
      </c>
    </row>
    <row r="722" spans="1:3" ht="15.75" hidden="1" customHeight="1">
      <c r="A722" s="7" t="s">
        <v>10992</v>
      </c>
      <c r="B722" s="7" t="s">
        <v>10993</v>
      </c>
      <c r="C722" s="3">
        <v>2020</v>
      </c>
    </row>
    <row r="723" spans="1:3" ht="15.75" hidden="1" customHeight="1">
      <c r="A723" s="7" t="s">
        <v>10994</v>
      </c>
      <c r="B723" s="7" t="s">
        <v>10995</v>
      </c>
      <c r="C723" s="3">
        <v>2020</v>
      </c>
    </row>
    <row r="724" spans="1:3" ht="15.75" hidden="1" customHeight="1">
      <c r="A724" s="7" t="s">
        <v>10996</v>
      </c>
      <c r="B724" s="7" t="s">
        <v>10997</v>
      </c>
      <c r="C724" s="3">
        <v>2020</v>
      </c>
    </row>
    <row r="725" spans="1:3" ht="15.75" hidden="1" customHeight="1">
      <c r="A725" s="7" t="s">
        <v>10998</v>
      </c>
      <c r="B725" s="7" t="s">
        <v>10999</v>
      </c>
      <c r="C725" s="3">
        <v>2020</v>
      </c>
    </row>
    <row r="726" spans="1:3" ht="15.75" hidden="1" customHeight="1">
      <c r="A726" s="7" t="s">
        <v>11000</v>
      </c>
      <c r="B726" s="7" t="s">
        <v>11001</v>
      </c>
      <c r="C726" s="3">
        <v>2020</v>
      </c>
    </row>
    <row r="727" spans="1:3" ht="15.75" hidden="1" customHeight="1">
      <c r="A727" s="7" t="s">
        <v>11002</v>
      </c>
      <c r="B727" s="7" t="s">
        <v>11003</v>
      </c>
      <c r="C727" s="3">
        <v>2020</v>
      </c>
    </row>
    <row r="728" spans="1:3" ht="15.75" hidden="1" customHeight="1">
      <c r="A728" s="7" t="s">
        <v>11004</v>
      </c>
      <c r="B728" s="7" t="s">
        <v>11005</v>
      </c>
      <c r="C728" s="3">
        <v>2020</v>
      </c>
    </row>
    <row r="729" spans="1:3" ht="15.75" hidden="1" customHeight="1">
      <c r="A729" s="7" t="s">
        <v>11006</v>
      </c>
      <c r="B729" s="7" t="s">
        <v>11007</v>
      </c>
      <c r="C729" s="3">
        <v>2020</v>
      </c>
    </row>
    <row r="730" spans="1:3" ht="15.75" hidden="1" customHeight="1">
      <c r="A730" s="7" t="s">
        <v>11008</v>
      </c>
      <c r="B730" s="7" t="s">
        <v>11009</v>
      </c>
      <c r="C730" s="3">
        <v>2020</v>
      </c>
    </row>
    <row r="731" spans="1:3" ht="15.75" hidden="1" customHeight="1">
      <c r="A731" s="7" t="s">
        <v>11010</v>
      </c>
      <c r="B731" s="7" t="s">
        <v>11011</v>
      </c>
      <c r="C731" s="3">
        <v>2020</v>
      </c>
    </row>
    <row r="732" spans="1:3" ht="15.75" hidden="1" customHeight="1">
      <c r="A732" s="7" t="s">
        <v>8720</v>
      </c>
      <c r="B732" s="7" t="s">
        <v>11012</v>
      </c>
      <c r="C732" s="3">
        <v>2020</v>
      </c>
    </row>
    <row r="733" spans="1:3" ht="15.75" hidden="1" customHeight="1">
      <c r="A733" s="7" t="s">
        <v>11013</v>
      </c>
      <c r="B733" s="7" t="s">
        <v>11014</v>
      </c>
      <c r="C733" s="3">
        <v>2020</v>
      </c>
    </row>
    <row r="734" spans="1:3" ht="15.75" hidden="1" customHeight="1">
      <c r="A734" s="7" t="s">
        <v>11015</v>
      </c>
      <c r="B734" s="7" t="s">
        <v>11016</v>
      </c>
      <c r="C734" s="3">
        <v>2020</v>
      </c>
    </row>
    <row r="735" spans="1:3" ht="15.75" hidden="1" customHeight="1">
      <c r="A735" s="7" t="s">
        <v>11017</v>
      </c>
      <c r="B735" s="7" t="s">
        <v>11018</v>
      </c>
      <c r="C735" s="3">
        <v>2020</v>
      </c>
    </row>
    <row r="736" spans="1:3" ht="15.75" hidden="1" customHeight="1">
      <c r="A736" s="7" t="s">
        <v>8468</v>
      </c>
      <c r="B736" s="7" t="s">
        <v>11019</v>
      </c>
      <c r="C736" s="3">
        <v>2020</v>
      </c>
    </row>
    <row r="737" spans="1:3" ht="15.75" hidden="1" customHeight="1">
      <c r="A737" s="7" t="s">
        <v>10196</v>
      </c>
      <c r="B737" s="7" t="s">
        <v>11020</v>
      </c>
      <c r="C737" s="3">
        <v>2020</v>
      </c>
    </row>
    <row r="738" spans="1:3" ht="15.75" hidden="1" customHeight="1">
      <c r="A738" s="7" t="s">
        <v>11021</v>
      </c>
      <c r="B738" s="7" t="s">
        <v>11022</v>
      </c>
      <c r="C738" s="3">
        <v>2020</v>
      </c>
    </row>
    <row r="739" spans="1:3" ht="15.75" hidden="1" customHeight="1">
      <c r="A739" s="7" t="s">
        <v>11023</v>
      </c>
      <c r="B739" s="7" t="s">
        <v>11024</v>
      </c>
      <c r="C739" s="3">
        <v>2020</v>
      </c>
    </row>
    <row r="740" spans="1:3" ht="15.75" hidden="1" customHeight="1">
      <c r="A740" s="7" t="s">
        <v>11025</v>
      </c>
      <c r="B740" s="7" t="s">
        <v>11026</v>
      </c>
      <c r="C740" s="3">
        <v>2020</v>
      </c>
    </row>
    <row r="741" spans="1:3" ht="15.75" hidden="1" customHeight="1">
      <c r="A741" s="7" t="s">
        <v>9135</v>
      </c>
      <c r="B741" s="7" t="s">
        <v>11027</v>
      </c>
      <c r="C741" s="3">
        <v>2020</v>
      </c>
    </row>
    <row r="742" spans="1:3" ht="15.75" hidden="1" customHeight="1">
      <c r="A742" s="7" t="s">
        <v>11028</v>
      </c>
      <c r="B742" s="7" t="s">
        <v>11029</v>
      </c>
      <c r="C742" s="3">
        <v>2020</v>
      </c>
    </row>
    <row r="743" spans="1:3" ht="15.75" hidden="1" customHeight="1">
      <c r="A743" s="7" t="s">
        <v>11030</v>
      </c>
      <c r="B743" s="7" t="s">
        <v>11031</v>
      </c>
      <c r="C743" s="3">
        <v>2020</v>
      </c>
    </row>
    <row r="744" spans="1:3" ht="15.75" hidden="1" customHeight="1">
      <c r="A744" s="7" t="s">
        <v>11032</v>
      </c>
      <c r="B744" s="7" t="s">
        <v>11033</v>
      </c>
      <c r="C744" s="3">
        <v>2020</v>
      </c>
    </row>
    <row r="745" spans="1:3" ht="15.75" hidden="1" customHeight="1">
      <c r="A745" s="7" t="s">
        <v>11034</v>
      </c>
      <c r="B745" s="7" t="s">
        <v>11035</v>
      </c>
      <c r="C745" s="3">
        <v>2020</v>
      </c>
    </row>
    <row r="746" spans="1:3" ht="15.75" hidden="1" customHeight="1">
      <c r="A746" s="7" t="s">
        <v>11036</v>
      </c>
      <c r="B746" s="7" t="s">
        <v>11037</v>
      </c>
      <c r="C746" s="3">
        <v>2020</v>
      </c>
    </row>
    <row r="747" spans="1:3" ht="15.75" hidden="1" customHeight="1">
      <c r="A747" s="7" t="s">
        <v>11038</v>
      </c>
      <c r="B747" s="7" t="s">
        <v>11039</v>
      </c>
      <c r="C747" s="3">
        <v>2020</v>
      </c>
    </row>
    <row r="748" spans="1:3" ht="15.75" hidden="1" customHeight="1">
      <c r="A748" s="7" t="s">
        <v>11040</v>
      </c>
      <c r="B748" s="7" t="s">
        <v>11041</v>
      </c>
      <c r="C748" s="3">
        <v>2020</v>
      </c>
    </row>
    <row r="749" spans="1:3" ht="15.75" hidden="1" customHeight="1">
      <c r="A749" s="7" t="s">
        <v>11042</v>
      </c>
      <c r="B749" s="7" t="s">
        <v>11043</v>
      </c>
      <c r="C749" s="3">
        <v>2020</v>
      </c>
    </row>
    <row r="750" spans="1:3" ht="15.75" hidden="1" customHeight="1">
      <c r="A750" s="7" t="s">
        <v>11044</v>
      </c>
      <c r="B750" s="7" t="s">
        <v>11045</v>
      </c>
      <c r="C750" s="3">
        <v>2020</v>
      </c>
    </row>
    <row r="751" spans="1:3" ht="15.75" hidden="1" customHeight="1">
      <c r="A751" s="7" t="s">
        <v>11046</v>
      </c>
      <c r="B751" s="7" t="s">
        <v>11047</v>
      </c>
      <c r="C751" s="3">
        <v>2020</v>
      </c>
    </row>
    <row r="752" spans="1:3" ht="15.75" hidden="1" customHeight="1">
      <c r="A752" s="7" t="s">
        <v>11048</v>
      </c>
      <c r="B752" s="7" t="s">
        <v>11049</v>
      </c>
      <c r="C752" s="3">
        <v>2020</v>
      </c>
    </row>
    <row r="753" spans="1:3" ht="15.75" hidden="1" customHeight="1">
      <c r="A753" s="7" t="s">
        <v>11050</v>
      </c>
      <c r="B753" s="7" t="s">
        <v>11051</v>
      </c>
      <c r="C753" s="3">
        <v>2020</v>
      </c>
    </row>
    <row r="754" spans="1:3" ht="15.75" hidden="1" customHeight="1">
      <c r="A754" s="7" t="s">
        <v>11052</v>
      </c>
      <c r="B754" s="7" t="s">
        <v>11053</v>
      </c>
      <c r="C754" s="3">
        <v>2020</v>
      </c>
    </row>
    <row r="755" spans="1:3" ht="15.75" hidden="1" customHeight="1">
      <c r="A755" s="7" t="s">
        <v>11054</v>
      </c>
      <c r="B755" s="7" t="s">
        <v>11055</v>
      </c>
      <c r="C755" s="3">
        <v>2020</v>
      </c>
    </row>
    <row r="756" spans="1:3" ht="15.75" hidden="1" customHeight="1">
      <c r="A756" s="7" t="s">
        <v>11056</v>
      </c>
      <c r="B756" s="7" t="s">
        <v>11057</v>
      </c>
      <c r="C756" s="3">
        <v>2020</v>
      </c>
    </row>
    <row r="757" spans="1:3" ht="15.75" hidden="1" customHeight="1">
      <c r="A757" s="7" t="s">
        <v>10224</v>
      </c>
      <c r="B757" s="7" t="s">
        <v>11058</v>
      </c>
      <c r="C757" s="3">
        <v>2020</v>
      </c>
    </row>
    <row r="758" spans="1:3" ht="15.75" hidden="1" customHeight="1">
      <c r="A758" s="7" t="s">
        <v>11059</v>
      </c>
      <c r="B758" s="7" t="s">
        <v>11060</v>
      </c>
      <c r="C758" s="3">
        <v>2020</v>
      </c>
    </row>
    <row r="759" spans="1:3" ht="15.75" hidden="1" customHeight="1">
      <c r="A759" s="7" t="s">
        <v>10528</v>
      </c>
      <c r="B759" s="7" t="s">
        <v>11061</v>
      </c>
      <c r="C759" s="3">
        <v>2020</v>
      </c>
    </row>
    <row r="760" spans="1:3" ht="15.75" hidden="1" customHeight="1">
      <c r="A760" s="7" t="s">
        <v>10198</v>
      </c>
      <c r="B760" s="7" t="s">
        <v>11062</v>
      </c>
      <c r="C760" s="3">
        <v>2020</v>
      </c>
    </row>
    <row r="761" spans="1:3" ht="15.75" hidden="1" customHeight="1">
      <c r="A761" s="7" t="s">
        <v>11063</v>
      </c>
      <c r="B761" s="7" t="s">
        <v>11064</v>
      </c>
      <c r="C761" s="3">
        <v>2020</v>
      </c>
    </row>
    <row r="762" spans="1:3" ht="15.75" hidden="1" customHeight="1">
      <c r="A762" s="7" t="s">
        <v>11065</v>
      </c>
      <c r="B762" s="7" t="s">
        <v>11066</v>
      </c>
      <c r="C762" s="3">
        <v>2020</v>
      </c>
    </row>
    <row r="763" spans="1:3" ht="15.75" hidden="1" customHeight="1">
      <c r="A763" s="7" t="s">
        <v>11067</v>
      </c>
      <c r="B763" s="7" t="s">
        <v>11068</v>
      </c>
      <c r="C763" s="3">
        <v>2020</v>
      </c>
    </row>
    <row r="764" spans="1:3" ht="15.75" hidden="1" customHeight="1">
      <c r="A764" s="7" t="s">
        <v>11069</v>
      </c>
      <c r="B764" s="7" t="s">
        <v>11070</v>
      </c>
      <c r="C764" s="3">
        <v>2020</v>
      </c>
    </row>
    <row r="765" spans="1:3" ht="15.75" hidden="1" customHeight="1">
      <c r="A765" s="7" t="s">
        <v>11071</v>
      </c>
      <c r="B765" s="7" t="s">
        <v>11072</v>
      </c>
      <c r="C765" s="3">
        <v>2020</v>
      </c>
    </row>
    <row r="766" spans="1:3" ht="15.75" hidden="1" customHeight="1">
      <c r="A766" s="7" t="s">
        <v>9112</v>
      </c>
      <c r="B766" s="7" t="s">
        <v>11073</v>
      </c>
      <c r="C766" s="3">
        <v>2020</v>
      </c>
    </row>
    <row r="767" spans="1:3" ht="15.75" hidden="1" customHeight="1">
      <c r="A767" s="7" t="s">
        <v>11074</v>
      </c>
      <c r="B767" s="7" t="s">
        <v>11075</v>
      </c>
      <c r="C767" s="3">
        <v>2020</v>
      </c>
    </row>
    <row r="768" spans="1:3" ht="15.75" hidden="1" customHeight="1">
      <c r="A768" s="7" t="s">
        <v>11076</v>
      </c>
      <c r="B768" s="7" t="s">
        <v>11077</v>
      </c>
      <c r="C768" s="3">
        <v>2020</v>
      </c>
    </row>
    <row r="769" spans="1:3" ht="15.75" hidden="1" customHeight="1">
      <c r="A769" s="7" t="s">
        <v>11078</v>
      </c>
      <c r="B769" s="7" t="s">
        <v>11079</v>
      </c>
      <c r="C769" s="3">
        <v>2020</v>
      </c>
    </row>
    <row r="770" spans="1:3" ht="15.75" hidden="1" customHeight="1">
      <c r="A770" s="7" t="s">
        <v>11080</v>
      </c>
      <c r="B770" s="7" t="s">
        <v>11081</v>
      </c>
      <c r="C770" s="3">
        <v>2020</v>
      </c>
    </row>
    <row r="771" spans="1:3" ht="15.75" hidden="1" customHeight="1">
      <c r="A771" s="7" t="s">
        <v>11082</v>
      </c>
      <c r="B771" s="7" t="s">
        <v>11083</v>
      </c>
      <c r="C771" s="3">
        <v>2020</v>
      </c>
    </row>
    <row r="772" spans="1:3" ht="15.75" hidden="1" customHeight="1">
      <c r="A772" s="7" t="s">
        <v>11084</v>
      </c>
      <c r="B772" s="7" t="s">
        <v>11085</v>
      </c>
      <c r="C772" s="3">
        <v>2020</v>
      </c>
    </row>
    <row r="773" spans="1:3" ht="15.75" hidden="1" customHeight="1">
      <c r="A773" s="7" t="s">
        <v>11086</v>
      </c>
      <c r="B773" s="7" t="s">
        <v>11087</v>
      </c>
      <c r="C773" s="3">
        <v>2020</v>
      </c>
    </row>
    <row r="774" spans="1:3" ht="15.75" hidden="1" customHeight="1">
      <c r="A774" s="7" t="s">
        <v>11088</v>
      </c>
      <c r="B774" s="7" t="s">
        <v>11089</v>
      </c>
      <c r="C774" s="3">
        <v>2020</v>
      </c>
    </row>
    <row r="775" spans="1:3" ht="15.75" hidden="1" customHeight="1">
      <c r="A775" s="7" t="s">
        <v>11090</v>
      </c>
      <c r="B775" s="7" t="s">
        <v>11091</v>
      </c>
      <c r="C775" s="3">
        <v>2020</v>
      </c>
    </row>
    <row r="776" spans="1:3" ht="15.75" hidden="1" customHeight="1">
      <c r="A776" s="7" t="s">
        <v>11092</v>
      </c>
      <c r="B776" s="7" t="s">
        <v>11093</v>
      </c>
      <c r="C776" s="3">
        <v>2020</v>
      </c>
    </row>
    <row r="777" spans="1:3" ht="15.75" hidden="1" customHeight="1">
      <c r="A777" s="7" t="s">
        <v>11094</v>
      </c>
      <c r="B777" s="7" t="s">
        <v>11095</v>
      </c>
      <c r="C777" s="3">
        <v>2020</v>
      </c>
    </row>
    <row r="778" spans="1:3" ht="15.75" hidden="1" customHeight="1">
      <c r="A778" s="7" t="s">
        <v>11096</v>
      </c>
      <c r="B778" s="7" t="s">
        <v>11097</v>
      </c>
      <c r="C778" s="3">
        <v>2020</v>
      </c>
    </row>
    <row r="779" spans="1:3" ht="15.75" hidden="1" customHeight="1">
      <c r="A779" s="7" t="s">
        <v>10354</v>
      </c>
      <c r="B779" s="7" t="s">
        <v>11098</v>
      </c>
      <c r="C779" s="3">
        <v>2020</v>
      </c>
    </row>
    <row r="780" spans="1:3" ht="15.75" hidden="1" customHeight="1">
      <c r="A780" s="7" t="s">
        <v>11099</v>
      </c>
      <c r="B780" s="7" t="s">
        <v>11100</v>
      </c>
      <c r="C780" s="3">
        <v>2020</v>
      </c>
    </row>
    <row r="781" spans="1:3" ht="15.75" hidden="1" customHeight="1">
      <c r="A781" s="7" t="s">
        <v>11101</v>
      </c>
      <c r="B781" s="7" t="s">
        <v>11102</v>
      </c>
      <c r="C781" s="3">
        <v>2020</v>
      </c>
    </row>
    <row r="782" spans="1:3" ht="15.75" hidden="1" customHeight="1">
      <c r="A782" s="7" t="s">
        <v>11103</v>
      </c>
      <c r="B782" s="7" t="s">
        <v>11104</v>
      </c>
      <c r="C782" s="3">
        <v>2020</v>
      </c>
    </row>
    <row r="783" spans="1:3" ht="15.75" hidden="1" customHeight="1">
      <c r="A783" s="7" t="s">
        <v>11105</v>
      </c>
      <c r="B783" s="7" t="s">
        <v>11106</v>
      </c>
      <c r="C783" s="3">
        <v>2020</v>
      </c>
    </row>
    <row r="784" spans="1:3" ht="15.75" hidden="1" customHeight="1">
      <c r="A784" s="7" t="s">
        <v>11107</v>
      </c>
      <c r="B784" s="7" t="s">
        <v>11108</v>
      </c>
      <c r="C784" s="3">
        <v>2020</v>
      </c>
    </row>
    <row r="785" spans="1:3" ht="15.75" hidden="1" customHeight="1">
      <c r="A785" s="7" t="s">
        <v>11109</v>
      </c>
      <c r="B785" s="7" t="s">
        <v>11110</v>
      </c>
      <c r="C785" s="3">
        <v>2020</v>
      </c>
    </row>
    <row r="786" spans="1:3" ht="15.75" hidden="1" customHeight="1">
      <c r="A786" s="7" t="s">
        <v>10336</v>
      </c>
      <c r="B786" s="7" t="s">
        <v>11111</v>
      </c>
      <c r="C786" s="3">
        <v>2020</v>
      </c>
    </row>
    <row r="787" spans="1:3" ht="15.75" hidden="1" customHeight="1">
      <c r="A787" s="7" t="s">
        <v>11112</v>
      </c>
      <c r="B787" s="7" t="s">
        <v>11113</v>
      </c>
      <c r="C787" s="3">
        <v>2020</v>
      </c>
    </row>
    <row r="788" spans="1:3" ht="15.75" hidden="1" customHeight="1">
      <c r="A788" s="7" t="s">
        <v>9076</v>
      </c>
      <c r="B788" s="7" t="s">
        <v>11114</v>
      </c>
      <c r="C788" s="3">
        <v>2020</v>
      </c>
    </row>
    <row r="789" spans="1:3" ht="15.75" hidden="1" customHeight="1">
      <c r="A789" s="7" t="s">
        <v>11115</v>
      </c>
      <c r="B789" s="7" t="s">
        <v>11116</v>
      </c>
      <c r="C789" s="3">
        <v>2020</v>
      </c>
    </row>
    <row r="790" spans="1:3" ht="15.75" hidden="1" customHeight="1">
      <c r="A790" s="7" t="s">
        <v>11117</v>
      </c>
      <c r="B790" s="7" t="s">
        <v>11118</v>
      </c>
      <c r="C790" s="3">
        <v>2020</v>
      </c>
    </row>
    <row r="791" spans="1:3" ht="15.75" hidden="1" customHeight="1">
      <c r="A791" s="7" t="s">
        <v>11119</v>
      </c>
      <c r="B791" s="7" t="s">
        <v>11120</v>
      </c>
      <c r="C791" s="3">
        <v>2020</v>
      </c>
    </row>
    <row r="792" spans="1:3" ht="15.75" hidden="1" customHeight="1">
      <c r="A792" s="7" t="s">
        <v>10352</v>
      </c>
      <c r="B792" s="7" t="s">
        <v>11121</v>
      </c>
      <c r="C792" s="3">
        <v>2020</v>
      </c>
    </row>
    <row r="793" spans="1:3" ht="15.75" hidden="1" customHeight="1">
      <c r="A793" s="7" t="s">
        <v>11122</v>
      </c>
      <c r="B793" s="7" t="s">
        <v>11123</v>
      </c>
      <c r="C793" s="3">
        <v>2020</v>
      </c>
    </row>
    <row r="794" spans="1:3" ht="15.75" hidden="1" customHeight="1">
      <c r="A794" s="7" t="s">
        <v>11124</v>
      </c>
      <c r="B794" s="7" t="s">
        <v>11125</v>
      </c>
      <c r="C794" s="3">
        <v>2020</v>
      </c>
    </row>
    <row r="795" spans="1:3" ht="15.75" hidden="1" customHeight="1">
      <c r="A795" s="7" t="s">
        <v>11126</v>
      </c>
      <c r="B795" s="7" t="s">
        <v>11127</v>
      </c>
      <c r="C795" s="3">
        <v>2020</v>
      </c>
    </row>
    <row r="796" spans="1:3" ht="15.75" hidden="1" customHeight="1">
      <c r="A796" s="7" t="s">
        <v>11128</v>
      </c>
      <c r="B796" s="7" t="s">
        <v>11129</v>
      </c>
      <c r="C796" s="3">
        <v>2020</v>
      </c>
    </row>
    <row r="797" spans="1:3" ht="15.75" hidden="1" customHeight="1">
      <c r="A797" s="7" t="s">
        <v>11130</v>
      </c>
      <c r="B797" s="7" t="s">
        <v>11131</v>
      </c>
      <c r="C797" s="3">
        <v>2020</v>
      </c>
    </row>
    <row r="798" spans="1:3" ht="15.75" hidden="1" customHeight="1">
      <c r="A798" s="7" t="s">
        <v>11132</v>
      </c>
      <c r="B798" s="7" t="s">
        <v>11133</v>
      </c>
      <c r="C798" s="3">
        <v>2020</v>
      </c>
    </row>
    <row r="799" spans="1:3" ht="15.75" hidden="1" customHeight="1">
      <c r="A799" s="7" t="s">
        <v>11134</v>
      </c>
      <c r="B799" s="7" t="s">
        <v>11135</v>
      </c>
      <c r="C799" s="3">
        <v>2020</v>
      </c>
    </row>
    <row r="800" spans="1:3" ht="15.75" hidden="1" customHeight="1">
      <c r="A800" s="7" t="s">
        <v>11136</v>
      </c>
      <c r="B800" s="7" t="s">
        <v>11137</v>
      </c>
      <c r="C800" s="3">
        <v>2020</v>
      </c>
    </row>
    <row r="801" spans="1:3" ht="15.75" hidden="1" customHeight="1">
      <c r="A801" s="7" t="s">
        <v>9650</v>
      </c>
      <c r="B801" s="7" t="s">
        <v>11138</v>
      </c>
      <c r="C801" s="3">
        <v>2020</v>
      </c>
    </row>
    <row r="802" spans="1:3" ht="15.75" hidden="1" customHeight="1">
      <c r="A802" s="7" t="s">
        <v>11139</v>
      </c>
      <c r="B802" s="7" t="s">
        <v>11140</v>
      </c>
      <c r="C802" s="3">
        <v>2020</v>
      </c>
    </row>
    <row r="803" spans="1:3" ht="15.75" hidden="1" customHeight="1">
      <c r="A803" s="7" t="s">
        <v>11141</v>
      </c>
      <c r="B803" s="7" t="s">
        <v>11142</v>
      </c>
      <c r="C803" s="3">
        <v>2020</v>
      </c>
    </row>
    <row r="804" spans="1:3" ht="15.75" hidden="1" customHeight="1">
      <c r="A804" s="7" t="s">
        <v>11143</v>
      </c>
      <c r="B804" s="7" t="s">
        <v>11144</v>
      </c>
      <c r="C804" s="3">
        <v>2021</v>
      </c>
    </row>
    <row r="805" spans="1:3" ht="15.75" hidden="1" customHeight="1">
      <c r="A805" s="7" t="s">
        <v>10422</v>
      </c>
      <c r="B805" s="7" t="s">
        <v>11145</v>
      </c>
      <c r="C805" s="3">
        <v>2021</v>
      </c>
    </row>
    <row r="806" spans="1:3" ht="15.75" hidden="1" customHeight="1">
      <c r="A806" s="7" t="s">
        <v>11146</v>
      </c>
      <c r="B806" s="7" t="s">
        <v>11147</v>
      </c>
      <c r="C806" s="3">
        <v>2021</v>
      </c>
    </row>
    <row r="807" spans="1:3" ht="15.75" hidden="1" customHeight="1">
      <c r="A807" s="7" t="s">
        <v>11148</v>
      </c>
      <c r="B807" s="7" t="s">
        <v>11149</v>
      </c>
      <c r="C807" s="3">
        <v>2021</v>
      </c>
    </row>
    <row r="808" spans="1:3" ht="15.75" hidden="1" customHeight="1">
      <c r="A808" s="7" t="s">
        <v>11150</v>
      </c>
      <c r="B808" s="7" t="s">
        <v>11151</v>
      </c>
      <c r="C808" s="3">
        <v>2021</v>
      </c>
    </row>
    <row r="809" spans="1:3" ht="15.75" hidden="1" customHeight="1">
      <c r="A809" s="7" t="s">
        <v>11152</v>
      </c>
      <c r="B809" s="7" t="s">
        <v>11153</v>
      </c>
      <c r="C809" s="3">
        <v>2021</v>
      </c>
    </row>
    <row r="810" spans="1:3" ht="15.75" hidden="1" customHeight="1">
      <c r="A810" s="7" t="s">
        <v>11154</v>
      </c>
      <c r="B810" s="7" t="s">
        <v>11155</v>
      </c>
      <c r="C810" s="3">
        <v>2021</v>
      </c>
    </row>
    <row r="811" spans="1:3" ht="15.75" hidden="1" customHeight="1">
      <c r="A811" s="7" t="s">
        <v>11156</v>
      </c>
      <c r="B811" s="7" t="s">
        <v>11157</v>
      </c>
      <c r="C811" s="3">
        <v>2021</v>
      </c>
    </row>
    <row r="812" spans="1:3" ht="15.75" hidden="1" customHeight="1">
      <c r="A812" s="7" t="s">
        <v>11158</v>
      </c>
      <c r="B812" s="7" t="s">
        <v>11159</v>
      </c>
      <c r="C812" s="3">
        <v>2021</v>
      </c>
    </row>
    <row r="813" spans="1:3" ht="15.75" hidden="1" customHeight="1">
      <c r="A813" s="7" t="s">
        <v>11160</v>
      </c>
      <c r="B813" s="7" t="s">
        <v>11161</v>
      </c>
      <c r="C813" s="3">
        <v>2021</v>
      </c>
    </row>
    <row r="814" spans="1:3" ht="15.75" hidden="1" customHeight="1">
      <c r="A814" s="7" t="s">
        <v>11162</v>
      </c>
      <c r="B814" s="7" t="s">
        <v>11163</v>
      </c>
      <c r="C814" s="3">
        <v>2021</v>
      </c>
    </row>
    <row r="815" spans="1:3" ht="15.75" hidden="1" customHeight="1">
      <c r="A815" s="7" t="s">
        <v>11164</v>
      </c>
      <c r="B815" s="7" t="s">
        <v>11165</v>
      </c>
      <c r="C815" s="3">
        <v>2021</v>
      </c>
    </row>
    <row r="816" spans="1:3" ht="15.75" customHeight="1">
      <c r="A816" s="8" t="s">
        <v>10408</v>
      </c>
      <c r="B816" s="8" t="s">
        <v>11166</v>
      </c>
      <c r="C816" s="17">
        <v>2021</v>
      </c>
    </row>
    <row r="817" spans="1:3" ht="15.75" hidden="1" customHeight="1">
      <c r="A817" s="7" t="s">
        <v>11167</v>
      </c>
      <c r="B817" s="7" t="s">
        <v>11168</v>
      </c>
      <c r="C817" s="3">
        <v>2021</v>
      </c>
    </row>
    <row r="818" spans="1:3" ht="15.75" hidden="1" customHeight="1">
      <c r="A818" s="7" t="s">
        <v>11169</v>
      </c>
      <c r="B818" s="7" t="s">
        <v>11170</v>
      </c>
      <c r="C818" s="3">
        <v>2021</v>
      </c>
    </row>
    <row r="819" spans="1:3" ht="15.75" hidden="1" customHeight="1">
      <c r="A819" s="7" t="s">
        <v>11171</v>
      </c>
      <c r="B819" s="7" t="s">
        <v>11172</v>
      </c>
      <c r="C819" s="3">
        <v>2021</v>
      </c>
    </row>
    <row r="820" spans="1:3" ht="15.75" hidden="1" customHeight="1">
      <c r="A820" s="7" t="s">
        <v>11173</v>
      </c>
      <c r="B820" s="7" t="s">
        <v>11174</v>
      </c>
      <c r="C820" s="3">
        <v>2021</v>
      </c>
    </row>
    <row r="821" spans="1:3" ht="15.75" hidden="1" customHeight="1">
      <c r="A821" s="7" t="s">
        <v>11175</v>
      </c>
      <c r="B821" s="7" t="s">
        <v>11176</v>
      </c>
      <c r="C821" s="3">
        <v>2021</v>
      </c>
    </row>
    <row r="822" spans="1:3" ht="15.75" hidden="1" customHeight="1">
      <c r="A822" s="7" t="s">
        <v>10793</v>
      </c>
      <c r="B822" s="7" t="s">
        <v>11177</v>
      </c>
      <c r="C822" s="3">
        <v>2021</v>
      </c>
    </row>
    <row r="823" spans="1:3" ht="15.75" customHeight="1">
      <c r="A823" s="8" t="s">
        <v>11178</v>
      </c>
      <c r="B823" s="8" t="s">
        <v>11179</v>
      </c>
      <c r="C823" s="17">
        <v>2021</v>
      </c>
    </row>
    <row r="824" spans="1:3" ht="15.75" hidden="1" customHeight="1">
      <c r="A824" s="7" t="s">
        <v>11180</v>
      </c>
      <c r="B824" s="7" t="s">
        <v>11181</v>
      </c>
      <c r="C824" s="3">
        <v>2021</v>
      </c>
    </row>
    <row r="825" spans="1:3" ht="15.75" hidden="1" customHeight="1">
      <c r="A825" s="7" t="s">
        <v>11182</v>
      </c>
      <c r="B825" s="7" t="s">
        <v>11183</v>
      </c>
      <c r="C825" s="3">
        <v>2021</v>
      </c>
    </row>
    <row r="826" spans="1:3" ht="15.75" hidden="1" customHeight="1">
      <c r="A826" s="7" t="s">
        <v>11184</v>
      </c>
      <c r="B826" s="7" t="s">
        <v>11185</v>
      </c>
      <c r="C826" s="3">
        <v>2021</v>
      </c>
    </row>
    <row r="827" spans="1:3" ht="15.75" hidden="1" customHeight="1">
      <c r="A827" s="7" t="s">
        <v>11186</v>
      </c>
      <c r="B827" s="7" t="s">
        <v>11187</v>
      </c>
      <c r="C827" s="3">
        <v>2021</v>
      </c>
    </row>
    <row r="828" spans="1:3" ht="15.75" hidden="1" customHeight="1">
      <c r="A828" s="7" t="s">
        <v>11188</v>
      </c>
      <c r="B828" s="7" t="s">
        <v>11189</v>
      </c>
      <c r="C828" s="3">
        <v>2021</v>
      </c>
    </row>
    <row r="829" spans="1:3" ht="15.75" hidden="1" customHeight="1">
      <c r="A829" s="7" t="s">
        <v>11190</v>
      </c>
      <c r="B829" s="7" t="s">
        <v>11191</v>
      </c>
      <c r="C829" s="3">
        <v>2021</v>
      </c>
    </row>
    <row r="830" spans="1:3" ht="15.75" hidden="1" customHeight="1">
      <c r="A830" s="7" t="s">
        <v>11192</v>
      </c>
      <c r="B830" s="7" t="s">
        <v>11193</v>
      </c>
      <c r="C830" s="3">
        <v>2021</v>
      </c>
    </row>
    <row r="831" spans="1:3" ht="15.75" hidden="1" customHeight="1">
      <c r="A831" s="7" t="s">
        <v>11194</v>
      </c>
      <c r="B831" s="7" t="s">
        <v>11195</v>
      </c>
      <c r="C831" s="3">
        <v>2021</v>
      </c>
    </row>
    <row r="832" spans="1:3" ht="15.75" hidden="1" customHeight="1">
      <c r="A832" s="7" t="s">
        <v>9266</v>
      </c>
      <c r="B832" s="7" t="s">
        <v>11196</v>
      </c>
      <c r="C832" s="3">
        <v>2021</v>
      </c>
    </row>
    <row r="833" spans="1:3" ht="15.75" hidden="1" customHeight="1">
      <c r="A833" s="7" t="s">
        <v>11197</v>
      </c>
      <c r="B833" s="7" t="s">
        <v>11198</v>
      </c>
      <c r="C833" s="3">
        <v>2021</v>
      </c>
    </row>
    <row r="834" spans="1:3" ht="15.75" hidden="1" customHeight="1">
      <c r="A834" s="7" t="s">
        <v>11199</v>
      </c>
      <c r="B834" s="7" t="s">
        <v>11200</v>
      </c>
      <c r="C834" s="3">
        <v>2021</v>
      </c>
    </row>
    <row r="835" spans="1:3" ht="15.75" hidden="1" customHeight="1">
      <c r="A835" s="7" t="s">
        <v>10379</v>
      </c>
      <c r="B835" s="7" t="s">
        <v>11201</v>
      </c>
      <c r="C835" s="3">
        <v>2021</v>
      </c>
    </row>
    <row r="836" spans="1:3" ht="15.75" hidden="1" customHeight="1">
      <c r="A836" s="7" t="s">
        <v>11202</v>
      </c>
      <c r="B836" s="7" t="s">
        <v>11203</v>
      </c>
      <c r="C836" s="3">
        <v>2021</v>
      </c>
    </row>
    <row r="837" spans="1:3" ht="15.75" hidden="1" customHeight="1">
      <c r="A837" s="7" t="s">
        <v>11204</v>
      </c>
      <c r="B837" s="7" t="s">
        <v>11205</v>
      </c>
      <c r="C837" s="3">
        <v>2021</v>
      </c>
    </row>
    <row r="838" spans="1:3" ht="15.75" customHeight="1">
      <c r="A838" s="8" t="s">
        <v>11206</v>
      </c>
      <c r="B838" s="8" t="s">
        <v>11207</v>
      </c>
      <c r="C838" s="17">
        <v>2021</v>
      </c>
    </row>
    <row r="839" spans="1:3" ht="15.75" hidden="1" customHeight="1">
      <c r="A839" s="7" t="s">
        <v>11208</v>
      </c>
      <c r="B839" s="7" t="s">
        <v>11209</v>
      </c>
      <c r="C839" s="3">
        <v>2021</v>
      </c>
    </row>
    <row r="840" spans="1:3" ht="15.75" hidden="1" customHeight="1">
      <c r="A840" s="7" t="s">
        <v>11210</v>
      </c>
      <c r="B840" s="7" t="s">
        <v>11211</v>
      </c>
      <c r="C840" s="3">
        <v>2021</v>
      </c>
    </row>
    <row r="841" spans="1:3" ht="15.75" hidden="1" customHeight="1">
      <c r="A841" s="7" t="s">
        <v>11212</v>
      </c>
      <c r="B841" s="7" t="s">
        <v>11213</v>
      </c>
      <c r="C841" s="3">
        <v>2021</v>
      </c>
    </row>
    <row r="842" spans="1:3" ht="15.75" hidden="1" customHeight="1">
      <c r="A842" s="7" t="s">
        <v>11214</v>
      </c>
      <c r="B842" s="7" t="s">
        <v>11215</v>
      </c>
      <c r="C842" s="3">
        <v>2021</v>
      </c>
    </row>
    <row r="843" spans="1:3" ht="15.75" hidden="1" customHeight="1">
      <c r="A843" s="7" t="s">
        <v>11216</v>
      </c>
      <c r="B843" s="7" t="s">
        <v>11217</v>
      </c>
      <c r="C843" s="3">
        <v>2021</v>
      </c>
    </row>
    <row r="844" spans="1:3" ht="15.75" hidden="1" customHeight="1">
      <c r="A844" s="7" t="s">
        <v>11218</v>
      </c>
      <c r="B844" s="7" t="s">
        <v>11219</v>
      </c>
      <c r="C844" s="3">
        <v>2021</v>
      </c>
    </row>
    <row r="845" spans="1:3" ht="15.75" hidden="1" customHeight="1">
      <c r="A845" s="7" t="s">
        <v>11220</v>
      </c>
      <c r="B845" s="7" t="s">
        <v>11221</v>
      </c>
      <c r="C845" s="3">
        <v>2021</v>
      </c>
    </row>
    <row r="846" spans="1:3" ht="15.75" hidden="1" customHeight="1">
      <c r="A846" s="7" t="s">
        <v>11222</v>
      </c>
      <c r="B846" s="7" t="s">
        <v>11223</v>
      </c>
      <c r="C846" s="3">
        <v>2021</v>
      </c>
    </row>
    <row r="847" spans="1:3" ht="15.75" hidden="1" customHeight="1">
      <c r="A847" s="7" t="s">
        <v>11224</v>
      </c>
      <c r="B847" s="7" t="s">
        <v>11225</v>
      </c>
      <c r="C847" s="3">
        <v>2021</v>
      </c>
    </row>
    <row r="848" spans="1:3" ht="15.75" hidden="1" customHeight="1">
      <c r="A848" s="7" t="s">
        <v>11226</v>
      </c>
      <c r="B848" s="7" t="s">
        <v>11227</v>
      </c>
      <c r="C848" s="3">
        <v>2021</v>
      </c>
    </row>
    <row r="849" spans="1:3" ht="15.75" hidden="1" customHeight="1">
      <c r="A849" s="7" t="s">
        <v>11228</v>
      </c>
      <c r="B849" s="7" t="s">
        <v>11229</v>
      </c>
      <c r="C849" s="3">
        <v>2021</v>
      </c>
    </row>
    <row r="850" spans="1:3" ht="15.75" hidden="1" customHeight="1">
      <c r="A850" s="7" t="s">
        <v>11230</v>
      </c>
      <c r="B850" s="7" t="s">
        <v>11231</v>
      </c>
      <c r="C850" s="3">
        <v>2021</v>
      </c>
    </row>
    <row r="851" spans="1:3" ht="15.75" hidden="1" customHeight="1">
      <c r="A851" s="7" t="s">
        <v>11232</v>
      </c>
      <c r="B851" s="7" t="s">
        <v>11233</v>
      </c>
      <c r="C851" s="3">
        <v>2021</v>
      </c>
    </row>
    <row r="852" spans="1:3" ht="15.75" hidden="1" customHeight="1">
      <c r="A852" s="7" t="s">
        <v>11234</v>
      </c>
      <c r="B852" s="7" t="s">
        <v>11235</v>
      </c>
      <c r="C852" s="3">
        <v>2021</v>
      </c>
    </row>
    <row r="853" spans="1:3" ht="15.75" hidden="1" customHeight="1">
      <c r="A853" s="7" t="s">
        <v>11236</v>
      </c>
      <c r="B853" s="7" t="s">
        <v>11237</v>
      </c>
      <c r="C853" s="3">
        <v>2021</v>
      </c>
    </row>
    <row r="854" spans="1:3" ht="15.75" hidden="1" customHeight="1">
      <c r="A854" s="7" t="s">
        <v>11238</v>
      </c>
      <c r="B854" s="7" t="s">
        <v>11239</v>
      </c>
      <c r="C854" s="3">
        <v>2021</v>
      </c>
    </row>
    <row r="855" spans="1:3" ht="15.75" hidden="1" customHeight="1">
      <c r="A855" s="7" t="s">
        <v>10467</v>
      </c>
      <c r="B855" s="7" t="s">
        <v>11240</v>
      </c>
      <c r="C855" s="3">
        <v>2021</v>
      </c>
    </row>
    <row r="856" spans="1:3" ht="15.75" hidden="1" customHeight="1">
      <c r="A856" s="7" t="s">
        <v>11241</v>
      </c>
      <c r="B856" s="7" t="s">
        <v>11242</v>
      </c>
      <c r="C856" s="3">
        <v>2021</v>
      </c>
    </row>
    <row r="857" spans="1:3" ht="15.75" hidden="1" customHeight="1">
      <c r="A857" s="7" t="s">
        <v>11243</v>
      </c>
      <c r="B857" s="7" t="s">
        <v>11244</v>
      </c>
      <c r="C857" s="3">
        <v>2021</v>
      </c>
    </row>
    <row r="858" spans="1:3" ht="15.75" hidden="1" customHeight="1">
      <c r="A858" s="7" t="s">
        <v>11245</v>
      </c>
      <c r="B858" s="7" t="s">
        <v>11246</v>
      </c>
      <c r="C858" s="3">
        <v>2021</v>
      </c>
    </row>
    <row r="859" spans="1:3" ht="15.75" hidden="1" customHeight="1">
      <c r="A859" s="7" t="s">
        <v>11247</v>
      </c>
      <c r="B859" s="7" t="s">
        <v>11248</v>
      </c>
      <c r="C859" s="3">
        <v>2021</v>
      </c>
    </row>
    <row r="860" spans="1:3" ht="15.75" hidden="1" customHeight="1">
      <c r="A860" s="7" t="s">
        <v>11249</v>
      </c>
      <c r="B860" s="7" t="s">
        <v>11250</v>
      </c>
      <c r="C860" s="3">
        <v>2021</v>
      </c>
    </row>
    <row r="861" spans="1:3" ht="15.75" hidden="1" customHeight="1">
      <c r="A861" s="7" t="s">
        <v>11251</v>
      </c>
      <c r="B861" s="7" t="s">
        <v>11252</v>
      </c>
      <c r="C861" s="3">
        <v>2021</v>
      </c>
    </row>
    <row r="862" spans="1:3" ht="15.75" hidden="1" customHeight="1">
      <c r="A862" s="7" t="s">
        <v>11253</v>
      </c>
      <c r="B862" s="7" t="s">
        <v>11254</v>
      </c>
      <c r="C862" s="3">
        <v>2021</v>
      </c>
    </row>
    <row r="863" spans="1:3" ht="15.75" hidden="1" customHeight="1">
      <c r="A863" s="7" t="s">
        <v>8499</v>
      </c>
      <c r="B863" s="7" t="s">
        <v>11255</v>
      </c>
      <c r="C863" s="3">
        <v>2021</v>
      </c>
    </row>
    <row r="864" spans="1:3" ht="15.75" hidden="1" customHeight="1">
      <c r="A864" s="7" t="s">
        <v>11256</v>
      </c>
      <c r="B864" s="7" t="s">
        <v>11257</v>
      </c>
      <c r="C864" s="3">
        <v>2021</v>
      </c>
    </row>
    <row r="865" spans="1:3" ht="15.75" hidden="1" customHeight="1">
      <c r="A865" s="7" t="s">
        <v>8499</v>
      </c>
      <c r="B865" s="7" t="s">
        <v>11258</v>
      </c>
      <c r="C865" s="3">
        <v>2021</v>
      </c>
    </row>
    <row r="866" spans="1:3" ht="15.75" hidden="1" customHeight="1">
      <c r="A866" s="7" t="s">
        <v>11259</v>
      </c>
      <c r="B866" s="7" t="s">
        <v>11260</v>
      </c>
      <c r="C866" s="3">
        <v>2021</v>
      </c>
    </row>
    <row r="867" spans="1:3" ht="15.75" hidden="1" customHeight="1">
      <c r="A867" s="7" t="s">
        <v>11261</v>
      </c>
      <c r="B867" s="7" t="s">
        <v>11262</v>
      </c>
      <c r="C867" s="3">
        <v>2021</v>
      </c>
    </row>
    <row r="868" spans="1:3" ht="15.75" hidden="1" customHeight="1">
      <c r="A868" s="7" t="s">
        <v>11263</v>
      </c>
      <c r="B868" s="7" t="s">
        <v>11264</v>
      </c>
      <c r="C868" s="3">
        <v>2021</v>
      </c>
    </row>
    <row r="869" spans="1:3" ht="15.75" hidden="1" customHeight="1">
      <c r="A869" s="7" t="s">
        <v>11265</v>
      </c>
      <c r="B869" s="7" t="s">
        <v>11266</v>
      </c>
      <c r="C869" s="3">
        <v>2021</v>
      </c>
    </row>
    <row r="870" spans="1:3" ht="15.75" hidden="1" customHeight="1">
      <c r="A870" s="7" t="s">
        <v>11267</v>
      </c>
      <c r="B870" s="7" t="s">
        <v>11268</v>
      </c>
      <c r="C870" s="3">
        <v>2021</v>
      </c>
    </row>
    <row r="871" spans="1:3" ht="15.75" hidden="1" customHeight="1">
      <c r="A871" s="7" t="s">
        <v>9800</v>
      </c>
      <c r="B871" s="7" t="s">
        <v>11269</v>
      </c>
      <c r="C871" s="3">
        <v>2021</v>
      </c>
    </row>
    <row r="872" spans="1:3" ht="15.75" hidden="1" customHeight="1">
      <c r="A872" s="7" t="s">
        <v>11270</v>
      </c>
      <c r="B872" s="7" t="s">
        <v>11271</v>
      </c>
      <c r="C872" s="3">
        <v>2021</v>
      </c>
    </row>
    <row r="873" spans="1:3" ht="15.75" hidden="1" customHeight="1">
      <c r="A873" s="7" t="s">
        <v>11272</v>
      </c>
      <c r="B873" s="7" t="s">
        <v>11273</v>
      </c>
      <c r="C873" s="3">
        <v>2021</v>
      </c>
    </row>
    <row r="874" spans="1:3" ht="15.75" hidden="1" customHeight="1">
      <c r="A874" s="7" t="s">
        <v>11274</v>
      </c>
      <c r="B874" s="7" t="s">
        <v>11275</v>
      </c>
      <c r="C874" s="3">
        <v>2021</v>
      </c>
    </row>
    <row r="875" spans="1:3" ht="15.75" hidden="1" customHeight="1">
      <c r="A875" s="7" t="s">
        <v>11276</v>
      </c>
      <c r="B875" s="7" t="s">
        <v>11277</v>
      </c>
      <c r="C875" s="3">
        <v>2021</v>
      </c>
    </row>
    <row r="876" spans="1:3" ht="15.75" hidden="1" customHeight="1">
      <c r="A876" s="7" t="s">
        <v>11278</v>
      </c>
      <c r="B876" s="7" t="s">
        <v>11279</v>
      </c>
      <c r="C876" s="3">
        <v>2021</v>
      </c>
    </row>
    <row r="877" spans="1:3" ht="15.75" hidden="1" customHeight="1">
      <c r="A877" s="7" t="s">
        <v>11280</v>
      </c>
      <c r="B877" s="7" t="s">
        <v>11281</v>
      </c>
      <c r="C877" s="3">
        <v>2021</v>
      </c>
    </row>
    <row r="878" spans="1:3" ht="15.75" hidden="1" customHeight="1">
      <c r="A878" s="7" t="s">
        <v>11282</v>
      </c>
      <c r="B878" s="7" t="s">
        <v>11283</v>
      </c>
      <c r="C878" s="3">
        <v>2021</v>
      </c>
    </row>
    <row r="879" spans="1:3" ht="15.75" hidden="1" customHeight="1">
      <c r="A879" s="7" t="s">
        <v>11284</v>
      </c>
      <c r="B879" s="7" t="s">
        <v>11285</v>
      </c>
      <c r="C879" s="3">
        <v>2021</v>
      </c>
    </row>
    <row r="880" spans="1:3" ht="15.75" hidden="1" customHeight="1">
      <c r="A880" s="7" t="s">
        <v>11286</v>
      </c>
      <c r="B880" s="7" t="s">
        <v>11287</v>
      </c>
      <c r="C880" s="3">
        <v>2021</v>
      </c>
    </row>
    <row r="881" spans="1:3" ht="15.75" hidden="1" customHeight="1">
      <c r="A881" s="7" t="s">
        <v>11288</v>
      </c>
      <c r="B881" s="7" t="s">
        <v>11289</v>
      </c>
      <c r="C881" s="3">
        <v>2021</v>
      </c>
    </row>
    <row r="882" spans="1:3" ht="15.75" hidden="1" customHeight="1">
      <c r="A882" s="7" t="s">
        <v>11290</v>
      </c>
      <c r="B882" s="7" t="s">
        <v>11291</v>
      </c>
      <c r="C882" s="3">
        <v>2021</v>
      </c>
    </row>
    <row r="883" spans="1:3" ht="15.75" hidden="1" customHeight="1">
      <c r="A883" s="7" t="s">
        <v>11288</v>
      </c>
      <c r="B883" s="7" t="s">
        <v>11292</v>
      </c>
      <c r="C883" s="3">
        <v>2021</v>
      </c>
    </row>
    <row r="884" spans="1:3" ht="15.75" hidden="1" customHeight="1">
      <c r="A884" s="7" t="s">
        <v>11293</v>
      </c>
      <c r="B884" s="7" t="s">
        <v>11294</v>
      </c>
      <c r="C884" s="3">
        <v>2021</v>
      </c>
    </row>
    <row r="885" spans="1:3" ht="15.75" hidden="1" customHeight="1">
      <c r="A885" s="7" t="s">
        <v>11295</v>
      </c>
      <c r="B885" s="7" t="s">
        <v>11296</v>
      </c>
      <c r="C885" s="3">
        <v>2021</v>
      </c>
    </row>
    <row r="886" spans="1:3" ht="15.75" hidden="1" customHeight="1">
      <c r="A886" s="7" t="s">
        <v>11297</v>
      </c>
      <c r="B886" s="7" t="s">
        <v>11298</v>
      </c>
      <c r="C886" s="3">
        <v>2021</v>
      </c>
    </row>
    <row r="887" spans="1:3" ht="15.75" hidden="1" customHeight="1">
      <c r="A887" s="7" t="s">
        <v>11299</v>
      </c>
      <c r="B887" s="7" t="s">
        <v>11300</v>
      </c>
      <c r="C887" s="3">
        <v>2021</v>
      </c>
    </row>
    <row r="888" spans="1:3" ht="15.75" hidden="1" customHeight="1">
      <c r="A888" s="7" t="s">
        <v>11301</v>
      </c>
      <c r="B888" s="7" t="s">
        <v>11302</v>
      </c>
      <c r="C888" s="3">
        <v>2021</v>
      </c>
    </row>
    <row r="889" spans="1:3" ht="15.75" hidden="1" customHeight="1">
      <c r="A889" s="7" t="s">
        <v>11303</v>
      </c>
      <c r="B889" s="7" t="s">
        <v>11304</v>
      </c>
      <c r="C889" s="3">
        <v>2021</v>
      </c>
    </row>
    <row r="890" spans="1:3" ht="15.75" hidden="1" customHeight="1">
      <c r="A890" s="7" t="s">
        <v>11305</v>
      </c>
      <c r="B890" s="7" t="s">
        <v>11306</v>
      </c>
      <c r="C890" s="3">
        <v>2021</v>
      </c>
    </row>
    <row r="891" spans="1:3" ht="15.75" hidden="1" customHeight="1">
      <c r="A891" s="7" t="s">
        <v>11307</v>
      </c>
      <c r="B891" s="7" t="s">
        <v>11308</v>
      </c>
      <c r="C891" s="3">
        <v>2021</v>
      </c>
    </row>
    <row r="892" spans="1:3" ht="15.75" customHeight="1">
      <c r="A892" s="8" t="s">
        <v>11309</v>
      </c>
      <c r="B892" s="8" t="s">
        <v>11310</v>
      </c>
      <c r="C892" s="17">
        <v>2021</v>
      </c>
    </row>
    <row r="893" spans="1:3" ht="15.75" hidden="1" customHeight="1">
      <c r="A893" s="7" t="s">
        <v>11311</v>
      </c>
      <c r="B893" s="7" t="s">
        <v>11312</v>
      </c>
      <c r="C893" s="3">
        <v>2021</v>
      </c>
    </row>
    <row r="894" spans="1:3" ht="15.75" hidden="1" customHeight="1">
      <c r="A894" s="7" t="s">
        <v>9770</v>
      </c>
      <c r="B894" s="7" t="s">
        <v>11313</v>
      </c>
      <c r="C894" s="3">
        <v>2021</v>
      </c>
    </row>
    <row r="895" spans="1:3" ht="15.75" customHeight="1">
      <c r="A895" s="8" t="s">
        <v>11314</v>
      </c>
      <c r="B895" s="8" t="s">
        <v>11315</v>
      </c>
      <c r="C895" s="17">
        <v>2021</v>
      </c>
    </row>
    <row r="896" spans="1:3" ht="15.75" hidden="1" customHeight="1">
      <c r="A896" s="7" t="s">
        <v>11316</v>
      </c>
      <c r="B896" s="7" t="s">
        <v>11317</v>
      </c>
      <c r="C896" s="3">
        <v>2021</v>
      </c>
    </row>
    <row r="897" spans="1:3" ht="15.75" hidden="1" customHeight="1">
      <c r="A897" s="7" t="s">
        <v>11318</v>
      </c>
      <c r="B897" s="7" t="s">
        <v>11319</v>
      </c>
      <c r="C897" s="3">
        <v>2021</v>
      </c>
    </row>
    <row r="898" spans="1:3" ht="15.75" hidden="1" customHeight="1">
      <c r="A898" s="7" t="s">
        <v>11320</v>
      </c>
      <c r="B898" s="7" t="s">
        <v>11321</v>
      </c>
      <c r="C898" s="3">
        <v>2021</v>
      </c>
    </row>
    <row r="899" spans="1:3" ht="15.75" hidden="1" customHeight="1">
      <c r="A899" s="7" t="s">
        <v>11322</v>
      </c>
      <c r="B899" s="7" t="s">
        <v>11323</v>
      </c>
      <c r="C899" s="3">
        <v>2021</v>
      </c>
    </row>
    <row r="900" spans="1:3" ht="15.75" customHeight="1">
      <c r="A900" s="8" t="s">
        <v>11324</v>
      </c>
      <c r="B900" s="8" t="s">
        <v>11325</v>
      </c>
      <c r="C900" s="17">
        <v>2021</v>
      </c>
    </row>
    <row r="901" spans="1:3" ht="15.75" hidden="1" customHeight="1">
      <c r="A901" s="7" t="s">
        <v>11326</v>
      </c>
      <c r="B901" s="7" t="s">
        <v>11327</v>
      </c>
      <c r="C901" s="3">
        <v>2021</v>
      </c>
    </row>
    <row r="902" spans="1:3" ht="15.75" hidden="1" customHeight="1">
      <c r="A902" s="7" t="s">
        <v>11328</v>
      </c>
      <c r="B902" s="7" t="s">
        <v>11329</v>
      </c>
      <c r="C902" s="3">
        <v>2021</v>
      </c>
    </row>
    <row r="903" spans="1:3" ht="15.75" hidden="1" customHeight="1">
      <c r="A903" s="7" t="s">
        <v>10002</v>
      </c>
      <c r="B903" s="7" t="s">
        <v>11330</v>
      </c>
      <c r="C903" s="3">
        <v>2021</v>
      </c>
    </row>
    <row r="904" spans="1:3" ht="15.75" hidden="1" customHeight="1">
      <c r="A904" s="7" t="s">
        <v>11331</v>
      </c>
      <c r="B904" s="7" t="s">
        <v>11332</v>
      </c>
      <c r="C904" s="3">
        <v>2021</v>
      </c>
    </row>
    <row r="905" spans="1:3" ht="15.75" hidden="1" customHeight="1">
      <c r="A905" s="7" t="s">
        <v>11333</v>
      </c>
      <c r="B905" s="7" t="s">
        <v>11334</v>
      </c>
      <c r="C905" s="3">
        <v>2021</v>
      </c>
    </row>
    <row r="906" spans="1:3" ht="15.75" hidden="1" customHeight="1">
      <c r="A906" s="7" t="s">
        <v>10630</v>
      </c>
      <c r="B906" s="7" t="s">
        <v>11335</v>
      </c>
      <c r="C906" s="3">
        <v>2021</v>
      </c>
    </row>
    <row r="907" spans="1:3" ht="15.75" hidden="1" customHeight="1">
      <c r="A907" s="7" t="s">
        <v>11336</v>
      </c>
      <c r="B907" s="7" t="s">
        <v>11337</v>
      </c>
      <c r="C907" s="3">
        <v>2021</v>
      </c>
    </row>
    <row r="908" spans="1:3" ht="15.75" hidden="1" customHeight="1">
      <c r="A908" s="7" t="s">
        <v>11338</v>
      </c>
      <c r="B908" s="7" t="s">
        <v>11339</v>
      </c>
      <c r="C908" s="3">
        <v>2021</v>
      </c>
    </row>
    <row r="909" spans="1:3" ht="15.75" hidden="1" customHeight="1">
      <c r="A909" s="7" t="s">
        <v>11340</v>
      </c>
      <c r="B909" s="7" t="s">
        <v>11341</v>
      </c>
      <c r="C909" s="3">
        <v>2021</v>
      </c>
    </row>
    <row r="910" spans="1:3" ht="15.75" hidden="1" customHeight="1">
      <c r="A910" s="7" t="s">
        <v>11342</v>
      </c>
      <c r="B910" s="7" t="s">
        <v>11343</v>
      </c>
      <c r="C910" s="3">
        <v>2021</v>
      </c>
    </row>
    <row r="911" spans="1:3" ht="15.75" hidden="1" customHeight="1">
      <c r="A911" s="7" t="s">
        <v>11344</v>
      </c>
      <c r="B911" s="7" t="s">
        <v>11345</v>
      </c>
      <c r="C911" s="3">
        <v>2021</v>
      </c>
    </row>
    <row r="912" spans="1:3" ht="15.75" hidden="1" customHeight="1">
      <c r="A912" s="7" t="s">
        <v>11346</v>
      </c>
      <c r="B912" s="7" t="s">
        <v>11347</v>
      </c>
      <c r="C912" s="3">
        <v>2021</v>
      </c>
    </row>
    <row r="913" spans="1:3" ht="15.75" hidden="1" customHeight="1">
      <c r="A913" s="7" t="s">
        <v>10302</v>
      </c>
      <c r="B913" s="7" t="s">
        <v>11348</v>
      </c>
      <c r="C913" s="3">
        <v>2021</v>
      </c>
    </row>
    <row r="914" spans="1:3" ht="15.75" hidden="1" customHeight="1">
      <c r="A914" s="7" t="s">
        <v>11349</v>
      </c>
      <c r="B914" s="7" t="s">
        <v>11350</v>
      </c>
      <c r="C914" s="3">
        <v>2021</v>
      </c>
    </row>
    <row r="915" spans="1:3" ht="15.75" hidden="1" customHeight="1">
      <c r="A915" s="7" t="s">
        <v>11351</v>
      </c>
      <c r="B915" s="7" t="s">
        <v>11352</v>
      </c>
      <c r="C915" s="3">
        <v>2021</v>
      </c>
    </row>
    <row r="916" spans="1:3" ht="15.75" hidden="1" customHeight="1">
      <c r="A916" s="7" t="s">
        <v>7881</v>
      </c>
      <c r="B916" s="7" t="s">
        <v>11353</v>
      </c>
      <c r="C916" s="3">
        <v>2021</v>
      </c>
    </row>
    <row r="917" spans="1:3" ht="15.75" hidden="1" customHeight="1">
      <c r="A917" s="7" t="s">
        <v>11354</v>
      </c>
      <c r="B917" s="7" t="s">
        <v>11355</v>
      </c>
      <c r="C917" s="3">
        <v>2021</v>
      </c>
    </row>
    <row r="918" spans="1:3" ht="15.75" hidden="1" customHeight="1">
      <c r="A918" s="7" t="s">
        <v>11356</v>
      </c>
      <c r="B918" s="7" t="s">
        <v>11357</v>
      </c>
      <c r="C918" s="3">
        <v>2021</v>
      </c>
    </row>
    <row r="919" spans="1:3" ht="15.75" hidden="1" customHeight="1">
      <c r="A919" s="7" t="s">
        <v>11358</v>
      </c>
      <c r="B919" s="7" t="s">
        <v>11359</v>
      </c>
      <c r="C919" s="3">
        <v>2021</v>
      </c>
    </row>
    <row r="920" spans="1:3" ht="15.75" hidden="1" customHeight="1">
      <c r="A920" s="7" t="s">
        <v>11360</v>
      </c>
      <c r="B920" s="7" t="s">
        <v>11361</v>
      </c>
      <c r="C920" s="3">
        <v>2021</v>
      </c>
    </row>
    <row r="921" spans="1:3" ht="15.75" hidden="1" customHeight="1">
      <c r="A921" s="7" t="s">
        <v>11362</v>
      </c>
      <c r="B921" s="7" t="s">
        <v>11363</v>
      </c>
      <c r="C921" s="3">
        <v>2021</v>
      </c>
    </row>
    <row r="922" spans="1:3" ht="15.75" hidden="1" customHeight="1">
      <c r="A922" s="7" t="s">
        <v>11017</v>
      </c>
      <c r="B922" s="7" t="s">
        <v>11018</v>
      </c>
      <c r="C922" s="3">
        <v>2021</v>
      </c>
    </row>
    <row r="923" spans="1:3" ht="15.75" hidden="1" customHeight="1">
      <c r="A923" s="7" t="s">
        <v>11364</v>
      </c>
      <c r="B923" s="7" t="s">
        <v>11365</v>
      </c>
      <c r="C923" s="3">
        <v>2021</v>
      </c>
    </row>
    <row r="924" spans="1:3" ht="15.75" hidden="1" customHeight="1">
      <c r="A924" s="7" t="s">
        <v>11366</v>
      </c>
      <c r="B924" s="7" t="s">
        <v>11367</v>
      </c>
      <c r="C924" s="3">
        <v>2021</v>
      </c>
    </row>
    <row r="925" spans="1:3" ht="15.75" hidden="1" customHeight="1">
      <c r="A925" s="7" t="s">
        <v>11368</v>
      </c>
      <c r="B925" s="7" t="s">
        <v>11369</v>
      </c>
      <c r="C925" s="3">
        <v>2021</v>
      </c>
    </row>
    <row r="926" spans="1:3" ht="15.75" hidden="1" customHeight="1">
      <c r="A926" s="7" t="s">
        <v>11370</v>
      </c>
      <c r="B926" s="7" t="s">
        <v>11371</v>
      </c>
      <c r="C926" s="3">
        <v>2021</v>
      </c>
    </row>
    <row r="927" spans="1:3" ht="15.75" hidden="1" customHeight="1">
      <c r="A927" s="7" t="s">
        <v>11372</v>
      </c>
      <c r="B927" s="7" t="s">
        <v>11373</v>
      </c>
      <c r="C927" s="3">
        <v>2021</v>
      </c>
    </row>
    <row r="928" spans="1:3" ht="15.75" hidden="1" customHeight="1">
      <c r="A928" s="7" t="s">
        <v>11374</v>
      </c>
      <c r="B928" s="7" t="s">
        <v>11375</v>
      </c>
      <c r="C928" s="3">
        <v>2021</v>
      </c>
    </row>
    <row r="929" spans="1:3" ht="15.75" hidden="1" customHeight="1">
      <c r="A929" s="7" t="s">
        <v>11376</v>
      </c>
      <c r="B929" s="7" t="s">
        <v>11377</v>
      </c>
      <c r="C929" s="3">
        <v>2021</v>
      </c>
    </row>
    <row r="930" spans="1:3" ht="15.75" hidden="1" customHeight="1">
      <c r="A930" s="7" t="s">
        <v>11378</v>
      </c>
      <c r="B930" s="7" t="s">
        <v>11379</v>
      </c>
      <c r="C930" s="3">
        <v>2021</v>
      </c>
    </row>
    <row r="931" spans="1:3" ht="15.75" hidden="1" customHeight="1">
      <c r="A931" s="7" t="s">
        <v>11380</v>
      </c>
      <c r="B931" s="7" t="s">
        <v>11381</v>
      </c>
      <c r="C931" s="3">
        <v>2021</v>
      </c>
    </row>
    <row r="932" spans="1:3" ht="15.75" customHeight="1">
      <c r="A932" s="8" t="s">
        <v>11382</v>
      </c>
      <c r="B932" s="8" t="s">
        <v>11383</v>
      </c>
      <c r="C932" s="17">
        <v>2021</v>
      </c>
    </row>
    <row r="933" spans="1:3" ht="15.75" hidden="1" customHeight="1">
      <c r="A933" s="7" t="s">
        <v>11384</v>
      </c>
      <c r="B933" s="7" t="s">
        <v>11385</v>
      </c>
      <c r="C933" s="3">
        <v>2021</v>
      </c>
    </row>
    <row r="934" spans="1:3" ht="15.75" hidden="1" customHeight="1">
      <c r="A934" s="7" t="s">
        <v>11386</v>
      </c>
      <c r="B934" s="7" t="s">
        <v>11387</v>
      </c>
      <c r="C934" s="3">
        <v>2021</v>
      </c>
    </row>
    <row r="935" spans="1:3" ht="15.75" hidden="1" customHeight="1">
      <c r="A935" s="7" t="s">
        <v>11388</v>
      </c>
      <c r="B935" s="7" t="s">
        <v>11389</v>
      </c>
      <c r="C935" s="3">
        <v>2021</v>
      </c>
    </row>
    <row r="936" spans="1:3" ht="15.75" hidden="1" customHeight="1">
      <c r="A936" s="7" t="s">
        <v>11390</v>
      </c>
      <c r="B936" s="7" t="s">
        <v>11391</v>
      </c>
      <c r="C936" s="3">
        <v>2021</v>
      </c>
    </row>
    <row r="937" spans="1:3" ht="15.75" hidden="1" customHeight="1">
      <c r="A937" s="7" t="s">
        <v>11392</v>
      </c>
      <c r="B937" s="7" t="s">
        <v>11393</v>
      </c>
      <c r="C937" s="3">
        <v>2021</v>
      </c>
    </row>
    <row r="938" spans="1:3" ht="15.75" hidden="1" customHeight="1">
      <c r="A938" s="7" t="s">
        <v>11394</v>
      </c>
      <c r="B938" s="7" t="s">
        <v>11395</v>
      </c>
      <c r="C938" s="3">
        <v>2021</v>
      </c>
    </row>
    <row r="939" spans="1:3" ht="15.75" hidden="1" customHeight="1">
      <c r="A939" s="7" t="s">
        <v>11396</v>
      </c>
      <c r="B939" s="7" t="s">
        <v>11397</v>
      </c>
      <c r="C939" s="3">
        <v>2021</v>
      </c>
    </row>
    <row r="940" spans="1:3" ht="15.75" hidden="1" customHeight="1">
      <c r="A940" s="7" t="s">
        <v>11398</v>
      </c>
      <c r="B940" s="7" t="s">
        <v>11399</v>
      </c>
      <c r="C940" s="3">
        <v>2021</v>
      </c>
    </row>
    <row r="941" spans="1:3" ht="15.75" hidden="1" customHeight="1">
      <c r="A941" s="7" t="s">
        <v>11400</v>
      </c>
      <c r="B941" s="7" t="s">
        <v>11401</v>
      </c>
      <c r="C941" s="3">
        <v>2021</v>
      </c>
    </row>
    <row r="942" spans="1:3" ht="15.75" hidden="1" customHeight="1">
      <c r="A942" s="7" t="s">
        <v>11402</v>
      </c>
      <c r="B942" s="7" t="s">
        <v>11403</v>
      </c>
      <c r="C942" s="3">
        <v>2021</v>
      </c>
    </row>
    <row r="943" spans="1:3" ht="15.75" hidden="1" customHeight="1">
      <c r="A943" s="7" t="s">
        <v>10467</v>
      </c>
      <c r="B943" s="7" t="s">
        <v>11404</v>
      </c>
      <c r="C943" s="3">
        <v>2021</v>
      </c>
    </row>
    <row r="944" spans="1:3" ht="15.75" hidden="1" customHeight="1">
      <c r="A944" s="7" t="s">
        <v>11405</v>
      </c>
      <c r="B944" s="7" t="s">
        <v>11406</v>
      </c>
      <c r="C944" s="3">
        <v>2021</v>
      </c>
    </row>
    <row r="945" spans="1:3" ht="15.75" hidden="1" customHeight="1">
      <c r="A945" s="7" t="s">
        <v>11407</v>
      </c>
      <c r="B945" s="7" t="s">
        <v>11408</v>
      </c>
      <c r="C945" s="3">
        <v>2021</v>
      </c>
    </row>
    <row r="946" spans="1:3" ht="15.75" hidden="1" customHeight="1">
      <c r="A946" s="7" t="s">
        <v>11090</v>
      </c>
      <c r="B946" s="7" t="s">
        <v>11409</v>
      </c>
      <c r="C946" s="3">
        <v>2021</v>
      </c>
    </row>
    <row r="947" spans="1:3" ht="15.75" hidden="1" customHeight="1">
      <c r="A947" s="7" t="s">
        <v>11410</v>
      </c>
      <c r="B947" s="7" t="s">
        <v>11411</v>
      </c>
      <c r="C947" s="3">
        <v>2021</v>
      </c>
    </row>
    <row r="948" spans="1:3" ht="15.75" hidden="1" customHeight="1">
      <c r="A948" s="7" t="s">
        <v>11412</v>
      </c>
      <c r="B948" s="7" t="s">
        <v>11413</v>
      </c>
      <c r="C948" s="3">
        <v>2021</v>
      </c>
    </row>
    <row r="949" spans="1:3" ht="15.75" hidden="1" customHeight="1">
      <c r="A949" s="7" t="s">
        <v>11414</v>
      </c>
      <c r="B949" s="7" t="s">
        <v>11415</v>
      </c>
      <c r="C949" s="3">
        <v>2021</v>
      </c>
    </row>
    <row r="950" spans="1:3" ht="15.75" hidden="1" customHeight="1">
      <c r="A950" s="7" t="s">
        <v>11416</v>
      </c>
      <c r="B950" s="7" t="s">
        <v>11417</v>
      </c>
      <c r="C950" s="3">
        <v>2021</v>
      </c>
    </row>
    <row r="951" spans="1:3" ht="15.75" hidden="1" customHeight="1">
      <c r="A951" s="7" t="s">
        <v>11418</v>
      </c>
      <c r="B951" s="7" t="s">
        <v>11419</v>
      </c>
      <c r="C951" s="3">
        <v>2021</v>
      </c>
    </row>
    <row r="952" spans="1:3" ht="15.75" hidden="1" customHeight="1">
      <c r="A952" s="7" t="s">
        <v>11420</v>
      </c>
      <c r="B952" s="7" t="s">
        <v>11421</v>
      </c>
      <c r="C952" s="3">
        <v>2021</v>
      </c>
    </row>
    <row r="953" spans="1:3" ht="15.75" hidden="1" customHeight="1">
      <c r="A953" s="7" t="s">
        <v>11422</v>
      </c>
      <c r="B953" s="7" t="s">
        <v>11423</v>
      </c>
      <c r="C953" s="3">
        <v>2021</v>
      </c>
    </row>
    <row r="954" spans="1:3" ht="15.75" hidden="1" customHeight="1">
      <c r="A954" s="7" t="s">
        <v>11424</v>
      </c>
      <c r="B954" s="7" t="s">
        <v>11425</v>
      </c>
      <c r="C954" s="3">
        <v>2021</v>
      </c>
    </row>
    <row r="955" spans="1:3" ht="15.75" hidden="1" customHeight="1">
      <c r="A955" s="7" t="s">
        <v>11426</v>
      </c>
      <c r="B955" s="7" t="s">
        <v>11427</v>
      </c>
      <c r="C955" s="3">
        <v>2021</v>
      </c>
    </row>
    <row r="956" spans="1:3" ht="15.75" hidden="1" customHeight="1">
      <c r="A956" s="7" t="s">
        <v>11428</v>
      </c>
      <c r="B956" s="7" t="s">
        <v>11429</v>
      </c>
      <c r="C956" s="3">
        <v>2021</v>
      </c>
    </row>
    <row r="957" spans="1:3" ht="15.75" hidden="1" customHeight="1">
      <c r="A957" s="7" t="s">
        <v>11430</v>
      </c>
      <c r="B957" s="7" t="s">
        <v>11431</v>
      </c>
      <c r="C957" s="3">
        <v>2021</v>
      </c>
    </row>
    <row r="958" spans="1:3" ht="15.75" hidden="1" customHeight="1">
      <c r="A958" s="7" t="s">
        <v>11432</v>
      </c>
      <c r="B958" s="7" t="s">
        <v>11433</v>
      </c>
      <c r="C958" s="3">
        <v>2021</v>
      </c>
    </row>
    <row r="959" spans="1:3" ht="15.75" hidden="1" customHeight="1">
      <c r="A959" s="7" t="s">
        <v>11434</v>
      </c>
      <c r="B959" s="7" t="s">
        <v>11435</v>
      </c>
      <c r="C959" s="3">
        <v>2021</v>
      </c>
    </row>
    <row r="960" spans="1:3" ht="15.75" hidden="1" customHeight="1">
      <c r="A960" s="7" t="s">
        <v>11436</v>
      </c>
      <c r="B960" s="7" t="s">
        <v>11437</v>
      </c>
      <c r="C960" s="3">
        <v>2021</v>
      </c>
    </row>
    <row r="961" spans="1:3" ht="15.75" hidden="1" customHeight="1">
      <c r="A961" s="7" t="s">
        <v>11438</v>
      </c>
      <c r="B961" s="7" t="s">
        <v>11439</v>
      </c>
      <c r="C961" s="3">
        <v>2021</v>
      </c>
    </row>
    <row r="962" spans="1:3" ht="15.75" hidden="1" customHeight="1">
      <c r="A962" s="7" t="s">
        <v>11440</v>
      </c>
      <c r="B962" s="7" t="s">
        <v>11441</v>
      </c>
      <c r="C962" s="3">
        <v>2021</v>
      </c>
    </row>
    <row r="963" spans="1:3" ht="15.75" hidden="1" customHeight="1">
      <c r="A963" s="7" t="s">
        <v>11442</v>
      </c>
      <c r="B963" s="7" t="s">
        <v>11443</v>
      </c>
      <c r="C963" s="3">
        <v>2021</v>
      </c>
    </row>
    <row r="964" spans="1:3" ht="15.75" hidden="1" customHeight="1">
      <c r="A964" s="7" t="s">
        <v>11444</v>
      </c>
      <c r="B964" s="7" t="s">
        <v>11445</v>
      </c>
      <c r="C964" s="3">
        <v>2021</v>
      </c>
    </row>
    <row r="965" spans="1:3" ht="15.75" hidden="1" customHeight="1">
      <c r="A965" s="7" t="s">
        <v>11446</v>
      </c>
      <c r="B965" s="7" t="s">
        <v>11447</v>
      </c>
      <c r="C965" s="3">
        <v>2021</v>
      </c>
    </row>
    <row r="966" spans="1:3" ht="15.75" hidden="1" customHeight="1">
      <c r="A966" s="7" t="s">
        <v>11448</v>
      </c>
      <c r="B966" s="7" t="s">
        <v>11449</v>
      </c>
      <c r="C966" s="3">
        <v>2021</v>
      </c>
    </row>
    <row r="967" spans="1:3" ht="15.75" hidden="1" customHeight="1">
      <c r="A967" s="7" t="s">
        <v>11450</v>
      </c>
      <c r="B967" s="7" t="s">
        <v>11451</v>
      </c>
      <c r="C967" s="3">
        <v>2021</v>
      </c>
    </row>
    <row r="968" spans="1:3" ht="15.75" hidden="1" customHeight="1">
      <c r="A968" s="7" t="s">
        <v>11452</v>
      </c>
      <c r="B968" s="7" t="s">
        <v>11453</v>
      </c>
      <c r="C968" s="3">
        <v>2021</v>
      </c>
    </row>
    <row r="969" spans="1:3" ht="15.75" customHeight="1">
      <c r="A969" s="8" t="s">
        <v>11450</v>
      </c>
      <c r="B969" s="8" t="s">
        <v>11454</v>
      </c>
      <c r="C969" s="17">
        <v>2021</v>
      </c>
    </row>
    <row r="970" spans="1:3" ht="15.75" hidden="1" customHeight="1">
      <c r="A970" s="7" t="s">
        <v>10575</v>
      </c>
      <c r="B970" s="7" t="s">
        <v>11455</v>
      </c>
      <c r="C970" s="3">
        <v>2021</v>
      </c>
    </row>
    <row r="971" spans="1:3" ht="15.75" hidden="1" customHeight="1">
      <c r="A971" s="7" t="s">
        <v>8751</v>
      </c>
      <c r="B971" s="7" t="s">
        <v>11456</v>
      </c>
      <c r="C971" s="3">
        <v>2021</v>
      </c>
    </row>
    <row r="972" spans="1:3" ht="15.75" hidden="1" customHeight="1">
      <c r="A972" s="7" t="s">
        <v>11457</v>
      </c>
      <c r="B972" s="7" t="s">
        <v>11458</v>
      </c>
      <c r="C972" s="3">
        <v>2021</v>
      </c>
    </row>
    <row r="973" spans="1:3" ht="15.75" hidden="1" customHeight="1">
      <c r="A973" s="7" t="s">
        <v>11459</v>
      </c>
      <c r="B973" s="7" t="s">
        <v>11460</v>
      </c>
      <c r="C973" s="3">
        <v>2021</v>
      </c>
    </row>
    <row r="974" spans="1:3" ht="15.75" hidden="1" customHeight="1">
      <c r="A974" s="7" t="s">
        <v>11461</v>
      </c>
      <c r="B974" s="7" t="s">
        <v>11462</v>
      </c>
      <c r="C974" s="3">
        <v>2021</v>
      </c>
    </row>
    <row r="975" spans="1:3" ht="15.75" hidden="1" customHeight="1">
      <c r="A975" s="7" t="s">
        <v>11463</v>
      </c>
      <c r="B975" s="7" t="s">
        <v>11464</v>
      </c>
      <c r="C975" s="3">
        <v>2021</v>
      </c>
    </row>
    <row r="976" spans="1:3" ht="15.75" hidden="1" customHeight="1">
      <c r="A976" s="7" t="s">
        <v>11465</v>
      </c>
      <c r="B976" s="7" t="s">
        <v>11466</v>
      </c>
      <c r="C976" s="3">
        <v>2021</v>
      </c>
    </row>
    <row r="977" spans="1:3" ht="15.75" hidden="1" customHeight="1">
      <c r="A977" s="7" t="s">
        <v>11467</v>
      </c>
      <c r="B977" s="7" t="s">
        <v>11468</v>
      </c>
      <c r="C977" s="3">
        <v>2021</v>
      </c>
    </row>
    <row r="978" spans="1:3" ht="15.75" hidden="1" customHeight="1">
      <c r="A978" s="7" t="s">
        <v>11469</v>
      </c>
      <c r="B978" s="7" t="s">
        <v>11470</v>
      </c>
      <c r="C978" s="3">
        <v>2021</v>
      </c>
    </row>
    <row r="979" spans="1:3" ht="15.75" hidden="1" customHeight="1">
      <c r="A979" s="7" t="s">
        <v>11471</v>
      </c>
      <c r="B979" s="7" t="s">
        <v>11472</v>
      </c>
      <c r="C979" s="3">
        <v>2021</v>
      </c>
    </row>
    <row r="980" spans="1:3" ht="15.75" hidden="1" customHeight="1">
      <c r="A980" s="7" t="s">
        <v>11436</v>
      </c>
      <c r="B980" s="7" t="s">
        <v>11473</v>
      </c>
      <c r="C980" s="3">
        <v>2021</v>
      </c>
    </row>
    <row r="981" spans="1:3" ht="15.75" hidden="1" customHeight="1">
      <c r="A981" s="7" t="s">
        <v>11474</v>
      </c>
      <c r="B981" s="7" t="s">
        <v>11475</v>
      </c>
      <c r="C981" s="3">
        <v>2021</v>
      </c>
    </row>
    <row r="982" spans="1:3" ht="15.75" hidden="1" customHeight="1">
      <c r="A982" s="7" t="s">
        <v>11476</v>
      </c>
      <c r="B982" s="7" t="s">
        <v>11477</v>
      </c>
      <c r="C982" s="3">
        <v>2021</v>
      </c>
    </row>
    <row r="983" spans="1:3" ht="15.75" hidden="1" customHeight="1">
      <c r="A983" s="7" t="s">
        <v>11478</v>
      </c>
      <c r="B983" s="7" t="s">
        <v>11479</v>
      </c>
      <c r="C983" s="3">
        <v>2021</v>
      </c>
    </row>
    <row r="984" spans="1:3" ht="15.75" hidden="1" customHeight="1">
      <c r="A984" s="7" t="s">
        <v>11480</v>
      </c>
      <c r="B984" s="7" t="s">
        <v>11481</v>
      </c>
      <c r="C984" s="3">
        <v>2021</v>
      </c>
    </row>
    <row r="985" spans="1:3" ht="15.75" hidden="1" customHeight="1">
      <c r="A985" s="7" t="s">
        <v>11482</v>
      </c>
      <c r="B985" s="7" t="s">
        <v>11483</v>
      </c>
      <c r="C985" s="3">
        <v>2021</v>
      </c>
    </row>
    <row r="986" spans="1:3" ht="15.75" hidden="1" customHeight="1">
      <c r="A986" s="7" t="s">
        <v>11484</v>
      </c>
      <c r="B986" s="7" t="s">
        <v>11485</v>
      </c>
      <c r="C986" s="3">
        <v>2021</v>
      </c>
    </row>
    <row r="987" spans="1:3" ht="15.75" hidden="1" customHeight="1">
      <c r="A987" s="7" t="s">
        <v>11486</v>
      </c>
      <c r="B987" s="7" t="s">
        <v>11487</v>
      </c>
      <c r="C987" s="3">
        <v>2021</v>
      </c>
    </row>
    <row r="988" spans="1:3" ht="15.75" hidden="1" customHeight="1">
      <c r="A988" s="7" t="s">
        <v>11488</v>
      </c>
      <c r="B988" s="7" t="s">
        <v>11489</v>
      </c>
      <c r="C988" s="3">
        <v>2021</v>
      </c>
    </row>
    <row r="989" spans="1:3" ht="15.75" hidden="1" customHeight="1">
      <c r="A989" s="7" t="s">
        <v>11490</v>
      </c>
      <c r="B989" s="7" t="s">
        <v>11491</v>
      </c>
      <c r="C989" s="3">
        <v>2021</v>
      </c>
    </row>
    <row r="990" spans="1:3" ht="15.75" hidden="1" customHeight="1">
      <c r="A990" s="7" t="s">
        <v>11492</v>
      </c>
      <c r="B990" s="7" t="s">
        <v>11493</v>
      </c>
      <c r="C990" s="3">
        <v>2021</v>
      </c>
    </row>
    <row r="991" spans="1:3" ht="15.75" hidden="1" customHeight="1">
      <c r="A991" s="7" t="s">
        <v>11494</v>
      </c>
      <c r="B991" s="7" t="s">
        <v>11495</v>
      </c>
      <c r="C991" s="3">
        <v>2021</v>
      </c>
    </row>
    <row r="992" spans="1:3" ht="15.75" hidden="1" customHeight="1">
      <c r="A992" s="7" t="s">
        <v>11496</v>
      </c>
      <c r="B992" s="7" t="s">
        <v>11497</v>
      </c>
      <c r="C992" s="3">
        <v>2021</v>
      </c>
    </row>
    <row r="993" spans="1:3" ht="15.75" hidden="1" customHeight="1">
      <c r="A993" s="7" t="s">
        <v>11498</v>
      </c>
      <c r="B993" s="7" t="s">
        <v>11499</v>
      </c>
      <c r="C993" s="3">
        <v>2021</v>
      </c>
    </row>
    <row r="994" spans="1:3" ht="15.75" hidden="1" customHeight="1">
      <c r="A994" s="7" t="s">
        <v>11500</v>
      </c>
      <c r="B994" s="7" t="s">
        <v>11501</v>
      </c>
      <c r="C994" s="3">
        <v>2021</v>
      </c>
    </row>
    <row r="995" spans="1:3" ht="15.75" hidden="1" customHeight="1">
      <c r="A995" s="7" t="s">
        <v>11502</v>
      </c>
      <c r="B995" s="7" t="s">
        <v>11503</v>
      </c>
      <c r="C995" s="3">
        <v>2021</v>
      </c>
    </row>
    <row r="996" spans="1:3" ht="15.75" hidden="1" customHeight="1">
      <c r="A996" s="7" t="s">
        <v>11504</v>
      </c>
      <c r="B996" s="7" t="s">
        <v>11505</v>
      </c>
      <c r="C996" s="3">
        <v>2021</v>
      </c>
    </row>
    <row r="997" spans="1:3" ht="15.75" hidden="1" customHeight="1">
      <c r="A997" s="7" t="s">
        <v>11506</v>
      </c>
      <c r="B997" s="7" t="s">
        <v>11507</v>
      </c>
      <c r="C997" s="3">
        <v>2021</v>
      </c>
    </row>
    <row r="998" spans="1:3" ht="15.75" hidden="1" customHeight="1">
      <c r="A998" s="7" t="s">
        <v>11508</v>
      </c>
      <c r="B998" s="7" t="s">
        <v>11509</v>
      </c>
      <c r="C998" s="3">
        <v>2021</v>
      </c>
    </row>
    <row r="999" spans="1:3" ht="15.75" hidden="1" customHeight="1">
      <c r="A999" s="7" t="s">
        <v>11510</v>
      </c>
      <c r="B999" s="7" t="s">
        <v>11511</v>
      </c>
      <c r="C999" s="3">
        <v>2021</v>
      </c>
    </row>
    <row r="1000" spans="1:3" ht="15.75" hidden="1" customHeight="1">
      <c r="A1000" s="7" t="s">
        <v>8027</v>
      </c>
      <c r="B1000" s="7" t="s">
        <v>11512</v>
      </c>
      <c r="C1000" s="3">
        <v>2021</v>
      </c>
    </row>
    <row r="1001" spans="1:3" ht="15.75" hidden="1" customHeight="1">
      <c r="A1001" s="7" t="s">
        <v>11513</v>
      </c>
      <c r="B1001" s="7" t="s">
        <v>11514</v>
      </c>
      <c r="C1001" s="3">
        <v>2021</v>
      </c>
    </row>
    <row r="1002" spans="1:3" ht="15.75" hidden="1" customHeight="1">
      <c r="A1002" s="7" t="s">
        <v>11515</v>
      </c>
      <c r="B1002" s="7" t="s">
        <v>11516</v>
      </c>
      <c r="C1002" s="3">
        <v>2021</v>
      </c>
    </row>
    <row r="1003" spans="1:3" ht="15.75" hidden="1" customHeight="1">
      <c r="A1003" s="7" t="s">
        <v>11517</v>
      </c>
      <c r="B1003" s="7" t="s">
        <v>11518</v>
      </c>
      <c r="C1003" s="3">
        <v>2021</v>
      </c>
    </row>
    <row r="1004" spans="1:3" ht="15.75" hidden="1" customHeight="1">
      <c r="A1004" s="7" t="s">
        <v>7881</v>
      </c>
      <c r="B1004" s="7" t="s">
        <v>11519</v>
      </c>
      <c r="C1004" s="3">
        <v>2021</v>
      </c>
    </row>
    <row r="1005" spans="1:3" ht="15.75" hidden="1" customHeight="1">
      <c r="A1005" s="7" t="s">
        <v>8664</v>
      </c>
      <c r="B1005" s="7" t="s">
        <v>11520</v>
      </c>
      <c r="C1005" s="3">
        <v>2021</v>
      </c>
    </row>
    <row r="1006" spans="1:3" ht="15.75" hidden="1" customHeight="1">
      <c r="A1006" s="7" t="s">
        <v>10824</v>
      </c>
      <c r="B1006" s="7" t="s">
        <v>11521</v>
      </c>
      <c r="C1006" s="3">
        <v>2021</v>
      </c>
    </row>
    <row r="1007" spans="1:3" ht="15.75" hidden="1" customHeight="1">
      <c r="A1007" s="7" t="s">
        <v>11522</v>
      </c>
      <c r="B1007" s="7" t="s">
        <v>11523</v>
      </c>
      <c r="C1007" s="3">
        <v>2021</v>
      </c>
    </row>
    <row r="1008" spans="1:3" ht="15.75" hidden="1" customHeight="1">
      <c r="A1008" s="7" t="s">
        <v>11524</v>
      </c>
      <c r="B1008" s="7" t="s">
        <v>11525</v>
      </c>
      <c r="C1008" s="3">
        <v>2021</v>
      </c>
    </row>
    <row r="1009" spans="1:3" ht="15.75" hidden="1" customHeight="1">
      <c r="A1009" s="7" t="s">
        <v>11526</v>
      </c>
      <c r="B1009" s="7" t="s">
        <v>11527</v>
      </c>
      <c r="C1009" s="3">
        <v>2021</v>
      </c>
    </row>
    <row r="1010" spans="1:3" ht="15.75" hidden="1" customHeight="1">
      <c r="A1010" s="7" t="s">
        <v>11528</v>
      </c>
      <c r="B1010" s="7" t="s">
        <v>11529</v>
      </c>
      <c r="C1010" s="3">
        <v>2021</v>
      </c>
    </row>
    <row r="1011" spans="1:3" ht="15.75" hidden="1" customHeight="1">
      <c r="A1011" s="7" t="s">
        <v>11530</v>
      </c>
      <c r="B1011" s="7" t="s">
        <v>11531</v>
      </c>
      <c r="C1011" s="3">
        <v>2021</v>
      </c>
    </row>
    <row r="1012" spans="1:3" ht="15.75" hidden="1" customHeight="1">
      <c r="A1012" s="7" t="s">
        <v>11532</v>
      </c>
      <c r="B1012" s="7" t="s">
        <v>11533</v>
      </c>
      <c r="C1012" s="3">
        <v>2021</v>
      </c>
    </row>
    <row r="1013" spans="1:3" ht="15.75" hidden="1" customHeight="1">
      <c r="A1013" s="7" t="s">
        <v>11534</v>
      </c>
      <c r="B1013" s="7" t="s">
        <v>11535</v>
      </c>
      <c r="C1013" s="3">
        <v>2021</v>
      </c>
    </row>
    <row r="1014" spans="1:3" ht="15.75" hidden="1" customHeight="1">
      <c r="A1014" s="7" t="s">
        <v>11536</v>
      </c>
      <c r="B1014" s="7" t="s">
        <v>11537</v>
      </c>
      <c r="C1014" s="3">
        <v>2021</v>
      </c>
    </row>
    <row r="1015" spans="1:3" ht="15.75" hidden="1" customHeight="1">
      <c r="A1015" s="7" t="s">
        <v>11538</v>
      </c>
      <c r="B1015" s="7" t="s">
        <v>11539</v>
      </c>
      <c r="C1015" s="3">
        <v>2021</v>
      </c>
    </row>
    <row r="1016" spans="1:3" ht="15.75" hidden="1" customHeight="1">
      <c r="A1016" s="7" t="s">
        <v>7762</v>
      </c>
      <c r="B1016" s="7" t="s">
        <v>11540</v>
      </c>
      <c r="C1016" s="3">
        <v>2021</v>
      </c>
    </row>
    <row r="1017" spans="1:3" ht="15.75" hidden="1" customHeight="1">
      <c r="A1017" s="7" t="s">
        <v>11541</v>
      </c>
      <c r="B1017" s="7" t="s">
        <v>11542</v>
      </c>
      <c r="C1017" s="3">
        <v>2021</v>
      </c>
    </row>
    <row r="1018" spans="1:3" ht="15.75" hidden="1" customHeight="1">
      <c r="A1018" s="7" t="s">
        <v>11543</v>
      </c>
      <c r="B1018" s="7" t="s">
        <v>11544</v>
      </c>
      <c r="C1018" s="3">
        <v>2021</v>
      </c>
    </row>
    <row r="1019" spans="1:3" ht="15.75" hidden="1" customHeight="1">
      <c r="A1019" s="7" t="s">
        <v>11545</v>
      </c>
      <c r="B1019" s="7" t="s">
        <v>11546</v>
      </c>
      <c r="C1019" s="3">
        <v>2021</v>
      </c>
    </row>
    <row r="1020" spans="1:3" ht="15.75" hidden="1" customHeight="1">
      <c r="A1020" s="7" t="s">
        <v>11547</v>
      </c>
      <c r="B1020" s="7" t="s">
        <v>11548</v>
      </c>
      <c r="C1020" s="3">
        <v>2021</v>
      </c>
    </row>
    <row r="1021" spans="1:3" ht="15.75" hidden="1" customHeight="1">
      <c r="A1021" s="7" t="s">
        <v>11549</v>
      </c>
      <c r="B1021" s="7" t="s">
        <v>11550</v>
      </c>
      <c r="C1021" s="3">
        <v>2021</v>
      </c>
    </row>
    <row r="1022" spans="1:3" ht="15.75" hidden="1" customHeight="1">
      <c r="A1022" s="7" t="s">
        <v>11551</v>
      </c>
      <c r="B1022" s="7" t="s">
        <v>11552</v>
      </c>
      <c r="C1022" s="3">
        <v>2021</v>
      </c>
    </row>
    <row r="1023" spans="1:3" ht="15.75" hidden="1" customHeight="1">
      <c r="A1023" s="7" t="s">
        <v>11553</v>
      </c>
      <c r="B1023" s="7" t="s">
        <v>11554</v>
      </c>
      <c r="C1023" s="3">
        <v>2021</v>
      </c>
    </row>
    <row r="1024" spans="1:3" ht="15.75" hidden="1" customHeight="1">
      <c r="A1024" s="7" t="s">
        <v>11555</v>
      </c>
      <c r="B1024" s="7" t="s">
        <v>11556</v>
      </c>
      <c r="C1024" s="3">
        <v>2021</v>
      </c>
    </row>
    <row r="1025" spans="1:3" ht="15.75" hidden="1" customHeight="1">
      <c r="A1025" s="7" t="s">
        <v>11557</v>
      </c>
      <c r="B1025" s="7" t="s">
        <v>11558</v>
      </c>
      <c r="C1025" s="3">
        <v>2021</v>
      </c>
    </row>
    <row r="1026" spans="1:3" ht="15.75" hidden="1" customHeight="1">
      <c r="A1026" s="7" t="s">
        <v>11559</v>
      </c>
      <c r="B1026" s="7" t="s">
        <v>11560</v>
      </c>
      <c r="C1026" s="3">
        <v>2021</v>
      </c>
    </row>
    <row r="1027" spans="1:3" ht="15.75" hidden="1" customHeight="1">
      <c r="A1027" s="7" t="s">
        <v>11561</v>
      </c>
      <c r="B1027" s="7" t="s">
        <v>11562</v>
      </c>
      <c r="C1027" s="3">
        <v>2021</v>
      </c>
    </row>
    <row r="1028" spans="1:3" ht="15.75" hidden="1" customHeight="1">
      <c r="A1028" s="7" t="s">
        <v>11563</v>
      </c>
      <c r="B1028" s="7" t="s">
        <v>11564</v>
      </c>
      <c r="C1028" s="3">
        <v>2021</v>
      </c>
    </row>
    <row r="1029" spans="1:3" ht="15.75" hidden="1" customHeight="1">
      <c r="A1029" s="7" t="s">
        <v>11565</v>
      </c>
      <c r="B1029" s="7" t="s">
        <v>11566</v>
      </c>
      <c r="C1029" s="3">
        <v>2021</v>
      </c>
    </row>
    <row r="1030" spans="1:3" ht="15.75" hidden="1" customHeight="1">
      <c r="A1030" s="7" t="s">
        <v>11567</v>
      </c>
      <c r="B1030" s="7" t="s">
        <v>11568</v>
      </c>
      <c r="C1030" s="3">
        <v>2021</v>
      </c>
    </row>
    <row r="1031" spans="1:3" ht="15.75" hidden="1" customHeight="1">
      <c r="A1031" s="7" t="s">
        <v>11569</v>
      </c>
      <c r="B1031" s="7" t="s">
        <v>11570</v>
      </c>
      <c r="C1031" s="3">
        <v>2021</v>
      </c>
    </row>
    <row r="1032" spans="1:3" ht="15.75" hidden="1" customHeight="1">
      <c r="A1032" s="7" t="s">
        <v>11571</v>
      </c>
      <c r="B1032" s="7" t="s">
        <v>11572</v>
      </c>
      <c r="C1032" s="3">
        <v>2021</v>
      </c>
    </row>
    <row r="1033" spans="1:3" ht="15.75" hidden="1" customHeight="1">
      <c r="A1033" s="7" t="s">
        <v>11573</v>
      </c>
      <c r="B1033" s="7" t="s">
        <v>11574</v>
      </c>
      <c r="C1033" s="3">
        <v>2021</v>
      </c>
    </row>
    <row r="1034" spans="1:3" ht="15.75" hidden="1" customHeight="1">
      <c r="A1034" s="7" t="s">
        <v>11575</v>
      </c>
      <c r="B1034" s="7" t="s">
        <v>11576</v>
      </c>
      <c r="C1034" s="3">
        <v>2021</v>
      </c>
    </row>
    <row r="1035" spans="1:3" ht="15.75" hidden="1" customHeight="1">
      <c r="A1035" s="7" t="s">
        <v>11577</v>
      </c>
      <c r="B1035" s="7" t="s">
        <v>11578</v>
      </c>
      <c r="C1035" s="3">
        <v>2021</v>
      </c>
    </row>
    <row r="1036" spans="1:3" ht="15.75" hidden="1" customHeight="1">
      <c r="A1036" s="7" t="s">
        <v>11579</v>
      </c>
      <c r="B1036" s="7" t="s">
        <v>11580</v>
      </c>
      <c r="C1036" s="3">
        <v>2021</v>
      </c>
    </row>
    <row r="1037" spans="1:3" ht="15.75" hidden="1" customHeight="1">
      <c r="A1037" s="7" t="s">
        <v>11581</v>
      </c>
      <c r="B1037" s="7" t="s">
        <v>11582</v>
      </c>
      <c r="C1037" s="3">
        <v>2021</v>
      </c>
    </row>
    <row r="1038" spans="1:3" ht="15.75" hidden="1" customHeight="1">
      <c r="A1038" s="7" t="s">
        <v>11583</v>
      </c>
      <c r="B1038" s="7" t="s">
        <v>11584</v>
      </c>
      <c r="C1038" s="3">
        <v>2021</v>
      </c>
    </row>
    <row r="1039" spans="1:3" ht="15.75" hidden="1" customHeight="1">
      <c r="A1039" s="7" t="s">
        <v>11585</v>
      </c>
      <c r="B1039" s="7" t="s">
        <v>11586</v>
      </c>
      <c r="C1039" s="3">
        <v>2021</v>
      </c>
    </row>
    <row r="1040" spans="1:3" ht="15.75" hidden="1" customHeight="1">
      <c r="A1040" s="7" t="s">
        <v>11587</v>
      </c>
      <c r="B1040" s="7" t="s">
        <v>11588</v>
      </c>
      <c r="C1040" s="3">
        <v>2021</v>
      </c>
    </row>
    <row r="1041" spans="1:3" ht="15.75" hidden="1" customHeight="1">
      <c r="A1041" s="7" t="s">
        <v>11589</v>
      </c>
      <c r="B1041" s="7" t="s">
        <v>11590</v>
      </c>
      <c r="C1041" s="3">
        <v>2021</v>
      </c>
    </row>
    <row r="1042" spans="1:3" ht="15.75" hidden="1" customHeight="1">
      <c r="A1042" s="7" t="s">
        <v>11591</v>
      </c>
      <c r="B1042" s="7" t="s">
        <v>11592</v>
      </c>
      <c r="C1042" s="3">
        <v>2021</v>
      </c>
    </row>
    <row r="1043" spans="1:3" ht="15.75" hidden="1" customHeight="1">
      <c r="A1043" s="7" t="s">
        <v>11593</v>
      </c>
      <c r="B1043" s="7" t="s">
        <v>11594</v>
      </c>
      <c r="C1043" s="3">
        <v>2021</v>
      </c>
    </row>
    <row r="1044" spans="1:3" ht="15.75" hidden="1" customHeight="1">
      <c r="A1044" s="7" t="s">
        <v>11595</v>
      </c>
      <c r="B1044" s="7" t="s">
        <v>11596</v>
      </c>
      <c r="C1044" s="3">
        <v>2021</v>
      </c>
    </row>
    <row r="1045" spans="1:3" ht="15.75" hidden="1" customHeight="1">
      <c r="A1045" s="7" t="s">
        <v>11597</v>
      </c>
      <c r="B1045" s="7" t="s">
        <v>11598</v>
      </c>
      <c r="C1045" s="3">
        <v>2021</v>
      </c>
    </row>
    <row r="1046" spans="1:3" ht="15.75" hidden="1" customHeight="1">
      <c r="A1046" s="7" t="s">
        <v>8993</v>
      </c>
      <c r="B1046" s="7" t="s">
        <v>11599</v>
      </c>
      <c r="C1046" s="3">
        <v>2021</v>
      </c>
    </row>
    <row r="1047" spans="1:3" ht="15.75" hidden="1" customHeight="1">
      <c r="A1047" s="7" t="s">
        <v>11600</v>
      </c>
      <c r="B1047" s="7" t="s">
        <v>11601</v>
      </c>
      <c r="C1047" s="3">
        <v>2021</v>
      </c>
    </row>
    <row r="1048" spans="1:3" ht="15.75" hidden="1" customHeight="1">
      <c r="A1048" s="7" t="s">
        <v>11602</v>
      </c>
      <c r="B1048" s="7" t="s">
        <v>11603</v>
      </c>
      <c r="C1048" s="3">
        <v>2021</v>
      </c>
    </row>
    <row r="1049" spans="1:3" ht="15.75" hidden="1" customHeight="1">
      <c r="A1049" s="7" t="s">
        <v>11604</v>
      </c>
      <c r="B1049" s="7" t="s">
        <v>11605</v>
      </c>
      <c r="C1049" s="3">
        <v>2021</v>
      </c>
    </row>
    <row r="1050" spans="1:3" ht="15.75" hidden="1" customHeight="1">
      <c r="A1050" s="7" t="s">
        <v>11606</v>
      </c>
      <c r="B1050" s="7" t="s">
        <v>11607</v>
      </c>
      <c r="C1050" s="3">
        <v>2021</v>
      </c>
    </row>
    <row r="1051" spans="1:3" ht="15.75" hidden="1" customHeight="1">
      <c r="A1051" s="7" t="s">
        <v>11608</v>
      </c>
      <c r="B1051" s="7" t="s">
        <v>11609</v>
      </c>
      <c r="C1051" s="3">
        <v>2021</v>
      </c>
    </row>
    <row r="1052" spans="1:3" ht="15.75" hidden="1" customHeight="1">
      <c r="A1052" s="7" t="s">
        <v>11610</v>
      </c>
      <c r="B1052" s="7" t="s">
        <v>11611</v>
      </c>
      <c r="C1052" s="3">
        <v>2021</v>
      </c>
    </row>
    <row r="1053" spans="1:3" ht="15.75" hidden="1" customHeight="1">
      <c r="A1053" s="7" t="s">
        <v>11612</v>
      </c>
      <c r="B1053" s="7" t="s">
        <v>11613</v>
      </c>
      <c r="C1053" s="3">
        <v>2021</v>
      </c>
    </row>
    <row r="1054" spans="1:3" ht="15.75" hidden="1" customHeight="1">
      <c r="A1054" s="7" t="s">
        <v>11614</v>
      </c>
      <c r="B1054" s="7" t="s">
        <v>11615</v>
      </c>
      <c r="C1054" s="3">
        <v>2021</v>
      </c>
    </row>
    <row r="1055" spans="1:3" ht="15.75" hidden="1" customHeight="1">
      <c r="A1055" s="7" t="s">
        <v>11616</v>
      </c>
      <c r="B1055" s="7" t="s">
        <v>11617</v>
      </c>
      <c r="C1055" s="3">
        <v>2021</v>
      </c>
    </row>
    <row r="1056" spans="1:3" ht="15.75" hidden="1" customHeight="1">
      <c r="A1056" s="7" t="s">
        <v>11618</v>
      </c>
      <c r="B1056" s="7" t="s">
        <v>11619</v>
      </c>
      <c r="C1056" s="3">
        <v>2021</v>
      </c>
    </row>
    <row r="1057" spans="1:3" ht="15.75" hidden="1" customHeight="1">
      <c r="A1057" s="7" t="s">
        <v>8080</v>
      </c>
      <c r="B1057" s="7" t="s">
        <v>11620</v>
      </c>
      <c r="C1057" s="3">
        <v>2021</v>
      </c>
    </row>
    <row r="1058" spans="1:3" ht="15.75" hidden="1" customHeight="1">
      <c r="A1058" s="7" t="s">
        <v>11621</v>
      </c>
      <c r="B1058" s="7" t="s">
        <v>11622</v>
      </c>
      <c r="C1058" s="3">
        <v>2021</v>
      </c>
    </row>
    <row r="1059" spans="1:3" ht="15.75" hidden="1" customHeight="1">
      <c r="A1059" s="7" t="s">
        <v>7881</v>
      </c>
      <c r="B1059" s="7" t="s">
        <v>11623</v>
      </c>
      <c r="C1059" s="3">
        <v>2021</v>
      </c>
    </row>
    <row r="1060" spans="1:3" ht="15.75" hidden="1" customHeight="1">
      <c r="A1060" s="7" t="s">
        <v>11624</v>
      </c>
      <c r="B1060" s="7" t="s">
        <v>11625</v>
      </c>
      <c r="C1060" s="3">
        <v>2021</v>
      </c>
    </row>
    <row r="1061" spans="1:3" ht="15.75" hidden="1" customHeight="1">
      <c r="A1061" s="7" t="s">
        <v>11626</v>
      </c>
      <c r="B1061" s="7" t="s">
        <v>11627</v>
      </c>
      <c r="C1061" s="3">
        <v>2021</v>
      </c>
    </row>
    <row r="1062" spans="1:3" ht="15.75" hidden="1" customHeight="1">
      <c r="A1062" s="7" t="s">
        <v>11628</v>
      </c>
      <c r="B1062" s="7" t="s">
        <v>11629</v>
      </c>
      <c r="C1062" s="3">
        <v>2021</v>
      </c>
    </row>
    <row r="1063" spans="1:3" ht="15.75" hidden="1" customHeight="1">
      <c r="A1063" s="7" t="s">
        <v>9174</v>
      </c>
      <c r="B1063" s="7" t="s">
        <v>11630</v>
      </c>
      <c r="C1063" s="3">
        <v>2021</v>
      </c>
    </row>
    <row r="1064" spans="1:3" ht="15.75" hidden="1" customHeight="1">
      <c r="A1064" s="7" t="s">
        <v>11631</v>
      </c>
      <c r="B1064" s="7" t="s">
        <v>11632</v>
      </c>
      <c r="C1064" s="3">
        <v>2021</v>
      </c>
    </row>
    <row r="1065" spans="1:3" ht="15.75" hidden="1" customHeight="1">
      <c r="A1065" s="7" t="s">
        <v>11633</v>
      </c>
      <c r="B1065" s="7" t="s">
        <v>11634</v>
      </c>
      <c r="C1065" s="3">
        <v>2021</v>
      </c>
    </row>
    <row r="1066" spans="1:3" ht="15.75" hidden="1" customHeight="1">
      <c r="A1066" s="7" t="s">
        <v>9274</v>
      </c>
      <c r="B1066" s="7" t="s">
        <v>11635</v>
      </c>
      <c r="C1066" s="3">
        <v>2021</v>
      </c>
    </row>
    <row r="1067" spans="1:3" ht="15.75" hidden="1" customHeight="1">
      <c r="A1067" s="7" t="s">
        <v>11636</v>
      </c>
      <c r="B1067" s="7" t="s">
        <v>11637</v>
      </c>
      <c r="C1067" s="3">
        <v>2021</v>
      </c>
    </row>
    <row r="1068" spans="1:3" ht="15.75" hidden="1" customHeight="1">
      <c r="A1068" s="7" t="s">
        <v>11638</v>
      </c>
      <c r="B1068" s="7" t="s">
        <v>11639</v>
      </c>
      <c r="C1068" s="3">
        <v>2021</v>
      </c>
    </row>
    <row r="1069" spans="1:3" ht="15.75" hidden="1" customHeight="1">
      <c r="A1069" s="7" t="s">
        <v>11640</v>
      </c>
      <c r="B1069" s="7" t="s">
        <v>11641</v>
      </c>
      <c r="C1069" s="3">
        <v>2021</v>
      </c>
    </row>
    <row r="1070" spans="1:3" ht="15.75" hidden="1" customHeight="1">
      <c r="A1070" s="7" t="s">
        <v>11642</v>
      </c>
      <c r="B1070" s="7" t="s">
        <v>11643</v>
      </c>
      <c r="C1070" s="3">
        <v>2021</v>
      </c>
    </row>
    <row r="1071" spans="1:3" ht="15.75" hidden="1" customHeight="1">
      <c r="A1071" s="7" t="s">
        <v>11644</v>
      </c>
      <c r="B1071" s="7" t="s">
        <v>11645</v>
      </c>
      <c r="C1071" s="3">
        <v>2021</v>
      </c>
    </row>
    <row r="1072" spans="1:3" ht="15.75" hidden="1" customHeight="1">
      <c r="A1072" s="7" t="s">
        <v>11646</v>
      </c>
      <c r="B1072" s="7" t="s">
        <v>11647</v>
      </c>
      <c r="C1072" s="3">
        <v>2021</v>
      </c>
    </row>
    <row r="1073" spans="1:3" ht="15.75" hidden="1" customHeight="1">
      <c r="A1073" s="7" t="s">
        <v>11648</v>
      </c>
      <c r="B1073" s="7" t="s">
        <v>11649</v>
      </c>
      <c r="C1073" s="3">
        <v>2021</v>
      </c>
    </row>
    <row r="1074" spans="1:3" ht="15.75" hidden="1" customHeight="1">
      <c r="A1074" s="7" t="s">
        <v>9702</v>
      </c>
      <c r="B1074" s="7" t="s">
        <v>11650</v>
      </c>
      <c r="C1074" s="3">
        <v>2021</v>
      </c>
    </row>
    <row r="1075" spans="1:3" ht="15.75" hidden="1" customHeight="1">
      <c r="A1075" s="7" t="s">
        <v>11651</v>
      </c>
      <c r="B1075" s="7" t="s">
        <v>11652</v>
      </c>
      <c r="C1075" s="3">
        <v>2021</v>
      </c>
    </row>
    <row r="1076" spans="1:3" ht="15.75" hidden="1" customHeight="1">
      <c r="A1076" s="7" t="s">
        <v>11653</v>
      </c>
      <c r="B1076" s="7" t="s">
        <v>11654</v>
      </c>
      <c r="C1076" s="3">
        <v>2021</v>
      </c>
    </row>
    <row r="1077" spans="1:3" ht="15.75" hidden="1" customHeight="1">
      <c r="A1077" s="7" t="s">
        <v>11655</v>
      </c>
      <c r="B1077" s="7" t="s">
        <v>11656</v>
      </c>
      <c r="C1077" s="3">
        <v>2021</v>
      </c>
    </row>
    <row r="1078" spans="1:3" ht="15.75" hidden="1" customHeight="1">
      <c r="A1078" s="7" t="s">
        <v>11657</v>
      </c>
      <c r="B1078" s="7" t="s">
        <v>11658</v>
      </c>
      <c r="C1078" s="3">
        <v>2021</v>
      </c>
    </row>
    <row r="1079" spans="1:3" ht="15.75" hidden="1" customHeight="1">
      <c r="A1079" s="7" t="s">
        <v>11659</v>
      </c>
      <c r="B1079" s="7" t="s">
        <v>11660</v>
      </c>
      <c r="C1079" s="3">
        <v>2021</v>
      </c>
    </row>
    <row r="1080" spans="1:3" ht="15.75" hidden="1" customHeight="1">
      <c r="A1080" s="7" t="s">
        <v>11661</v>
      </c>
      <c r="B1080" s="7" t="s">
        <v>11662</v>
      </c>
      <c r="C1080" s="3">
        <v>2021</v>
      </c>
    </row>
    <row r="1081" spans="1:3" ht="15.75" hidden="1" customHeight="1">
      <c r="A1081" s="7" t="s">
        <v>11663</v>
      </c>
      <c r="B1081" s="7" t="s">
        <v>11664</v>
      </c>
      <c r="C1081" s="3">
        <v>2021</v>
      </c>
    </row>
    <row r="1082" spans="1:3" ht="15.75" hidden="1" customHeight="1">
      <c r="A1082" s="7" t="s">
        <v>11665</v>
      </c>
      <c r="B1082" s="7" t="s">
        <v>11666</v>
      </c>
      <c r="C1082" s="3">
        <v>2021</v>
      </c>
    </row>
    <row r="1083" spans="1:3" ht="15.75" hidden="1" customHeight="1">
      <c r="A1083" s="7" t="s">
        <v>11667</v>
      </c>
      <c r="B1083" s="7" t="s">
        <v>11668</v>
      </c>
      <c r="C1083" s="3">
        <v>2021</v>
      </c>
    </row>
    <row r="1084" spans="1:3" ht="15.75" hidden="1" customHeight="1">
      <c r="A1084" s="7" t="s">
        <v>11669</v>
      </c>
      <c r="B1084" s="7" t="s">
        <v>11670</v>
      </c>
      <c r="C1084" s="3">
        <v>2021</v>
      </c>
    </row>
    <row r="1085" spans="1:3" ht="15.75" hidden="1" customHeight="1">
      <c r="A1085" s="7" t="s">
        <v>11671</v>
      </c>
      <c r="B1085" s="7" t="s">
        <v>11672</v>
      </c>
      <c r="C1085" s="3">
        <v>2021</v>
      </c>
    </row>
    <row r="1086" spans="1:3" ht="15.75" hidden="1" customHeight="1">
      <c r="A1086" s="7" t="s">
        <v>10467</v>
      </c>
      <c r="B1086" s="7" t="s">
        <v>11673</v>
      </c>
      <c r="C1086" s="3">
        <v>2021</v>
      </c>
    </row>
    <row r="1087" spans="1:3" ht="15.75" hidden="1" customHeight="1">
      <c r="A1087" s="7" t="s">
        <v>8514</v>
      </c>
      <c r="B1087" s="7" t="s">
        <v>11674</v>
      </c>
      <c r="C1087" s="3">
        <v>2021</v>
      </c>
    </row>
    <row r="1088" spans="1:3" ht="15.75" hidden="1" customHeight="1">
      <c r="A1088" s="7" t="s">
        <v>11675</v>
      </c>
      <c r="B1088" s="7" t="s">
        <v>11676</v>
      </c>
      <c r="C1088" s="3">
        <v>2021</v>
      </c>
    </row>
    <row r="1089" spans="1:3" ht="15.75" hidden="1" customHeight="1">
      <c r="A1089" s="7" t="s">
        <v>11677</v>
      </c>
      <c r="B1089" s="7" t="s">
        <v>11678</v>
      </c>
      <c r="C1089" s="3">
        <v>2021</v>
      </c>
    </row>
    <row r="1090" spans="1:3" ht="15.75" hidden="1" customHeight="1">
      <c r="A1090" s="7" t="s">
        <v>11679</v>
      </c>
      <c r="B1090" s="7" t="s">
        <v>11680</v>
      </c>
      <c r="C1090" s="3">
        <v>2021</v>
      </c>
    </row>
    <row r="1091" spans="1:3" ht="15.75" hidden="1" customHeight="1">
      <c r="A1091" s="7" t="s">
        <v>11681</v>
      </c>
      <c r="B1091" s="7" t="s">
        <v>11682</v>
      </c>
      <c r="C1091" s="3">
        <v>2021</v>
      </c>
    </row>
    <row r="1092" spans="1:3" ht="15.75" hidden="1" customHeight="1">
      <c r="A1092" s="7" t="s">
        <v>11683</v>
      </c>
      <c r="B1092" s="7" t="s">
        <v>11684</v>
      </c>
      <c r="C1092" s="3">
        <v>2021</v>
      </c>
    </row>
    <row r="1093" spans="1:3" ht="15.75" hidden="1" customHeight="1">
      <c r="A1093" s="7" t="s">
        <v>11685</v>
      </c>
      <c r="B1093" s="7" t="s">
        <v>11686</v>
      </c>
      <c r="C1093" s="3">
        <v>2021</v>
      </c>
    </row>
    <row r="1094" spans="1:3" ht="15.75" hidden="1" customHeight="1">
      <c r="A1094" s="7" t="s">
        <v>11197</v>
      </c>
      <c r="B1094" s="7" t="s">
        <v>11687</v>
      </c>
      <c r="C1094" s="3">
        <v>2021</v>
      </c>
    </row>
    <row r="1095" spans="1:3" ht="15.75" hidden="1" customHeight="1">
      <c r="A1095" s="7" t="s">
        <v>9266</v>
      </c>
      <c r="B1095" s="7" t="s">
        <v>11688</v>
      </c>
      <c r="C1095" s="3">
        <v>2021</v>
      </c>
    </row>
    <row r="1096" spans="1:3" ht="15.75" hidden="1" customHeight="1">
      <c r="A1096" s="7" t="s">
        <v>11689</v>
      </c>
      <c r="B1096" s="7" t="s">
        <v>11690</v>
      </c>
      <c r="C1096" s="3">
        <v>2021</v>
      </c>
    </row>
    <row r="1097" spans="1:3" ht="15.75" hidden="1" customHeight="1">
      <c r="A1097" s="7" t="s">
        <v>11691</v>
      </c>
      <c r="B1097" s="7" t="s">
        <v>11692</v>
      </c>
      <c r="C1097" s="3">
        <v>2021</v>
      </c>
    </row>
    <row r="1098" spans="1:3" ht="15.75" hidden="1" customHeight="1">
      <c r="A1098" s="7" t="s">
        <v>11693</v>
      </c>
      <c r="B1098" s="7" t="s">
        <v>11694</v>
      </c>
      <c r="C1098" s="3">
        <v>2021</v>
      </c>
    </row>
    <row r="1099" spans="1:3" ht="15.75" hidden="1" customHeight="1">
      <c r="A1099" s="7" t="s">
        <v>11695</v>
      </c>
      <c r="B1099" s="7" t="s">
        <v>11696</v>
      </c>
      <c r="C1099" s="3">
        <v>2021</v>
      </c>
    </row>
    <row r="1100" spans="1:3" ht="15.75" hidden="1" customHeight="1">
      <c r="A1100" s="7" t="s">
        <v>11661</v>
      </c>
      <c r="B1100" s="7" t="s">
        <v>11697</v>
      </c>
      <c r="C1100" s="3">
        <v>2021</v>
      </c>
    </row>
    <row r="1101" spans="1:3" ht="15.75" hidden="1" customHeight="1">
      <c r="A1101" s="7" t="s">
        <v>10925</v>
      </c>
      <c r="B1101" s="7" t="s">
        <v>11698</v>
      </c>
      <c r="C1101" s="3">
        <v>2021</v>
      </c>
    </row>
    <row r="1102" spans="1:3" ht="15.75" hidden="1" customHeight="1">
      <c r="A1102" s="7" t="s">
        <v>11025</v>
      </c>
      <c r="B1102" s="7" t="s">
        <v>11699</v>
      </c>
      <c r="C1102" s="3">
        <v>2021</v>
      </c>
    </row>
    <row r="1103" spans="1:3" ht="15.75" hidden="1" customHeight="1">
      <c r="A1103" s="7" t="s">
        <v>11700</v>
      </c>
      <c r="B1103" s="7" t="s">
        <v>11701</v>
      </c>
      <c r="C1103" s="3">
        <v>2021</v>
      </c>
    </row>
    <row r="1104" spans="1:3" ht="15.75" customHeight="1">
      <c r="A1104" s="8" t="s">
        <v>11702</v>
      </c>
      <c r="B1104" s="8" t="s">
        <v>11703</v>
      </c>
      <c r="C1104" s="17">
        <v>2021</v>
      </c>
    </row>
    <row r="1105" spans="1:3" ht="15.75" hidden="1" customHeight="1">
      <c r="A1105" s="7" t="s">
        <v>11704</v>
      </c>
      <c r="B1105" s="7" t="s">
        <v>11705</v>
      </c>
      <c r="C1105" s="3">
        <v>2021</v>
      </c>
    </row>
    <row r="1106" spans="1:3" ht="15.75" hidden="1" customHeight="1">
      <c r="A1106" s="7" t="s">
        <v>11706</v>
      </c>
      <c r="B1106" s="7" t="s">
        <v>11707</v>
      </c>
      <c r="C1106" s="3">
        <v>2021</v>
      </c>
    </row>
    <row r="1107" spans="1:3" ht="15.75" hidden="1" customHeight="1">
      <c r="A1107" s="7" t="s">
        <v>11708</v>
      </c>
      <c r="B1107" s="7" t="s">
        <v>11709</v>
      </c>
      <c r="C1107" s="3">
        <v>2021</v>
      </c>
    </row>
    <row r="1108" spans="1:3" ht="15.75" hidden="1" customHeight="1">
      <c r="A1108" s="7" t="s">
        <v>11710</v>
      </c>
      <c r="B1108" s="7" t="s">
        <v>11711</v>
      </c>
      <c r="C1108" s="3">
        <v>2021</v>
      </c>
    </row>
    <row r="1109" spans="1:3" ht="15.75" hidden="1" customHeight="1">
      <c r="A1109" s="7" t="s">
        <v>11712</v>
      </c>
      <c r="B1109" s="7" t="s">
        <v>11713</v>
      </c>
      <c r="C1109" s="3">
        <v>2021</v>
      </c>
    </row>
    <row r="1110" spans="1:3" ht="15.75" hidden="1" customHeight="1">
      <c r="A1110" s="7" t="s">
        <v>11714</v>
      </c>
      <c r="B1110" s="7" t="s">
        <v>11715</v>
      </c>
      <c r="C1110" s="3">
        <v>2021</v>
      </c>
    </row>
    <row r="1111" spans="1:3" ht="15.75" hidden="1" customHeight="1">
      <c r="A1111" s="7" t="s">
        <v>11716</v>
      </c>
      <c r="B1111" s="7" t="s">
        <v>11717</v>
      </c>
      <c r="C1111" s="3">
        <v>2021</v>
      </c>
    </row>
    <row r="1112" spans="1:3" ht="15.75" hidden="1" customHeight="1">
      <c r="A1112" s="7" t="s">
        <v>11718</v>
      </c>
      <c r="B1112" s="7" t="s">
        <v>11719</v>
      </c>
      <c r="C1112" s="3">
        <v>2021</v>
      </c>
    </row>
    <row r="1113" spans="1:3" ht="15.75" hidden="1" customHeight="1">
      <c r="A1113" s="7" t="s">
        <v>11720</v>
      </c>
      <c r="B1113" s="7" t="s">
        <v>11721</v>
      </c>
      <c r="C1113" s="3">
        <v>2021</v>
      </c>
    </row>
    <row r="1114" spans="1:3" ht="15.75" hidden="1" customHeight="1">
      <c r="A1114" s="7" t="s">
        <v>11722</v>
      </c>
      <c r="B1114" s="7" t="s">
        <v>11723</v>
      </c>
      <c r="C1114" s="3">
        <v>2021</v>
      </c>
    </row>
    <row r="1115" spans="1:3" ht="15.75" hidden="1" customHeight="1">
      <c r="A1115" s="7" t="s">
        <v>11724</v>
      </c>
      <c r="B1115" s="7" t="s">
        <v>11725</v>
      </c>
      <c r="C1115" s="3">
        <v>2021</v>
      </c>
    </row>
    <row r="1116" spans="1:3" ht="15.75" hidden="1" customHeight="1">
      <c r="A1116" s="7" t="s">
        <v>11589</v>
      </c>
      <c r="B1116" s="7" t="s">
        <v>11726</v>
      </c>
      <c r="C1116" s="3">
        <v>2021</v>
      </c>
    </row>
    <row r="1117" spans="1:3" ht="15.75" hidden="1" customHeight="1">
      <c r="A1117" s="7" t="s">
        <v>11727</v>
      </c>
      <c r="B1117" s="7" t="s">
        <v>11728</v>
      </c>
      <c r="C1117" s="3">
        <v>2021</v>
      </c>
    </row>
    <row r="1118" spans="1:3" ht="15.75" hidden="1" customHeight="1">
      <c r="A1118" s="7" t="s">
        <v>11729</v>
      </c>
      <c r="B1118" s="7" t="s">
        <v>11730</v>
      </c>
      <c r="C1118" s="3">
        <v>2021</v>
      </c>
    </row>
    <row r="1119" spans="1:3" ht="15.75" hidden="1" customHeight="1">
      <c r="A1119" s="7" t="s">
        <v>11731</v>
      </c>
      <c r="B1119" s="7" t="s">
        <v>11732</v>
      </c>
      <c r="C1119" s="3">
        <v>2021</v>
      </c>
    </row>
    <row r="1120" spans="1:3" ht="15.75" hidden="1" customHeight="1">
      <c r="A1120" s="7" t="s">
        <v>11733</v>
      </c>
      <c r="B1120" s="7" t="s">
        <v>11734</v>
      </c>
      <c r="C1120" s="3">
        <v>2021</v>
      </c>
    </row>
    <row r="1121" spans="1:3" ht="15.75" hidden="1" customHeight="1">
      <c r="A1121" s="7" t="s">
        <v>11735</v>
      </c>
      <c r="B1121" s="7" t="s">
        <v>11736</v>
      </c>
      <c r="C1121" s="3">
        <v>2021</v>
      </c>
    </row>
    <row r="1122" spans="1:3" ht="15.75" hidden="1" customHeight="1">
      <c r="A1122" s="7" t="s">
        <v>11737</v>
      </c>
      <c r="B1122" s="7" t="s">
        <v>11738</v>
      </c>
      <c r="C1122" s="3">
        <v>2021</v>
      </c>
    </row>
    <row r="1123" spans="1:3" ht="15.75" hidden="1" customHeight="1">
      <c r="A1123" s="7" t="s">
        <v>11010</v>
      </c>
      <c r="B1123" s="7" t="s">
        <v>11739</v>
      </c>
      <c r="C1123" s="3">
        <v>2021</v>
      </c>
    </row>
    <row r="1124" spans="1:3" ht="15.75" hidden="1" customHeight="1">
      <c r="A1124" s="7" t="s">
        <v>11740</v>
      </c>
      <c r="B1124" s="7" t="s">
        <v>11741</v>
      </c>
      <c r="C1124" s="3">
        <v>2021</v>
      </c>
    </row>
    <row r="1125" spans="1:3" ht="15.75" hidden="1" customHeight="1">
      <c r="A1125" s="7" t="s">
        <v>11742</v>
      </c>
      <c r="B1125" s="7" t="s">
        <v>11743</v>
      </c>
      <c r="C1125" s="3">
        <v>2021</v>
      </c>
    </row>
    <row r="1126" spans="1:3" ht="15.75" hidden="1" customHeight="1">
      <c r="A1126" s="7" t="s">
        <v>11744</v>
      </c>
      <c r="B1126" s="7" t="s">
        <v>11745</v>
      </c>
      <c r="C1126" s="3">
        <v>2021</v>
      </c>
    </row>
    <row r="1127" spans="1:3" ht="15.75" hidden="1" customHeight="1">
      <c r="A1127" s="7" t="s">
        <v>11746</v>
      </c>
      <c r="B1127" s="7" t="s">
        <v>11747</v>
      </c>
      <c r="C1127" s="3">
        <v>2021</v>
      </c>
    </row>
    <row r="1128" spans="1:3" ht="15.75" hidden="1" customHeight="1">
      <c r="A1128" s="7" t="s">
        <v>11748</v>
      </c>
      <c r="B1128" s="7" t="s">
        <v>11749</v>
      </c>
      <c r="C1128" s="3">
        <v>2021</v>
      </c>
    </row>
    <row r="1129" spans="1:3" ht="15.75" hidden="1" customHeight="1">
      <c r="A1129" s="7" t="s">
        <v>11750</v>
      </c>
      <c r="B1129" s="7" t="s">
        <v>11751</v>
      </c>
      <c r="C1129" s="3">
        <v>2021</v>
      </c>
    </row>
    <row r="1130" spans="1:3" ht="15.75" customHeight="1">
      <c r="A1130" s="8" t="s">
        <v>11752</v>
      </c>
      <c r="B1130" s="8" t="s">
        <v>11753</v>
      </c>
      <c r="C1130" s="17">
        <v>2021</v>
      </c>
    </row>
    <row r="1131" spans="1:3" ht="15.75" hidden="1" customHeight="1">
      <c r="A1131" s="7" t="s">
        <v>11216</v>
      </c>
      <c r="B1131" s="7" t="s">
        <v>11754</v>
      </c>
      <c r="C1131" s="3">
        <v>2021</v>
      </c>
    </row>
    <row r="1132" spans="1:3" ht="15.75" hidden="1" customHeight="1">
      <c r="A1132" s="7" t="s">
        <v>11755</v>
      </c>
      <c r="B1132" s="7" t="s">
        <v>11756</v>
      </c>
      <c r="C1132" s="3">
        <v>2021</v>
      </c>
    </row>
    <row r="1133" spans="1:3" ht="15.75" hidden="1" customHeight="1">
      <c r="A1133" s="7" t="s">
        <v>11757</v>
      </c>
      <c r="B1133" s="7" t="s">
        <v>11758</v>
      </c>
      <c r="C1133" s="3">
        <v>2021</v>
      </c>
    </row>
    <row r="1134" spans="1:3" ht="15.75" hidden="1" customHeight="1">
      <c r="A1134" s="7" t="s">
        <v>9724</v>
      </c>
      <c r="B1134" s="7" t="s">
        <v>11759</v>
      </c>
      <c r="C1134" s="3">
        <v>2021</v>
      </c>
    </row>
    <row r="1135" spans="1:3" ht="15.75" hidden="1" customHeight="1">
      <c r="A1135" s="7" t="s">
        <v>11760</v>
      </c>
      <c r="B1135" s="7" t="s">
        <v>11761</v>
      </c>
      <c r="C1135" s="3">
        <v>2021</v>
      </c>
    </row>
    <row r="1136" spans="1:3" ht="15.75" hidden="1" customHeight="1">
      <c r="A1136" s="7" t="s">
        <v>11762</v>
      </c>
      <c r="B1136" s="7" t="s">
        <v>11763</v>
      </c>
      <c r="C1136" s="3">
        <v>2021</v>
      </c>
    </row>
    <row r="1137" spans="1:3" ht="15.75" hidden="1" customHeight="1">
      <c r="A1137" s="7" t="s">
        <v>9724</v>
      </c>
      <c r="B1137" s="7" t="s">
        <v>11764</v>
      </c>
      <c r="C1137" s="3">
        <v>2021</v>
      </c>
    </row>
    <row r="1138" spans="1:3" ht="15.75" hidden="1" customHeight="1">
      <c r="A1138" s="7" t="s">
        <v>9786</v>
      </c>
      <c r="B1138" s="7" t="s">
        <v>11765</v>
      </c>
      <c r="C1138" s="3">
        <v>2021</v>
      </c>
    </row>
    <row r="1139" spans="1:3" ht="15.75" hidden="1" customHeight="1">
      <c r="A1139" s="7" t="s">
        <v>11766</v>
      </c>
      <c r="B1139" s="7" t="s">
        <v>11767</v>
      </c>
      <c r="C1139" s="3">
        <v>2021</v>
      </c>
    </row>
    <row r="1140" spans="1:3" ht="15.75" hidden="1" customHeight="1">
      <c r="A1140" s="7" t="s">
        <v>11768</v>
      </c>
      <c r="B1140" s="7" t="s">
        <v>11769</v>
      </c>
      <c r="C1140" s="3">
        <v>2021</v>
      </c>
    </row>
    <row r="1141" spans="1:3" ht="15.75" customHeight="1">
      <c r="A1141" s="7"/>
      <c r="B1141" s="7"/>
      <c r="C1141" s="3"/>
    </row>
    <row r="1142" spans="1:3" ht="15.75" customHeight="1">
      <c r="A1142" s="7"/>
      <c r="B1142" s="7"/>
      <c r="C1142" s="3"/>
    </row>
    <row r="1143" spans="1:3" ht="15.75" customHeight="1">
      <c r="A1143" s="7"/>
      <c r="B1143" s="7"/>
      <c r="C1143" s="3"/>
    </row>
    <row r="1144" spans="1:3" ht="15.75" customHeight="1">
      <c r="A1144" s="7"/>
      <c r="B1144" s="7"/>
      <c r="C1144" s="3"/>
    </row>
    <row r="1145" spans="1:3" ht="15.75" customHeight="1">
      <c r="A1145" s="7"/>
      <c r="B1145" s="7"/>
      <c r="C1145" s="3"/>
    </row>
    <row r="1146" spans="1:3" ht="15.75" customHeight="1">
      <c r="A1146" s="7"/>
      <c r="B1146" s="7"/>
      <c r="C1146" s="3"/>
    </row>
    <row r="1147" spans="1:3" ht="15.75" customHeight="1">
      <c r="A1147" s="7"/>
      <c r="B1147" s="7"/>
      <c r="C1147" s="3"/>
    </row>
    <row r="1148" spans="1:3" ht="15.75" customHeight="1">
      <c r="A1148" s="7"/>
      <c r="B1148" s="7"/>
      <c r="C1148" s="3"/>
    </row>
    <row r="1149" spans="1:3" ht="15.75" customHeight="1">
      <c r="A1149" s="7"/>
      <c r="B1149" s="7"/>
      <c r="C1149" s="3"/>
    </row>
    <row r="1150" spans="1:3" ht="15.75" customHeight="1">
      <c r="A1150" s="7"/>
      <c r="B1150" s="7"/>
      <c r="C1150" s="3"/>
    </row>
    <row r="1151" spans="1:3" ht="15.75" customHeight="1">
      <c r="A1151" s="7"/>
      <c r="B1151" s="7"/>
      <c r="C1151" s="3"/>
    </row>
    <row r="1152" spans="1:3" ht="15.75" customHeight="1">
      <c r="A1152" s="7"/>
      <c r="B1152" s="7"/>
      <c r="C1152" s="3"/>
    </row>
    <row r="1153" spans="1:3" ht="15.75" customHeight="1">
      <c r="A1153" s="7"/>
      <c r="B1153" s="7"/>
      <c r="C1153" s="3"/>
    </row>
    <row r="1154" spans="1:3" ht="15.75" customHeight="1">
      <c r="A1154" s="7"/>
      <c r="B1154" s="7"/>
      <c r="C1154" s="3"/>
    </row>
    <row r="1155" spans="1:3" ht="15.75" customHeight="1">
      <c r="A1155" s="7"/>
      <c r="B1155" s="7"/>
      <c r="C1155" s="3"/>
    </row>
    <row r="1156" spans="1:3" ht="15.75" customHeight="1">
      <c r="A1156" s="7"/>
      <c r="B1156" s="7"/>
      <c r="C1156" s="3"/>
    </row>
    <row r="1157" spans="1:3" ht="15.75" customHeight="1">
      <c r="A1157" s="7"/>
      <c r="B1157" s="7"/>
      <c r="C1157" s="3"/>
    </row>
    <row r="1158" spans="1:3" ht="15.75" customHeight="1">
      <c r="A1158" s="7"/>
      <c r="B1158" s="7"/>
      <c r="C1158" s="3"/>
    </row>
    <row r="1159" spans="1:3" ht="15.75" customHeight="1">
      <c r="A1159" s="7"/>
      <c r="B1159" s="7"/>
      <c r="C1159" s="3"/>
    </row>
    <row r="1160" spans="1:3" ht="15.75" customHeight="1">
      <c r="A1160" s="7"/>
      <c r="B1160" s="7"/>
      <c r="C1160" s="3"/>
    </row>
    <row r="1161" spans="1:3" ht="15.75" customHeight="1">
      <c r="A1161" s="7"/>
      <c r="B1161" s="7"/>
      <c r="C1161" s="3"/>
    </row>
    <row r="1162" spans="1:3" ht="15.75" customHeight="1">
      <c r="A1162" s="7"/>
      <c r="B1162" s="7"/>
      <c r="C1162" s="3"/>
    </row>
    <row r="1163" spans="1:3" ht="15.75" customHeight="1">
      <c r="A1163" s="7"/>
      <c r="B1163" s="7"/>
      <c r="C1163" s="3"/>
    </row>
    <row r="1164" spans="1:3" ht="15.75" customHeight="1">
      <c r="A1164" s="7"/>
      <c r="B1164" s="7"/>
      <c r="C1164" s="3"/>
    </row>
    <row r="1165" spans="1:3" ht="15.75" customHeight="1">
      <c r="A1165" s="7"/>
      <c r="B1165" s="7"/>
      <c r="C1165" s="3"/>
    </row>
    <row r="1166" spans="1:3" ht="15.75" customHeight="1">
      <c r="A1166" s="7"/>
      <c r="B1166" s="7"/>
      <c r="C1166" s="3"/>
    </row>
    <row r="1167" spans="1:3" ht="15.75" customHeight="1">
      <c r="A1167" s="7"/>
      <c r="B1167" s="7"/>
      <c r="C1167" s="3"/>
    </row>
    <row r="1168" spans="1:3" ht="15.75" customHeight="1">
      <c r="A1168" s="7"/>
      <c r="B1168" s="7"/>
      <c r="C1168" s="3"/>
    </row>
    <row r="1169" spans="1:3" ht="15.75" customHeight="1">
      <c r="A1169" s="7"/>
      <c r="B1169" s="7"/>
      <c r="C1169" s="3"/>
    </row>
    <row r="1170" spans="1:3" ht="15.75" customHeight="1">
      <c r="A1170" s="7"/>
      <c r="B1170" s="7"/>
      <c r="C1170" s="3"/>
    </row>
    <row r="1171" spans="1:3" ht="15.75" customHeight="1">
      <c r="A1171" s="7"/>
      <c r="B1171" s="7"/>
      <c r="C1171" s="3"/>
    </row>
    <row r="1172" spans="1:3" ht="15.75" customHeight="1">
      <c r="A1172" s="7"/>
      <c r="B1172" s="7"/>
      <c r="C1172" s="3"/>
    </row>
    <row r="1173" spans="1:3" ht="15.75" customHeight="1">
      <c r="A1173" s="7"/>
      <c r="B1173" s="7"/>
      <c r="C1173" s="3"/>
    </row>
    <row r="1174" spans="1:3" ht="15.75" customHeight="1">
      <c r="A1174" s="7"/>
      <c r="B1174" s="7"/>
      <c r="C1174" s="3"/>
    </row>
    <row r="1175" spans="1:3" ht="15.75" customHeight="1">
      <c r="A1175" s="7"/>
      <c r="B1175" s="7"/>
      <c r="C1175" s="3"/>
    </row>
    <row r="1176" spans="1:3" ht="15.75" customHeight="1">
      <c r="A1176" s="7"/>
      <c r="B1176" s="7"/>
      <c r="C1176" s="3"/>
    </row>
    <row r="1177" spans="1:3" ht="15.75" customHeight="1">
      <c r="A1177" s="7"/>
      <c r="B1177" s="7"/>
      <c r="C1177" s="3"/>
    </row>
    <row r="1178" spans="1:3" ht="15.75" customHeight="1">
      <c r="A1178" s="7"/>
      <c r="B1178" s="7"/>
      <c r="C1178" s="3"/>
    </row>
    <row r="1179" spans="1:3" ht="15.75" customHeight="1">
      <c r="A1179" s="7"/>
      <c r="B1179" s="7"/>
      <c r="C1179" s="3"/>
    </row>
    <row r="1180" spans="1:3" ht="15.75" customHeight="1">
      <c r="A1180" s="7"/>
      <c r="B1180" s="7"/>
      <c r="C1180" s="3"/>
    </row>
    <row r="1181" spans="1:3" ht="15.75" customHeight="1">
      <c r="A1181" s="7"/>
      <c r="B1181" s="7"/>
      <c r="C1181" s="3"/>
    </row>
    <row r="1182" spans="1:3" ht="15.75" customHeight="1">
      <c r="A1182" s="7"/>
      <c r="B1182" s="7"/>
      <c r="C1182" s="3"/>
    </row>
    <row r="1183" spans="1:3" ht="15.75" customHeight="1">
      <c r="A1183" s="7"/>
      <c r="B1183" s="7"/>
      <c r="C1183" s="3"/>
    </row>
    <row r="1184" spans="1:3" ht="15.75" customHeight="1">
      <c r="A1184" s="7"/>
      <c r="B1184" s="7"/>
      <c r="C1184" s="3"/>
    </row>
    <row r="1185" spans="1:3" ht="15.75" customHeight="1">
      <c r="A1185" s="7"/>
      <c r="B1185" s="7"/>
      <c r="C1185" s="3"/>
    </row>
    <row r="1186" spans="1:3" ht="15.75" customHeight="1">
      <c r="A1186" s="7"/>
      <c r="B1186" s="7"/>
      <c r="C1186" s="3"/>
    </row>
    <row r="1187" spans="1:3" ht="15.75" customHeight="1">
      <c r="A1187" s="7"/>
      <c r="B1187" s="7"/>
      <c r="C1187" s="3"/>
    </row>
    <row r="1188" spans="1:3" ht="15.75" customHeight="1">
      <c r="A1188" s="7"/>
      <c r="B1188" s="7"/>
      <c r="C1188" s="3"/>
    </row>
    <row r="1189" spans="1:3" ht="15.75" customHeight="1">
      <c r="A1189" s="7"/>
      <c r="B1189" s="7"/>
      <c r="C1189" s="3"/>
    </row>
    <row r="1190" spans="1:3" ht="15.75" customHeight="1">
      <c r="A1190" s="7"/>
      <c r="B1190" s="7"/>
      <c r="C1190" s="3"/>
    </row>
    <row r="1191" spans="1:3" ht="15.75" customHeight="1">
      <c r="A1191" s="7"/>
      <c r="B1191" s="7"/>
      <c r="C1191" s="3"/>
    </row>
    <row r="1192" spans="1:3" ht="15.75" customHeight="1">
      <c r="A1192" s="7"/>
      <c r="B1192" s="7"/>
      <c r="C1192" s="3"/>
    </row>
    <row r="1193" spans="1:3" ht="15.75" customHeight="1">
      <c r="A1193" s="7"/>
      <c r="B1193" s="7"/>
      <c r="C1193" s="3"/>
    </row>
    <row r="1194" spans="1:3" ht="15.75" customHeight="1">
      <c r="A1194" s="7"/>
      <c r="B1194" s="7"/>
      <c r="C1194" s="3"/>
    </row>
    <row r="1195" spans="1:3" ht="15.75" customHeight="1">
      <c r="A1195" s="7"/>
      <c r="B1195" s="7"/>
      <c r="C1195" s="3"/>
    </row>
    <row r="1196" spans="1:3" ht="15.75" customHeight="1">
      <c r="A1196" s="7"/>
      <c r="B1196" s="7"/>
      <c r="C1196" s="3"/>
    </row>
    <row r="1197" spans="1:3" ht="15.75" customHeight="1">
      <c r="A1197" s="7"/>
      <c r="B1197" s="7"/>
      <c r="C1197" s="3"/>
    </row>
    <row r="1198" spans="1:3" ht="15.75" customHeight="1">
      <c r="A1198" s="7"/>
      <c r="B1198" s="7"/>
      <c r="C1198" s="3"/>
    </row>
    <row r="1199" spans="1:3" ht="15.75" customHeight="1">
      <c r="A1199" s="7"/>
      <c r="B1199" s="7"/>
      <c r="C1199" s="3"/>
    </row>
    <row r="1200" spans="1:3" ht="15.75" customHeight="1">
      <c r="A1200" s="7"/>
      <c r="B1200" s="7"/>
      <c r="C1200" s="3"/>
    </row>
    <row r="1201" spans="1:3" ht="15.75" customHeight="1">
      <c r="A1201" s="7"/>
      <c r="B1201" s="7"/>
      <c r="C1201" s="3"/>
    </row>
    <row r="1202" spans="1:3" ht="15.75" customHeight="1">
      <c r="A1202" s="7"/>
      <c r="B1202" s="7"/>
      <c r="C1202" s="3"/>
    </row>
    <row r="1203" spans="1:3" ht="15.75" customHeight="1">
      <c r="A1203" s="7"/>
      <c r="B1203" s="7"/>
      <c r="C1203" s="3"/>
    </row>
    <row r="1204" spans="1:3" ht="15.75" customHeight="1">
      <c r="A1204" s="7"/>
      <c r="B1204" s="7"/>
      <c r="C1204" s="3"/>
    </row>
    <row r="1205" spans="1:3" ht="15.75" customHeight="1">
      <c r="A1205" s="7"/>
      <c r="B1205" s="7"/>
      <c r="C1205" s="3"/>
    </row>
    <row r="1206" spans="1:3" ht="15.75" customHeight="1">
      <c r="A1206" s="7"/>
      <c r="B1206" s="7"/>
      <c r="C1206" s="3"/>
    </row>
    <row r="1207" spans="1:3" ht="15.75" customHeight="1">
      <c r="A1207" s="7"/>
      <c r="B1207" s="7"/>
      <c r="C1207" s="3"/>
    </row>
    <row r="1208" spans="1:3" ht="15.75" customHeight="1">
      <c r="A1208" s="7"/>
      <c r="B1208" s="7"/>
      <c r="C1208" s="3"/>
    </row>
    <row r="1209" spans="1:3" ht="15.75" customHeight="1">
      <c r="A1209" s="7"/>
      <c r="B1209" s="7"/>
      <c r="C1209" s="3"/>
    </row>
    <row r="1210" spans="1:3" ht="15.75" customHeight="1">
      <c r="A1210" s="7"/>
      <c r="B1210" s="7"/>
      <c r="C1210" s="3"/>
    </row>
    <row r="1211" spans="1:3" ht="15.75" customHeight="1">
      <c r="A1211" s="7"/>
      <c r="B1211" s="7"/>
      <c r="C1211" s="3"/>
    </row>
    <row r="1212" spans="1:3" ht="15.75" customHeight="1">
      <c r="A1212" s="7"/>
      <c r="B1212" s="7"/>
      <c r="C1212" s="3"/>
    </row>
    <row r="1213" spans="1:3" ht="15.75" customHeight="1">
      <c r="A1213" s="7"/>
      <c r="B1213" s="7"/>
      <c r="C1213" s="3"/>
    </row>
    <row r="1214" spans="1:3" ht="15.75" customHeight="1">
      <c r="A1214" s="7"/>
      <c r="B1214" s="7"/>
      <c r="C1214" s="3"/>
    </row>
    <row r="1215" spans="1:3" ht="15.75" customHeight="1">
      <c r="A1215" s="7"/>
      <c r="B1215" s="7"/>
      <c r="C1215" s="3"/>
    </row>
    <row r="1216" spans="1:3" ht="15.75" customHeight="1">
      <c r="A1216" s="7"/>
      <c r="B1216" s="7"/>
      <c r="C1216" s="3"/>
    </row>
    <row r="1217" spans="1:3" ht="15.75" customHeight="1">
      <c r="A1217" s="7"/>
      <c r="B1217" s="7"/>
      <c r="C1217" s="3"/>
    </row>
    <row r="1218" spans="1:3" ht="15.75" customHeight="1">
      <c r="A1218" s="7"/>
      <c r="B1218" s="7"/>
      <c r="C1218" s="3"/>
    </row>
    <row r="1219" spans="1:3" ht="15.75" customHeight="1">
      <c r="A1219" s="7"/>
      <c r="B1219" s="7"/>
      <c r="C1219" s="3"/>
    </row>
    <row r="1220" spans="1:3" ht="15.75" customHeight="1">
      <c r="A1220" s="7"/>
      <c r="B1220" s="7"/>
      <c r="C1220" s="3"/>
    </row>
    <row r="1221" spans="1:3" ht="15.75" customHeight="1">
      <c r="A1221" s="7"/>
      <c r="B1221" s="7"/>
      <c r="C1221" s="3"/>
    </row>
    <row r="1222" spans="1:3" ht="15.75" customHeight="1">
      <c r="A1222" s="7"/>
      <c r="B1222" s="7"/>
      <c r="C1222" s="3"/>
    </row>
    <row r="1223" spans="1:3" ht="15.75" customHeight="1">
      <c r="A1223" s="7"/>
      <c r="B1223" s="7"/>
      <c r="C1223" s="3"/>
    </row>
    <row r="1224" spans="1:3" ht="15.75" customHeight="1">
      <c r="A1224" s="7"/>
      <c r="B1224" s="7"/>
      <c r="C1224" s="3"/>
    </row>
    <row r="1225" spans="1:3" ht="15.75" customHeight="1">
      <c r="A1225" s="7"/>
      <c r="B1225" s="7"/>
      <c r="C1225" s="3"/>
    </row>
    <row r="1226" spans="1:3" ht="15.75" customHeight="1">
      <c r="A1226" s="7"/>
      <c r="B1226" s="7"/>
      <c r="C1226" s="3"/>
    </row>
    <row r="1227" spans="1:3" ht="15.75" customHeight="1">
      <c r="A1227" s="7"/>
      <c r="B1227" s="7"/>
      <c r="C1227" s="3"/>
    </row>
    <row r="1228" spans="1:3" ht="15.75" customHeight="1">
      <c r="A1228" s="7"/>
      <c r="B1228" s="7"/>
      <c r="C1228" s="3"/>
    </row>
    <row r="1229" spans="1:3" ht="15.75" customHeight="1">
      <c r="A1229" s="7"/>
      <c r="B1229" s="7"/>
      <c r="C1229" s="3"/>
    </row>
    <row r="1230" spans="1:3" ht="15.75" customHeight="1">
      <c r="A1230" s="7"/>
      <c r="B1230" s="7"/>
      <c r="C1230" s="3"/>
    </row>
    <row r="1231" spans="1:3" ht="15.75" customHeight="1">
      <c r="A1231" s="7"/>
      <c r="B1231" s="7"/>
      <c r="C1231" s="3"/>
    </row>
    <row r="1232" spans="1:3" ht="15.75" customHeight="1">
      <c r="A1232" s="7"/>
      <c r="B1232" s="7"/>
      <c r="C1232" s="3"/>
    </row>
    <row r="1233" spans="1:3" ht="15.75" customHeight="1">
      <c r="A1233" s="7"/>
      <c r="B1233" s="7"/>
      <c r="C1233" s="3"/>
    </row>
    <row r="1234" spans="1:3" ht="15.75" customHeight="1">
      <c r="A1234" s="7"/>
      <c r="B1234" s="7"/>
      <c r="C1234" s="3"/>
    </row>
    <row r="1235" spans="1:3" ht="15.75" customHeight="1">
      <c r="A1235" s="7"/>
      <c r="B1235" s="7"/>
      <c r="C1235" s="3"/>
    </row>
    <row r="1236" spans="1:3" ht="15.75" customHeight="1">
      <c r="A1236" s="7"/>
      <c r="B1236" s="7"/>
      <c r="C1236" s="3"/>
    </row>
    <row r="1237" spans="1:3" ht="15.75" customHeight="1">
      <c r="A1237" s="7"/>
      <c r="B1237" s="7"/>
      <c r="C1237" s="3"/>
    </row>
    <row r="1238" spans="1:3" ht="15.75" customHeight="1">
      <c r="A1238" s="7"/>
      <c r="B1238" s="7"/>
      <c r="C1238" s="3"/>
    </row>
    <row r="1239" spans="1:3" ht="15.75" customHeight="1">
      <c r="A1239" s="7"/>
      <c r="B1239" s="7"/>
      <c r="C1239" s="3"/>
    </row>
    <row r="1240" spans="1:3" ht="15.75" customHeight="1">
      <c r="A1240" s="7"/>
      <c r="B1240" s="7"/>
      <c r="C1240" s="3"/>
    </row>
    <row r="1241" spans="1:3" ht="15.75" customHeight="1">
      <c r="A1241" s="7"/>
      <c r="B1241" s="7"/>
      <c r="C1241" s="3"/>
    </row>
    <row r="1242" spans="1:3" ht="15.75" customHeight="1">
      <c r="A1242" s="7"/>
      <c r="B1242" s="7"/>
      <c r="C1242" s="3"/>
    </row>
    <row r="1243" spans="1:3" ht="15.75" customHeight="1">
      <c r="A1243" s="7"/>
      <c r="B1243" s="7"/>
      <c r="C1243" s="3"/>
    </row>
    <row r="1244" spans="1:3" ht="15.75" customHeight="1">
      <c r="A1244" s="7"/>
      <c r="B1244" s="7"/>
      <c r="C1244" s="3"/>
    </row>
    <row r="1245" spans="1:3" ht="15.75" customHeight="1">
      <c r="A1245" s="7"/>
      <c r="B1245" s="7"/>
      <c r="C1245" s="3"/>
    </row>
    <row r="1246" spans="1:3" ht="15.75" customHeight="1">
      <c r="A1246" s="7"/>
      <c r="B1246" s="7"/>
      <c r="C1246" s="3"/>
    </row>
    <row r="1247" spans="1:3" ht="15.75" customHeight="1">
      <c r="A1247" s="7"/>
      <c r="B1247" s="7"/>
      <c r="C1247" s="3"/>
    </row>
    <row r="1248" spans="1:3" ht="15.75" customHeight="1">
      <c r="A1248" s="7"/>
      <c r="B1248" s="7"/>
      <c r="C1248" s="3"/>
    </row>
    <row r="1249" spans="1:3" ht="15.75" customHeight="1">
      <c r="A1249" s="7"/>
      <c r="B1249" s="7"/>
      <c r="C1249" s="3"/>
    </row>
    <row r="1250" spans="1:3" ht="15.75" customHeight="1">
      <c r="A1250" s="7"/>
      <c r="B1250" s="7"/>
      <c r="C1250" s="3"/>
    </row>
    <row r="1251" spans="1:3" ht="15.75" customHeight="1">
      <c r="A1251" s="7"/>
      <c r="B1251" s="7"/>
      <c r="C1251" s="3"/>
    </row>
    <row r="1252" spans="1:3" ht="15.75" customHeight="1">
      <c r="A1252" s="7"/>
      <c r="B1252" s="7"/>
      <c r="C1252" s="3"/>
    </row>
    <row r="1253" spans="1:3" ht="15.75" customHeight="1">
      <c r="A1253" s="7"/>
      <c r="B1253" s="7"/>
      <c r="C1253" s="3"/>
    </row>
    <row r="1254" spans="1:3" ht="15.75" customHeight="1">
      <c r="A1254" s="7"/>
      <c r="B1254" s="7"/>
      <c r="C1254" s="3"/>
    </row>
    <row r="1255" spans="1:3" ht="15.75" customHeight="1">
      <c r="A1255" s="7"/>
      <c r="B1255" s="7"/>
      <c r="C1255" s="3"/>
    </row>
    <row r="1256" spans="1:3" ht="15.75" customHeight="1">
      <c r="A1256" s="7"/>
      <c r="B1256" s="7"/>
      <c r="C1256" s="3"/>
    </row>
    <row r="1257" spans="1:3" ht="15.75" customHeight="1">
      <c r="A1257" s="7"/>
      <c r="B1257" s="7"/>
      <c r="C1257" s="3"/>
    </row>
    <row r="1258" spans="1:3" ht="15.75" customHeight="1">
      <c r="A1258" s="7"/>
      <c r="B1258" s="7"/>
      <c r="C1258" s="3"/>
    </row>
    <row r="1259" spans="1:3" ht="15.75" customHeight="1">
      <c r="A1259" s="7"/>
      <c r="B1259" s="7"/>
      <c r="C1259" s="3"/>
    </row>
    <row r="1260" spans="1:3" ht="15.75" customHeight="1">
      <c r="A1260" s="7"/>
      <c r="B1260" s="7"/>
      <c r="C1260" s="3"/>
    </row>
    <row r="1261" spans="1:3" ht="15.75" customHeight="1">
      <c r="A1261" s="7"/>
      <c r="B1261" s="7"/>
      <c r="C1261" s="3"/>
    </row>
    <row r="1262" spans="1:3" ht="15.75" customHeight="1">
      <c r="A1262" s="7"/>
      <c r="B1262" s="7"/>
      <c r="C1262" s="3"/>
    </row>
    <row r="1263" spans="1:3" ht="15.75" customHeight="1">
      <c r="A1263" s="7"/>
      <c r="B1263" s="7"/>
      <c r="C1263" s="3"/>
    </row>
    <row r="1264" spans="1:3" ht="15.75" customHeight="1">
      <c r="A1264" s="7"/>
      <c r="B1264" s="7"/>
      <c r="C1264" s="3"/>
    </row>
    <row r="1265" spans="1:3" ht="15.75" customHeight="1">
      <c r="A1265" s="7"/>
      <c r="B1265" s="7"/>
      <c r="C1265" s="3"/>
    </row>
    <row r="1266" spans="1:3" ht="15.75" customHeight="1">
      <c r="A1266" s="7"/>
      <c r="B1266" s="7"/>
      <c r="C1266" s="3"/>
    </row>
    <row r="1267" spans="1:3" ht="15.75" customHeight="1">
      <c r="A1267" s="7"/>
      <c r="B1267" s="7"/>
      <c r="C1267" s="3"/>
    </row>
    <row r="1268" spans="1:3" ht="15.75" customHeight="1">
      <c r="A1268" s="7"/>
      <c r="B1268" s="7"/>
      <c r="C1268" s="3"/>
    </row>
    <row r="1269" spans="1:3" ht="15.75" customHeight="1">
      <c r="A1269" s="7"/>
      <c r="B1269" s="7"/>
      <c r="C1269" s="3"/>
    </row>
    <row r="1270" spans="1:3" ht="15.75" customHeight="1">
      <c r="A1270" s="7"/>
      <c r="B1270" s="7"/>
      <c r="C1270" s="3"/>
    </row>
    <row r="1271" spans="1:3" ht="15.75" customHeight="1">
      <c r="A1271" s="7"/>
      <c r="B1271" s="7"/>
      <c r="C1271" s="3"/>
    </row>
    <row r="1272" spans="1:3" ht="15.75" customHeight="1">
      <c r="A1272" s="7"/>
      <c r="B1272" s="7"/>
      <c r="C1272" s="3"/>
    </row>
    <row r="1273" spans="1:3" ht="15.75" customHeight="1">
      <c r="A1273" s="7"/>
      <c r="B1273" s="7"/>
      <c r="C1273" s="3"/>
    </row>
    <row r="1274" spans="1:3" ht="15.75" customHeight="1">
      <c r="A1274" s="7"/>
      <c r="B1274" s="7"/>
      <c r="C1274" s="3"/>
    </row>
    <row r="1275" spans="1:3" ht="15.75" customHeight="1">
      <c r="A1275" s="7"/>
      <c r="B1275" s="7"/>
      <c r="C1275" s="3"/>
    </row>
    <row r="1276" spans="1:3" ht="15.75" customHeight="1">
      <c r="A1276" s="7"/>
      <c r="B1276" s="7"/>
      <c r="C1276" s="3"/>
    </row>
    <row r="1277" spans="1:3" ht="15.75" customHeight="1">
      <c r="A1277" s="7"/>
      <c r="B1277" s="7"/>
      <c r="C1277" s="3"/>
    </row>
    <row r="1278" spans="1:3" ht="15.75" customHeight="1">
      <c r="A1278" s="7"/>
      <c r="B1278" s="7"/>
      <c r="C1278" s="3"/>
    </row>
    <row r="1279" spans="1:3" ht="15.75" customHeight="1">
      <c r="A1279" s="7"/>
      <c r="B1279" s="7"/>
      <c r="C1279" s="3"/>
    </row>
    <row r="1280" spans="1:3" ht="15.75" customHeight="1">
      <c r="A1280" s="7"/>
      <c r="B1280" s="7"/>
      <c r="C1280" s="3"/>
    </row>
    <row r="1281" spans="1:3" ht="15.75" customHeight="1">
      <c r="A1281" s="7"/>
      <c r="B1281" s="7"/>
      <c r="C1281" s="3"/>
    </row>
    <row r="1282" spans="1:3" ht="15.75" customHeight="1">
      <c r="A1282" s="7"/>
      <c r="B1282" s="7"/>
      <c r="C1282" s="3"/>
    </row>
    <row r="1283" spans="1:3" ht="15.75" customHeight="1">
      <c r="A1283" s="7"/>
      <c r="B1283" s="7"/>
      <c r="C1283" s="3"/>
    </row>
    <row r="1284" spans="1:3" ht="15.75" customHeight="1">
      <c r="A1284" s="7"/>
      <c r="B1284" s="7"/>
      <c r="C1284" s="3"/>
    </row>
    <row r="1285" spans="1:3" ht="15.75" customHeight="1">
      <c r="A1285" s="7"/>
      <c r="B1285" s="7"/>
      <c r="C1285" s="3"/>
    </row>
    <row r="1286" spans="1:3" ht="15.75" customHeight="1">
      <c r="A1286" s="7"/>
      <c r="B1286" s="7"/>
      <c r="C1286" s="3"/>
    </row>
    <row r="1287" spans="1:3" ht="15.75" customHeight="1">
      <c r="A1287" s="7"/>
      <c r="B1287" s="7"/>
      <c r="C1287" s="3"/>
    </row>
    <row r="1288" spans="1:3" ht="15.75" customHeight="1">
      <c r="A1288" s="7"/>
      <c r="B1288" s="7"/>
      <c r="C1288" s="3"/>
    </row>
    <row r="1289" spans="1:3" ht="15.75" customHeight="1">
      <c r="A1289" s="7"/>
      <c r="B1289" s="7"/>
      <c r="C1289" s="3"/>
    </row>
    <row r="1290" spans="1:3" ht="15.75" customHeight="1">
      <c r="A1290" s="7"/>
      <c r="B1290" s="7"/>
      <c r="C1290" s="3"/>
    </row>
    <row r="1291" spans="1:3" ht="15.75" customHeight="1">
      <c r="A1291" s="7"/>
      <c r="B1291" s="7"/>
      <c r="C1291" s="3"/>
    </row>
    <row r="1292" spans="1:3" ht="15.75" customHeight="1">
      <c r="A1292" s="7"/>
      <c r="B1292" s="7"/>
      <c r="C1292" s="3"/>
    </row>
    <row r="1293" spans="1:3" ht="15.75" customHeight="1">
      <c r="A1293" s="7"/>
      <c r="B1293" s="7"/>
      <c r="C1293" s="3"/>
    </row>
    <row r="1294" spans="1:3" ht="15.75" customHeight="1">
      <c r="A1294" s="7"/>
      <c r="B1294" s="7"/>
      <c r="C1294" s="3"/>
    </row>
    <row r="1295" spans="1:3" ht="15.75" customHeight="1">
      <c r="A1295" s="7"/>
      <c r="B1295" s="7"/>
      <c r="C1295" s="3"/>
    </row>
    <row r="1296" spans="1:3" ht="15.75" customHeight="1">
      <c r="A1296" s="7"/>
      <c r="B1296" s="7"/>
      <c r="C1296" s="3"/>
    </row>
    <row r="1297" spans="1:3" ht="15.75" customHeight="1">
      <c r="A1297" s="7"/>
      <c r="B1297" s="7"/>
      <c r="C1297" s="3"/>
    </row>
    <row r="1298" spans="1:3" ht="15.75" customHeight="1">
      <c r="A1298" s="7"/>
      <c r="B1298" s="7"/>
      <c r="C1298" s="3"/>
    </row>
    <row r="1299" spans="1:3" ht="15.75" customHeight="1">
      <c r="A1299" s="7"/>
      <c r="B1299" s="7"/>
      <c r="C1299" s="3"/>
    </row>
    <row r="1300" spans="1:3" ht="15.75" customHeight="1">
      <c r="A1300" s="7"/>
      <c r="B1300" s="7"/>
      <c r="C1300" s="3"/>
    </row>
    <row r="1301" spans="1:3" ht="15.75" customHeight="1">
      <c r="A1301" s="7"/>
      <c r="B1301" s="7"/>
      <c r="C1301" s="3"/>
    </row>
    <row r="1302" spans="1:3" ht="15.75" customHeight="1">
      <c r="A1302" s="7"/>
      <c r="B1302" s="7"/>
      <c r="C1302" s="3"/>
    </row>
    <row r="1303" spans="1:3" ht="15.75" customHeight="1">
      <c r="A1303" s="7"/>
      <c r="B1303" s="7"/>
      <c r="C1303" s="3"/>
    </row>
    <row r="1304" spans="1:3" ht="15.75" customHeight="1">
      <c r="A1304" s="7"/>
      <c r="B1304" s="7"/>
      <c r="C1304" s="3"/>
    </row>
    <row r="1305" spans="1:3" ht="15.75" customHeight="1">
      <c r="A1305" s="7"/>
      <c r="B1305" s="7"/>
      <c r="C1305" s="3"/>
    </row>
    <row r="1306" spans="1:3" ht="15.75" customHeight="1">
      <c r="A1306" s="7"/>
      <c r="B1306" s="7"/>
      <c r="C1306" s="3"/>
    </row>
    <row r="1307" spans="1:3" ht="15.75" customHeight="1">
      <c r="A1307" s="7"/>
      <c r="B1307" s="7"/>
      <c r="C1307" s="3"/>
    </row>
    <row r="1308" spans="1:3" ht="15.75" customHeight="1">
      <c r="A1308" s="7"/>
      <c r="B1308" s="7"/>
      <c r="C1308" s="3"/>
    </row>
    <row r="1309" spans="1:3" ht="15.75" customHeight="1">
      <c r="A1309" s="7"/>
      <c r="B1309" s="7"/>
      <c r="C1309" s="3"/>
    </row>
    <row r="1310" spans="1:3" ht="15.75" customHeight="1">
      <c r="A1310" s="7"/>
      <c r="B1310" s="7"/>
      <c r="C1310" s="3"/>
    </row>
    <row r="1311" spans="1:3" ht="15.75" customHeight="1">
      <c r="A1311" s="7"/>
      <c r="B1311" s="7"/>
      <c r="C1311" s="3"/>
    </row>
    <row r="1312" spans="1:3" ht="15.75" customHeight="1">
      <c r="A1312" s="7"/>
      <c r="B1312" s="7"/>
      <c r="C1312" s="3"/>
    </row>
    <row r="1313" spans="1:3" ht="15.75" customHeight="1">
      <c r="A1313" s="7"/>
      <c r="B1313" s="7"/>
      <c r="C1313" s="3"/>
    </row>
    <row r="1314" spans="1:3" ht="15.75" customHeight="1">
      <c r="A1314" s="7"/>
      <c r="B1314" s="7"/>
      <c r="C1314" s="3"/>
    </row>
    <row r="1315" spans="1:3" ht="15.75" customHeight="1">
      <c r="A1315" s="7"/>
      <c r="B1315" s="7"/>
      <c r="C1315" s="3"/>
    </row>
    <row r="1316" spans="1:3" ht="15.75" customHeight="1">
      <c r="A1316" s="7"/>
      <c r="B1316" s="7"/>
      <c r="C1316" s="3"/>
    </row>
    <row r="1317" spans="1:3" ht="15.75" customHeight="1">
      <c r="A1317" s="7"/>
      <c r="B1317" s="7"/>
      <c r="C1317" s="3"/>
    </row>
    <row r="1318" spans="1:3" ht="15.75" customHeight="1">
      <c r="A1318" s="7"/>
      <c r="B1318" s="7"/>
      <c r="C1318" s="3"/>
    </row>
    <row r="1319" spans="1:3" ht="15.75" customHeight="1">
      <c r="A1319" s="7"/>
      <c r="B1319" s="7"/>
      <c r="C1319" s="3"/>
    </row>
    <row r="1320" spans="1:3" ht="15.75" customHeight="1">
      <c r="A1320" s="7"/>
      <c r="B1320" s="7"/>
      <c r="C1320" s="3"/>
    </row>
    <row r="1321" spans="1:3" ht="15.75" customHeight="1">
      <c r="A1321" s="7"/>
      <c r="B1321" s="7"/>
      <c r="C1321" s="3"/>
    </row>
    <row r="1322" spans="1:3" ht="15.75" customHeight="1">
      <c r="A1322" s="7"/>
      <c r="B1322" s="7"/>
      <c r="C1322" s="3"/>
    </row>
    <row r="1323" spans="1:3" ht="15.75" customHeight="1">
      <c r="A1323" s="7"/>
      <c r="B1323" s="7"/>
      <c r="C1323" s="3"/>
    </row>
    <row r="1324" spans="1:3" ht="15.75" customHeight="1">
      <c r="A1324" s="7"/>
      <c r="B1324" s="7"/>
      <c r="C1324" s="3"/>
    </row>
    <row r="1325" spans="1:3" ht="15.75" customHeight="1">
      <c r="A1325" s="7"/>
      <c r="B1325" s="7"/>
      <c r="C1325" s="3"/>
    </row>
    <row r="1326" spans="1:3" ht="15.75" customHeight="1">
      <c r="A1326" s="7"/>
      <c r="B1326" s="7"/>
      <c r="C1326" s="3"/>
    </row>
    <row r="1327" spans="1:3" ht="15.75" customHeight="1">
      <c r="A1327" s="7"/>
      <c r="B1327" s="7"/>
      <c r="C1327" s="3"/>
    </row>
    <row r="1328" spans="1:3" ht="15.75" customHeight="1">
      <c r="A1328" s="7"/>
      <c r="B1328" s="7"/>
      <c r="C1328" s="3"/>
    </row>
    <row r="1329" spans="1:3" ht="15.75" customHeight="1">
      <c r="A1329" s="7"/>
      <c r="B1329" s="7"/>
      <c r="C1329" s="3"/>
    </row>
    <row r="1330" spans="1:3" ht="15.75" customHeight="1">
      <c r="A1330" s="7"/>
      <c r="B1330" s="7"/>
      <c r="C1330" s="3"/>
    </row>
    <row r="1331" spans="1:3" ht="15.75" customHeight="1">
      <c r="A1331" s="7"/>
      <c r="B1331" s="7"/>
      <c r="C1331" s="3"/>
    </row>
    <row r="1332" spans="1:3" ht="15.75" customHeight="1">
      <c r="A1332" s="7"/>
      <c r="B1332" s="7"/>
      <c r="C1332" s="3"/>
    </row>
    <row r="1333" spans="1:3" ht="15.75" customHeight="1">
      <c r="A1333" s="7"/>
      <c r="B1333" s="7"/>
      <c r="C1333" s="3"/>
    </row>
    <row r="1334" spans="1:3" ht="15.75" customHeight="1">
      <c r="A1334" s="7"/>
      <c r="B1334" s="7"/>
      <c r="C1334" s="3"/>
    </row>
    <row r="1335" spans="1:3" ht="15.75" customHeight="1">
      <c r="A1335" s="7"/>
      <c r="B1335" s="7"/>
      <c r="C1335" s="3"/>
    </row>
    <row r="1336" spans="1:3" ht="15.75" customHeight="1">
      <c r="A1336" s="7"/>
      <c r="B1336" s="7"/>
      <c r="C1336" s="3"/>
    </row>
    <row r="1337" spans="1:3" ht="15.75" customHeight="1">
      <c r="A1337" s="7"/>
      <c r="B1337" s="7"/>
      <c r="C1337" s="3"/>
    </row>
    <row r="1338" spans="1:3" ht="15.75" customHeight="1">
      <c r="A1338" s="7"/>
      <c r="B1338" s="7"/>
      <c r="C1338" s="3"/>
    </row>
    <row r="1339" spans="1:3" ht="15.75" customHeight="1">
      <c r="A1339" s="7"/>
      <c r="B1339" s="7"/>
      <c r="C1339" s="3"/>
    </row>
    <row r="1340" spans="1:3" ht="15.75" customHeight="1">
      <c r="A1340" s="7"/>
      <c r="B1340" s="7"/>
      <c r="C1340" s="3"/>
    </row>
  </sheetData>
  <autoFilter ref="A1:G1140" xr:uid="{00000000-0009-0000-0000-000008000000}">
    <filterColumn colId="0">
      <colorFilter dxfId="0"/>
    </filterColumn>
  </autoFilter>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61C6E-C4CA-4B4E-AE04-38DD14270CBD}">
  <dimension ref="A1:L12"/>
  <sheetViews>
    <sheetView tabSelected="1" workbookViewId="0">
      <selection activeCell="J15" sqref="J15"/>
    </sheetView>
  </sheetViews>
  <sheetFormatPr baseColWidth="10" defaultRowHeight="13"/>
  <sheetData>
    <row r="1" spans="1:12">
      <c r="C1" s="1" t="s">
        <v>11789</v>
      </c>
      <c r="D1" s="1" t="s">
        <v>11790</v>
      </c>
      <c r="E1" s="1" t="s">
        <v>11812</v>
      </c>
      <c r="F1" s="1" t="s">
        <v>11813</v>
      </c>
      <c r="G1" s="1" t="s">
        <v>11803</v>
      </c>
      <c r="H1" s="28" t="s">
        <v>11791</v>
      </c>
      <c r="L1" s="34" t="s">
        <v>11804</v>
      </c>
    </row>
    <row r="2" spans="1:12">
      <c r="A2" s="36" t="s">
        <v>11792</v>
      </c>
      <c r="C2" s="1">
        <v>1</v>
      </c>
      <c r="D2" s="1">
        <v>0</v>
      </c>
      <c r="E2" s="1">
        <v>1</v>
      </c>
      <c r="F2" s="1">
        <v>0</v>
      </c>
      <c r="G2" s="1">
        <v>0</v>
      </c>
      <c r="H2" s="28">
        <v>0</v>
      </c>
      <c r="L2" s="31" t="s">
        <v>11806</v>
      </c>
    </row>
    <row r="3" spans="1:12">
      <c r="A3" s="36" t="s">
        <v>11793</v>
      </c>
      <c r="C3">
        <v>0</v>
      </c>
      <c r="D3" s="1">
        <v>0</v>
      </c>
      <c r="E3">
        <v>1</v>
      </c>
      <c r="F3">
        <v>0</v>
      </c>
      <c r="G3">
        <v>2</v>
      </c>
      <c r="H3" s="28">
        <v>1</v>
      </c>
      <c r="L3" s="31" t="s">
        <v>11807</v>
      </c>
    </row>
    <row r="4" spans="1:12">
      <c r="A4" s="36" t="s">
        <v>11794</v>
      </c>
      <c r="C4">
        <v>0</v>
      </c>
      <c r="D4" s="1">
        <v>0</v>
      </c>
      <c r="E4">
        <v>0</v>
      </c>
      <c r="F4">
        <v>2</v>
      </c>
      <c r="G4">
        <v>2</v>
      </c>
      <c r="H4" s="28">
        <v>2</v>
      </c>
      <c r="L4" s="31" t="s">
        <v>11808</v>
      </c>
    </row>
    <row r="5" spans="1:12">
      <c r="A5" s="36" t="s">
        <v>11795</v>
      </c>
      <c r="C5">
        <v>0</v>
      </c>
      <c r="D5" s="1">
        <v>0</v>
      </c>
      <c r="E5">
        <v>1</v>
      </c>
      <c r="F5">
        <v>0</v>
      </c>
      <c r="G5">
        <v>2</v>
      </c>
      <c r="H5" s="28">
        <v>2</v>
      </c>
    </row>
    <row r="6" spans="1:12">
      <c r="A6" s="36" t="s">
        <v>11796</v>
      </c>
      <c r="C6" s="1">
        <v>1</v>
      </c>
      <c r="D6" s="1">
        <v>0</v>
      </c>
      <c r="E6" s="1">
        <v>0</v>
      </c>
      <c r="F6" s="1">
        <v>0</v>
      </c>
      <c r="G6" s="1">
        <v>2</v>
      </c>
      <c r="H6" s="28">
        <v>2</v>
      </c>
    </row>
    <row r="7" spans="1:12">
      <c r="A7" s="36" t="s">
        <v>11797</v>
      </c>
      <c r="C7" s="1">
        <v>1</v>
      </c>
      <c r="D7" s="1">
        <v>0</v>
      </c>
      <c r="E7" s="1">
        <v>0</v>
      </c>
      <c r="F7" s="1">
        <v>0</v>
      </c>
      <c r="G7" s="1">
        <v>1</v>
      </c>
      <c r="H7" s="28">
        <v>1</v>
      </c>
      <c r="L7" s="34" t="s">
        <v>11809</v>
      </c>
    </row>
    <row r="8" spans="1:12">
      <c r="A8" s="36" t="s">
        <v>11798</v>
      </c>
      <c r="C8" s="1">
        <v>1</v>
      </c>
      <c r="D8" s="1">
        <v>0</v>
      </c>
      <c r="E8" s="1">
        <v>0</v>
      </c>
      <c r="F8" s="1">
        <v>0</v>
      </c>
      <c r="G8" s="1">
        <v>2</v>
      </c>
      <c r="H8" s="28">
        <v>1</v>
      </c>
      <c r="L8" s="31" t="s">
        <v>11810</v>
      </c>
    </row>
    <row r="9" spans="1:12">
      <c r="A9" s="36" t="s">
        <v>11799</v>
      </c>
      <c r="C9" s="1">
        <v>1</v>
      </c>
      <c r="D9" s="1">
        <v>0</v>
      </c>
      <c r="E9" s="1">
        <v>1</v>
      </c>
      <c r="F9" s="1">
        <v>1</v>
      </c>
      <c r="G9" s="1">
        <v>1</v>
      </c>
      <c r="H9" s="28">
        <v>2</v>
      </c>
      <c r="L9" s="31" t="s">
        <v>11811</v>
      </c>
    </row>
    <row r="11" spans="1:12">
      <c r="A11" s="36" t="s">
        <v>11805</v>
      </c>
      <c r="C11">
        <f>COUNTIF(C2:C9, "&lt;&gt;0")</f>
        <v>5</v>
      </c>
      <c r="D11">
        <f t="shared" ref="D11:H11" si="0">COUNTIF(D2:D9, "&lt;&gt;0")</f>
        <v>0</v>
      </c>
      <c r="E11">
        <f t="shared" si="0"/>
        <v>4</v>
      </c>
      <c r="F11">
        <f t="shared" si="0"/>
        <v>2</v>
      </c>
      <c r="G11">
        <f t="shared" si="0"/>
        <v>7</v>
      </c>
      <c r="H11">
        <f t="shared" si="0"/>
        <v>7</v>
      </c>
    </row>
    <row r="12" spans="1:12">
      <c r="A12" s="36" t="s">
        <v>11800</v>
      </c>
      <c r="C12" s="37">
        <f>C11/COUNT(C2:C9)</f>
        <v>0.625</v>
      </c>
      <c r="D12" s="37">
        <f t="shared" ref="D12:H12" si="1">D11/COUNT(D2:D9)</f>
        <v>0</v>
      </c>
      <c r="E12" s="37">
        <f t="shared" si="1"/>
        <v>0.5</v>
      </c>
      <c r="F12" s="37">
        <f t="shared" si="1"/>
        <v>0.25</v>
      </c>
      <c r="G12" s="37">
        <f t="shared" si="1"/>
        <v>0.875</v>
      </c>
      <c r="H12" s="37">
        <f t="shared" si="1"/>
        <v>0.875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R1001"/>
  <sheetViews>
    <sheetView workbookViewId="0">
      <pane xSplit="2" ySplit="2" topLeftCell="H3" activePane="bottomRight" state="frozen"/>
      <selection pane="topRight" activeCell="C1" sqref="C1"/>
      <selection pane="bottomLeft" activeCell="A2" sqref="A2"/>
      <selection pane="bottomRight" activeCell="H2" sqref="H2"/>
    </sheetView>
  </sheetViews>
  <sheetFormatPr baseColWidth="10" defaultColWidth="12.6640625" defaultRowHeight="15" customHeight="1"/>
  <cols>
    <col min="1" max="2" width="12.6640625" customWidth="1"/>
    <col min="3" max="5" width="12.6640625" hidden="1" customWidth="1"/>
    <col min="6" max="6" width="15.5" hidden="1" customWidth="1"/>
    <col min="7" max="7" width="17.6640625" hidden="1" customWidth="1"/>
    <col min="8" max="8" width="8.6640625" customWidth="1"/>
    <col min="9" max="9" width="1.83203125" hidden="1" customWidth="1"/>
    <col min="10" max="10" width="14.5" hidden="1" customWidth="1"/>
    <col min="11" max="11" width="14" hidden="1" customWidth="1"/>
    <col min="12" max="12" width="16.1640625" hidden="1" customWidth="1"/>
    <col min="13" max="17" width="1.83203125" bestFit="1" customWidth="1"/>
    <col min="18" max="18" width="2.1640625" customWidth="1"/>
    <col min="19" max="19" width="6.5" customWidth="1"/>
    <col min="20" max="33" width="1.83203125" bestFit="1" customWidth="1"/>
    <col min="34" max="34" width="13.6640625" bestFit="1" customWidth="1"/>
    <col min="35" max="35" width="5.5" customWidth="1"/>
    <col min="36" max="36" width="11" customWidth="1"/>
    <col min="37" max="37" width="6" customWidth="1"/>
    <col min="38" max="38" width="3.83203125" customWidth="1"/>
    <col min="39" max="39" width="8.33203125" customWidth="1"/>
  </cols>
  <sheetData>
    <row r="1" spans="1:39" ht="15" customHeight="1">
      <c r="H1" s="38" t="s">
        <v>11822</v>
      </c>
      <c r="I1" s="39"/>
      <c r="J1" s="39"/>
      <c r="K1" s="39"/>
      <c r="L1" s="39"/>
      <c r="M1" s="38"/>
      <c r="N1" s="38"/>
      <c r="O1" s="38"/>
      <c r="P1" s="38"/>
      <c r="Q1" s="38"/>
      <c r="R1" s="38" t="s">
        <v>11820</v>
      </c>
      <c r="S1" s="38"/>
      <c r="T1" s="38"/>
      <c r="U1" s="38"/>
      <c r="V1" s="38"/>
      <c r="W1" s="38"/>
      <c r="X1" s="38"/>
      <c r="Y1" s="38"/>
      <c r="Z1" s="38" t="s">
        <v>11821</v>
      </c>
      <c r="AA1" s="38"/>
      <c r="AB1" s="38"/>
      <c r="AC1" s="38"/>
      <c r="AD1" s="38"/>
      <c r="AE1" s="38"/>
      <c r="AF1" s="32"/>
    </row>
    <row r="2" spans="1:39" ht="15.75" customHeight="1">
      <c r="A2" s="1" t="s">
        <v>0</v>
      </c>
      <c r="B2" s="1" t="s">
        <v>11770</v>
      </c>
      <c r="C2" s="1" t="s">
        <v>11771</v>
      </c>
      <c r="D2" s="1" t="s">
        <v>11772</v>
      </c>
      <c r="E2" s="1" t="s">
        <v>1</v>
      </c>
      <c r="F2" s="1" t="s">
        <v>11773</v>
      </c>
      <c r="G2" s="1" t="s">
        <v>11774</v>
      </c>
      <c r="H2" s="11" t="s">
        <v>11775</v>
      </c>
      <c r="I2" s="1" t="s">
        <v>11776</v>
      </c>
      <c r="J2" s="1" t="s">
        <v>11777</v>
      </c>
      <c r="K2" s="1" t="s">
        <v>11778</v>
      </c>
      <c r="L2" s="1" t="s">
        <v>11779</v>
      </c>
      <c r="M2" s="11" t="s">
        <v>11780</v>
      </c>
      <c r="N2" s="11" t="s">
        <v>11781</v>
      </c>
      <c r="O2" s="11" t="s">
        <v>11782</v>
      </c>
      <c r="P2" s="11" t="s">
        <v>11783</v>
      </c>
      <c r="Q2" s="11" t="s">
        <v>11784</v>
      </c>
      <c r="R2" s="20"/>
      <c r="S2" s="20" t="s">
        <v>11775</v>
      </c>
      <c r="T2" s="20" t="s">
        <v>11780</v>
      </c>
      <c r="U2" s="20" t="s">
        <v>11781</v>
      </c>
      <c r="V2" s="20" t="s">
        <v>11782</v>
      </c>
      <c r="W2" s="20" t="s">
        <v>11783</v>
      </c>
      <c r="X2" s="20" t="s">
        <v>11784</v>
      </c>
      <c r="Y2" s="20" t="s">
        <v>11785</v>
      </c>
      <c r="Z2" s="30" t="str">
        <f>S2</f>
        <v>preprint_before_peer_reviewed_journal</v>
      </c>
      <c r="AA2" s="30" t="str">
        <f t="shared" ref="AA2:AD3" si="0">T2</f>
        <v>equator_guidelines</v>
      </c>
      <c r="AB2" s="30" t="str">
        <f t="shared" si="0"/>
        <v>published_peer_review</v>
      </c>
      <c r="AC2" s="30" t="str">
        <f t="shared" si="0"/>
        <v>preregistration_rct</v>
      </c>
      <c r="AD2" s="30" t="str">
        <f t="shared" si="0"/>
        <v>preregistration_obs</v>
      </c>
      <c r="AE2" s="30" t="str">
        <f>X2</f>
        <v>open_methods</v>
      </c>
      <c r="AF2" s="30" t="s">
        <v>11801</v>
      </c>
      <c r="AG2" s="35" t="s">
        <v>11802</v>
      </c>
      <c r="AH2" s="1"/>
      <c r="AI2" s="1"/>
      <c r="AJ2" s="1"/>
      <c r="AK2" s="1"/>
      <c r="AL2" s="1"/>
      <c r="AM2" s="21"/>
    </row>
    <row r="3" spans="1:39" ht="15.75" customHeight="1">
      <c r="A3" s="1" t="s">
        <v>11786</v>
      </c>
      <c r="B3" s="1">
        <v>14</v>
      </c>
      <c r="C3" s="1">
        <v>30</v>
      </c>
      <c r="D3" s="1">
        <v>1</v>
      </c>
      <c r="E3" s="1">
        <v>2019</v>
      </c>
      <c r="F3" s="1">
        <v>0</v>
      </c>
      <c r="G3" s="1">
        <v>0</v>
      </c>
      <c r="H3" s="1">
        <v>0</v>
      </c>
      <c r="I3" s="1">
        <v>0</v>
      </c>
      <c r="M3" s="1">
        <v>0</v>
      </c>
      <c r="N3" s="1">
        <v>0</v>
      </c>
      <c r="O3" s="1">
        <v>0</v>
      </c>
      <c r="P3" s="1">
        <v>0</v>
      </c>
      <c r="Q3" s="1">
        <v>0</v>
      </c>
      <c r="R3" s="1"/>
      <c r="S3" s="1">
        <v>0</v>
      </c>
      <c r="T3" s="1">
        <v>0</v>
      </c>
      <c r="U3" s="1">
        <v>0</v>
      </c>
      <c r="V3" s="1">
        <v>0</v>
      </c>
      <c r="W3" s="1">
        <v>0</v>
      </c>
      <c r="X3" s="1">
        <v>0</v>
      </c>
      <c r="Y3" s="1">
        <f t="shared" ref="Y3:Y242" si="1">IF(AND(H3=S3, M3=T3, N3=U3, O3=V3, P3=W3, Q3=X3), 0, 1)</f>
        <v>0</v>
      </c>
      <c r="Z3" s="1">
        <f>S3</f>
        <v>0</v>
      </c>
      <c r="AA3" s="1">
        <f t="shared" si="0"/>
        <v>0</v>
      </c>
      <c r="AB3" s="1">
        <f t="shared" si="0"/>
        <v>0</v>
      </c>
      <c r="AC3" s="1">
        <f t="shared" si="0"/>
        <v>0</v>
      </c>
      <c r="AD3" s="1">
        <f t="shared" si="0"/>
        <v>0</v>
      </c>
      <c r="AE3" s="1">
        <f t="shared" ref="AE3" si="2">X3</f>
        <v>0</v>
      </c>
      <c r="AF3" s="1">
        <f>IF(SUM(Z3:AE3)&gt;0, 1, 0)</f>
        <v>0</v>
      </c>
      <c r="AG3" s="1">
        <f>SUM(Z3:AE3)</f>
        <v>0</v>
      </c>
      <c r="AH3" s="1"/>
      <c r="AI3" s="1"/>
      <c r="AJ3" s="1"/>
      <c r="AK3" s="1"/>
      <c r="AL3" s="1"/>
      <c r="AM3" s="21"/>
    </row>
    <row r="4" spans="1:39" ht="15.75" customHeight="1">
      <c r="A4" s="1" t="s">
        <v>11786</v>
      </c>
      <c r="B4" s="1">
        <v>24</v>
      </c>
      <c r="C4" s="1">
        <v>23</v>
      </c>
      <c r="D4" s="1">
        <v>1</v>
      </c>
      <c r="E4" s="1">
        <v>2019</v>
      </c>
      <c r="F4" s="1">
        <v>0</v>
      </c>
      <c r="G4" s="1">
        <v>0</v>
      </c>
      <c r="H4" s="1">
        <v>0</v>
      </c>
      <c r="I4" s="1">
        <v>0</v>
      </c>
      <c r="M4" s="1">
        <v>0</v>
      </c>
      <c r="N4" s="1">
        <v>0</v>
      </c>
      <c r="O4" s="1">
        <v>0</v>
      </c>
      <c r="P4" s="1">
        <v>0</v>
      </c>
      <c r="Q4" s="1">
        <v>0</v>
      </c>
      <c r="R4" s="1"/>
      <c r="S4" s="1">
        <v>0</v>
      </c>
      <c r="T4" s="1">
        <v>0</v>
      </c>
      <c r="U4" s="1">
        <v>0</v>
      </c>
      <c r="V4" s="1">
        <v>0</v>
      </c>
      <c r="W4" s="1">
        <v>0</v>
      </c>
      <c r="X4" s="1">
        <v>0</v>
      </c>
      <c r="Y4" s="1">
        <f t="shared" si="1"/>
        <v>0</v>
      </c>
      <c r="Z4" s="1">
        <f>S4</f>
        <v>0</v>
      </c>
      <c r="AA4" s="1">
        <f t="shared" ref="AA4:AA7" si="3">T4</f>
        <v>0</v>
      </c>
      <c r="AB4" s="1">
        <f t="shared" ref="AB4:AB7" si="4">U4</f>
        <v>0</v>
      </c>
      <c r="AC4" s="1">
        <f t="shared" ref="AC4:AC7" si="5">V4</f>
        <v>0</v>
      </c>
      <c r="AD4" s="1">
        <f t="shared" ref="AD4:AD7" si="6">W4</f>
        <v>0</v>
      </c>
      <c r="AE4" s="1">
        <f t="shared" ref="AE4:AE7" si="7">X4</f>
        <v>0</v>
      </c>
      <c r="AF4" s="1">
        <f t="shared" ref="AF4:AF67" si="8">IF(SUM(Z4:AE4)&gt;0, 1, 0)</f>
        <v>0</v>
      </c>
      <c r="AG4" s="1">
        <f t="shared" ref="AG4:AG67" si="9">SUM(Z4:AE4)</f>
        <v>0</v>
      </c>
      <c r="AH4" s="1"/>
      <c r="AI4" s="1"/>
      <c r="AJ4" s="1"/>
      <c r="AK4" s="1"/>
      <c r="AL4" s="1"/>
      <c r="AM4" s="21"/>
    </row>
    <row r="5" spans="1:39" ht="15.75" customHeight="1">
      <c r="A5" s="1" t="s">
        <v>11786</v>
      </c>
      <c r="B5" s="1">
        <v>36</v>
      </c>
      <c r="C5" s="1">
        <v>41</v>
      </c>
      <c r="D5" s="1">
        <v>2</v>
      </c>
      <c r="E5" s="1">
        <v>2019</v>
      </c>
      <c r="F5" s="1">
        <v>0</v>
      </c>
      <c r="G5" s="1">
        <v>0</v>
      </c>
      <c r="H5" s="1">
        <v>0</v>
      </c>
      <c r="I5" s="1">
        <v>0</v>
      </c>
      <c r="M5" s="1">
        <v>0</v>
      </c>
      <c r="N5" s="1">
        <v>0</v>
      </c>
      <c r="O5" s="1">
        <v>0</v>
      </c>
      <c r="P5" s="1">
        <v>0</v>
      </c>
      <c r="Q5" s="1">
        <v>0</v>
      </c>
      <c r="R5" s="1"/>
      <c r="S5" s="1">
        <v>0</v>
      </c>
      <c r="T5" s="1">
        <v>0</v>
      </c>
      <c r="U5" s="1">
        <v>0</v>
      </c>
      <c r="V5" s="1">
        <v>0</v>
      </c>
      <c r="W5" s="1">
        <v>0</v>
      </c>
      <c r="X5" s="1">
        <v>0</v>
      </c>
      <c r="Y5" s="1">
        <f t="shared" si="1"/>
        <v>0</v>
      </c>
      <c r="Z5" s="1">
        <f t="shared" ref="Z5:Z7" si="10">S5</f>
        <v>0</v>
      </c>
      <c r="AA5" s="1">
        <f t="shared" si="3"/>
        <v>0</v>
      </c>
      <c r="AB5" s="1">
        <f t="shared" si="4"/>
        <v>0</v>
      </c>
      <c r="AC5" s="1">
        <f t="shared" si="5"/>
        <v>0</v>
      </c>
      <c r="AD5" s="1">
        <f t="shared" si="6"/>
        <v>0</v>
      </c>
      <c r="AE5" s="1">
        <f t="shared" si="7"/>
        <v>0</v>
      </c>
      <c r="AF5" s="1">
        <f t="shared" si="8"/>
        <v>0</v>
      </c>
      <c r="AG5" s="1">
        <f t="shared" si="9"/>
        <v>0</v>
      </c>
      <c r="AH5" s="1"/>
      <c r="AI5" s="1"/>
      <c r="AJ5" s="1"/>
      <c r="AK5" s="1"/>
      <c r="AL5" s="1"/>
      <c r="AM5" s="21"/>
    </row>
    <row r="6" spans="1:39" ht="15.75" customHeight="1">
      <c r="A6" s="1" t="s">
        <v>11786</v>
      </c>
      <c r="B6" s="1">
        <v>44</v>
      </c>
      <c r="C6" s="1">
        <v>30</v>
      </c>
      <c r="D6" s="1">
        <v>2</v>
      </c>
      <c r="E6" s="1">
        <v>2019</v>
      </c>
      <c r="F6" s="1">
        <v>0</v>
      </c>
      <c r="G6" s="1">
        <v>0</v>
      </c>
      <c r="H6" s="1">
        <v>0</v>
      </c>
      <c r="I6" s="1">
        <v>0</v>
      </c>
      <c r="M6" s="1">
        <v>0</v>
      </c>
      <c r="N6" s="1">
        <v>0</v>
      </c>
      <c r="O6" s="1">
        <v>0</v>
      </c>
      <c r="P6" s="1">
        <v>0</v>
      </c>
      <c r="Q6" s="1">
        <v>0</v>
      </c>
      <c r="R6" s="1"/>
      <c r="S6" s="1">
        <v>0</v>
      </c>
      <c r="T6" s="1">
        <v>0</v>
      </c>
      <c r="U6" s="1">
        <v>0</v>
      </c>
      <c r="V6" s="1">
        <v>0</v>
      </c>
      <c r="W6" s="1">
        <v>0</v>
      </c>
      <c r="X6" s="1">
        <v>0</v>
      </c>
      <c r="Y6" s="1">
        <f t="shared" si="1"/>
        <v>0</v>
      </c>
      <c r="Z6" s="1">
        <f t="shared" si="10"/>
        <v>0</v>
      </c>
      <c r="AA6" s="1">
        <f t="shared" si="3"/>
        <v>0</v>
      </c>
      <c r="AB6" s="1">
        <f t="shared" si="4"/>
        <v>0</v>
      </c>
      <c r="AC6" s="1">
        <f t="shared" si="5"/>
        <v>0</v>
      </c>
      <c r="AD6" s="1">
        <f t="shared" si="6"/>
        <v>0</v>
      </c>
      <c r="AE6" s="1">
        <f t="shared" si="7"/>
        <v>0</v>
      </c>
      <c r="AF6" s="1">
        <f t="shared" si="8"/>
        <v>0</v>
      </c>
      <c r="AG6" s="1">
        <f t="shared" si="9"/>
        <v>0</v>
      </c>
      <c r="AH6" s="1"/>
      <c r="AI6" s="1"/>
      <c r="AJ6" s="1"/>
      <c r="AK6" s="1"/>
      <c r="AL6" s="1"/>
      <c r="AM6" s="21"/>
    </row>
    <row r="7" spans="1:39" ht="15.75" customHeight="1">
      <c r="A7" s="1" t="s">
        <v>11786</v>
      </c>
      <c r="B7" s="1">
        <v>121</v>
      </c>
      <c r="C7" s="1">
        <v>38</v>
      </c>
      <c r="D7" s="1">
        <v>5</v>
      </c>
      <c r="E7" s="1">
        <v>2019</v>
      </c>
      <c r="F7" s="1">
        <v>0</v>
      </c>
      <c r="G7" s="1">
        <v>0</v>
      </c>
      <c r="H7" s="1">
        <v>0</v>
      </c>
      <c r="I7" s="1">
        <v>0</v>
      </c>
      <c r="M7" s="1">
        <v>0</v>
      </c>
      <c r="N7" s="1">
        <v>0</v>
      </c>
      <c r="O7" s="1">
        <v>0</v>
      </c>
      <c r="P7" s="1">
        <v>0</v>
      </c>
      <c r="Q7" s="1">
        <v>0</v>
      </c>
      <c r="R7" s="1"/>
      <c r="S7" s="1">
        <v>0</v>
      </c>
      <c r="T7" s="1">
        <v>0</v>
      </c>
      <c r="U7" s="1">
        <v>0</v>
      </c>
      <c r="V7" s="1">
        <v>0</v>
      </c>
      <c r="W7" s="1">
        <v>0</v>
      </c>
      <c r="X7" s="1">
        <v>0</v>
      </c>
      <c r="Y7" s="1">
        <f t="shared" si="1"/>
        <v>0</v>
      </c>
      <c r="Z7" s="1">
        <f t="shared" si="10"/>
        <v>0</v>
      </c>
      <c r="AA7" s="1">
        <f t="shared" si="3"/>
        <v>0</v>
      </c>
      <c r="AB7" s="1">
        <f t="shared" si="4"/>
        <v>0</v>
      </c>
      <c r="AC7" s="1">
        <f t="shared" si="5"/>
        <v>0</v>
      </c>
      <c r="AD7" s="1">
        <f t="shared" si="6"/>
        <v>0</v>
      </c>
      <c r="AE7" s="1">
        <f t="shared" si="7"/>
        <v>0</v>
      </c>
      <c r="AF7" s="1">
        <f t="shared" si="8"/>
        <v>0</v>
      </c>
      <c r="AG7" s="1">
        <f t="shared" si="9"/>
        <v>0</v>
      </c>
      <c r="AH7" s="1"/>
      <c r="AI7" s="1"/>
      <c r="AJ7" s="1"/>
      <c r="AK7" s="1"/>
      <c r="AL7" s="1"/>
      <c r="AM7" s="21"/>
    </row>
    <row r="8" spans="1:39" ht="15.75" customHeight="1">
      <c r="A8" s="1" t="s">
        <v>11786</v>
      </c>
      <c r="B8" s="1">
        <v>129</v>
      </c>
      <c r="C8" s="1">
        <v>62</v>
      </c>
      <c r="D8" s="1">
        <v>6</v>
      </c>
      <c r="E8" s="1">
        <v>2019</v>
      </c>
      <c r="F8" s="1">
        <v>0</v>
      </c>
      <c r="G8" s="1">
        <v>0</v>
      </c>
      <c r="H8" s="1">
        <v>0</v>
      </c>
      <c r="I8" s="1">
        <v>0</v>
      </c>
      <c r="M8" s="1">
        <v>1</v>
      </c>
      <c r="N8" s="1">
        <v>0</v>
      </c>
      <c r="O8" s="1">
        <v>0</v>
      </c>
      <c r="P8" s="1">
        <v>1</v>
      </c>
      <c r="Q8" s="1">
        <v>0</v>
      </c>
      <c r="R8" s="1"/>
      <c r="S8" s="29">
        <v>0</v>
      </c>
      <c r="T8" s="29">
        <v>1</v>
      </c>
      <c r="U8" s="29">
        <v>0</v>
      </c>
      <c r="V8" s="29">
        <v>0</v>
      </c>
      <c r="W8" s="29">
        <v>1</v>
      </c>
      <c r="X8" s="29">
        <v>1</v>
      </c>
      <c r="Y8" s="29">
        <f t="shared" si="1"/>
        <v>1</v>
      </c>
      <c r="Z8" s="29">
        <f>S8</f>
        <v>0</v>
      </c>
      <c r="AA8" s="29">
        <f t="shared" ref="AA8:AE21" si="11">T8</f>
        <v>1</v>
      </c>
      <c r="AB8" s="29">
        <f t="shared" si="11"/>
        <v>0</v>
      </c>
      <c r="AC8" s="29">
        <f t="shared" si="11"/>
        <v>0</v>
      </c>
      <c r="AD8" s="29">
        <f t="shared" si="11"/>
        <v>1</v>
      </c>
      <c r="AE8" s="29">
        <f t="shared" si="11"/>
        <v>1</v>
      </c>
      <c r="AF8" s="1">
        <f t="shared" si="8"/>
        <v>1</v>
      </c>
      <c r="AG8" s="1">
        <f t="shared" si="9"/>
        <v>3</v>
      </c>
      <c r="AH8" s="1"/>
      <c r="AI8" s="1"/>
      <c r="AJ8" s="1"/>
      <c r="AK8" s="1"/>
      <c r="AL8" s="1"/>
      <c r="AM8" s="21"/>
    </row>
    <row r="9" spans="1:39" ht="15.75" customHeight="1">
      <c r="A9" s="1" t="s">
        <v>11786</v>
      </c>
      <c r="B9" s="1">
        <v>149</v>
      </c>
      <c r="C9" s="1">
        <v>54</v>
      </c>
      <c r="D9" s="1">
        <v>6</v>
      </c>
      <c r="E9" s="1">
        <v>2019</v>
      </c>
      <c r="F9" s="1">
        <v>0</v>
      </c>
      <c r="G9" s="1">
        <v>0</v>
      </c>
      <c r="H9" s="1">
        <v>0</v>
      </c>
      <c r="I9" s="1">
        <v>0</v>
      </c>
      <c r="M9" s="1">
        <v>0</v>
      </c>
      <c r="N9" s="1">
        <v>0</v>
      </c>
      <c r="O9" s="1">
        <v>0</v>
      </c>
      <c r="P9" s="1">
        <v>0</v>
      </c>
      <c r="Q9" s="1">
        <v>0</v>
      </c>
      <c r="R9" s="1"/>
      <c r="S9" s="1">
        <v>0</v>
      </c>
      <c r="T9" s="1">
        <v>0</v>
      </c>
      <c r="U9" s="1">
        <v>0</v>
      </c>
      <c r="V9" s="1">
        <v>0</v>
      </c>
      <c r="W9" s="1">
        <v>0</v>
      </c>
      <c r="X9" s="1">
        <v>0</v>
      </c>
      <c r="Y9" s="1">
        <f t="shared" si="1"/>
        <v>0</v>
      </c>
      <c r="Z9" s="1">
        <f t="shared" ref="Z9:Z21" si="12">S9</f>
        <v>0</v>
      </c>
      <c r="AA9" s="1">
        <f t="shared" si="11"/>
        <v>0</v>
      </c>
      <c r="AB9" s="1">
        <f t="shared" si="11"/>
        <v>0</v>
      </c>
      <c r="AC9" s="1">
        <f t="shared" si="11"/>
        <v>0</v>
      </c>
      <c r="AD9" s="1">
        <f t="shared" si="11"/>
        <v>0</v>
      </c>
      <c r="AE9" s="1">
        <f t="shared" si="11"/>
        <v>0</v>
      </c>
      <c r="AF9" s="1">
        <f t="shared" si="8"/>
        <v>0</v>
      </c>
      <c r="AG9" s="1">
        <f t="shared" si="9"/>
        <v>0</v>
      </c>
      <c r="AH9" s="1"/>
      <c r="AI9" s="1"/>
      <c r="AJ9" s="1"/>
      <c r="AK9" s="1"/>
      <c r="AL9" s="1"/>
      <c r="AM9" s="21"/>
    </row>
    <row r="10" spans="1:39" ht="15.75" customHeight="1">
      <c r="A10" s="1" t="s">
        <v>11786</v>
      </c>
      <c r="B10" s="1">
        <v>152</v>
      </c>
      <c r="C10" s="1">
        <v>44</v>
      </c>
      <c r="D10" s="1">
        <v>7</v>
      </c>
      <c r="E10" s="1">
        <v>2019</v>
      </c>
      <c r="F10" s="1">
        <v>0</v>
      </c>
      <c r="G10" s="1">
        <v>0</v>
      </c>
      <c r="H10" s="1">
        <v>0</v>
      </c>
      <c r="I10" s="1">
        <v>0</v>
      </c>
      <c r="M10" s="1">
        <v>0</v>
      </c>
      <c r="N10" s="1">
        <v>0</v>
      </c>
      <c r="O10" s="1">
        <v>0</v>
      </c>
      <c r="P10" s="1">
        <v>0</v>
      </c>
      <c r="Q10" s="1">
        <v>0</v>
      </c>
      <c r="R10" s="1"/>
      <c r="S10" s="1">
        <v>0</v>
      </c>
      <c r="T10" s="1">
        <v>0</v>
      </c>
      <c r="U10" s="1">
        <v>0</v>
      </c>
      <c r="V10" s="1">
        <v>0</v>
      </c>
      <c r="W10" s="1">
        <v>0</v>
      </c>
      <c r="X10" s="1">
        <v>0</v>
      </c>
      <c r="Y10" s="1">
        <f t="shared" si="1"/>
        <v>0</v>
      </c>
      <c r="Z10" s="1">
        <f t="shared" si="12"/>
        <v>0</v>
      </c>
      <c r="AA10" s="1">
        <f t="shared" si="11"/>
        <v>0</v>
      </c>
      <c r="AB10" s="1">
        <f t="shared" si="11"/>
        <v>0</v>
      </c>
      <c r="AC10" s="1">
        <f t="shared" si="11"/>
        <v>0</v>
      </c>
      <c r="AD10" s="1">
        <f t="shared" si="11"/>
        <v>0</v>
      </c>
      <c r="AE10" s="1">
        <f t="shared" si="11"/>
        <v>0</v>
      </c>
      <c r="AF10" s="1">
        <f t="shared" si="8"/>
        <v>0</v>
      </c>
      <c r="AG10" s="1">
        <f t="shared" si="9"/>
        <v>0</v>
      </c>
      <c r="AH10" s="1"/>
      <c r="AI10" s="1"/>
      <c r="AJ10" s="1"/>
      <c r="AK10" s="1"/>
      <c r="AL10" s="1"/>
      <c r="AM10" s="21"/>
    </row>
    <row r="11" spans="1:39" ht="15.75" customHeight="1">
      <c r="A11" s="1" t="s">
        <v>11786</v>
      </c>
      <c r="B11" s="1">
        <v>167</v>
      </c>
      <c r="C11" s="1">
        <v>50</v>
      </c>
      <c r="D11" s="1">
        <v>7</v>
      </c>
      <c r="E11" s="1">
        <v>2019</v>
      </c>
      <c r="F11" s="1">
        <v>0</v>
      </c>
      <c r="G11" s="1">
        <v>0</v>
      </c>
      <c r="H11" s="1">
        <v>0</v>
      </c>
      <c r="I11" s="1">
        <v>0</v>
      </c>
      <c r="M11" s="1">
        <v>0</v>
      </c>
      <c r="N11" s="1">
        <v>0</v>
      </c>
      <c r="O11" s="1">
        <v>0</v>
      </c>
      <c r="P11" s="1">
        <v>0</v>
      </c>
      <c r="Q11" s="1">
        <v>0</v>
      </c>
      <c r="R11" s="1"/>
      <c r="S11" s="1">
        <v>0</v>
      </c>
      <c r="T11" s="1">
        <v>0</v>
      </c>
      <c r="U11" s="1">
        <v>0</v>
      </c>
      <c r="V11" s="1">
        <v>0</v>
      </c>
      <c r="W11" s="1">
        <v>0</v>
      </c>
      <c r="X11" s="1">
        <v>0</v>
      </c>
      <c r="Y11" s="1">
        <f t="shared" si="1"/>
        <v>0</v>
      </c>
      <c r="Z11" s="1">
        <f t="shared" si="12"/>
        <v>0</v>
      </c>
      <c r="AA11" s="1">
        <f t="shared" si="11"/>
        <v>0</v>
      </c>
      <c r="AB11" s="1">
        <f t="shared" si="11"/>
        <v>0</v>
      </c>
      <c r="AC11" s="1">
        <f t="shared" si="11"/>
        <v>0</v>
      </c>
      <c r="AD11" s="1">
        <f t="shared" si="11"/>
        <v>0</v>
      </c>
      <c r="AE11" s="1">
        <f t="shared" si="11"/>
        <v>0</v>
      </c>
      <c r="AF11" s="1">
        <f t="shared" si="8"/>
        <v>0</v>
      </c>
      <c r="AG11" s="1">
        <f t="shared" si="9"/>
        <v>0</v>
      </c>
      <c r="AH11" s="1"/>
      <c r="AI11" s="1"/>
      <c r="AJ11" s="1"/>
      <c r="AK11" s="1"/>
      <c r="AL11" s="1"/>
      <c r="AM11" s="21"/>
    </row>
    <row r="12" spans="1:39" ht="15.75" customHeight="1">
      <c r="A12" s="1" t="s">
        <v>11786</v>
      </c>
      <c r="B12" s="1">
        <v>231</v>
      </c>
      <c r="C12" s="1">
        <v>49</v>
      </c>
      <c r="D12" s="1">
        <v>11</v>
      </c>
      <c r="E12" s="1">
        <v>2019</v>
      </c>
      <c r="F12" s="1">
        <v>0</v>
      </c>
      <c r="G12" s="1">
        <v>0</v>
      </c>
      <c r="H12" s="22">
        <v>0</v>
      </c>
      <c r="I12" s="22">
        <v>0</v>
      </c>
      <c r="M12" s="1">
        <v>0</v>
      </c>
      <c r="N12" s="1">
        <v>0</v>
      </c>
      <c r="O12" s="1">
        <v>0</v>
      </c>
      <c r="P12" s="1">
        <v>0</v>
      </c>
      <c r="Q12" s="1">
        <v>0</v>
      </c>
      <c r="R12" s="1"/>
      <c r="S12" s="1">
        <v>0</v>
      </c>
      <c r="T12" s="1">
        <v>0</v>
      </c>
      <c r="U12" s="1">
        <v>0</v>
      </c>
      <c r="V12" s="1">
        <v>0</v>
      </c>
      <c r="W12" s="1">
        <v>0</v>
      </c>
      <c r="X12" s="1">
        <v>0</v>
      </c>
      <c r="Y12" s="1">
        <f t="shared" si="1"/>
        <v>0</v>
      </c>
      <c r="Z12" s="1">
        <f t="shared" si="12"/>
        <v>0</v>
      </c>
      <c r="AA12" s="1">
        <f t="shared" si="11"/>
        <v>0</v>
      </c>
      <c r="AB12" s="1">
        <f t="shared" si="11"/>
        <v>0</v>
      </c>
      <c r="AC12" s="1">
        <f t="shared" si="11"/>
        <v>0</v>
      </c>
      <c r="AD12" s="1">
        <f t="shared" si="11"/>
        <v>0</v>
      </c>
      <c r="AE12" s="1">
        <f t="shared" si="11"/>
        <v>0</v>
      </c>
      <c r="AF12" s="1">
        <f t="shared" si="8"/>
        <v>0</v>
      </c>
      <c r="AG12" s="1">
        <f t="shared" si="9"/>
        <v>0</v>
      </c>
      <c r="AH12" s="1"/>
      <c r="AI12" s="1"/>
      <c r="AJ12" s="1"/>
      <c r="AK12" s="1"/>
      <c r="AL12" s="1"/>
      <c r="AM12" s="21"/>
    </row>
    <row r="13" spans="1:39" ht="15.75" customHeight="1">
      <c r="A13" s="1" t="s">
        <v>11786</v>
      </c>
      <c r="B13" s="1">
        <v>299</v>
      </c>
      <c r="C13" s="1">
        <v>20</v>
      </c>
      <c r="D13" s="1">
        <v>1</v>
      </c>
      <c r="E13" s="1">
        <v>2020</v>
      </c>
      <c r="F13" s="1">
        <v>0</v>
      </c>
      <c r="G13" s="1">
        <v>0</v>
      </c>
      <c r="H13" s="1">
        <v>0</v>
      </c>
      <c r="I13" s="1">
        <v>0</v>
      </c>
      <c r="M13" s="1">
        <v>0</v>
      </c>
      <c r="N13" s="1">
        <v>0</v>
      </c>
      <c r="O13" s="1">
        <v>1</v>
      </c>
      <c r="P13" s="1">
        <v>0</v>
      </c>
      <c r="Q13" s="1">
        <v>0</v>
      </c>
      <c r="R13" s="1"/>
      <c r="S13" s="1">
        <v>0</v>
      </c>
      <c r="T13" s="1">
        <v>0</v>
      </c>
      <c r="U13" s="1">
        <v>0</v>
      </c>
      <c r="V13" s="1">
        <v>1</v>
      </c>
      <c r="W13" s="1">
        <v>0</v>
      </c>
      <c r="X13" s="1">
        <v>0</v>
      </c>
      <c r="Y13" s="1">
        <f t="shared" si="1"/>
        <v>0</v>
      </c>
      <c r="Z13" s="1">
        <f t="shared" si="12"/>
        <v>0</v>
      </c>
      <c r="AA13" s="1">
        <f t="shared" si="11"/>
        <v>0</v>
      </c>
      <c r="AB13" s="1">
        <f t="shared" si="11"/>
        <v>0</v>
      </c>
      <c r="AC13" s="1">
        <f t="shared" si="11"/>
        <v>1</v>
      </c>
      <c r="AD13" s="1">
        <f t="shared" si="11"/>
        <v>0</v>
      </c>
      <c r="AE13" s="1">
        <f t="shared" si="11"/>
        <v>0</v>
      </c>
      <c r="AF13" s="1">
        <f t="shared" si="8"/>
        <v>1</v>
      </c>
      <c r="AG13" s="1">
        <f t="shared" si="9"/>
        <v>1</v>
      </c>
      <c r="AH13" s="1"/>
      <c r="AI13" s="1"/>
      <c r="AJ13" s="1"/>
      <c r="AK13" s="1"/>
      <c r="AL13" s="1"/>
      <c r="AM13" s="21"/>
    </row>
    <row r="14" spans="1:39" ht="15.75" customHeight="1">
      <c r="A14" s="1" t="s">
        <v>11786</v>
      </c>
      <c r="B14" s="1">
        <v>306</v>
      </c>
      <c r="C14" s="1">
        <v>24</v>
      </c>
      <c r="D14" s="1">
        <v>1</v>
      </c>
      <c r="E14" s="1">
        <v>2020</v>
      </c>
      <c r="F14" s="1">
        <v>0</v>
      </c>
      <c r="G14" s="1">
        <v>0</v>
      </c>
      <c r="H14" s="1">
        <v>0</v>
      </c>
      <c r="I14" s="1">
        <v>0</v>
      </c>
      <c r="M14" s="1">
        <v>0</v>
      </c>
      <c r="N14" s="1">
        <v>0</v>
      </c>
      <c r="O14" s="1">
        <v>0</v>
      </c>
      <c r="P14" s="1">
        <v>0</v>
      </c>
      <c r="Q14" s="1">
        <v>0</v>
      </c>
      <c r="R14" s="1"/>
      <c r="S14" s="1">
        <v>0</v>
      </c>
      <c r="T14" s="1">
        <v>0</v>
      </c>
      <c r="U14" s="1">
        <v>0</v>
      </c>
      <c r="V14" s="1">
        <v>0</v>
      </c>
      <c r="W14" s="1">
        <v>0</v>
      </c>
      <c r="X14" s="1">
        <v>0</v>
      </c>
      <c r="Y14" s="1">
        <f t="shared" si="1"/>
        <v>0</v>
      </c>
      <c r="Z14" s="1">
        <f t="shared" si="12"/>
        <v>0</v>
      </c>
      <c r="AA14" s="1">
        <f t="shared" si="11"/>
        <v>0</v>
      </c>
      <c r="AB14" s="1">
        <f t="shared" si="11"/>
        <v>0</v>
      </c>
      <c r="AC14" s="1">
        <f t="shared" si="11"/>
        <v>0</v>
      </c>
      <c r="AD14" s="1">
        <f t="shared" si="11"/>
        <v>0</v>
      </c>
      <c r="AE14" s="1">
        <f t="shared" si="11"/>
        <v>0</v>
      </c>
      <c r="AF14" s="1">
        <f t="shared" si="8"/>
        <v>0</v>
      </c>
      <c r="AG14" s="1">
        <f t="shared" si="9"/>
        <v>0</v>
      </c>
      <c r="AH14" s="1"/>
      <c r="AI14" s="1"/>
      <c r="AJ14" s="1"/>
      <c r="AK14" s="1"/>
      <c r="AL14" s="1"/>
      <c r="AM14" s="21"/>
    </row>
    <row r="15" spans="1:39" ht="15.75" customHeight="1">
      <c r="A15" s="1" t="s">
        <v>11786</v>
      </c>
      <c r="B15" s="1">
        <v>310</v>
      </c>
      <c r="C15" s="1">
        <v>36</v>
      </c>
      <c r="D15" s="1">
        <v>1</v>
      </c>
      <c r="E15" s="1">
        <v>2020</v>
      </c>
      <c r="F15" s="1">
        <v>0</v>
      </c>
      <c r="G15" s="1">
        <v>0</v>
      </c>
      <c r="H15" s="1">
        <v>0</v>
      </c>
      <c r="I15" s="1">
        <v>0</v>
      </c>
      <c r="M15" s="1">
        <v>0</v>
      </c>
      <c r="N15" s="1">
        <v>0</v>
      </c>
      <c r="O15" s="1">
        <v>0</v>
      </c>
      <c r="P15" s="1">
        <v>0</v>
      </c>
      <c r="Q15" s="1">
        <v>0</v>
      </c>
      <c r="R15" s="1"/>
      <c r="S15" s="1">
        <v>0</v>
      </c>
      <c r="T15" s="1">
        <v>0</v>
      </c>
      <c r="U15" s="1">
        <v>0</v>
      </c>
      <c r="V15" s="1">
        <v>0</v>
      </c>
      <c r="W15" s="1">
        <v>0</v>
      </c>
      <c r="X15" s="1">
        <v>0</v>
      </c>
      <c r="Y15" s="1">
        <f t="shared" si="1"/>
        <v>0</v>
      </c>
      <c r="Z15" s="1">
        <f t="shared" si="12"/>
        <v>0</v>
      </c>
      <c r="AA15" s="1">
        <f t="shared" si="11"/>
        <v>0</v>
      </c>
      <c r="AB15" s="1">
        <f t="shared" si="11"/>
        <v>0</v>
      </c>
      <c r="AC15" s="1">
        <f t="shared" si="11"/>
        <v>0</v>
      </c>
      <c r="AD15" s="1">
        <f t="shared" si="11"/>
        <v>0</v>
      </c>
      <c r="AE15" s="1">
        <f t="shared" si="11"/>
        <v>0</v>
      </c>
      <c r="AF15" s="1">
        <f t="shared" si="8"/>
        <v>0</v>
      </c>
      <c r="AG15" s="1">
        <f t="shared" si="9"/>
        <v>0</v>
      </c>
      <c r="AH15" s="1"/>
      <c r="AI15" s="1"/>
      <c r="AJ15" s="1"/>
      <c r="AK15" s="1"/>
      <c r="AL15" s="1"/>
      <c r="AM15" s="21"/>
    </row>
    <row r="16" spans="1:39" ht="15.75" customHeight="1">
      <c r="A16" s="1" t="s">
        <v>11786</v>
      </c>
      <c r="B16" s="1">
        <v>387</v>
      </c>
      <c r="C16" s="1">
        <v>31</v>
      </c>
      <c r="D16" s="1">
        <v>5</v>
      </c>
      <c r="E16" s="1">
        <v>2020</v>
      </c>
      <c r="F16" s="1">
        <v>0</v>
      </c>
      <c r="G16" s="1">
        <v>0</v>
      </c>
      <c r="H16" s="1">
        <v>0</v>
      </c>
      <c r="I16" s="1">
        <v>0</v>
      </c>
      <c r="M16" s="1">
        <v>0</v>
      </c>
      <c r="N16" s="1">
        <v>0</v>
      </c>
      <c r="O16" s="1">
        <v>0</v>
      </c>
      <c r="P16" s="1">
        <v>0</v>
      </c>
      <c r="Q16" s="1">
        <v>0</v>
      </c>
      <c r="R16" s="1"/>
      <c r="S16" s="1">
        <v>0</v>
      </c>
      <c r="T16" s="1">
        <v>0</v>
      </c>
      <c r="U16" s="1">
        <v>0</v>
      </c>
      <c r="V16" s="1">
        <v>0</v>
      </c>
      <c r="W16" s="1">
        <v>0</v>
      </c>
      <c r="X16" s="1">
        <v>0</v>
      </c>
      <c r="Y16" s="1">
        <f t="shared" si="1"/>
        <v>0</v>
      </c>
      <c r="Z16" s="1">
        <f t="shared" si="12"/>
        <v>0</v>
      </c>
      <c r="AA16" s="1">
        <f t="shared" si="11"/>
        <v>0</v>
      </c>
      <c r="AB16" s="1">
        <f t="shared" si="11"/>
        <v>0</v>
      </c>
      <c r="AC16" s="1">
        <f t="shared" si="11"/>
        <v>0</v>
      </c>
      <c r="AD16" s="1">
        <f t="shared" si="11"/>
        <v>0</v>
      </c>
      <c r="AE16" s="1">
        <f t="shared" si="11"/>
        <v>0</v>
      </c>
      <c r="AF16" s="1">
        <f t="shared" si="8"/>
        <v>0</v>
      </c>
      <c r="AG16" s="1">
        <f t="shared" si="9"/>
        <v>0</v>
      </c>
      <c r="AH16" s="1"/>
      <c r="AI16" s="1"/>
      <c r="AJ16" s="1"/>
      <c r="AK16" s="1"/>
      <c r="AL16" s="1"/>
      <c r="AM16" s="21"/>
    </row>
    <row r="17" spans="1:39" ht="15.75" customHeight="1">
      <c r="A17" s="1" t="s">
        <v>11786</v>
      </c>
      <c r="B17" s="1">
        <v>417</v>
      </c>
      <c r="C17" s="1">
        <v>20</v>
      </c>
      <c r="D17" s="1">
        <v>6</v>
      </c>
      <c r="E17" s="1">
        <v>2020</v>
      </c>
      <c r="F17" s="1">
        <v>0</v>
      </c>
      <c r="G17" s="1">
        <v>0</v>
      </c>
      <c r="H17" s="1">
        <v>0</v>
      </c>
      <c r="I17" s="1">
        <v>0</v>
      </c>
      <c r="M17" s="1">
        <v>0</v>
      </c>
      <c r="N17" s="1">
        <v>0</v>
      </c>
      <c r="O17" s="1">
        <v>0</v>
      </c>
      <c r="P17" s="1">
        <v>0</v>
      </c>
      <c r="Q17" s="1">
        <v>0</v>
      </c>
      <c r="R17" s="1"/>
      <c r="S17" s="1">
        <v>0</v>
      </c>
      <c r="T17" s="1">
        <v>0</v>
      </c>
      <c r="U17" s="1">
        <v>0</v>
      </c>
      <c r="V17" s="1">
        <v>0</v>
      </c>
      <c r="W17" s="1">
        <v>0</v>
      </c>
      <c r="X17" s="1">
        <v>0</v>
      </c>
      <c r="Y17" s="1">
        <f t="shared" si="1"/>
        <v>0</v>
      </c>
      <c r="Z17" s="1">
        <f t="shared" si="12"/>
        <v>0</v>
      </c>
      <c r="AA17" s="1">
        <f t="shared" si="11"/>
        <v>0</v>
      </c>
      <c r="AB17" s="1">
        <f t="shared" si="11"/>
        <v>0</v>
      </c>
      <c r="AC17" s="1">
        <f t="shared" si="11"/>
        <v>0</v>
      </c>
      <c r="AD17" s="1">
        <f t="shared" si="11"/>
        <v>0</v>
      </c>
      <c r="AE17" s="1">
        <f t="shared" si="11"/>
        <v>0</v>
      </c>
      <c r="AF17" s="1">
        <f t="shared" si="8"/>
        <v>0</v>
      </c>
      <c r="AG17" s="1">
        <f t="shared" si="9"/>
        <v>0</v>
      </c>
      <c r="AH17" s="1"/>
      <c r="AI17" s="1"/>
      <c r="AJ17" s="1"/>
      <c r="AK17" s="1"/>
      <c r="AL17" s="1"/>
      <c r="AM17" s="21"/>
    </row>
    <row r="18" spans="1:39" ht="15.75" customHeight="1">
      <c r="A18" s="1" t="s">
        <v>11786</v>
      </c>
      <c r="B18" s="1">
        <v>484</v>
      </c>
      <c r="C18" s="1">
        <v>44</v>
      </c>
      <c r="D18" s="1">
        <v>9</v>
      </c>
      <c r="E18" s="1">
        <v>2020</v>
      </c>
      <c r="F18" s="1">
        <v>0</v>
      </c>
      <c r="G18" s="1">
        <v>0</v>
      </c>
      <c r="H18" s="1">
        <v>0</v>
      </c>
      <c r="I18" s="1">
        <v>0</v>
      </c>
      <c r="M18" s="1">
        <v>0</v>
      </c>
      <c r="N18" s="1">
        <v>0</v>
      </c>
      <c r="O18" s="1">
        <v>1</v>
      </c>
      <c r="P18" s="1">
        <v>0</v>
      </c>
      <c r="Q18" s="1">
        <v>0</v>
      </c>
      <c r="R18" s="1"/>
      <c r="S18" s="1">
        <v>0</v>
      </c>
      <c r="T18" s="1">
        <v>0</v>
      </c>
      <c r="U18" s="1">
        <v>0</v>
      </c>
      <c r="V18" s="1">
        <v>1</v>
      </c>
      <c r="W18" s="1">
        <v>0</v>
      </c>
      <c r="X18" s="1">
        <v>0</v>
      </c>
      <c r="Y18" s="1">
        <f t="shared" si="1"/>
        <v>0</v>
      </c>
      <c r="Z18" s="1">
        <f t="shared" si="12"/>
        <v>0</v>
      </c>
      <c r="AA18" s="1">
        <f t="shared" si="11"/>
        <v>0</v>
      </c>
      <c r="AB18" s="1">
        <f t="shared" si="11"/>
        <v>0</v>
      </c>
      <c r="AC18" s="1">
        <f t="shared" si="11"/>
        <v>1</v>
      </c>
      <c r="AD18" s="1">
        <f t="shared" si="11"/>
        <v>0</v>
      </c>
      <c r="AE18" s="1">
        <f t="shared" si="11"/>
        <v>0</v>
      </c>
      <c r="AF18" s="1">
        <f t="shared" si="8"/>
        <v>1</v>
      </c>
      <c r="AG18" s="1">
        <f t="shared" si="9"/>
        <v>1</v>
      </c>
      <c r="AH18" s="1"/>
      <c r="AI18" s="1"/>
      <c r="AJ18" s="1"/>
      <c r="AK18" s="1"/>
      <c r="AL18" s="1"/>
      <c r="AM18" s="21"/>
    </row>
    <row r="19" spans="1:39" ht="15.75" customHeight="1">
      <c r="A19" s="1" t="s">
        <v>11786</v>
      </c>
      <c r="B19" s="1">
        <v>526</v>
      </c>
      <c r="C19" s="1">
        <v>36</v>
      </c>
      <c r="D19" s="1">
        <v>10</v>
      </c>
      <c r="E19" s="1">
        <v>2020</v>
      </c>
      <c r="F19" s="1">
        <v>0</v>
      </c>
      <c r="G19" s="1">
        <v>0</v>
      </c>
      <c r="H19" s="1">
        <v>0</v>
      </c>
      <c r="I19" s="1">
        <v>0</v>
      </c>
      <c r="M19" s="1">
        <v>0</v>
      </c>
      <c r="N19" s="1">
        <v>0</v>
      </c>
      <c r="O19" s="1">
        <v>0</v>
      </c>
      <c r="P19" s="1">
        <v>0</v>
      </c>
      <c r="Q19" s="1">
        <v>1</v>
      </c>
      <c r="R19" s="1"/>
      <c r="S19" s="1">
        <v>0</v>
      </c>
      <c r="T19" s="1">
        <v>0</v>
      </c>
      <c r="U19" s="1">
        <v>0</v>
      </c>
      <c r="V19" s="1">
        <v>0</v>
      </c>
      <c r="W19" s="1">
        <v>0</v>
      </c>
      <c r="X19" s="1">
        <v>1</v>
      </c>
      <c r="Y19" s="1">
        <f t="shared" si="1"/>
        <v>0</v>
      </c>
      <c r="Z19" s="1">
        <f t="shared" si="12"/>
        <v>0</v>
      </c>
      <c r="AA19" s="1">
        <f t="shared" si="11"/>
        <v>0</v>
      </c>
      <c r="AB19" s="1">
        <f t="shared" si="11"/>
        <v>0</v>
      </c>
      <c r="AC19" s="1">
        <f t="shared" si="11"/>
        <v>0</v>
      </c>
      <c r="AD19" s="1">
        <f t="shared" si="11"/>
        <v>0</v>
      </c>
      <c r="AE19" s="1">
        <f t="shared" si="11"/>
        <v>1</v>
      </c>
      <c r="AF19" s="1">
        <f t="shared" si="8"/>
        <v>1</v>
      </c>
      <c r="AG19" s="1">
        <f t="shared" si="9"/>
        <v>1</v>
      </c>
      <c r="AH19" s="1"/>
      <c r="AI19" s="1"/>
      <c r="AJ19" s="1"/>
      <c r="AK19" s="1"/>
      <c r="AL19" s="1"/>
      <c r="AM19" s="21"/>
    </row>
    <row r="20" spans="1:39" ht="15.75" customHeight="1">
      <c r="A20" s="1" t="s">
        <v>11786</v>
      </c>
      <c r="B20" s="1">
        <v>562</v>
      </c>
      <c r="C20" s="1">
        <v>28</v>
      </c>
      <c r="D20" s="1">
        <v>12</v>
      </c>
      <c r="E20" s="1">
        <v>2020</v>
      </c>
      <c r="F20" s="1">
        <v>0</v>
      </c>
      <c r="G20" s="1">
        <v>0</v>
      </c>
      <c r="H20" s="1">
        <v>0</v>
      </c>
      <c r="I20" s="1">
        <v>0</v>
      </c>
      <c r="M20" s="1">
        <v>0</v>
      </c>
      <c r="N20" s="1">
        <v>0</v>
      </c>
      <c r="O20" s="1">
        <v>0</v>
      </c>
      <c r="P20" s="1">
        <v>0</v>
      </c>
      <c r="Q20" s="1">
        <v>0</v>
      </c>
      <c r="R20" s="1"/>
      <c r="S20" s="1">
        <v>0</v>
      </c>
      <c r="T20" s="1">
        <v>0</v>
      </c>
      <c r="U20" s="1">
        <v>0</v>
      </c>
      <c r="V20" s="1">
        <v>0</v>
      </c>
      <c r="W20" s="1">
        <v>0</v>
      </c>
      <c r="X20" s="1">
        <v>0</v>
      </c>
      <c r="Y20" s="1">
        <f t="shared" si="1"/>
        <v>0</v>
      </c>
      <c r="Z20" s="1">
        <f t="shared" si="12"/>
        <v>0</v>
      </c>
      <c r="AA20" s="1">
        <f t="shared" si="11"/>
        <v>0</v>
      </c>
      <c r="AB20" s="1">
        <f t="shared" si="11"/>
        <v>0</v>
      </c>
      <c r="AC20" s="1">
        <f t="shared" si="11"/>
        <v>0</v>
      </c>
      <c r="AD20" s="1">
        <f t="shared" si="11"/>
        <v>0</v>
      </c>
      <c r="AE20" s="1">
        <f t="shared" si="11"/>
        <v>0</v>
      </c>
      <c r="AF20" s="1">
        <f t="shared" si="8"/>
        <v>0</v>
      </c>
      <c r="AG20" s="1">
        <f t="shared" si="9"/>
        <v>0</v>
      </c>
      <c r="AH20" s="1"/>
      <c r="AI20" s="1"/>
      <c r="AJ20" s="1"/>
      <c r="AK20" s="1"/>
      <c r="AL20" s="1"/>
      <c r="AM20" s="21"/>
    </row>
    <row r="21" spans="1:39" ht="15.75" customHeight="1">
      <c r="A21" s="1" t="s">
        <v>11786</v>
      </c>
      <c r="B21" s="1">
        <v>567</v>
      </c>
      <c r="C21" s="1">
        <v>41</v>
      </c>
      <c r="D21" s="1">
        <v>12</v>
      </c>
      <c r="E21" s="1">
        <v>2020</v>
      </c>
      <c r="F21" s="1">
        <v>0</v>
      </c>
      <c r="G21" s="1">
        <v>0</v>
      </c>
      <c r="H21" s="1">
        <v>0</v>
      </c>
      <c r="I21" s="1">
        <v>0</v>
      </c>
      <c r="M21" s="1">
        <v>0</v>
      </c>
      <c r="N21" s="1">
        <v>0</v>
      </c>
      <c r="O21" s="1">
        <v>0</v>
      </c>
      <c r="P21" s="1">
        <v>0</v>
      </c>
      <c r="Q21" s="1">
        <v>0</v>
      </c>
      <c r="R21" s="1"/>
      <c r="S21" s="1">
        <v>0</v>
      </c>
      <c r="T21" s="1">
        <v>0</v>
      </c>
      <c r="U21" s="1">
        <v>0</v>
      </c>
      <c r="V21" s="1">
        <v>0</v>
      </c>
      <c r="W21" s="1">
        <v>0</v>
      </c>
      <c r="X21" s="1">
        <v>0</v>
      </c>
      <c r="Y21" s="1">
        <f t="shared" si="1"/>
        <v>0</v>
      </c>
      <c r="Z21" s="1">
        <f t="shared" si="12"/>
        <v>0</v>
      </c>
      <c r="AA21" s="1">
        <f t="shared" si="11"/>
        <v>0</v>
      </c>
      <c r="AB21" s="1">
        <f t="shared" si="11"/>
        <v>0</v>
      </c>
      <c r="AC21" s="1">
        <f t="shared" si="11"/>
        <v>0</v>
      </c>
      <c r="AD21" s="1">
        <f t="shared" si="11"/>
        <v>0</v>
      </c>
      <c r="AE21" s="1">
        <f t="shared" si="11"/>
        <v>0</v>
      </c>
      <c r="AF21" s="1">
        <f t="shared" si="8"/>
        <v>0</v>
      </c>
      <c r="AG21" s="1">
        <f t="shared" si="9"/>
        <v>0</v>
      </c>
      <c r="AH21" s="1"/>
      <c r="AI21" s="1"/>
      <c r="AJ21" s="1"/>
      <c r="AK21" s="1"/>
      <c r="AL21" s="1"/>
      <c r="AM21" s="21"/>
    </row>
    <row r="22" spans="1:39" ht="15.75" customHeight="1">
      <c r="A22" s="1" t="s">
        <v>11786</v>
      </c>
      <c r="B22" s="1">
        <v>603</v>
      </c>
      <c r="C22" s="1">
        <v>34</v>
      </c>
      <c r="D22" s="1">
        <v>12</v>
      </c>
      <c r="E22" s="1">
        <v>2020</v>
      </c>
      <c r="F22" s="1">
        <v>1</v>
      </c>
      <c r="G22" s="1">
        <v>1</v>
      </c>
      <c r="H22" s="1">
        <v>1</v>
      </c>
      <c r="I22" s="1">
        <v>0</v>
      </c>
      <c r="J22" s="1" t="s">
        <v>11787</v>
      </c>
      <c r="M22" s="1">
        <v>0</v>
      </c>
      <c r="N22" s="1">
        <v>0</v>
      </c>
      <c r="O22" s="1">
        <v>0</v>
      </c>
      <c r="P22" s="1">
        <v>0</v>
      </c>
      <c r="Q22" s="1">
        <v>0</v>
      </c>
      <c r="R22" s="1"/>
      <c r="S22" s="1">
        <v>0</v>
      </c>
      <c r="T22" s="1">
        <v>0</v>
      </c>
      <c r="U22" s="1">
        <v>0</v>
      </c>
      <c r="V22" s="1">
        <v>0</v>
      </c>
      <c r="W22" s="1">
        <v>0</v>
      </c>
      <c r="X22" s="1">
        <v>0</v>
      </c>
      <c r="Y22" s="1">
        <f t="shared" si="1"/>
        <v>1</v>
      </c>
      <c r="Z22" s="1">
        <f t="shared" ref="Z22:Z29" si="13">S22</f>
        <v>0</v>
      </c>
      <c r="AA22" s="1">
        <f t="shared" ref="AA22:AE23" si="14">T22</f>
        <v>0</v>
      </c>
      <c r="AB22" s="1">
        <f t="shared" si="14"/>
        <v>0</v>
      </c>
      <c r="AC22" s="1">
        <f t="shared" si="14"/>
        <v>0</v>
      </c>
      <c r="AD22" s="1">
        <f t="shared" si="14"/>
        <v>0</v>
      </c>
      <c r="AE22" s="1">
        <f t="shared" si="14"/>
        <v>0</v>
      </c>
      <c r="AF22" s="1">
        <f t="shared" si="8"/>
        <v>0</v>
      </c>
      <c r="AG22" s="1">
        <f t="shared" si="9"/>
        <v>0</v>
      </c>
      <c r="AH22" s="1"/>
      <c r="AI22" s="1"/>
      <c r="AJ22" s="1"/>
      <c r="AK22" s="1"/>
      <c r="AL22" s="1"/>
      <c r="AM22" s="21"/>
    </row>
    <row r="23" spans="1:39" ht="15.75" customHeight="1">
      <c r="A23" s="1" t="s">
        <v>11786</v>
      </c>
      <c r="B23" s="1">
        <v>620</v>
      </c>
      <c r="C23" s="1">
        <v>31</v>
      </c>
      <c r="D23" s="1">
        <v>1</v>
      </c>
      <c r="E23" s="1">
        <v>2021</v>
      </c>
      <c r="F23" s="1">
        <v>0</v>
      </c>
      <c r="G23" s="1">
        <v>0</v>
      </c>
      <c r="H23" s="1">
        <v>0</v>
      </c>
      <c r="I23" s="1">
        <v>0</v>
      </c>
      <c r="M23" s="1">
        <v>0</v>
      </c>
      <c r="N23" s="1">
        <v>0</v>
      </c>
      <c r="O23" s="1">
        <v>0</v>
      </c>
      <c r="P23" s="1">
        <v>0</v>
      </c>
      <c r="Q23" s="1">
        <v>0</v>
      </c>
      <c r="R23" s="1"/>
      <c r="S23" s="1">
        <v>0</v>
      </c>
      <c r="T23" s="1">
        <v>0</v>
      </c>
      <c r="U23" s="1">
        <v>0</v>
      </c>
      <c r="V23" s="1">
        <v>0</v>
      </c>
      <c r="W23" s="1">
        <v>0</v>
      </c>
      <c r="X23" s="1">
        <v>0</v>
      </c>
      <c r="Y23" s="1">
        <f t="shared" si="1"/>
        <v>0</v>
      </c>
      <c r="Z23" s="1">
        <f t="shared" si="13"/>
        <v>0</v>
      </c>
      <c r="AA23" s="1">
        <f t="shared" si="14"/>
        <v>0</v>
      </c>
      <c r="AB23" s="1">
        <f t="shared" si="14"/>
        <v>0</v>
      </c>
      <c r="AC23" s="1">
        <f t="shared" si="14"/>
        <v>0</v>
      </c>
      <c r="AD23" s="1">
        <f t="shared" si="14"/>
        <v>0</v>
      </c>
      <c r="AE23" s="1">
        <f t="shared" si="14"/>
        <v>0</v>
      </c>
      <c r="AF23" s="1">
        <f t="shared" si="8"/>
        <v>0</v>
      </c>
      <c r="AG23" s="1">
        <f t="shared" si="9"/>
        <v>0</v>
      </c>
      <c r="AH23" s="1"/>
      <c r="AI23" s="1"/>
      <c r="AJ23" s="1"/>
      <c r="AK23" s="1"/>
      <c r="AL23" s="1"/>
      <c r="AM23" s="21"/>
    </row>
    <row r="24" spans="1:39" ht="15.75" customHeight="1">
      <c r="A24" s="1" t="s">
        <v>11786</v>
      </c>
      <c r="B24" s="1">
        <v>641</v>
      </c>
      <c r="C24" s="1">
        <v>52</v>
      </c>
      <c r="D24" s="1">
        <v>2</v>
      </c>
      <c r="E24" s="1">
        <v>2021</v>
      </c>
      <c r="F24" s="1">
        <v>0</v>
      </c>
      <c r="G24" s="1">
        <v>0</v>
      </c>
      <c r="H24" s="1">
        <v>0</v>
      </c>
      <c r="I24" s="1">
        <v>0</v>
      </c>
      <c r="M24" s="1">
        <v>0</v>
      </c>
      <c r="N24" s="1">
        <v>0</v>
      </c>
      <c r="O24" s="1">
        <v>0</v>
      </c>
      <c r="P24" s="1">
        <v>0</v>
      </c>
      <c r="Q24" s="1">
        <v>0</v>
      </c>
      <c r="R24" s="1"/>
      <c r="S24" s="1">
        <v>0</v>
      </c>
      <c r="T24" s="1">
        <v>0</v>
      </c>
      <c r="U24" s="1">
        <v>0</v>
      </c>
      <c r="V24" s="1">
        <v>0</v>
      </c>
      <c r="W24" s="1">
        <v>0</v>
      </c>
      <c r="X24" s="1">
        <v>1</v>
      </c>
      <c r="Y24" s="1">
        <f t="shared" si="1"/>
        <v>1</v>
      </c>
      <c r="Z24" s="1">
        <f t="shared" si="13"/>
        <v>0</v>
      </c>
      <c r="AA24" s="1">
        <f t="shared" ref="AA24:AE25" si="15">T24</f>
        <v>0</v>
      </c>
      <c r="AB24" s="1">
        <f t="shared" si="15"/>
        <v>0</v>
      </c>
      <c r="AC24" s="1">
        <f t="shared" si="15"/>
        <v>0</v>
      </c>
      <c r="AD24" s="1">
        <f t="shared" si="15"/>
        <v>0</v>
      </c>
      <c r="AE24" s="1">
        <f t="shared" si="15"/>
        <v>1</v>
      </c>
      <c r="AF24" s="1">
        <f t="shared" si="8"/>
        <v>1</v>
      </c>
      <c r="AG24" s="1">
        <f t="shared" si="9"/>
        <v>1</v>
      </c>
      <c r="AH24" s="1"/>
      <c r="AI24" s="1"/>
      <c r="AJ24" s="1"/>
      <c r="AK24" s="1"/>
      <c r="AL24" s="1"/>
      <c r="AM24" s="21"/>
    </row>
    <row r="25" spans="1:39" ht="15.75" customHeight="1">
      <c r="A25" s="1" t="s">
        <v>11786</v>
      </c>
      <c r="B25" s="1">
        <v>653</v>
      </c>
      <c r="C25" s="1">
        <v>36</v>
      </c>
      <c r="D25" s="1">
        <v>2</v>
      </c>
      <c r="E25" s="1">
        <v>2021</v>
      </c>
      <c r="F25" s="1">
        <v>0</v>
      </c>
      <c r="G25" s="1">
        <v>0</v>
      </c>
      <c r="H25" s="1">
        <v>0</v>
      </c>
      <c r="I25" s="1">
        <v>0</v>
      </c>
      <c r="M25" s="1">
        <v>0</v>
      </c>
      <c r="N25" s="1">
        <v>0</v>
      </c>
      <c r="O25" s="1">
        <v>0</v>
      </c>
      <c r="P25" s="1">
        <v>0</v>
      </c>
      <c r="Q25" s="1">
        <v>0</v>
      </c>
      <c r="R25" s="1"/>
      <c r="S25" s="1">
        <v>0</v>
      </c>
      <c r="T25" s="1">
        <v>0</v>
      </c>
      <c r="U25" s="1">
        <v>0</v>
      </c>
      <c r="V25" s="1">
        <v>0</v>
      </c>
      <c r="W25" s="1">
        <v>0</v>
      </c>
      <c r="X25" s="1">
        <v>0</v>
      </c>
      <c r="Y25" s="1">
        <f t="shared" si="1"/>
        <v>0</v>
      </c>
      <c r="Z25" s="1">
        <f t="shared" si="13"/>
        <v>0</v>
      </c>
      <c r="AA25" s="1">
        <f t="shared" si="15"/>
        <v>0</v>
      </c>
      <c r="AB25" s="1">
        <f t="shared" si="15"/>
        <v>0</v>
      </c>
      <c r="AC25" s="1">
        <f t="shared" si="15"/>
        <v>0</v>
      </c>
      <c r="AD25" s="1">
        <f t="shared" si="15"/>
        <v>0</v>
      </c>
      <c r="AE25" s="1">
        <f t="shared" si="15"/>
        <v>0</v>
      </c>
      <c r="AF25" s="1">
        <f t="shared" si="8"/>
        <v>0</v>
      </c>
      <c r="AG25" s="1">
        <f t="shared" si="9"/>
        <v>0</v>
      </c>
      <c r="AH25" s="1"/>
      <c r="AI25" s="1"/>
      <c r="AJ25" s="1"/>
      <c r="AK25" s="1"/>
      <c r="AL25" s="1"/>
      <c r="AM25" s="21"/>
    </row>
    <row r="26" spans="1:39" ht="15.75" customHeight="1">
      <c r="A26" s="1" t="s">
        <v>11786</v>
      </c>
      <c r="B26" s="1">
        <v>691</v>
      </c>
      <c r="C26" s="1">
        <v>40</v>
      </c>
      <c r="D26" s="1">
        <v>4</v>
      </c>
      <c r="E26" s="1">
        <v>2021</v>
      </c>
      <c r="F26" s="1">
        <v>0</v>
      </c>
      <c r="G26" s="1">
        <v>0</v>
      </c>
      <c r="H26" s="1">
        <v>0</v>
      </c>
      <c r="I26" s="1">
        <v>0</v>
      </c>
      <c r="M26" s="1">
        <v>1</v>
      </c>
      <c r="N26" s="1">
        <v>0</v>
      </c>
      <c r="O26" s="1">
        <v>0</v>
      </c>
      <c r="P26" s="1">
        <v>0</v>
      </c>
      <c r="Q26" s="1">
        <v>0</v>
      </c>
      <c r="R26" s="1"/>
      <c r="S26" s="1">
        <v>0</v>
      </c>
      <c r="T26" s="1">
        <v>0</v>
      </c>
      <c r="U26" s="1">
        <v>0</v>
      </c>
      <c r="V26" s="1">
        <v>0</v>
      </c>
      <c r="W26" s="1">
        <v>0</v>
      </c>
      <c r="X26" s="1">
        <v>0</v>
      </c>
      <c r="Y26" s="1">
        <f t="shared" si="1"/>
        <v>1</v>
      </c>
      <c r="Z26" s="1">
        <f t="shared" si="13"/>
        <v>0</v>
      </c>
      <c r="AA26" s="1">
        <f t="shared" ref="AA26:AE30" si="16">T26</f>
        <v>0</v>
      </c>
      <c r="AB26" s="1">
        <f t="shared" si="16"/>
        <v>0</v>
      </c>
      <c r="AC26" s="1">
        <f t="shared" si="16"/>
        <v>0</v>
      </c>
      <c r="AD26" s="1">
        <f t="shared" si="16"/>
        <v>0</v>
      </c>
      <c r="AE26" s="1">
        <f t="shared" si="16"/>
        <v>0</v>
      </c>
      <c r="AF26" s="1">
        <f t="shared" si="8"/>
        <v>0</v>
      </c>
      <c r="AG26" s="1">
        <f t="shared" si="9"/>
        <v>0</v>
      </c>
      <c r="AH26" s="1"/>
      <c r="AI26" s="1"/>
      <c r="AJ26" s="1"/>
      <c r="AK26" s="1"/>
      <c r="AL26" s="1"/>
      <c r="AM26" s="21"/>
    </row>
    <row r="27" spans="1:39" ht="15.75" customHeight="1">
      <c r="A27" s="1" t="s">
        <v>11786</v>
      </c>
      <c r="B27" s="1">
        <v>694</v>
      </c>
      <c r="C27" s="1">
        <v>21</v>
      </c>
      <c r="D27" s="1">
        <v>4</v>
      </c>
      <c r="E27" s="1">
        <v>2021</v>
      </c>
      <c r="F27" s="1">
        <v>0</v>
      </c>
      <c r="G27" s="1">
        <v>0</v>
      </c>
      <c r="H27" s="1">
        <v>0</v>
      </c>
      <c r="I27" s="1">
        <v>0</v>
      </c>
      <c r="M27" s="1">
        <v>1</v>
      </c>
      <c r="N27" s="1">
        <v>0</v>
      </c>
      <c r="O27" s="1">
        <v>0</v>
      </c>
      <c r="P27" s="1">
        <v>0</v>
      </c>
      <c r="Q27" s="1">
        <v>0</v>
      </c>
      <c r="R27" s="1"/>
      <c r="S27" s="1">
        <v>0</v>
      </c>
      <c r="T27" s="1">
        <v>0</v>
      </c>
      <c r="U27" s="1">
        <v>0</v>
      </c>
      <c r="V27" s="1">
        <v>0</v>
      </c>
      <c r="W27" s="1">
        <v>0</v>
      </c>
      <c r="X27" s="1">
        <v>0</v>
      </c>
      <c r="Y27" s="1">
        <f t="shared" si="1"/>
        <v>1</v>
      </c>
      <c r="Z27" s="1">
        <f t="shared" si="13"/>
        <v>0</v>
      </c>
      <c r="AA27" s="1">
        <f t="shared" si="16"/>
        <v>0</v>
      </c>
      <c r="AB27" s="1">
        <f t="shared" si="16"/>
        <v>0</v>
      </c>
      <c r="AC27" s="1">
        <f t="shared" si="16"/>
        <v>0</v>
      </c>
      <c r="AD27" s="1">
        <f t="shared" si="16"/>
        <v>0</v>
      </c>
      <c r="AE27" s="1">
        <f t="shared" si="16"/>
        <v>0</v>
      </c>
      <c r="AF27" s="1">
        <f t="shared" si="8"/>
        <v>0</v>
      </c>
      <c r="AG27" s="1">
        <f t="shared" si="9"/>
        <v>0</v>
      </c>
      <c r="AH27" s="1"/>
      <c r="AI27" s="1"/>
      <c r="AJ27" s="1"/>
      <c r="AK27" s="1"/>
      <c r="AL27" s="1"/>
      <c r="AM27" s="21"/>
    </row>
    <row r="28" spans="1:39" ht="15.75" customHeight="1">
      <c r="A28" s="1" t="s">
        <v>11786</v>
      </c>
      <c r="B28" s="1">
        <v>718</v>
      </c>
      <c r="C28" s="1">
        <v>49</v>
      </c>
      <c r="D28" s="1">
        <v>5</v>
      </c>
      <c r="E28" s="1">
        <v>2021</v>
      </c>
      <c r="F28" s="1">
        <v>0</v>
      </c>
      <c r="G28" s="1">
        <v>0</v>
      </c>
      <c r="H28" s="1">
        <v>0</v>
      </c>
      <c r="I28" s="1">
        <v>0</v>
      </c>
      <c r="M28" s="1">
        <v>0</v>
      </c>
      <c r="N28" s="1">
        <v>0</v>
      </c>
      <c r="O28" s="1">
        <v>0</v>
      </c>
      <c r="P28" s="1">
        <v>0</v>
      </c>
      <c r="Q28" s="1">
        <v>0</v>
      </c>
      <c r="R28" s="1"/>
      <c r="S28" s="1">
        <v>0</v>
      </c>
      <c r="T28" s="1">
        <v>0</v>
      </c>
      <c r="U28" s="1">
        <v>0</v>
      </c>
      <c r="V28" s="1">
        <v>0</v>
      </c>
      <c r="W28" s="1">
        <v>0</v>
      </c>
      <c r="X28" s="1">
        <v>1</v>
      </c>
      <c r="Y28" s="1">
        <f t="shared" si="1"/>
        <v>1</v>
      </c>
      <c r="Z28" s="1">
        <f t="shared" si="13"/>
        <v>0</v>
      </c>
      <c r="AA28" s="1">
        <f t="shared" si="16"/>
        <v>0</v>
      </c>
      <c r="AB28" s="1">
        <f t="shared" si="16"/>
        <v>0</v>
      </c>
      <c r="AC28" s="1">
        <f t="shared" si="16"/>
        <v>0</v>
      </c>
      <c r="AD28" s="1">
        <f t="shared" si="16"/>
        <v>0</v>
      </c>
      <c r="AE28" s="1">
        <f t="shared" si="16"/>
        <v>1</v>
      </c>
      <c r="AF28" s="1">
        <f t="shared" si="8"/>
        <v>1</v>
      </c>
      <c r="AG28" s="1">
        <f t="shared" si="9"/>
        <v>1</v>
      </c>
      <c r="AH28" s="1"/>
      <c r="AI28" s="1"/>
      <c r="AJ28" s="1"/>
      <c r="AK28" s="1"/>
      <c r="AL28" s="1"/>
      <c r="AM28" s="21"/>
    </row>
    <row r="29" spans="1:39" ht="15.75" customHeight="1">
      <c r="A29" s="1" t="s">
        <v>11786</v>
      </c>
      <c r="B29" s="1">
        <v>734</v>
      </c>
      <c r="C29" s="1">
        <v>41</v>
      </c>
      <c r="D29" s="1">
        <v>5</v>
      </c>
      <c r="E29" s="1">
        <v>2021</v>
      </c>
      <c r="F29" s="1">
        <v>0</v>
      </c>
      <c r="G29" s="1">
        <v>0</v>
      </c>
      <c r="H29" s="1">
        <v>0</v>
      </c>
      <c r="I29" s="1">
        <v>0</v>
      </c>
      <c r="M29" s="1">
        <v>1</v>
      </c>
      <c r="N29" s="1">
        <v>0</v>
      </c>
      <c r="O29" s="1">
        <v>0</v>
      </c>
      <c r="P29" s="1">
        <v>0</v>
      </c>
      <c r="Q29" s="1">
        <v>0</v>
      </c>
      <c r="R29" s="1"/>
      <c r="S29" s="1">
        <v>0</v>
      </c>
      <c r="T29" s="1">
        <v>1</v>
      </c>
      <c r="U29" s="1">
        <v>0</v>
      </c>
      <c r="V29" s="1">
        <v>0</v>
      </c>
      <c r="W29" s="1">
        <v>0</v>
      </c>
      <c r="X29" s="1">
        <v>0</v>
      </c>
      <c r="Y29" s="1">
        <f t="shared" si="1"/>
        <v>0</v>
      </c>
      <c r="Z29" s="1">
        <f t="shared" si="13"/>
        <v>0</v>
      </c>
      <c r="AA29" s="1">
        <f t="shared" si="16"/>
        <v>1</v>
      </c>
      <c r="AB29" s="1">
        <f t="shared" si="16"/>
        <v>0</v>
      </c>
      <c r="AC29" s="1">
        <f t="shared" si="16"/>
        <v>0</v>
      </c>
      <c r="AD29" s="1">
        <f t="shared" si="16"/>
        <v>0</v>
      </c>
      <c r="AE29" s="1">
        <f t="shared" si="16"/>
        <v>0</v>
      </c>
      <c r="AF29" s="1">
        <f t="shared" si="8"/>
        <v>1</v>
      </c>
      <c r="AG29" s="1">
        <f t="shared" si="9"/>
        <v>1</v>
      </c>
      <c r="AH29" s="1"/>
      <c r="AI29" s="1"/>
      <c r="AJ29" s="1"/>
      <c r="AK29" s="1"/>
      <c r="AL29" s="1"/>
      <c r="AM29" s="21"/>
    </row>
    <row r="30" spans="1:39" ht="15.75" customHeight="1">
      <c r="A30" s="1" t="s">
        <v>11786</v>
      </c>
      <c r="B30" s="1">
        <v>820</v>
      </c>
      <c r="C30" s="1">
        <v>33</v>
      </c>
      <c r="D30" s="1">
        <v>8</v>
      </c>
      <c r="E30" s="1">
        <v>2021</v>
      </c>
      <c r="F30" s="1">
        <v>0</v>
      </c>
      <c r="G30" s="1">
        <v>0</v>
      </c>
      <c r="H30" s="1">
        <v>0</v>
      </c>
      <c r="I30" s="1">
        <v>0</v>
      </c>
      <c r="M30" s="1">
        <v>0</v>
      </c>
      <c r="N30" s="1">
        <v>0</v>
      </c>
      <c r="O30" s="1">
        <v>0</v>
      </c>
      <c r="P30" s="1">
        <v>0</v>
      </c>
      <c r="Q30" s="1">
        <v>0</v>
      </c>
      <c r="R30" s="1"/>
      <c r="S30" s="1">
        <v>0</v>
      </c>
      <c r="T30" s="1">
        <v>0</v>
      </c>
      <c r="U30" s="1">
        <v>0</v>
      </c>
      <c r="V30" s="1">
        <v>0</v>
      </c>
      <c r="W30" s="1">
        <v>0</v>
      </c>
      <c r="X30" s="1">
        <v>0</v>
      </c>
      <c r="Y30" s="1">
        <f t="shared" si="1"/>
        <v>0</v>
      </c>
      <c r="Z30" s="1">
        <f t="shared" ref="Z30" si="17">S30</f>
        <v>0</v>
      </c>
      <c r="AA30" s="1">
        <f t="shared" si="16"/>
        <v>0</v>
      </c>
      <c r="AB30" s="1">
        <f t="shared" si="16"/>
        <v>0</v>
      </c>
      <c r="AC30" s="1">
        <f t="shared" si="16"/>
        <v>0</v>
      </c>
      <c r="AD30" s="1">
        <f t="shared" si="16"/>
        <v>0</v>
      </c>
      <c r="AE30" s="1">
        <f t="shared" si="16"/>
        <v>0</v>
      </c>
      <c r="AF30" s="1">
        <f t="shared" si="8"/>
        <v>0</v>
      </c>
      <c r="AG30" s="1">
        <f t="shared" si="9"/>
        <v>0</v>
      </c>
      <c r="AH30" s="1"/>
      <c r="AI30" s="1"/>
      <c r="AJ30" s="1"/>
      <c r="AK30" s="1"/>
      <c r="AL30" s="1"/>
      <c r="AM30" s="21"/>
    </row>
    <row r="31" spans="1:39" ht="15.75" customHeight="1">
      <c r="A31" s="1" t="s">
        <v>11786</v>
      </c>
      <c r="B31" s="1">
        <v>825</v>
      </c>
      <c r="C31" s="1">
        <v>30</v>
      </c>
      <c r="D31" s="1">
        <v>8</v>
      </c>
      <c r="E31" s="1">
        <v>2021</v>
      </c>
      <c r="F31" s="1">
        <v>0</v>
      </c>
      <c r="G31" s="1">
        <v>0</v>
      </c>
      <c r="H31" s="1">
        <v>0</v>
      </c>
      <c r="I31" s="1">
        <v>0</v>
      </c>
      <c r="M31" s="1">
        <v>0</v>
      </c>
      <c r="N31" s="1">
        <v>0</v>
      </c>
      <c r="O31" s="1">
        <v>1</v>
      </c>
      <c r="P31" s="1">
        <v>0</v>
      </c>
      <c r="Q31" s="1">
        <v>0</v>
      </c>
      <c r="R31" s="1"/>
      <c r="S31" s="1">
        <v>0</v>
      </c>
      <c r="T31" s="1">
        <v>0</v>
      </c>
      <c r="U31" s="1">
        <v>0</v>
      </c>
      <c r="V31" s="1">
        <v>0</v>
      </c>
      <c r="W31" s="1">
        <v>0</v>
      </c>
      <c r="X31" s="1">
        <v>0</v>
      </c>
      <c r="Y31" s="1">
        <f t="shared" si="1"/>
        <v>1</v>
      </c>
      <c r="Z31" s="1">
        <f>S31</f>
        <v>0</v>
      </c>
      <c r="AA31" s="1">
        <f t="shared" ref="AA31:AE33" si="18">T31</f>
        <v>0</v>
      </c>
      <c r="AB31" s="1">
        <f t="shared" si="18"/>
        <v>0</v>
      </c>
      <c r="AC31" s="1">
        <f t="shared" si="18"/>
        <v>0</v>
      </c>
      <c r="AD31" s="1">
        <f t="shared" si="18"/>
        <v>0</v>
      </c>
      <c r="AE31" s="1">
        <f t="shared" si="18"/>
        <v>0</v>
      </c>
      <c r="AF31" s="1">
        <f t="shared" si="8"/>
        <v>0</v>
      </c>
      <c r="AG31" s="1">
        <f t="shared" si="9"/>
        <v>0</v>
      </c>
      <c r="AH31" s="1"/>
      <c r="AI31" s="1"/>
      <c r="AJ31" s="1"/>
      <c r="AK31" s="1"/>
      <c r="AL31" s="1"/>
      <c r="AM31" s="21"/>
    </row>
    <row r="32" spans="1:39" ht="15.75" customHeight="1">
      <c r="A32" s="1" t="s">
        <v>11786</v>
      </c>
      <c r="B32" s="1">
        <v>840</v>
      </c>
      <c r="C32" s="1">
        <v>46</v>
      </c>
      <c r="D32" s="1">
        <v>8</v>
      </c>
      <c r="E32" s="1">
        <v>2021</v>
      </c>
      <c r="F32" s="1">
        <v>0</v>
      </c>
      <c r="G32" s="1">
        <v>0</v>
      </c>
      <c r="H32" s="1">
        <v>0</v>
      </c>
      <c r="I32" s="1">
        <v>0</v>
      </c>
      <c r="M32" s="1">
        <v>0</v>
      </c>
      <c r="N32" s="1">
        <v>0</v>
      </c>
      <c r="O32" s="1">
        <v>0</v>
      </c>
      <c r="P32" s="1">
        <v>0</v>
      </c>
      <c r="Q32" s="1">
        <v>0</v>
      </c>
      <c r="R32" s="1"/>
      <c r="S32" s="1">
        <v>0</v>
      </c>
      <c r="T32" s="1">
        <v>0</v>
      </c>
      <c r="U32" s="1">
        <v>0</v>
      </c>
      <c r="V32" s="1">
        <v>0</v>
      </c>
      <c r="W32" s="1">
        <v>0</v>
      </c>
      <c r="X32" s="1">
        <v>0</v>
      </c>
      <c r="Y32" s="1">
        <f t="shared" si="1"/>
        <v>0</v>
      </c>
      <c r="Z32" s="1">
        <f>S32</f>
        <v>0</v>
      </c>
      <c r="AA32" s="1">
        <f t="shared" si="18"/>
        <v>0</v>
      </c>
      <c r="AB32" s="1">
        <f t="shared" si="18"/>
        <v>0</v>
      </c>
      <c r="AC32" s="1">
        <f t="shared" si="18"/>
        <v>0</v>
      </c>
      <c r="AD32" s="1">
        <f t="shared" si="18"/>
        <v>0</v>
      </c>
      <c r="AE32" s="1">
        <f t="shared" si="18"/>
        <v>0</v>
      </c>
      <c r="AF32" s="1">
        <f t="shared" si="8"/>
        <v>0</v>
      </c>
      <c r="AG32" s="1">
        <f t="shared" si="9"/>
        <v>0</v>
      </c>
      <c r="AH32" s="1"/>
      <c r="AI32" s="1"/>
      <c r="AJ32" s="1"/>
      <c r="AK32" s="1"/>
      <c r="AL32" s="1"/>
      <c r="AM32" s="21"/>
    </row>
    <row r="33" spans="1:39" ht="15.75" customHeight="1">
      <c r="A33" s="1" t="s">
        <v>2</v>
      </c>
      <c r="B33" s="1">
        <v>16</v>
      </c>
      <c r="C33" s="1">
        <v>41</v>
      </c>
      <c r="D33" s="1">
        <v>2</v>
      </c>
      <c r="E33" s="1">
        <v>2019</v>
      </c>
      <c r="F33" s="1">
        <v>0</v>
      </c>
      <c r="G33" s="1">
        <v>0</v>
      </c>
      <c r="H33" s="1">
        <v>0</v>
      </c>
      <c r="I33" s="1">
        <v>0</v>
      </c>
      <c r="M33" s="1">
        <v>0</v>
      </c>
      <c r="N33" s="1">
        <v>0</v>
      </c>
      <c r="O33" s="1">
        <v>0</v>
      </c>
      <c r="P33" s="1">
        <v>0</v>
      </c>
      <c r="Q33" s="1">
        <v>0</v>
      </c>
      <c r="R33" s="1"/>
      <c r="S33" s="1">
        <v>0</v>
      </c>
      <c r="T33" s="1">
        <v>0</v>
      </c>
      <c r="U33" s="1">
        <v>0</v>
      </c>
      <c r="V33" s="1">
        <v>0</v>
      </c>
      <c r="W33" s="1">
        <v>0</v>
      </c>
      <c r="X33" s="1">
        <v>0</v>
      </c>
      <c r="Y33" s="1">
        <f t="shared" si="1"/>
        <v>0</v>
      </c>
      <c r="Z33" s="1">
        <f t="shared" ref="Z33" si="19">S33</f>
        <v>0</v>
      </c>
      <c r="AA33" s="1">
        <f t="shared" si="18"/>
        <v>0</v>
      </c>
      <c r="AB33" s="1">
        <f t="shared" si="18"/>
        <v>0</v>
      </c>
      <c r="AC33" s="1">
        <f t="shared" si="18"/>
        <v>0</v>
      </c>
      <c r="AD33" s="1">
        <f t="shared" si="18"/>
        <v>0</v>
      </c>
      <c r="AE33" s="1">
        <f t="shared" si="18"/>
        <v>0</v>
      </c>
      <c r="AF33" s="1">
        <f t="shared" si="8"/>
        <v>0</v>
      </c>
      <c r="AG33" s="1">
        <f t="shared" si="9"/>
        <v>0</v>
      </c>
      <c r="AH33" s="1"/>
      <c r="AI33" s="1"/>
      <c r="AJ33" s="1"/>
      <c r="AK33" s="1"/>
      <c r="AL33" s="1"/>
      <c r="AM33" s="21"/>
    </row>
    <row r="34" spans="1:39" ht="15.75" customHeight="1">
      <c r="A34" s="1" t="s">
        <v>2</v>
      </c>
      <c r="B34" s="1">
        <v>20</v>
      </c>
      <c r="C34" s="1">
        <v>26</v>
      </c>
      <c r="D34" s="1">
        <v>3</v>
      </c>
      <c r="E34" s="1">
        <v>2019</v>
      </c>
      <c r="F34" s="1">
        <v>0</v>
      </c>
      <c r="G34" s="1">
        <v>0</v>
      </c>
      <c r="H34" s="1">
        <v>0</v>
      </c>
      <c r="I34" s="1">
        <v>0</v>
      </c>
      <c r="M34" s="1">
        <v>0</v>
      </c>
      <c r="N34" s="1">
        <v>0</v>
      </c>
      <c r="O34" s="1">
        <v>1</v>
      </c>
      <c r="P34" s="1">
        <v>0</v>
      </c>
      <c r="Q34" s="1">
        <v>1</v>
      </c>
      <c r="R34" s="1"/>
      <c r="S34" s="1">
        <v>0</v>
      </c>
      <c r="T34" s="1">
        <v>0</v>
      </c>
      <c r="U34" s="1">
        <v>0</v>
      </c>
      <c r="V34" s="1">
        <v>0</v>
      </c>
      <c r="W34" s="1">
        <v>0</v>
      </c>
      <c r="X34" s="1">
        <v>1</v>
      </c>
      <c r="Y34" s="1">
        <f t="shared" si="1"/>
        <v>1</v>
      </c>
      <c r="Z34" s="1">
        <f>S34</f>
        <v>0</v>
      </c>
      <c r="AA34" s="1">
        <f t="shared" ref="AA34:AE46" si="20">T34</f>
        <v>0</v>
      </c>
      <c r="AB34" s="1">
        <f t="shared" si="20"/>
        <v>0</v>
      </c>
      <c r="AC34" s="1">
        <f t="shared" si="20"/>
        <v>0</v>
      </c>
      <c r="AD34" s="1">
        <f t="shared" si="20"/>
        <v>0</v>
      </c>
      <c r="AE34" s="1">
        <f t="shared" si="20"/>
        <v>1</v>
      </c>
      <c r="AF34" s="1">
        <f t="shared" si="8"/>
        <v>1</v>
      </c>
      <c r="AG34" s="1">
        <f t="shared" si="9"/>
        <v>1</v>
      </c>
      <c r="AH34" s="1"/>
      <c r="AI34" s="1"/>
      <c r="AJ34" s="1"/>
      <c r="AK34" s="1"/>
      <c r="AL34" s="1"/>
      <c r="AM34" s="21"/>
    </row>
    <row r="35" spans="1:39" ht="15.75" customHeight="1">
      <c r="A35" s="1" t="s">
        <v>2</v>
      </c>
      <c r="B35" s="1">
        <v>46</v>
      </c>
      <c r="C35" s="1">
        <v>40</v>
      </c>
      <c r="D35" s="1">
        <v>6</v>
      </c>
      <c r="E35" s="1">
        <v>2019</v>
      </c>
      <c r="F35" s="1">
        <v>0</v>
      </c>
      <c r="G35" s="1">
        <v>0</v>
      </c>
      <c r="H35" s="1">
        <v>0</v>
      </c>
      <c r="I35" s="1">
        <v>0</v>
      </c>
      <c r="M35" s="1">
        <v>0</v>
      </c>
      <c r="N35" s="1">
        <v>0</v>
      </c>
      <c r="O35" s="1">
        <v>1</v>
      </c>
      <c r="P35" s="1">
        <v>0</v>
      </c>
      <c r="Q35" s="1">
        <v>1</v>
      </c>
      <c r="R35" s="1"/>
      <c r="S35" s="1">
        <v>0</v>
      </c>
      <c r="T35" s="1">
        <v>0</v>
      </c>
      <c r="U35" s="1">
        <v>0</v>
      </c>
      <c r="V35" s="1">
        <v>0</v>
      </c>
      <c r="W35" s="1">
        <v>0</v>
      </c>
      <c r="X35" s="1">
        <v>1</v>
      </c>
      <c r="Y35" s="1">
        <f t="shared" si="1"/>
        <v>1</v>
      </c>
      <c r="Z35" s="1">
        <f>S35</f>
        <v>0</v>
      </c>
      <c r="AA35" s="1">
        <f t="shared" si="20"/>
        <v>0</v>
      </c>
      <c r="AB35" s="1">
        <f t="shared" si="20"/>
        <v>0</v>
      </c>
      <c r="AC35" s="1">
        <f t="shared" si="20"/>
        <v>0</v>
      </c>
      <c r="AD35" s="1">
        <f t="shared" si="20"/>
        <v>0</v>
      </c>
      <c r="AE35" s="1">
        <f t="shared" si="20"/>
        <v>1</v>
      </c>
      <c r="AF35" s="1">
        <f t="shared" si="8"/>
        <v>1</v>
      </c>
      <c r="AG35" s="1">
        <f t="shared" si="9"/>
        <v>1</v>
      </c>
      <c r="AH35" s="1"/>
      <c r="AI35" s="1"/>
      <c r="AJ35" s="1"/>
      <c r="AK35" s="1"/>
      <c r="AL35" s="1"/>
      <c r="AM35" s="21"/>
    </row>
    <row r="36" spans="1:39" ht="15.75" customHeight="1">
      <c r="A36" s="1" t="s">
        <v>2</v>
      </c>
      <c r="B36" s="1">
        <v>54</v>
      </c>
      <c r="C36" s="1">
        <v>38</v>
      </c>
      <c r="D36" s="1">
        <v>6</v>
      </c>
      <c r="E36" s="1">
        <v>2019</v>
      </c>
      <c r="F36" s="1">
        <v>0</v>
      </c>
      <c r="G36" s="1">
        <v>0</v>
      </c>
      <c r="H36" s="1">
        <v>0</v>
      </c>
      <c r="I36" s="1">
        <v>0</v>
      </c>
      <c r="M36" s="1">
        <v>0</v>
      </c>
      <c r="N36" s="1">
        <v>0</v>
      </c>
      <c r="O36" s="1">
        <v>0</v>
      </c>
      <c r="P36" s="1">
        <v>0</v>
      </c>
      <c r="Q36" s="1">
        <v>0</v>
      </c>
      <c r="R36" s="1"/>
      <c r="S36" s="1">
        <v>0</v>
      </c>
      <c r="T36" s="1">
        <v>0</v>
      </c>
      <c r="U36" s="1">
        <v>0</v>
      </c>
      <c r="V36" s="1">
        <v>0</v>
      </c>
      <c r="W36" s="1">
        <v>0</v>
      </c>
      <c r="X36" s="1">
        <v>0</v>
      </c>
      <c r="Y36" s="1">
        <f t="shared" si="1"/>
        <v>0</v>
      </c>
      <c r="Z36" s="1">
        <f>S36</f>
        <v>0</v>
      </c>
      <c r="AA36" s="1">
        <f t="shared" si="20"/>
        <v>0</v>
      </c>
      <c r="AB36" s="1">
        <f t="shared" si="20"/>
        <v>0</v>
      </c>
      <c r="AC36" s="1">
        <f t="shared" si="20"/>
        <v>0</v>
      </c>
      <c r="AD36" s="1">
        <f t="shared" si="20"/>
        <v>0</v>
      </c>
      <c r="AE36" s="1">
        <f t="shared" si="20"/>
        <v>0</v>
      </c>
      <c r="AF36" s="1">
        <f t="shared" si="8"/>
        <v>0</v>
      </c>
      <c r="AG36" s="1">
        <f t="shared" si="9"/>
        <v>0</v>
      </c>
      <c r="AH36" s="1"/>
      <c r="AI36" s="1"/>
      <c r="AJ36" s="1"/>
      <c r="AK36" s="1"/>
      <c r="AL36" s="1"/>
      <c r="AM36" s="21"/>
    </row>
    <row r="37" spans="1:39" ht="15.75" customHeight="1">
      <c r="A37" s="1" t="s">
        <v>2</v>
      </c>
      <c r="B37" s="1">
        <v>68</v>
      </c>
      <c r="C37" s="1">
        <v>35</v>
      </c>
      <c r="D37" s="1">
        <v>8</v>
      </c>
      <c r="E37" s="1">
        <v>2019</v>
      </c>
      <c r="F37" s="1">
        <v>0</v>
      </c>
      <c r="G37" s="1">
        <v>0</v>
      </c>
      <c r="H37" s="1">
        <v>0</v>
      </c>
      <c r="I37" s="1">
        <v>0</v>
      </c>
      <c r="M37" s="1">
        <v>1</v>
      </c>
      <c r="N37" s="1">
        <v>0</v>
      </c>
      <c r="O37" s="1">
        <v>0</v>
      </c>
      <c r="P37" s="1">
        <v>1</v>
      </c>
      <c r="Q37" s="1">
        <v>0</v>
      </c>
      <c r="R37" s="1"/>
      <c r="S37" s="1">
        <v>0</v>
      </c>
      <c r="T37" s="1">
        <v>1</v>
      </c>
      <c r="U37" s="1">
        <v>0</v>
      </c>
      <c r="V37" s="1">
        <v>0</v>
      </c>
      <c r="W37" s="1">
        <v>1</v>
      </c>
      <c r="X37" s="1">
        <v>0</v>
      </c>
      <c r="Y37" s="1">
        <f t="shared" si="1"/>
        <v>0</v>
      </c>
      <c r="Z37" s="1">
        <f t="shared" ref="Z37:Z46" si="21">S37</f>
        <v>0</v>
      </c>
      <c r="AA37" s="1">
        <f t="shared" si="20"/>
        <v>1</v>
      </c>
      <c r="AB37" s="1">
        <f t="shared" si="20"/>
        <v>0</v>
      </c>
      <c r="AC37" s="1">
        <f t="shared" si="20"/>
        <v>0</v>
      </c>
      <c r="AD37" s="1">
        <f t="shared" si="20"/>
        <v>1</v>
      </c>
      <c r="AE37" s="1">
        <f t="shared" si="20"/>
        <v>0</v>
      </c>
      <c r="AF37" s="1">
        <f t="shared" si="8"/>
        <v>1</v>
      </c>
      <c r="AG37" s="1">
        <f t="shared" si="9"/>
        <v>2</v>
      </c>
      <c r="AH37" s="1"/>
      <c r="AI37" s="1"/>
      <c r="AJ37" s="1"/>
      <c r="AK37" s="1"/>
      <c r="AL37" s="1"/>
      <c r="AM37" s="21"/>
    </row>
    <row r="38" spans="1:39" ht="15.75" customHeight="1">
      <c r="A38" s="1" t="s">
        <v>2</v>
      </c>
      <c r="B38" s="1">
        <v>81</v>
      </c>
      <c r="C38" s="1">
        <v>33</v>
      </c>
      <c r="D38" s="1">
        <v>9</v>
      </c>
      <c r="E38" s="1">
        <v>2019</v>
      </c>
      <c r="F38" s="1">
        <v>0</v>
      </c>
      <c r="G38" s="1">
        <v>0</v>
      </c>
      <c r="H38" s="1">
        <v>0</v>
      </c>
      <c r="I38" s="1">
        <v>0</v>
      </c>
      <c r="M38" s="1">
        <v>1</v>
      </c>
      <c r="N38" s="1">
        <v>0</v>
      </c>
      <c r="O38" s="1">
        <v>0</v>
      </c>
      <c r="P38" s="1">
        <v>0</v>
      </c>
      <c r="Q38" s="1">
        <v>0</v>
      </c>
      <c r="R38" s="1"/>
      <c r="S38" s="1">
        <v>0</v>
      </c>
      <c r="T38" s="1">
        <v>1</v>
      </c>
      <c r="U38" s="1">
        <v>0</v>
      </c>
      <c r="V38" s="1">
        <v>0</v>
      </c>
      <c r="W38" s="1">
        <v>0</v>
      </c>
      <c r="X38" s="1">
        <v>0</v>
      </c>
      <c r="Y38" s="1">
        <f t="shared" si="1"/>
        <v>0</v>
      </c>
      <c r="Z38" s="1">
        <f t="shared" si="21"/>
        <v>0</v>
      </c>
      <c r="AA38" s="1">
        <f t="shared" si="20"/>
        <v>1</v>
      </c>
      <c r="AB38" s="1">
        <f t="shared" si="20"/>
        <v>0</v>
      </c>
      <c r="AC38" s="1">
        <f t="shared" si="20"/>
        <v>0</v>
      </c>
      <c r="AD38" s="1">
        <f t="shared" si="20"/>
        <v>0</v>
      </c>
      <c r="AE38" s="1">
        <f t="shared" si="20"/>
        <v>0</v>
      </c>
      <c r="AF38" s="1">
        <f t="shared" si="8"/>
        <v>1</v>
      </c>
      <c r="AG38" s="1">
        <f t="shared" si="9"/>
        <v>1</v>
      </c>
      <c r="AH38" s="1"/>
      <c r="AI38" s="1"/>
      <c r="AJ38" s="1"/>
      <c r="AK38" s="1"/>
      <c r="AL38" s="1"/>
      <c r="AM38" s="21"/>
    </row>
    <row r="39" spans="1:39" ht="15.75" customHeight="1">
      <c r="A39" s="1" t="s">
        <v>2</v>
      </c>
      <c r="B39" s="1">
        <v>97</v>
      </c>
      <c r="C39" s="1">
        <v>37</v>
      </c>
      <c r="D39" s="1">
        <v>11</v>
      </c>
      <c r="E39" s="1">
        <v>2019</v>
      </c>
      <c r="F39" s="1">
        <v>0</v>
      </c>
      <c r="G39" s="1">
        <v>0</v>
      </c>
      <c r="H39" s="1">
        <v>0</v>
      </c>
      <c r="I39" s="1">
        <v>0</v>
      </c>
      <c r="M39" s="1">
        <v>0</v>
      </c>
      <c r="N39" s="1">
        <v>0</v>
      </c>
      <c r="O39" s="1">
        <v>1</v>
      </c>
      <c r="P39" s="1">
        <v>0</v>
      </c>
      <c r="Q39" s="1">
        <v>1</v>
      </c>
      <c r="R39" s="1"/>
      <c r="S39" s="1">
        <v>0</v>
      </c>
      <c r="T39" s="1">
        <v>0</v>
      </c>
      <c r="U39" s="1">
        <v>0</v>
      </c>
      <c r="V39" s="1">
        <v>1</v>
      </c>
      <c r="W39" s="1">
        <v>0</v>
      </c>
      <c r="X39" s="1">
        <v>1</v>
      </c>
      <c r="Y39" s="1">
        <f t="shared" si="1"/>
        <v>0</v>
      </c>
      <c r="Z39" s="1">
        <f t="shared" si="21"/>
        <v>0</v>
      </c>
      <c r="AA39" s="1">
        <f t="shared" si="20"/>
        <v>0</v>
      </c>
      <c r="AB39" s="1">
        <f t="shared" si="20"/>
        <v>0</v>
      </c>
      <c r="AC39" s="1">
        <f t="shared" si="20"/>
        <v>1</v>
      </c>
      <c r="AD39" s="1">
        <f t="shared" si="20"/>
        <v>0</v>
      </c>
      <c r="AE39" s="1">
        <f t="shared" si="20"/>
        <v>1</v>
      </c>
      <c r="AF39" s="1">
        <f t="shared" si="8"/>
        <v>1</v>
      </c>
      <c r="AG39" s="1">
        <f t="shared" si="9"/>
        <v>2</v>
      </c>
      <c r="AH39" s="1"/>
      <c r="AI39" s="1"/>
      <c r="AJ39" s="1"/>
      <c r="AK39" s="1"/>
      <c r="AL39" s="1"/>
      <c r="AM39" s="21"/>
    </row>
    <row r="40" spans="1:39" ht="15.75" customHeight="1">
      <c r="A40" s="1" t="s">
        <v>2</v>
      </c>
      <c r="B40" s="1">
        <v>99</v>
      </c>
      <c r="C40" s="1">
        <v>32</v>
      </c>
      <c r="D40" s="1">
        <v>11</v>
      </c>
      <c r="E40" s="1">
        <v>2019</v>
      </c>
      <c r="F40" s="1">
        <v>0</v>
      </c>
      <c r="G40" s="1">
        <v>0</v>
      </c>
      <c r="H40" s="1">
        <v>0</v>
      </c>
      <c r="I40" s="1">
        <v>0</v>
      </c>
      <c r="M40" s="1">
        <v>1</v>
      </c>
      <c r="N40" s="1">
        <v>0</v>
      </c>
      <c r="O40" s="1">
        <v>0</v>
      </c>
      <c r="P40" s="1">
        <v>0</v>
      </c>
      <c r="Q40" s="1">
        <v>0</v>
      </c>
      <c r="R40" s="1"/>
      <c r="S40" s="1">
        <v>0</v>
      </c>
      <c r="T40" s="1">
        <v>1</v>
      </c>
      <c r="U40" s="1">
        <v>0</v>
      </c>
      <c r="V40" s="1">
        <v>0</v>
      </c>
      <c r="W40" s="1">
        <v>0</v>
      </c>
      <c r="X40" s="1">
        <v>0</v>
      </c>
      <c r="Y40" s="1">
        <f t="shared" si="1"/>
        <v>0</v>
      </c>
      <c r="Z40" s="1">
        <f t="shared" si="21"/>
        <v>0</v>
      </c>
      <c r="AA40" s="1">
        <f t="shared" si="20"/>
        <v>1</v>
      </c>
      <c r="AB40" s="1">
        <f t="shared" si="20"/>
        <v>0</v>
      </c>
      <c r="AC40" s="1">
        <f t="shared" si="20"/>
        <v>0</v>
      </c>
      <c r="AD40" s="1">
        <f t="shared" si="20"/>
        <v>0</v>
      </c>
      <c r="AE40" s="1">
        <f t="shared" si="20"/>
        <v>0</v>
      </c>
      <c r="AF40" s="1">
        <f t="shared" si="8"/>
        <v>1</v>
      </c>
      <c r="AG40" s="1">
        <f t="shared" si="9"/>
        <v>1</v>
      </c>
      <c r="AH40" s="1"/>
      <c r="AI40" s="1"/>
      <c r="AJ40" s="1"/>
      <c r="AK40" s="1"/>
      <c r="AL40" s="1"/>
      <c r="AM40" s="21"/>
    </row>
    <row r="41" spans="1:39" ht="15.75" customHeight="1">
      <c r="A41" s="1" t="s">
        <v>2</v>
      </c>
      <c r="B41" s="1">
        <v>107</v>
      </c>
      <c r="C41" s="1">
        <v>36</v>
      </c>
      <c r="D41" s="1">
        <v>12</v>
      </c>
      <c r="E41" s="1">
        <v>2019</v>
      </c>
      <c r="F41" s="1">
        <v>0</v>
      </c>
      <c r="G41" s="1">
        <v>0</v>
      </c>
      <c r="H41" s="1">
        <v>0</v>
      </c>
      <c r="I41" s="1">
        <v>0</v>
      </c>
      <c r="M41" s="1">
        <v>1</v>
      </c>
      <c r="N41" s="1">
        <v>0</v>
      </c>
      <c r="O41" s="1">
        <v>0</v>
      </c>
      <c r="P41" s="1">
        <v>0</v>
      </c>
      <c r="Q41" s="1">
        <v>0</v>
      </c>
      <c r="R41" s="1"/>
      <c r="S41" s="1">
        <v>0</v>
      </c>
      <c r="T41" s="1">
        <v>1</v>
      </c>
      <c r="U41" s="1">
        <v>0</v>
      </c>
      <c r="V41" s="1">
        <v>0</v>
      </c>
      <c r="W41" s="1">
        <v>0</v>
      </c>
      <c r="X41" s="1">
        <v>0</v>
      </c>
      <c r="Y41" s="1">
        <f t="shared" si="1"/>
        <v>0</v>
      </c>
      <c r="Z41" s="1">
        <f t="shared" si="21"/>
        <v>0</v>
      </c>
      <c r="AA41" s="1">
        <f t="shared" si="20"/>
        <v>1</v>
      </c>
      <c r="AB41" s="1">
        <f t="shared" si="20"/>
        <v>0</v>
      </c>
      <c r="AC41" s="1">
        <f t="shared" si="20"/>
        <v>0</v>
      </c>
      <c r="AD41" s="1">
        <f t="shared" si="20"/>
        <v>0</v>
      </c>
      <c r="AE41" s="1">
        <f t="shared" si="20"/>
        <v>0</v>
      </c>
      <c r="AF41" s="1">
        <f t="shared" si="8"/>
        <v>1</v>
      </c>
      <c r="AG41" s="1">
        <f t="shared" si="9"/>
        <v>1</v>
      </c>
      <c r="AH41" s="1"/>
      <c r="AI41" s="1"/>
      <c r="AJ41" s="1"/>
      <c r="AK41" s="1"/>
      <c r="AL41" s="1"/>
      <c r="AM41" s="21"/>
    </row>
    <row r="42" spans="1:39" ht="15.75" customHeight="1">
      <c r="A42" s="1" t="s">
        <v>2</v>
      </c>
      <c r="B42" s="1">
        <v>109</v>
      </c>
      <c r="C42" s="1">
        <v>20</v>
      </c>
      <c r="D42" s="1">
        <v>12</v>
      </c>
      <c r="E42" s="1">
        <v>2019</v>
      </c>
      <c r="F42" s="1">
        <v>0</v>
      </c>
      <c r="G42" s="1">
        <v>0</v>
      </c>
      <c r="H42" s="1">
        <v>0</v>
      </c>
      <c r="I42" s="1">
        <v>0</v>
      </c>
      <c r="M42" s="1">
        <v>1</v>
      </c>
      <c r="N42" s="1">
        <v>0</v>
      </c>
      <c r="O42" s="1">
        <v>0</v>
      </c>
      <c r="P42" s="1">
        <v>0</v>
      </c>
      <c r="Q42" s="1">
        <v>0</v>
      </c>
      <c r="R42" s="1"/>
      <c r="S42" s="1">
        <v>0</v>
      </c>
      <c r="T42" s="1">
        <v>1</v>
      </c>
      <c r="U42" s="1">
        <v>0</v>
      </c>
      <c r="V42" s="1">
        <v>0</v>
      </c>
      <c r="W42" s="1">
        <v>0</v>
      </c>
      <c r="X42" s="1">
        <v>0</v>
      </c>
      <c r="Y42" s="1">
        <f t="shared" si="1"/>
        <v>0</v>
      </c>
      <c r="Z42" s="1">
        <f t="shared" si="21"/>
        <v>0</v>
      </c>
      <c r="AA42" s="1">
        <f t="shared" si="20"/>
        <v>1</v>
      </c>
      <c r="AB42" s="1">
        <f t="shared" si="20"/>
        <v>0</v>
      </c>
      <c r="AC42" s="1">
        <f t="shared" si="20"/>
        <v>0</v>
      </c>
      <c r="AD42" s="1">
        <f t="shared" si="20"/>
        <v>0</v>
      </c>
      <c r="AE42" s="1">
        <f t="shared" si="20"/>
        <v>0</v>
      </c>
      <c r="AF42" s="1">
        <f t="shared" si="8"/>
        <v>1</v>
      </c>
      <c r="AG42" s="1">
        <f t="shared" si="9"/>
        <v>1</v>
      </c>
      <c r="AH42" s="1"/>
      <c r="AI42" s="1"/>
      <c r="AJ42" s="1"/>
      <c r="AK42" s="1"/>
      <c r="AL42" s="1"/>
      <c r="AM42" s="21"/>
    </row>
    <row r="43" spans="1:39" ht="15.75" customHeight="1">
      <c r="A43" s="1" t="s">
        <v>2</v>
      </c>
      <c r="B43" s="1">
        <v>119</v>
      </c>
      <c r="C43" s="1">
        <v>21</v>
      </c>
      <c r="D43" s="1">
        <v>2</v>
      </c>
      <c r="E43" s="1">
        <v>2020</v>
      </c>
      <c r="F43" s="1">
        <v>0</v>
      </c>
      <c r="G43" s="1">
        <v>0</v>
      </c>
      <c r="H43" s="1">
        <v>0</v>
      </c>
      <c r="I43" s="1">
        <v>0</v>
      </c>
      <c r="M43" s="1">
        <v>0</v>
      </c>
      <c r="N43" s="1">
        <v>0</v>
      </c>
      <c r="O43" s="1">
        <v>1</v>
      </c>
      <c r="P43" s="1">
        <v>0</v>
      </c>
      <c r="Q43" s="1">
        <v>1</v>
      </c>
      <c r="R43" s="1"/>
      <c r="S43" s="1">
        <v>0</v>
      </c>
      <c r="T43" s="1">
        <v>0</v>
      </c>
      <c r="U43" s="1">
        <v>0</v>
      </c>
      <c r="V43" s="1">
        <v>1</v>
      </c>
      <c r="W43" s="1">
        <v>0</v>
      </c>
      <c r="X43" s="1">
        <v>1</v>
      </c>
      <c r="Y43" s="1">
        <f t="shared" si="1"/>
        <v>0</v>
      </c>
      <c r="Z43" s="1">
        <f t="shared" si="21"/>
        <v>0</v>
      </c>
      <c r="AA43" s="1">
        <f t="shared" si="20"/>
        <v>0</v>
      </c>
      <c r="AB43" s="1">
        <f t="shared" si="20"/>
        <v>0</v>
      </c>
      <c r="AC43" s="1">
        <f t="shared" si="20"/>
        <v>1</v>
      </c>
      <c r="AD43" s="1">
        <f t="shared" si="20"/>
        <v>0</v>
      </c>
      <c r="AE43" s="1">
        <f t="shared" si="20"/>
        <v>1</v>
      </c>
      <c r="AF43" s="1">
        <f t="shared" si="8"/>
        <v>1</v>
      </c>
      <c r="AG43" s="1">
        <f t="shared" si="9"/>
        <v>2</v>
      </c>
      <c r="AH43" s="1"/>
      <c r="AI43" s="1"/>
      <c r="AJ43" s="1"/>
      <c r="AK43" s="1"/>
      <c r="AL43" s="1"/>
      <c r="AM43" s="21"/>
    </row>
    <row r="44" spans="1:39" ht="15.75" customHeight="1">
      <c r="A44" s="1" t="s">
        <v>2</v>
      </c>
      <c r="B44" s="1">
        <v>128</v>
      </c>
      <c r="C44" s="1">
        <v>54</v>
      </c>
      <c r="D44" s="1">
        <v>3</v>
      </c>
      <c r="E44" s="1">
        <v>2020</v>
      </c>
      <c r="F44" s="1">
        <v>0</v>
      </c>
      <c r="G44" s="1">
        <v>0</v>
      </c>
      <c r="H44" s="1">
        <v>0</v>
      </c>
      <c r="I44" s="1">
        <v>0</v>
      </c>
      <c r="M44" s="1">
        <v>0</v>
      </c>
      <c r="N44" s="1">
        <v>0</v>
      </c>
      <c r="O44" s="1">
        <v>0</v>
      </c>
      <c r="P44" s="1">
        <v>0</v>
      </c>
      <c r="Q44" s="1">
        <v>0</v>
      </c>
      <c r="R44" s="1"/>
      <c r="S44" s="1">
        <v>0</v>
      </c>
      <c r="T44" s="1">
        <v>0</v>
      </c>
      <c r="U44" s="1">
        <v>0</v>
      </c>
      <c r="V44" s="1">
        <v>0</v>
      </c>
      <c r="W44" s="1">
        <v>0</v>
      </c>
      <c r="X44" s="1">
        <v>0</v>
      </c>
      <c r="Y44" s="1">
        <f t="shared" si="1"/>
        <v>0</v>
      </c>
      <c r="Z44" s="1">
        <f t="shared" si="21"/>
        <v>0</v>
      </c>
      <c r="AA44" s="1">
        <f t="shared" si="20"/>
        <v>0</v>
      </c>
      <c r="AB44" s="1">
        <f t="shared" si="20"/>
        <v>0</v>
      </c>
      <c r="AC44" s="1">
        <f t="shared" si="20"/>
        <v>0</v>
      </c>
      <c r="AD44" s="1">
        <f t="shared" si="20"/>
        <v>0</v>
      </c>
      <c r="AE44" s="1">
        <f t="shared" si="20"/>
        <v>0</v>
      </c>
      <c r="AF44" s="1">
        <f t="shared" si="8"/>
        <v>0</v>
      </c>
      <c r="AG44" s="1">
        <f t="shared" si="9"/>
        <v>0</v>
      </c>
      <c r="AH44" s="1"/>
      <c r="AI44" s="1"/>
      <c r="AJ44" s="1"/>
      <c r="AK44" s="1"/>
      <c r="AL44" s="1"/>
      <c r="AM44" s="21"/>
    </row>
    <row r="45" spans="1:39" ht="15.75" customHeight="1">
      <c r="A45" s="1" t="s">
        <v>2</v>
      </c>
      <c r="B45" s="1">
        <v>164</v>
      </c>
      <c r="C45" s="1">
        <v>46</v>
      </c>
      <c r="D45" s="1">
        <v>7</v>
      </c>
      <c r="E45" s="1">
        <v>2020</v>
      </c>
      <c r="F45" s="1">
        <v>0</v>
      </c>
      <c r="G45" s="1">
        <v>0</v>
      </c>
      <c r="H45" s="1">
        <v>0</v>
      </c>
      <c r="I45" s="1">
        <v>0</v>
      </c>
      <c r="M45" s="1">
        <v>0</v>
      </c>
      <c r="N45" s="1">
        <v>0</v>
      </c>
      <c r="O45" s="1">
        <v>0</v>
      </c>
      <c r="P45" s="1">
        <v>0</v>
      </c>
      <c r="Q45" s="1">
        <v>0</v>
      </c>
      <c r="R45" s="1"/>
      <c r="S45" s="1">
        <v>0</v>
      </c>
      <c r="T45" s="1">
        <v>0</v>
      </c>
      <c r="U45" s="1">
        <v>0</v>
      </c>
      <c r="V45" s="1">
        <v>0</v>
      </c>
      <c r="W45" s="1">
        <v>0</v>
      </c>
      <c r="X45" s="1">
        <v>0</v>
      </c>
      <c r="Y45" s="1">
        <f t="shared" si="1"/>
        <v>0</v>
      </c>
      <c r="Z45" s="1">
        <f t="shared" si="21"/>
        <v>0</v>
      </c>
      <c r="AA45" s="1">
        <f t="shared" si="20"/>
        <v>0</v>
      </c>
      <c r="AB45" s="1">
        <f t="shared" si="20"/>
        <v>0</v>
      </c>
      <c r="AC45" s="1">
        <f t="shared" si="20"/>
        <v>0</v>
      </c>
      <c r="AD45" s="1">
        <f t="shared" si="20"/>
        <v>0</v>
      </c>
      <c r="AE45" s="1">
        <f t="shared" si="20"/>
        <v>0</v>
      </c>
      <c r="AF45" s="1">
        <f t="shared" si="8"/>
        <v>0</v>
      </c>
      <c r="AG45" s="1">
        <f t="shared" si="9"/>
        <v>0</v>
      </c>
      <c r="AH45" s="1"/>
      <c r="AI45" s="1"/>
      <c r="AJ45" s="1"/>
      <c r="AK45" s="1"/>
      <c r="AL45" s="1"/>
      <c r="AM45" s="21"/>
    </row>
    <row r="46" spans="1:39" ht="15.75" customHeight="1">
      <c r="A46" s="1" t="s">
        <v>2</v>
      </c>
      <c r="B46" s="1">
        <v>165</v>
      </c>
      <c r="C46" s="1">
        <v>35</v>
      </c>
      <c r="D46" s="1">
        <v>8</v>
      </c>
      <c r="E46" s="1">
        <v>2020</v>
      </c>
      <c r="F46" s="1">
        <v>0</v>
      </c>
      <c r="G46" s="1">
        <v>0</v>
      </c>
      <c r="H46" s="1">
        <v>0</v>
      </c>
      <c r="I46" s="1">
        <v>0</v>
      </c>
      <c r="M46" s="1">
        <v>0</v>
      </c>
      <c r="N46" s="1">
        <v>0</v>
      </c>
      <c r="O46" s="1">
        <v>0</v>
      </c>
      <c r="P46" s="1">
        <v>0</v>
      </c>
      <c r="Q46" s="1">
        <v>0</v>
      </c>
      <c r="R46" s="1"/>
      <c r="S46" s="1">
        <v>0</v>
      </c>
      <c r="T46" s="1">
        <v>0</v>
      </c>
      <c r="U46" s="1">
        <v>0</v>
      </c>
      <c r="V46" s="1">
        <v>0</v>
      </c>
      <c r="W46" s="1">
        <v>0</v>
      </c>
      <c r="X46" s="1">
        <v>0</v>
      </c>
      <c r="Y46" s="1">
        <f t="shared" si="1"/>
        <v>0</v>
      </c>
      <c r="Z46" s="1">
        <f t="shared" si="21"/>
        <v>0</v>
      </c>
      <c r="AA46" s="1">
        <f t="shared" si="20"/>
        <v>0</v>
      </c>
      <c r="AB46" s="1">
        <f t="shared" si="20"/>
        <v>0</v>
      </c>
      <c r="AC46" s="1">
        <f t="shared" si="20"/>
        <v>0</v>
      </c>
      <c r="AD46" s="1">
        <f t="shared" si="20"/>
        <v>0</v>
      </c>
      <c r="AE46" s="1">
        <f t="shared" si="20"/>
        <v>0</v>
      </c>
      <c r="AF46" s="1">
        <f t="shared" si="8"/>
        <v>0</v>
      </c>
      <c r="AG46" s="1">
        <f t="shared" si="9"/>
        <v>0</v>
      </c>
      <c r="AH46" s="1"/>
      <c r="AI46" s="1"/>
      <c r="AJ46" s="1"/>
      <c r="AK46" s="1"/>
      <c r="AL46" s="1"/>
      <c r="AM46" s="21"/>
    </row>
    <row r="47" spans="1:39" ht="15.75" customHeight="1">
      <c r="A47" s="1" t="s">
        <v>2</v>
      </c>
      <c r="B47" s="1">
        <v>166</v>
      </c>
      <c r="C47" s="1">
        <v>43</v>
      </c>
      <c r="D47" s="1">
        <v>8</v>
      </c>
      <c r="E47" s="1">
        <v>2020</v>
      </c>
      <c r="F47" s="1">
        <v>0</v>
      </c>
      <c r="G47" s="1">
        <v>0</v>
      </c>
      <c r="H47" s="1">
        <v>0</v>
      </c>
      <c r="I47" s="1">
        <v>0</v>
      </c>
      <c r="M47" s="1">
        <v>0</v>
      </c>
      <c r="N47" s="1">
        <v>0</v>
      </c>
      <c r="O47" s="1">
        <v>1</v>
      </c>
      <c r="P47" s="1">
        <v>0</v>
      </c>
      <c r="Q47" s="1">
        <v>1</v>
      </c>
      <c r="R47" s="1"/>
      <c r="S47" s="1">
        <v>0</v>
      </c>
      <c r="T47" s="1">
        <v>0</v>
      </c>
      <c r="U47" s="1">
        <v>0</v>
      </c>
      <c r="V47" s="1">
        <v>0</v>
      </c>
      <c r="W47" s="1">
        <v>0</v>
      </c>
      <c r="X47" s="1">
        <v>1</v>
      </c>
      <c r="Y47" s="1">
        <f t="shared" si="1"/>
        <v>1</v>
      </c>
      <c r="Z47" s="1">
        <f>S47</f>
        <v>0</v>
      </c>
      <c r="AA47" s="1">
        <f t="shared" ref="AA47:AE50" si="22">T47</f>
        <v>0</v>
      </c>
      <c r="AB47" s="1">
        <f t="shared" si="22"/>
        <v>0</v>
      </c>
      <c r="AC47" s="1">
        <f t="shared" si="22"/>
        <v>0</v>
      </c>
      <c r="AD47" s="1">
        <f t="shared" si="22"/>
        <v>0</v>
      </c>
      <c r="AE47" s="1">
        <f t="shared" si="22"/>
        <v>1</v>
      </c>
      <c r="AF47" s="1">
        <f t="shared" si="8"/>
        <v>1</v>
      </c>
      <c r="AG47" s="1">
        <f t="shared" si="9"/>
        <v>1</v>
      </c>
      <c r="AH47" s="1"/>
      <c r="AI47" s="1"/>
      <c r="AJ47" s="1"/>
      <c r="AK47" s="1"/>
      <c r="AL47" s="1"/>
      <c r="AM47" s="21"/>
    </row>
    <row r="48" spans="1:39" ht="15.75" customHeight="1">
      <c r="A48" s="1" t="s">
        <v>2</v>
      </c>
      <c r="B48" s="1">
        <v>171</v>
      </c>
      <c r="C48" s="1">
        <v>22</v>
      </c>
      <c r="D48" s="1">
        <v>8</v>
      </c>
      <c r="E48" s="1">
        <v>2020</v>
      </c>
      <c r="F48" s="1">
        <v>0</v>
      </c>
      <c r="G48" s="1">
        <v>0</v>
      </c>
      <c r="H48" s="1">
        <v>0</v>
      </c>
      <c r="I48" s="1">
        <v>0</v>
      </c>
      <c r="M48" s="1">
        <v>1</v>
      </c>
      <c r="N48" s="1">
        <v>0</v>
      </c>
      <c r="O48" s="1">
        <v>0</v>
      </c>
      <c r="P48" s="1">
        <v>0</v>
      </c>
      <c r="Q48" s="1">
        <v>0</v>
      </c>
      <c r="R48" s="1"/>
      <c r="S48" s="1">
        <v>0</v>
      </c>
      <c r="T48" s="1">
        <v>1</v>
      </c>
      <c r="U48" s="1">
        <v>0</v>
      </c>
      <c r="V48" s="1">
        <v>0</v>
      </c>
      <c r="W48" s="1">
        <v>0</v>
      </c>
      <c r="X48" s="1">
        <v>0</v>
      </c>
      <c r="Y48" s="1">
        <f t="shared" si="1"/>
        <v>0</v>
      </c>
      <c r="Z48" s="1">
        <f>S48</f>
        <v>0</v>
      </c>
      <c r="AA48" s="1">
        <f t="shared" si="22"/>
        <v>1</v>
      </c>
      <c r="AB48" s="1">
        <f t="shared" si="22"/>
        <v>0</v>
      </c>
      <c r="AC48" s="1">
        <f t="shared" si="22"/>
        <v>0</v>
      </c>
      <c r="AD48" s="1">
        <f t="shared" si="22"/>
        <v>0</v>
      </c>
      <c r="AE48" s="1">
        <f t="shared" si="22"/>
        <v>0</v>
      </c>
      <c r="AF48" s="1">
        <f t="shared" si="8"/>
        <v>1</v>
      </c>
      <c r="AG48" s="1">
        <f t="shared" si="9"/>
        <v>1</v>
      </c>
      <c r="AH48" s="1"/>
      <c r="AI48" s="1"/>
      <c r="AJ48" s="1"/>
      <c r="AK48" s="1"/>
      <c r="AL48" s="1"/>
      <c r="AM48" s="21"/>
    </row>
    <row r="49" spans="1:39" ht="15.75" customHeight="1">
      <c r="A49" s="1" t="s">
        <v>2</v>
      </c>
      <c r="B49" s="1">
        <v>177</v>
      </c>
      <c r="C49" s="1">
        <v>25</v>
      </c>
      <c r="D49" s="1">
        <v>9</v>
      </c>
      <c r="E49" s="1">
        <v>2020</v>
      </c>
      <c r="F49" s="1">
        <v>0</v>
      </c>
      <c r="G49" s="1">
        <v>0</v>
      </c>
      <c r="H49" s="1">
        <v>0</v>
      </c>
      <c r="I49" s="1">
        <v>0</v>
      </c>
      <c r="M49" s="1">
        <v>0</v>
      </c>
      <c r="N49" s="1">
        <v>0</v>
      </c>
      <c r="O49" s="1">
        <v>0</v>
      </c>
      <c r="P49" s="1">
        <v>0</v>
      </c>
      <c r="Q49" s="1">
        <v>0</v>
      </c>
      <c r="R49" s="1"/>
      <c r="S49" s="1">
        <v>0</v>
      </c>
      <c r="T49" s="1">
        <v>0</v>
      </c>
      <c r="U49" s="1">
        <v>0</v>
      </c>
      <c r="V49" s="1">
        <v>0</v>
      </c>
      <c r="W49" s="1">
        <v>0</v>
      </c>
      <c r="X49" s="1">
        <v>0</v>
      </c>
      <c r="Y49" s="1">
        <f t="shared" si="1"/>
        <v>0</v>
      </c>
      <c r="Z49" s="1">
        <f t="shared" ref="Z49:Z50" si="23">S49</f>
        <v>0</v>
      </c>
      <c r="AA49" s="1">
        <f t="shared" si="22"/>
        <v>0</v>
      </c>
      <c r="AB49" s="1">
        <f t="shared" si="22"/>
        <v>0</v>
      </c>
      <c r="AC49" s="1">
        <f t="shared" si="22"/>
        <v>0</v>
      </c>
      <c r="AD49" s="1">
        <f t="shared" si="22"/>
        <v>0</v>
      </c>
      <c r="AE49" s="1">
        <f t="shared" si="22"/>
        <v>0</v>
      </c>
      <c r="AF49" s="1">
        <f t="shared" si="8"/>
        <v>0</v>
      </c>
      <c r="AG49" s="1">
        <f t="shared" si="9"/>
        <v>0</v>
      </c>
      <c r="AH49" s="1"/>
      <c r="AI49" s="1"/>
      <c r="AJ49" s="1"/>
      <c r="AK49" s="1"/>
      <c r="AL49" s="1"/>
      <c r="AM49" s="21"/>
    </row>
    <row r="50" spans="1:39" ht="15.75" customHeight="1">
      <c r="A50" s="1" t="s">
        <v>2</v>
      </c>
      <c r="B50" s="1">
        <v>186</v>
      </c>
      <c r="C50" s="1">
        <v>42</v>
      </c>
      <c r="D50" s="1">
        <v>12</v>
      </c>
      <c r="E50" s="1">
        <v>2020</v>
      </c>
      <c r="F50" s="1">
        <v>0</v>
      </c>
      <c r="G50" s="1">
        <v>0</v>
      </c>
      <c r="H50" s="1">
        <v>0</v>
      </c>
      <c r="I50" s="1">
        <v>0</v>
      </c>
      <c r="M50" s="1">
        <v>1</v>
      </c>
      <c r="N50" s="1">
        <v>0</v>
      </c>
      <c r="O50" s="1">
        <v>1</v>
      </c>
      <c r="P50" s="1">
        <v>0</v>
      </c>
      <c r="Q50" s="1">
        <v>1</v>
      </c>
      <c r="R50" s="1"/>
      <c r="S50" s="1">
        <v>0</v>
      </c>
      <c r="T50" s="1">
        <v>1</v>
      </c>
      <c r="U50" s="1">
        <v>0</v>
      </c>
      <c r="V50" s="1">
        <v>1</v>
      </c>
      <c r="W50" s="1">
        <v>0</v>
      </c>
      <c r="X50" s="1">
        <v>1</v>
      </c>
      <c r="Y50" s="1">
        <f t="shared" si="1"/>
        <v>0</v>
      </c>
      <c r="Z50" s="1">
        <f t="shared" si="23"/>
        <v>0</v>
      </c>
      <c r="AA50" s="1">
        <f t="shared" si="22"/>
        <v>1</v>
      </c>
      <c r="AB50" s="1">
        <f t="shared" si="22"/>
        <v>0</v>
      </c>
      <c r="AC50" s="1">
        <f t="shared" si="22"/>
        <v>1</v>
      </c>
      <c r="AD50" s="1">
        <f t="shared" si="22"/>
        <v>0</v>
      </c>
      <c r="AE50" s="1">
        <f t="shared" si="22"/>
        <v>1</v>
      </c>
      <c r="AF50" s="1">
        <f t="shared" si="8"/>
        <v>1</v>
      </c>
      <c r="AG50" s="1">
        <f t="shared" si="9"/>
        <v>3</v>
      </c>
      <c r="AH50" s="1"/>
      <c r="AI50" s="1"/>
      <c r="AJ50" s="1"/>
      <c r="AK50" s="1"/>
      <c r="AL50" s="1"/>
      <c r="AM50" s="21"/>
    </row>
    <row r="51" spans="1:39" ht="15.75" customHeight="1">
      <c r="A51" s="1" t="s">
        <v>2</v>
      </c>
      <c r="B51" s="1">
        <v>201</v>
      </c>
      <c r="C51" s="1">
        <v>54</v>
      </c>
      <c r="D51" s="1">
        <v>12</v>
      </c>
      <c r="E51" s="1">
        <v>2020</v>
      </c>
      <c r="F51" s="1">
        <v>0</v>
      </c>
      <c r="G51" s="1">
        <v>0</v>
      </c>
      <c r="H51" s="1">
        <v>0</v>
      </c>
      <c r="I51" s="1">
        <v>0</v>
      </c>
      <c r="M51" s="1">
        <v>1</v>
      </c>
      <c r="N51" s="1">
        <v>0</v>
      </c>
      <c r="O51" s="1">
        <v>1</v>
      </c>
      <c r="P51" s="1">
        <v>0</v>
      </c>
      <c r="Q51" s="1">
        <v>0</v>
      </c>
      <c r="R51" s="1"/>
      <c r="S51" s="1">
        <v>0</v>
      </c>
      <c r="T51" s="1">
        <v>1</v>
      </c>
      <c r="U51" s="1">
        <v>0</v>
      </c>
      <c r="V51" s="1">
        <v>0</v>
      </c>
      <c r="W51" s="1">
        <v>1</v>
      </c>
      <c r="X51" s="1">
        <v>0</v>
      </c>
      <c r="Y51" s="1">
        <f t="shared" si="1"/>
        <v>1</v>
      </c>
      <c r="Z51" s="1">
        <f>S51</f>
        <v>0</v>
      </c>
      <c r="AA51" s="1">
        <f t="shared" ref="AA51:AE55" si="24">T51</f>
        <v>1</v>
      </c>
      <c r="AB51" s="1">
        <f t="shared" si="24"/>
        <v>0</v>
      </c>
      <c r="AC51" s="1">
        <f t="shared" si="24"/>
        <v>0</v>
      </c>
      <c r="AD51" s="1">
        <f t="shared" si="24"/>
        <v>1</v>
      </c>
      <c r="AE51" s="1">
        <f t="shared" si="24"/>
        <v>0</v>
      </c>
      <c r="AF51" s="1">
        <f t="shared" si="8"/>
        <v>1</v>
      </c>
      <c r="AG51" s="1">
        <f t="shared" si="9"/>
        <v>2</v>
      </c>
      <c r="AH51" s="1"/>
      <c r="AI51" s="1"/>
      <c r="AJ51" s="1"/>
      <c r="AK51" s="1"/>
      <c r="AL51" s="1"/>
      <c r="AM51" s="21"/>
    </row>
    <row r="52" spans="1:39" ht="15.75" customHeight="1">
      <c r="A52" s="1" t="s">
        <v>2</v>
      </c>
      <c r="B52" s="1">
        <v>202</v>
      </c>
      <c r="C52" s="1">
        <v>23</v>
      </c>
      <c r="D52" s="1">
        <v>12</v>
      </c>
      <c r="E52" s="1">
        <v>2020</v>
      </c>
      <c r="F52" s="1">
        <v>0</v>
      </c>
      <c r="G52" s="1">
        <v>0</v>
      </c>
      <c r="H52" s="1">
        <v>0</v>
      </c>
      <c r="I52" s="1">
        <v>0</v>
      </c>
      <c r="M52" s="1">
        <v>0</v>
      </c>
      <c r="N52" s="1">
        <v>0</v>
      </c>
      <c r="O52" s="1">
        <v>0</v>
      </c>
      <c r="P52" s="1">
        <v>0</v>
      </c>
      <c r="Q52" s="1">
        <v>0</v>
      </c>
      <c r="R52" s="1"/>
      <c r="S52" s="1">
        <v>0</v>
      </c>
      <c r="T52" s="1">
        <v>0</v>
      </c>
      <c r="U52" s="1">
        <v>0</v>
      </c>
      <c r="V52" s="1">
        <v>0</v>
      </c>
      <c r="W52" s="1">
        <v>0</v>
      </c>
      <c r="X52" s="1">
        <v>0</v>
      </c>
      <c r="Y52" s="1">
        <f t="shared" si="1"/>
        <v>0</v>
      </c>
      <c r="Z52" s="1">
        <f>S52</f>
        <v>0</v>
      </c>
      <c r="AA52" s="1">
        <f t="shared" si="24"/>
        <v>0</v>
      </c>
      <c r="AB52" s="1">
        <f t="shared" si="24"/>
        <v>0</v>
      </c>
      <c r="AC52" s="1">
        <f t="shared" si="24"/>
        <v>0</v>
      </c>
      <c r="AD52" s="1">
        <f t="shared" si="24"/>
        <v>0</v>
      </c>
      <c r="AE52" s="1">
        <f t="shared" si="24"/>
        <v>0</v>
      </c>
      <c r="AF52" s="1">
        <f t="shared" si="8"/>
        <v>0</v>
      </c>
      <c r="AG52" s="1">
        <f t="shared" si="9"/>
        <v>0</v>
      </c>
      <c r="AH52" s="1"/>
      <c r="AI52" s="1"/>
      <c r="AJ52" s="1"/>
      <c r="AK52" s="1"/>
      <c r="AL52" s="1"/>
      <c r="AM52" s="21"/>
    </row>
    <row r="53" spans="1:39" ht="15.75" customHeight="1">
      <c r="A53" s="1" t="s">
        <v>2</v>
      </c>
      <c r="B53" s="1">
        <v>212</v>
      </c>
      <c r="C53" s="1">
        <v>41</v>
      </c>
      <c r="D53" s="1">
        <v>1</v>
      </c>
      <c r="E53" s="1">
        <v>2021</v>
      </c>
      <c r="F53" s="1">
        <v>0</v>
      </c>
      <c r="G53" s="1">
        <v>0</v>
      </c>
      <c r="H53" s="1">
        <v>0</v>
      </c>
      <c r="I53" s="1">
        <v>0</v>
      </c>
      <c r="M53" s="1">
        <v>1</v>
      </c>
      <c r="N53" s="1">
        <v>0</v>
      </c>
      <c r="O53" s="1">
        <v>0</v>
      </c>
      <c r="P53" s="1">
        <v>0</v>
      </c>
      <c r="Q53" s="1">
        <v>0</v>
      </c>
      <c r="R53" s="1"/>
      <c r="S53" s="1">
        <v>0</v>
      </c>
      <c r="T53" s="1">
        <v>1</v>
      </c>
      <c r="U53" s="1">
        <v>0</v>
      </c>
      <c r="V53" s="1">
        <v>0</v>
      </c>
      <c r="W53" s="1">
        <v>0</v>
      </c>
      <c r="X53" s="1">
        <v>0</v>
      </c>
      <c r="Y53" s="1">
        <f t="shared" si="1"/>
        <v>0</v>
      </c>
      <c r="Z53" s="1">
        <f t="shared" ref="Z53:Z55" si="25">S53</f>
        <v>0</v>
      </c>
      <c r="AA53" s="1">
        <f t="shared" si="24"/>
        <v>1</v>
      </c>
      <c r="AB53" s="1">
        <f t="shared" si="24"/>
        <v>0</v>
      </c>
      <c r="AC53" s="1">
        <f t="shared" si="24"/>
        <v>0</v>
      </c>
      <c r="AD53" s="1">
        <f t="shared" si="24"/>
        <v>0</v>
      </c>
      <c r="AE53" s="1">
        <f t="shared" si="24"/>
        <v>0</v>
      </c>
      <c r="AF53" s="1">
        <f t="shared" si="8"/>
        <v>1</v>
      </c>
      <c r="AG53" s="1">
        <f t="shared" si="9"/>
        <v>1</v>
      </c>
      <c r="AH53" s="1"/>
      <c r="AI53" s="1"/>
      <c r="AJ53" s="1"/>
      <c r="AK53" s="1"/>
      <c r="AL53" s="1"/>
      <c r="AM53" s="21"/>
    </row>
    <row r="54" spans="1:39" ht="15.75" customHeight="1">
      <c r="A54" s="1" t="s">
        <v>2</v>
      </c>
      <c r="B54" s="1">
        <v>232</v>
      </c>
      <c r="C54" s="1">
        <v>22</v>
      </c>
      <c r="D54" s="1">
        <v>5</v>
      </c>
      <c r="E54" s="1">
        <v>2021</v>
      </c>
      <c r="F54" s="1">
        <v>0</v>
      </c>
      <c r="G54" s="1">
        <v>0</v>
      </c>
      <c r="H54" s="1">
        <v>0</v>
      </c>
      <c r="I54" s="1">
        <v>0</v>
      </c>
      <c r="M54" s="1">
        <v>1</v>
      </c>
      <c r="N54" s="1">
        <v>0</v>
      </c>
      <c r="O54" s="1">
        <v>0</v>
      </c>
      <c r="P54" s="1">
        <v>0</v>
      </c>
      <c r="Q54" s="1">
        <v>0</v>
      </c>
      <c r="R54" s="1"/>
      <c r="S54" s="1">
        <v>0</v>
      </c>
      <c r="T54" s="1">
        <v>1</v>
      </c>
      <c r="U54" s="1">
        <v>0</v>
      </c>
      <c r="V54" s="1">
        <v>0</v>
      </c>
      <c r="W54" s="1">
        <v>0</v>
      </c>
      <c r="X54" s="1">
        <v>0</v>
      </c>
      <c r="Y54" s="1">
        <f t="shared" si="1"/>
        <v>0</v>
      </c>
      <c r="Z54" s="1">
        <f t="shared" si="25"/>
        <v>0</v>
      </c>
      <c r="AA54" s="1">
        <f t="shared" si="24"/>
        <v>1</v>
      </c>
      <c r="AB54" s="1">
        <f t="shared" si="24"/>
        <v>0</v>
      </c>
      <c r="AC54" s="1">
        <f t="shared" si="24"/>
        <v>0</v>
      </c>
      <c r="AD54" s="1">
        <f t="shared" si="24"/>
        <v>0</v>
      </c>
      <c r="AE54" s="1">
        <f t="shared" si="24"/>
        <v>0</v>
      </c>
      <c r="AF54" s="1">
        <f t="shared" si="8"/>
        <v>1</v>
      </c>
      <c r="AG54" s="1">
        <f t="shared" si="9"/>
        <v>1</v>
      </c>
      <c r="AH54" s="1"/>
      <c r="AI54" s="1"/>
      <c r="AJ54" s="1"/>
      <c r="AK54" s="1"/>
      <c r="AL54" s="1"/>
      <c r="AM54" s="21"/>
    </row>
    <row r="55" spans="1:39" ht="15.75" customHeight="1">
      <c r="A55" s="1" t="s">
        <v>2</v>
      </c>
      <c r="B55" s="1">
        <v>236</v>
      </c>
      <c r="C55" s="1">
        <v>24</v>
      </c>
      <c r="D55" s="1">
        <v>5</v>
      </c>
      <c r="E55" s="1">
        <v>2021</v>
      </c>
      <c r="F55" s="1">
        <v>0</v>
      </c>
      <c r="G55" s="1">
        <v>0</v>
      </c>
      <c r="H55" s="1">
        <v>0</v>
      </c>
      <c r="I55" s="1">
        <v>0</v>
      </c>
      <c r="M55" s="1">
        <v>0</v>
      </c>
      <c r="N55" s="1">
        <v>0</v>
      </c>
      <c r="O55" s="1">
        <v>1</v>
      </c>
      <c r="P55" s="1">
        <v>0</v>
      </c>
      <c r="Q55" s="1">
        <v>1</v>
      </c>
      <c r="R55" s="1"/>
      <c r="S55" s="1">
        <v>0</v>
      </c>
      <c r="T55" s="1">
        <v>0</v>
      </c>
      <c r="U55" s="1">
        <v>0</v>
      </c>
      <c r="V55" s="1">
        <v>1</v>
      </c>
      <c r="W55" s="1">
        <v>0</v>
      </c>
      <c r="X55" s="1">
        <v>1</v>
      </c>
      <c r="Y55" s="1">
        <f t="shared" si="1"/>
        <v>0</v>
      </c>
      <c r="Z55" s="1">
        <f t="shared" si="25"/>
        <v>0</v>
      </c>
      <c r="AA55" s="1">
        <f t="shared" si="24"/>
        <v>0</v>
      </c>
      <c r="AB55" s="1">
        <f t="shared" si="24"/>
        <v>0</v>
      </c>
      <c r="AC55" s="1">
        <f t="shared" si="24"/>
        <v>1</v>
      </c>
      <c r="AD55" s="1">
        <f t="shared" si="24"/>
        <v>0</v>
      </c>
      <c r="AE55" s="1">
        <f t="shared" si="24"/>
        <v>1</v>
      </c>
      <c r="AF55" s="1">
        <f t="shared" si="8"/>
        <v>1</v>
      </c>
      <c r="AG55" s="1">
        <f t="shared" si="9"/>
        <v>2</v>
      </c>
      <c r="AH55" s="1"/>
      <c r="AI55" s="1"/>
      <c r="AJ55" s="1"/>
      <c r="AK55" s="1"/>
      <c r="AL55" s="1"/>
      <c r="AM55" s="21"/>
    </row>
    <row r="56" spans="1:39" ht="15.75" customHeight="1">
      <c r="A56" s="1" t="s">
        <v>2</v>
      </c>
      <c r="B56" s="1">
        <v>237</v>
      </c>
      <c r="C56" s="1">
        <v>92</v>
      </c>
      <c r="D56" s="1">
        <v>5</v>
      </c>
      <c r="E56" s="1">
        <v>2021</v>
      </c>
      <c r="F56" s="1">
        <v>1</v>
      </c>
      <c r="G56" s="1">
        <v>1</v>
      </c>
      <c r="H56" s="1">
        <v>1</v>
      </c>
      <c r="I56" s="1">
        <v>0</v>
      </c>
      <c r="J56" s="1" t="s">
        <v>11788</v>
      </c>
      <c r="M56" s="1">
        <v>1</v>
      </c>
      <c r="N56" s="1">
        <v>0</v>
      </c>
      <c r="O56" s="1">
        <v>1</v>
      </c>
      <c r="P56" s="1">
        <v>0</v>
      </c>
      <c r="Q56" s="1">
        <v>1</v>
      </c>
      <c r="R56" s="1"/>
      <c r="S56" s="1">
        <v>0</v>
      </c>
      <c r="T56" s="1">
        <v>1</v>
      </c>
      <c r="U56" s="1">
        <v>0</v>
      </c>
      <c r="V56" s="1">
        <v>1</v>
      </c>
      <c r="W56" s="1">
        <v>0</v>
      </c>
      <c r="X56" s="1">
        <v>1</v>
      </c>
      <c r="Y56" s="1">
        <f t="shared" si="1"/>
        <v>1</v>
      </c>
      <c r="Z56" s="1">
        <f>S56</f>
        <v>0</v>
      </c>
      <c r="AA56" s="1">
        <f>S56</f>
        <v>0</v>
      </c>
      <c r="AB56" s="1">
        <f t="shared" ref="AB56:AD56" si="26">T56</f>
        <v>1</v>
      </c>
      <c r="AC56" s="1">
        <f t="shared" si="26"/>
        <v>0</v>
      </c>
      <c r="AD56" s="1">
        <f t="shared" si="26"/>
        <v>1</v>
      </c>
      <c r="AE56" s="1">
        <v>1</v>
      </c>
      <c r="AF56" s="1">
        <f t="shared" si="8"/>
        <v>1</v>
      </c>
      <c r="AG56" s="1">
        <f t="shared" si="9"/>
        <v>3</v>
      </c>
      <c r="AH56" s="1"/>
      <c r="AI56" s="1"/>
      <c r="AJ56" s="1"/>
      <c r="AK56" s="1"/>
      <c r="AL56" s="1"/>
      <c r="AM56" s="21"/>
    </row>
    <row r="57" spans="1:39" ht="15.75" customHeight="1">
      <c r="A57" s="1" t="s">
        <v>2</v>
      </c>
      <c r="B57" s="1">
        <v>240</v>
      </c>
      <c r="C57" s="1">
        <v>67</v>
      </c>
      <c r="D57" s="1">
        <v>5</v>
      </c>
      <c r="E57" s="1">
        <v>2021</v>
      </c>
      <c r="F57" s="1">
        <v>0</v>
      </c>
      <c r="G57" s="1">
        <v>0</v>
      </c>
      <c r="H57" s="1">
        <v>0</v>
      </c>
      <c r="I57" s="1">
        <v>0</v>
      </c>
      <c r="M57" s="1">
        <v>1</v>
      </c>
      <c r="N57" s="1">
        <v>0</v>
      </c>
      <c r="O57" s="1">
        <v>0</v>
      </c>
      <c r="P57" s="1">
        <v>0</v>
      </c>
      <c r="Q57" s="1">
        <v>0</v>
      </c>
      <c r="R57" s="1"/>
      <c r="S57" s="1">
        <v>0</v>
      </c>
      <c r="T57" s="1">
        <v>1</v>
      </c>
      <c r="U57" s="1">
        <v>0</v>
      </c>
      <c r="V57" s="1">
        <v>0</v>
      </c>
      <c r="W57" s="1">
        <v>0</v>
      </c>
      <c r="X57" s="1">
        <v>0</v>
      </c>
      <c r="Y57" s="1">
        <f t="shared" si="1"/>
        <v>0</v>
      </c>
      <c r="Z57" s="1">
        <f>S57</f>
        <v>0</v>
      </c>
      <c r="AA57" s="1">
        <f t="shared" ref="AA57:AA70" si="27">T57</f>
        <v>1</v>
      </c>
      <c r="AB57" s="1">
        <f t="shared" ref="AB57:AB70" si="28">U57</f>
        <v>0</v>
      </c>
      <c r="AC57" s="1">
        <f t="shared" ref="AC57:AC70" si="29">V57</f>
        <v>0</v>
      </c>
      <c r="AD57" s="1">
        <f t="shared" ref="AD57:AD70" si="30">W57</f>
        <v>0</v>
      </c>
      <c r="AE57" s="1">
        <f t="shared" ref="AE57:AE70" si="31">X57</f>
        <v>0</v>
      </c>
      <c r="AF57" s="1">
        <f t="shared" si="8"/>
        <v>1</v>
      </c>
      <c r="AG57" s="1">
        <f t="shared" si="9"/>
        <v>1</v>
      </c>
      <c r="AH57" s="1"/>
      <c r="AI57" s="1"/>
      <c r="AJ57" s="1"/>
      <c r="AK57" s="1"/>
      <c r="AL57" s="1"/>
      <c r="AM57" s="21"/>
    </row>
    <row r="58" spans="1:39" ht="15.75" customHeight="1">
      <c r="A58" s="1" t="s">
        <v>2</v>
      </c>
      <c r="B58" s="1">
        <v>242</v>
      </c>
      <c r="C58" s="1">
        <v>24</v>
      </c>
      <c r="D58" s="1">
        <v>6</v>
      </c>
      <c r="E58" s="1">
        <v>2021</v>
      </c>
      <c r="F58" s="1">
        <v>0</v>
      </c>
      <c r="G58" s="1">
        <v>0</v>
      </c>
      <c r="H58" s="1">
        <v>0</v>
      </c>
      <c r="I58" s="1">
        <v>0</v>
      </c>
      <c r="M58" s="1">
        <v>0</v>
      </c>
      <c r="N58" s="1">
        <v>0</v>
      </c>
      <c r="O58" s="1">
        <v>0</v>
      </c>
      <c r="P58" s="1">
        <v>0</v>
      </c>
      <c r="Q58" s="1">
        <v>0</v>
      </c>
      <c r="R58" s="1"/>
      <c r="S58" s="1">
        <v>0</v>
      </c>
      <c r="T58" s="1">
        <v>0</v>
      </c>
      <c r="U58" s="1">
        <v>0</v>
      </c>
      <c r="V58" s="1">
        <v>0</v>
      </c>
      <c r="W58" s="1">
        <v>0</v>
      </c>
      <c r="X58" s="1">
        <v>0</v>
      </c>
      <c r="Y58" s="1">
        <f t="shared" si="1"/>
        <v>0</v>
      </c>
      <c r="Z58" s="1">
        <f t="shared" ref="Z58:Z70" si="32">S58</f>
        <v>0</v>
      </c>
      <c r="AA58" s="1">
        <f t="shared" si="27"/>
        <v>0</v>
      </c>
      <c r="AB58" s="1">
        <f t="shared" si="28"/>
        <v>0</v>
      </c>
      <c r="AC58" s="1">
        <f t="shared" si="29"/>
        <v>0</v>
      </c>
      <c r="AD58" s="1">
        <f t="shared" si="30"/>
        <v>0</v>
      </c>
      <c r="AE58" s="1">
        <f t="shared" si="31"/>
        <v>0</v>
      </c>
      <c r="AF58" s="1">
        <f t="shared" si="8"/>
        <v>0</v>
      </c>
      <c r="AG58" s="1">
        <f t="shared" si="9"/>
        <v>0</v>
      </c>
      <c r="AH58" s="1"/>
      <c r="AI58" s="1"/>
      <c r="AJ58" s="1"/>
      <c r="AK58" s="1"/>
      <c r="AL58" s="1"/>
      <c r="AM58" s="21"/>
    </row>
    <row r="59" spans="1:39" ht="15.75" customHeight="1">
      <c r="A59" s="1" t="s">
        <v>2</v>
      </c>
      <c r="B59" s="1">
        <v>255</v>
      </c>
      <c r="C59" s="1">
        <v>31</v>
      </c>
      <c r="D59" s="1">
        <v>7</v>
      </c>
      <c r="E59" s="1">
        <v>2021</v>
      </c>
      <c r="F59" s="1">
        <v>0</v>
      </c>
      <c r="G59" s="1">
        <v>0</v>
      </c>
      <c r="H59" s="1">
        <v>0</v>
      </c>
      <c r="I59" s="1">
        <v>0</v>
      </c>
      <c r="M59" s="1">
        <v>0</v>
      </c>
      <c r="N59" s="1">
        <v>0</v>
      </c>
      <c r="O59" s="1">
        <v>0</v>
      </c>
      <c r="P59" s="1">
        <v>0</v>
      </c>
      <c r="Q59" s="1">
        <v>0</v>
      </c>
      <c r="R59" s="1"/>
      <c r="S59" s="1">
        <v>0</v>
      </c>
      <c r="T59" s="1">
        <v>0</v>
      </c>
      <c r="U59" s="1">
        <v>0</v>
      </c>
      <c r="V59" s="1">
        <v>0</v>
      </c>
      <c r="W59" s="1">
        <v>0</v>
      </c>
      <c r="X59" s="1">
        <v>0</v>
      </c>
      <c r="Y59" s="1">
        <f t="shared" si="1"/>
        <v>0</v>
      </c>
      <c r="Z59" s="1">
        <f t="shared" si="32"/>
        <v>0</v>
      </c>
      <c r="AA59" s="1">
        <f t="shared" si="27"/>
        <v>0</v>
      </c>
      <c r="AB59" s="1">
        <f t="shared" si="28"/>
        <v>0</v>
      </c>
      <c r="AC59" s="1">
        <f t="shared" si="29"/>
        <v>0</v>
      </c>
      <c r="AD59" s="1">
        <f t="shared" si="30"/>
        <v>0</v>
      </c>
      <c r="AE59" s="1">
        <f t="shared" si="31"/>
        <v>0</v>
      </c>
      <c r="AF59" s="1">
        <f t="shared" si="8"/>
        <v>0</v>
      </c>
      <c r="AG59" s="1">
        <f t="shared" si="9"/>
        <v>0</v>
      </c>
      <c r="AH59" s="1"/>
      <c r="AI59" s="1"/>
      <c r="AJ59" s="1"/>
      <c r="AK59" s="1"/>
      <c r="AL59" s="1"/>
      <c r="AM59" s="21"/>
    </row>
    <row r="60" spans="1:39" ht="15.75" customHeight="1">
      <c r="A60" s="1" t="s">
        <v>2</v>
      </c>
      <c r="B60" s="1">
        <v>261</v>
      </c>
      <c r="C60" s="1">
        <v>28</v>
      </c>
      <c r="D60" s="1">
        <v>7</v>
      </c>
      <c r="E60" s="1">
        <v>2021</v>
      </c>
      <c r="F60" s="1">
        <v>0</v>
      </c>
      <c r="G60" s="1">
        <v>0</v>
      </c>
      <c r="H60" s="1">
        <v>0</v>
      </c>
      <c r="I60" s="1">
        <v>0</v>
      </c>
      <c r="M60" s="1">
        <v>1</v>
      </c>
      <c r="N60" s="1">
        <v>0</v>
      </c>
      <c r="O60" s="1">
        <v>0</v>
      </c>
      <c r="P60" s="1">
        <v>0</v>
      </c>
      <c r="Q60" s="1">
        <v>0</v>
      </c>
      <c r="R60" s="1"/>
      <c r="S60" s="1">
        <v>0</v>
      </c>
      <c r="T60" s="1">
        <v>1</v>
      </c>
      <c r="U60" s="1">
        <v>0</v>
      </c>
      <c r="V60" s="1">
        <v>0</v>
      </c>
      <c r="W60" s="1">
        <v>0</v>
      </c>
      <c r="X60" s="1">
        <v>0</v>
      </c>
      <c r="Y60" s="1">
        <f t="shared" si="1"/>
        <v>0</v>
      </c>
      <c r="Z60" s="1">
        <f t="shared" si="32"/>
        <v>0</v>
      </c>
      <c r="AA60" s="1">
        <f t="shared" si="27"/>
        <v>1</v>
      </c>
      <c r="AB60" s="1">
        <f t="shared" si="28"/>
        <v>0</v>
      </c>
      <c r="AC60" s="1">
        <f t="shared" si="29"/>
        <v>0</v>
      </c>
      <c r="AD60" s="1">
        <f t="shared" si="30"/>
        <v>0</v>
      </c>
      <c r="AE60" s="1">
        <f t="shared" si="31"/>
        <v>0</v>
      </c>
      <c r="AF60" s="1">
        <f t="shared" si="8"/>
        <v>1</v>
      </c>
      <c r="AG60" s="1">
        <f t="shared" si="9"/>
        <v>1</v>
      </c>
      <c r="AH60" s="1"/>
      <c r="AI60" s="1"/>
      <c r="AJ60" s="1"/>
      <c r="AK60" s="1"/>
      <c r="AL60" s="1"/>
      <c r="AM60" s="21"/>
    </row>
    <row r="61" spans="1:39" ht="15.75" customHeight="1">
      <c r="A61" s="1" t="s">
        <v>2</v>
      </c>
      <c r="B61" s="1">
        <v>269</v>
      </c>
      <c r="C61" s="1">
        <v>25</v>
      </c>
      <c r="D61" s="1">
        <v>7</v>
      </c>
      <c r="E61" s="1">
        <v>2021</v>
      </c>
      <c r="F61" s="1">
        <v>0</v>
      </c>
      <c r="G61" s="1">
        <v>0</v>
      </c>
      <c r="H61" s="1">
        <v>0</v>
      </c>
      <c r="I61" s="1">
        <v>0</v>
      </c>
      <c r="M61" s="1">
        <v>1</v>
      </c>
      <c r="N61" s="1">
        <v>0</v>
      </c>
      <c r="O61" s="1">
        <v>0</v>
      </c>
      <c r="P61" s="1">
        <v>0</v>
      </c>
      <c r="Q61" s="1">
        <v>0</v>
      </c>
      <c r="R61" s="1"/>
      <c r="S61" s="1">
        <v>0</v>
      </c>
      <c r="T61" s="1">
        <v>1</v>
      </c>
      <c r="U61" s="1">
        <v>0</v>
      </c>
      <c r="V61" s="1">
        <v>0</v>
      </c>
      <c r="W61" s="1">
        <v>0</v>
      </c>
      <c r="X61" s="1">
        <v>0</v>
      </c>
      <c r="Y61" s="1">
        <f t="shared" si="1"/>
        <v>0</v>
      </c>
      <c r="Z61" s="1">
        <f t="shared" si="32"/>
        <v>0</v>
      </c>
      <c r="AA61" s="1">
        <f t="shared" si="27"/>
        <v>1</v>
      </c>
      <c r="AB61" s="1">
        <f t="shared" si="28"/>
        <v>0</v>
      </c>
      <c r="AC61" s="1">
        <f t="shared" si="29"/>
        <v>0</v>
      </c>
      <c r="AD61" s="1">
        <f t="shared" si="30"/>
        <v>0</v>
      </c>
      <c r="AE61" s="1">
        <f t="shared" si="31"/>
        <v>0</v>
      </c>
      <c r="AF61" s="1">
        <f t="shared" si="8"/>
        <v>1</v>
      </c>
      <c r="AG61" s="1">
        <f t="shared" si="9"/>
        <v>1</v>
      </c>
      <c r="AH61" s="1"/>
      <c r="AI61" s="1"/>
      <c r="AJ61" s="1"/>
      <c r="AK61" s="1"/>
      <c r="AL61" s="1"/>
      <c r="AM61" s="21"/>
    </row>
    <row r="62" spans="1:39" ht="15.75" customHeight="1">
      <c r="A62" s="1" t="s">
        <v>2</v>
      </c>
      <c r="B62" s="1">
        <v>273</v>
      </c>
      <c r="C62" s="1">
        <v>30</v>
      </c>
      <c r="D62" s="1">
        <v>8</v>
      </c>
      <c r="E62" s="1">
        <v>2021</v>
      </c>
      <c r="F62" s="1">
        <v>0</v>
      </c>
      <c r="G62" s="1">
        <v>0</v>
      </c>
      <c r="H62" s="1">
        <v>0</v>
      </c>
      <c r="I62" s="1">
        <v>0</v>
      </c>
      <c r="M62" s="1">
        <v>1</v>
      </c>
      <c r="N62" s="1">
        <v>0</v>
      </c>
      <c r="O62" s="1">
        <v>0</v>
      </c>
      <c r="P62" s="1">
        <v>0</v>
      </c>
      <c r="Q62" s="1">
        <v>0</v>
      </c>
      <c r="R62" s="1"/>
      <c r="S62" s="1">
        <v>0</v>
      </c>
      <c r="T62" s="1">
        <v>1</v>
      </c>
      <c r="U62" s="1">
        <v>0</v>
      </c>
      <c r="V62" s="1">
        <v>0</v>
      </c>
      <c r="W62" s="1">
        <v>0</v>
      </c>
      <c r="X62" s="1">
        <v>0</v>
      </c>
      <c r="Y62" s="1">
        <f t="shared" si="1"/>
        <v>0</v>
      </c>
      <c r="Z62" s="1">
        <f t="shared" si="32"/>
        <v>0</v>
      </c>
      <c r="AA62" s="1">
        <f t="shared" si="27"/>
        <v>1</v>
      </c>
      <c r="AB62" s="1">
        <f t="shared" si="28"/>
        <v>0</v>
      </c>
      <c r="AC62" s="1">
        <f t="shared" si="29"/>
        <v>0</v>
      </c>
      <c r="AD62" s="1">
        <f t="shared" si="30"/>
        <v>0</v>
      </c>
      <c r="AE62" s="1">
        <f t="shared" si="31"/>
        <v>0</v>
      </c>
      <c r="AF62" s="1">
        <f t="shared" si="8"/>
        <v>1</v>
      </c>
      <c r="AG62" s="1">
        <f t="shared" si="9"/>
        <v>1</v>
      </c>
      <c r="AH62" s="1"/>
      <c r="AI62" s="1"/>
      <c r="AJ62" s="1"/>
      <c r="AK62" s="1"/>
      <c r="AL62" s="1"/>
      <c r="AM62" s="21"/>
    </row>
    <row r="63" spans="1:39" ht="15.75" customHeight="1">
      <c r="A63" s="1" t="s">
        <v>3</v>
      </c>
      <c r="B63" s="1">
        <v>19</v>
      </c>
      <c r="C63" s="1">
        <v>22</v>
      </c>
      <c r="D63" s="1">
        <v>2</v>
      </c>
      <c r="E63" s="1">
        <v>2019</v>
      </c>
      <c r="F63" s="1">
        <v>0</v>
      </c>
      <c r="G63" s="1">
        <v>0</v>
      </c>
      <c r="H63" s="1">
        <v>0</v>
      </c>
      <c r="I63" s="1">
        <v>0</v>
      </c>
      <c r="M63" s="1">
        <v>0</v>
      </c>
      <c r="N63" s="1">
        <v>0</v>
      </c>
      <c r="O63" s="1">
        <v>0</v>
      </c>
      <c r="P63" s="1">
        <v>0</v>
      </c>
      <c r="Q63" s="1">
        <v>0</v>
      </c>
      <c r="R63" s="1"/>
      <c r="S63" s="1">
        <v>0</v>
      </c>
      <c r="T63" s="1">
        <v>0</v>
      </c>
      <c r="U63" s="1">
        <v>0</v>
      </c>
      <c r="V63" s="1">
        <v>0</v>
      </c>
      <c r="W63" s="1">
        <v>0</v>
      </c>
      <c r="X63" s="1">
        <v>0</v>
      </c>
      <c r="Y63" s="1">
        <f t="shared" si="1"/>
        <v>0</v>
      </c>
      <c r="Z63" s="1">
        <f t="shared" si="32"/>
        <v>0</v>
      </c>
      <c r="AA63" s="1">
        <f t="shared" si="27"/>
        <v>0</v>
      </c>
      <c r="AB63" s="1">
        <f t="shared" si="28"/>
        <v>0</v>
      </c>
      <c r="AC63" s="1">
        <f t="shared" si="29"/>
        <v>0</v>
      </c>
      <c r="AD63" s="1">
        <f t="shared" si="30"/>
        <v>0</v>
      </c>
      <c r="AE63" s="1">
        <f t="shared" si="31"/>
        <v>0</v>
      </c>
      <c r="AF63" s="1">
        <f t="shared" si="8"/>
        <v>0</v>
      </c>
      <c r="AG63" s="1">
        <f t="shared" si="9"/>
        <v>0</v>
      </c>
      <c r="AH63" s="1"/>
      <c r="AI63" s="1"/>
      <c r="AJ63" s="1"/>
      <c r="AK63" s="1"/>
      <c r="AL63" s="1"/>
      <c r="AM63" s="21"/>
    </row>
    <row r="64" spans="1:39" ht="15.75" customHeight="1">
      <c r="A64" s="1" t="s">
        <v>3</v>
      </c>
      <c r="B64" s="1">
        <v>44</v>
      </c>
      <c r="C64" s="1">
        <v>40</v>
      </c>
      <c r="D64" s="1">
        <v>4</v>
      </c>
      <c r="E64" s="1">
        <v>2019</v>
      </c>
      <c r="F64" s="1">
        <v>0</v>
      </c>
      <c r="G64" s="1">
        <v>0</v>
      </c>
      <c r="H64" s="1">
        <v>0</v>
      </c>
      <c r="I64" s="1">
        <v>0</v>
      </c>
      <c r="M64" s="1">
        <v>0</v>
      </c>
      <c r="N64" s="1">
        <v>0</v>
      </c>
      <c r="O64" s="1">
        <v>0</v>
      </c>
      <c r="P64" s="1">
        <v>0</v>
      </c>
      <c r="Q64" s="1">
        <v>0</v>
      </c>
      <c r="R64" s="1"/>
      <c r="S64" s="1">
        <v>0</v>
      </c>
      <c r="T64" s="1">
        <v>0</v>
      </c>
      <c r="U64" s="1">
        <v>0</v>
      </c>
      <c r="V64" s="1">
        <v>0</v>
      </c>
      <c r="W64" s="1">
        <v>0</v>
      </c>
      <c r="X64" s="1">
        <v>0</v>
      </c>
      <c r="Y64" s="1">
        <f t="shared" si="1"/>
        <v>0</v>
      </c>
      <c r="Z64" s="1">
        <f t="shared" si="32"/>
        <v>0</v>
      </c>
      <c r="AA64" s="1">
        <f t="shared" si="27"/>
        <v>0</v>
      </c>
      <c r="AB64" s="1">
        <f t="shared" si="28"/>
        <v>0</v>
      </c>
      <c r="AC64" s="1">
        <f t="shared" si="29"/>
        <v>0</v>
      </c>
      <c r="AD64" s="1">
        <f t="shared" si="30"/>
        <v>0</v>
      </c>
      <c r="AE64" s="1">
        <f t="shared" si="31"/>
        <v>0</v>
      </c>
      <c r="AF64" s="1">
        <f t="shared" si="8"/>
        <v>0</v>
      </c>
      <c r="AG64" s="1">
        <f t="shared" si="9"/>
        <v>0</v>
      </c>
      <c r="AH64" s="1"/>
      <c r="AI64" s="1"/>
      <c r="AJ64" s="1"/>
      <c r="AK64" s="1"/>
      <c r="AL64" s="1"/>
      <c r="AM64" s="21"/>
    </row>
    <row r="65" spans="1:39" ht="15.75" customHeight="1">
      <c r="A65" s="1" t="s">
        <v>3</v>
      </c>
      <c r="B65" s="1">
        <v>87</v>
      </c>
      <c r="C65" s="1">
        <v>36</v>
      </c>
      <c r="D65" s="1">
        <v>6</v>
      </c>
      <c r="E65" s="1">
        <v>2019</v>
      </c>
      <c r="F65" s="1">
        <v>0</v>
      </c>
      <c r="G65" s="1">
        <v>0</v>
      </c>
      <c r="H65" s="1">
        <v>0</v>
      </c>
      <c r="I65" s="1">
        <v>0</v>
      </c>
      <c r="M65" s="1">
        <v>0</v>
      </c>
      <c r="N65" s="1">
        <v>0</v>
      </c>
      <c r="O65" s="1">
        <v>0</v>
      </c>
      <c r="P65" s="1">
        <v>0</v>
      </c>
      <c r="Q65" s="1">
        <v>0</v>
      </c>
      <c r="R65" s="1"/>
      <c r="S65" s="1">
        <v>0</v>
      </c>
      <c r="T65" s="1">
        <v>0</v>
      </c>
      <c r="U65" s="1">
        <v>0</v>
      </c>
      <c r="V65" s="1">
        <v>0</v>
      </c>
      <c r="W65" s="1">
        <v>0</v>
      </c>
      <c r="X65" s="1">
        <v>0</v>
      </c>
      <c r="Y65" s="1">
        <f t="shared" si="1"/>
        <v>0</v>
      </c>
      <c r="Z65" s="1">
        <f t="shared" si="32"/>
        <v>0</v>
      </c>
      <c r="AA65" s="1">
        <f t="shared" si="27"/>
        <v>0</v>
      </c>
      <c r="AB65" s="1">
        <f t="shared" si="28"/>
        <v>0</v>
      </c>
      <c r="AC65" s="1">
        <f t="shared" si="29"/>
        <v>0</v>
      </c>
      <c r="AD65" s="1">
        <f t="shared" si="30"/>
        <v>0</v>
      </c>
      <c r="AE65" s="1">
        <f t="shared" si="31"/>
        <v>0</v>
      </c>
      <c r="AF65" s="1">
        <f t="shared" si="8"/>
        <v>0</v>
      </c>
      <c r="AG65" s="1">
        <f t="shared" si="9"/>
        <v>0</v>
      </c>
      <c r="AH65" s="1"/>
      <c r="AI65" s="1"/>
      <c r="AJ65" s="1"/>
      <c r="AK65" s="1"/>
      <c r="AL65" s="1"/>
      <c r="AM65" s="21"/>
    </row>
    <row r="66" spans="1:39" ht="15.75" customHeight="1">
      <c r="A66" s="1" t="s">
        <v>3</v>
      </c>
      <c r="B66" s="1">
        <v>89</v>
      </c>
      <c r="C66" s="1">
        <v>28</v>
      </c>
      <c r="D66" s="1">
        <v>7</v>
      </c>
      <c r="E66" s="1">
        <v>2019</v>
      </c>
      <c r="F66" s="1">
        <v>0</v>
      </c>
      <c r="G66" s="1">
        <v>0</v>
      </c>
      <c r="H66" s="1">
        <v>0</v>
      </c>
      <c r="I66" s="1">
        <v>0</v>
      </c>
      <c r="M66" s="1">
        <v>0</v>
      </c>
      <c r="N66" s="1">
        <v>0</v>
      </c>
      <c r="O66" s="1">
        <v>0</v>
      </c>
      <c r="P66" s="1">
        <v>0</v>
      </c>
      <c r="Q66" s="1">
        <v>0</v>
      </c>
      <c r="R66" s="1"/>
      <c r="S66" s="1">
        <v>0</v>
      </c>
      <c r="T66" s="1">
        <v>0</v>
      </c>
      <c r="U66" s="1">
        <v>0</v>
      </c>
      <c r="V66" s="1">
        <v>0</v>
      </c>
      <c r="W66" s="1">
        <v>0</v>
      </c>
      <c r="X66" s="1">
        <v>0</v>
      </c>
      <c r="Y66" s="1">
        <f t="shared" si="1"/>
        <v>0</v>
      </c>
      <c r="Z66" s="1">
        <f t="shared" si="32"/>
        <v>0</v>
      </c>
      <c r="AA66" s="1">
        <f t="shared" si="27"/>
        <v>0</v>
      </c>
      <c r="AB66" s="1">
        <f t="shared" si="28"/>
        <v>0</v>
      </c>
      <c r="AC66" s="1">
        <f t="shared" si="29"/>
        <v>0</v>
      </c>
      <c r="AD66" s="1">
        <f t="shared" si="30"/>
        <v>0</v>
      </c>
      <c r="AE66" s="1">
        <f t="shared" si="31"/>
        <v>0</v>
      </c>
      <c r="AF66" s="1">
        <f t="shared" si="8"/>
        <v>0</v>
      </c>
      <c r="AG66" s="1">
        <f t="shared" si="9"/>
        <v>0</v>
      </c>
      <c r="AH66" s="1"/>
      <c r="AI66" s="1"/>
      <c r="AJ66" s="1"/>
      <c r="AK66" s="1"/>
      <c r="AL66" s="1"/>
      <c r="AM66" s="21"/>
    </row>
    <row r="67" spans="1:39" ht="15.75" customHeight="1">
      <c r="A67" s="1" t="s">
        <v>3</v>
      </c>
      <c r="B67" s="1">
        <v>97</v>
      </c>
      <c r="C67" s="1">
        <v>41</v>
      </c>
      <c r="D67" s="1">
        <v>7</v>
      </c>
      <c r="E67" s="1">
        <v>2019</v>
      </c>
      <c r="F67" s="1">
        <v>0</v>
      </c>
      <c r="G67" s="1">
        <v>0</v>
      </c>
      <c r="H67" s="1">
        <v>0</v>
      </c>
      <c r="I67" s="1">
        <v>0</v>
      </c>
      <c r="M67" s="1">
        <v>0</v>
      </c>
      <c r="N67" s="1">
        <v>0</v>
      </c>
      <c r="O67" s="1">
        <v>0</v>
      </c>
      <c r="P67" s="1">
        <v>0</v>
      </c>
      <c r="Q67" s="1">
        <v>0</v>
      </c>
      <c r="R67" s="1"/>
      <c r="S67" s="1">
        <v>0</v>
      </c>
      <c r="T67" s="1">
        <v>0</v>
      </c>
      <c r="U67" s="1">
        <v>0</v>
      </c>
      <c r="V67" s="1">
        <v>0</v>
      </c>
      <c r="W67" s="1">
        <v>0</v>
      </c>
      <c r="X67" s="1">
        <v>0</v>
      </c>
      <c r="Y67" s="1">
        <f t="shared" si="1"/>
        <v>0</v>
      </c>
      <c r="Z67" s="1">
        <f t="shared" si="32"/>
        <v>0</v>
      </c>
      <c r="AA67" s="1">
        <f t="shared" si="27"/>
        <v>0</v>
      </c>
      <c r="AB67" s="1">
        <f t="shared" si="28"/>
        <v>0</v>
      </c>
      <c r="AC67" s="1">
        <f t="shared" si="29"/>
        <v>0</v>
      </c>
      <c r="AD67" s="1">
        <f t="shared" si="30"/>
        <v>0</v>
      </c>
      <c r="AE67" s="1">
        <f t="shared" si="31"/>
        <v>0</v>
      </c>
      <c r="AF67" s="1">
        <f t="shared" si="8"/>
        <v>0</v>
      </c>
      <c r="AG67" s="1">
        <f t="shared" si="9"/>
        <v>0</v>
      </c>
      <c r="AH67" s="1"/>
      <c r="AI67" s="1"/>
      <c r="AJ67" s="1"/>
      <c r="AK67" s="1"/>
      <c r="AL67" s="1"/>
      <c r="AM67" s="21"/>
    </row>
    <row r="68" spans="1:39" ht="15.75" customHeight="1">
      <c r="A68" s="1" t="s">
        <v>3</v>
      </c>
      <c r="B68" s="1">
        <v>109</v>
      </c>
      <c r="C68" s="1">
        <v>19</v>
      </c>
      <c r="D68" s="1">
        <v>8</v>
      </c>
      <c r="E68" s="1">
        <v>2019</v>
      </c>
      <c r="F68" s="1">
        <v>0</v>
      </c>
      <c r="G68" s="1">
        <v>0</v>
      </c>
      <c r="H68" s="1">
        <v>0</v>
      </c>
      <c r="I68" s="1">
        <v>0</v>
      </c>
      <c r="M68" s="1">
        <v>0</v>
      </c>
      <c r="N68" s="1">
        <v>0</v>
      </c>
      <c r="O68" s="1">
        <v>0</v>
      </c>
      <c r="P68" s="1">
        <v>0</v>
      </c>
      <c r="Q68" s="1">
        <v>0</v>
      </c>
      <c r="R68" s="1"/>
      <c r="S68" s="1">
        <v>0</v>
      </c>
      <c r="T68" s="1">
        <v>0</v>
      </c>
      <c r="U68" s="1">
        <v>0</v>
      </c>
      <c r="V68" s="1">
        <v>0</v>
      </c>
      <c r="W68" s="1">
        <v>0</v>
      </c>
      <c r="X68" s="1">
        <v>0</v>
      </c>
      <c r="Y68" s="1">
        <f t="shared" si="1"/>
        <v>0</v>
      </c>
      <c r="Z68" s="1">
        <f t="shared" si="32"/>
        <v>0</v>
      </c>
      <c r="AA68" s="1">
        <f t="shared" si="27"/>
        <v>0</v>
      </c>
      <c r="AB68" s="1">
        <f t="shared" si="28"/>
        <v>0</v>
      </c>
      <c r="AC68" s="1">
        <f t="shared" si="29"/>
        <v>0</v>
      </c>
      <c r="AD68" s="1">
        <f t="shared" si="30"/>
        <v>0</v>
      </c>
      <c r="AE68" s="1">
        <f t="shared" si="31"/>
        <v>0</v>
      </c>
      <c r="AF68" s="1">
        <f t="shared" ref="AF68:AF131" si="33">IF(SUM(Z68:AE68)&gt;0, 1, 0)</f>
        <v>0</v>
      </c>
      <c r="AG68" s="1">
        <f t="shared" ref="AG68:AG131" si="34">SUM(Z68:AE68)</f>
        <v>0</v>
      </c>
      <c r="AH68" s="1"/>
      <c r="AI68" s="1"/>
      <c r="AJ68" s="1"/>
      <c r="AK68" s="1"/>
      <c r="AL68" s="1"/>
      <c r="AM68" s="21"/>
    </row>
    <row r="69" spans="1:39" ht="15.75" customHeight="1">
      <c r="A69" s="1" t="s">
        <v>3</v>
      </c>
      <c r="B69" s="1">
        <v>120</v>
      </c>
      <c r="C69" s="1">
        <v>19</v>
      </c>
      <c r="D69" s="1">
        <v>9</v>
      </c>
      <c r="E69" s="1">
        <v>2019</v>
      </c>
      <c r="F69" s="1">
        <v>0</v>
      </c>
      <c r="G69" s="1">
        <v>0</v>
      </c>
      <c r="H69" s="1">
        <v>0</v>
      </c>
      <c r="I69" s="1">
        <v>0</v>
      </c>
      <c r="M69" s="1">
        <v>0</v>
      </c>
      <c r="N69" s="1">
        <v>0</v>
      </c>
      <c r="O69" s="1">
        <v>0</v>
      </c>
      <c r="P69" s="1">
        <v>0</v>
      </c>
      <c r="Q69" s="1">
        <v>0</v>
      </c>
      <c r="R69" s="1"/>
      <c r="S69" s="1">
        <v>0</v>
      </c>
      <c r="T69" s="1">
        <v>0</v>
      </c>
      <c r="U69" s="1">
        <v>0</v>
      </c>
      <c r="V69" s="1">
        <v>0</v>
      </c>
      <c r="W69" s="1">
        <v>0</v>
      </c>
      <c r="X69" s="1">
        <v>0</v>
      </c>
      <c r="Y69" s="1">
        <f t="shared" si="1"/>
        <v>0</v>
      </c>
      <c r="Z69" s="1">
        <f t="shared" si="32"/>
        <v>0</v>
      </c>
      <c r="AA69" s="1">
        <f t="shared" si="27"/>
        <v>0</v>
      </c>
      <c r="AB69" s="1">
        <f t="shared" si="28"/>
        <v>0</v>
      </c>
      <c r="AC69" s="1">
        <f t="shared" si="29"/>
        <v>0</v>
      </c>
      <c r="AD69" s="1">
        <f t="shared" si="30"/>
        <v>0</v>
      </c>
      <c r="AE69" s="1">
        <f t="shared" si="31"/>
        <v>0</v>
      </c>
      <c r="AF69" s="1">
        <f t="shared" si="33"/>
        <v>0</v>
      </c>
      <c r="AG69" s="1">
        <f t="shared" si="34"/>
        <v>0</v>
      </c>
      <c r="AH69" s="1"/>
      <c r="AI69" s="1"/>
      <c r="AJ69" s="1"/>
      <c r="AK69" s="1"/>
      <c r="AL69" s="1"/>
      <c r="AM69" s="21"/>
    </row>
    <row r="70" spans="1:39" ht="15.75" customHeight="1">
      <c r="A70" s="1" t="s">
        <v>3</v>
      </c>
      <c r="B70" s="1">
        <v>129</v>
      </c>
      <c r="C70" s="1">
        <v>31</v>
      </c>
      <c r="D70" s="1">
        <v>10</v>
      </c>
      <c r="E70" s="1">
        <v>2019</v>
      </c>
      <c r="F70" s="1">
        <v>0</v>
      </c>
      <c r="G70" s="1">
        <v>0</v>
      </c>
      <c r="H70" s="1">
        <v>0</v>
      </c>
      <c r="I70" s="1">
        <v>0</v>
      </c>
      <c r="M70" s="1">
        <v>0</v>
      </c>
      <c r="N70" s="1">
        <v>0</v>
      </c>
      <c r="O70" s="1">
        <v>0</v>
      </c>
      <c r="P70" s="1">
        <v>0</v>
      </c>
      <c r="Q70" s="1">
        <v>0</v>
      </c>
      <c r="R70" s="1"/>
      <c r="S70" s="1">
        <v>0</v>
      </c>
      <c r="T70" s="1">
        <v>0</v>
      </c>
      <c r="U70" s="1">
        <v>0</v>
      </c>
      <c r="V70" s="1">
        <v>0</v>
      </c>
      <c r="W70" s="1">
        <v>0</v>
      </c>
      <c r="X70" s="1">
        <v>0</v>
      </c>
      <c r="Y70" s="1">
        <f t="shared" si="1"/>
        <v>0</v>
      </c>
      <c r="Z70" s="1">
        <f t="shared" si="32"/>
        <v>0</v>
      </c>
      <c r="AA70" s="1">
        <f t="shared" si="27"/>
        <v>0</v>
      </c>
      <c r="AB70" s="1">
        <f t="shared" si="28"/>
        <v>0</v>
      </c>
      <c r="AC70" s="1">
        <f t="shared" si="29"/>
        <v>0</v>
      </c>
      <c r="AD70" s="1">
        <f t="shared" si="30"/>
        <v>0</v>
      </c>
      <c r="AE70" s="1">
        <f t="shared" si="31"/>
        <v>0</v>
      </c>
      <c r="AF70" s="1">
        <f t="shared" si="33"/>
        <v>0</v>
      </c>
      <c r="AG70" s="1">
        <f t="shared" si="34"/>
        <v>0</v>
      </c>
      <c r="AH70" s="1"/>
      <c r="AI70" s="1"/>
      <c r="AJ70" s="1"/>
      <c r="AK70" s="1"/>
      <c r="AL70" s="1"/>
      <c r="AM70" s="21"/>
    </row>
    <row r="71" spans="1:39" ht="15.75" customHeight="1">
      <c r="A71" s="1" t="s">
        <v>3</v>
      </c>
      <c r="B71" s="1">
        <v>144</v>
      </c>
      <c r="C71" s="1">
        <v>28</v>
      </c>
      <c r="D71" s="1">
        <v>12</v>
      </c>
      <c r="E71" s="1">
        <v>2019</v>
      </c>
      <c r="F71" s="1">
        <v>0</v>
      </c>
      <c r="G71" s="1">
        <v>0</v>
      </c>
      <c r="H71" s="1">
        <v>0</v>
      </c>
      <c r="I71" s="1">
        <v>0</v>
      </c>
      <c r="M71" s="1">
        <v>0</v>
      </c>
      <c r="N71" s="1">
        <v>0</v>
      </c>
      <c r="O71" s="1">
        <v>1</v>
      </c>
      <c r="P71" s="1">
        <v>0</v>
      </c>
      <c r="Q71" s="1">
        <v>1</v>
      </c>
      <c r="R71" s="1"/>
      <c r="S71" s="1">
        <v>0</v>
      </c>
      <c r="T71" s="1">
        <v>0</v>
      </c>
      <c r="U71" s="1">
        <v>0</v>
      </c>
      <c r="V71" s="1">
        <v>0</v>
      </c>
      <c r="W71" s="1">
        <v>0</v>
      </c>
      <c r="X71" s="1">
        <v>1</v>
      </c>
      <c r="Y71" s="1">
        <f t="shared" si="1"/>
        <v>1</v>
      </c>
      <c r="Z71" s="1">
        <f>S71</f>
        <v>0</v>
      </c>
      <c r="AA71" s="1">
        <f t="shared" ref="AA71:AE85" si="35">T71</f>
        <v>0</v>
      </c>
      <c r="AB71" s="1">
        <f t="shared" si="35"/>
        <v>0</v>
      </c>
      <c r="AC71" s="1">
        <f t="shared" si="35"/>
        <v>0</v>
      </c>
      <c r="AD71" s="1">
        <f t="shared" si="35"/>
        <v>0</v>
      </c>
      <c r="AE71" s="1">
        <f t="shared" si="35"/>
        <v>1</v>
      </c>
      <c r="AF71" s="1">
        <f t="shared" si="33"/>
        <v>1</v>
      </c>
      <c r="AG71" s="1">
        <f t="shared" si="34"/>
        <v>1</v>
      </c>
      <c r="AH71" s="1"/>
      <c r="AI71" s="1"/>
      <c r="AJ71" s="1"/>
      <c r="AK71" s="1"/>
      <c r="AL71" s="1"/>
      <c r="AM71" s="21"/>
    </row>
    <row r="72" spans="1:39" ht="15.75" customHeight="1">
      <c r="A72" s="33" t="s">
        <v>3</v>
      </c>
      <c r="B72" s="33">
        <v>151</v>
      </c>
      <c r="C72" s="23">
        <v>48</v>
      </c>
      <c r="D72" s="23">
        <v>12</v>
      </c>
      <c r="E72" s="23">
        <v>2019</v>
      </c>
      <c r="F72" s="23">
        <v>0</v>
      </c>
      <c r="G72" s="23">
        <v>0</v>
      </c>
      <c r="H72" s="33">
        <v>0</v>
      </c>
      <c r="I72" s="23">
        <v>0</v>
      </c>
      <c r="J72" s="24"/>
      <c r="K72" s="24"/>
      <c r="L72" s="24"/>
      <c r="M72" s="33">
        <v>0</v>
      </c>
      <c r="N72" s="33">
        <v>0</v>
      </c>
      <c r="O72" s="33">
        <v>0</v>
      </c>
      <c r="P72" s="33">
        <v>1</v>
      </c>
      <c r="Q72" s="33">
        <v>0</v>
      </c>
      <c r="R72" s="33"/>
      <c r="S72" s="33">
        <v>0</v>
      </c>
      <c r="T72" s="33">
        <v>0</v>
      </c>
      <c r="U72" s="33">
        <v>0</v>
      </c>
      <c r="V72" s="33">
        <v>0</v>
      </c>
      <c r="W72" s="33">
        <v>0</v>
      </c>
      <c r="X72" s="33">
        <v>0</v>
      </c>
      <c r="Y72" s="33">
        <f t="shared" si="1"/>
        <v>1</v>
      </c>
      <c r="Z72" s="33">
        <f>S72</f>
        <v>0</v>
      </c>
      <c r="AA72" s="33">
        <f t="shared" si="35"/>
        <v>0</v>
      </c>
      <c r="AB72" s="33">
        <f t="shared" si="35"/>
        <v>0</v>
      </c>
      <c r="AC72" s="33">
        <f t="shared" si="35"/>
        <v>0</v>
      </c>
      <c r="AD72" s="33">
        <f t="shared" si="35"/>
        <v>0</v>
      </c>
      <c r="AE72" s="33">
        <f t="shared" si="35"/>
        <v>0</v>
      </c>
      <c r="AF72" s="1">
        <f t="shared" si="33"/>
        <v>0</v>
      </c>
      <c r="AG72" s="1">
        <f t="shared" si="34"/>
        <v>0</v>
      </c>
      <c r="AH72" s="1"/>
      <c r="AI72" s="1"/>
      <c r="AJ72" s="1"/>
      <c r="AK72" s="1"/>
      <c r="AL72" s="1"/>
      <c r="AM72" s="21"/>
    </row>
    <row r="73" spans="1:39" ht="15.75" customHeight="1">
      <c r="A73" s="1" t="s">
        <v>3</v>
      </c>
      <c r="B73" s="1">
        <v>161</v>
      </c>
      <c r="C73" s="1">
        <v>58</v>
      </c>
      <c r="D73" s="1">
        <v>1</v>
      </c>
      <c r="E73" s="1">
        <v>2020</v>
      </c>
      <c r="F73" s="1">
        <v>0</v>
      </c>
      <c r="G73" s="1">
        <v>0</v>
      </c>
      <c r="H73" s="1">
        <v>0</v>
      </c>
      <c r="I73" s="1">
        <v>0</v>
      </c>
      <c r="M73" s="1">
        <v>1</v>
      </c>
      <c r="N73" s="1">
        <v>0</v>
      </c>
      <c r="O73" s="1">
        <v>1</v>
      </c>
      <c r="P73" s="1">
        <v>0</v>
      </c>
      <c r="Q73" s="1">
        <v>0</v>
      </c>
      <c r="R73" s="1"/>
      <c r="S73" s="1">
        <v>0</v>
      </c>
      <c r="T73" s="1">
        <v>1</v>
      </c>
      <c r="U73" s="1">
        <v>0</v>
      </c>
      <c r="V73" s="1">
        <v>0</v>
      </c>
      <c r="W73" s="1">
        <v>0</v>
      </c>
      <c r="X73" s="1">
        <v>0</v>
      </c>
      <c r="Y73" s="1">
        <f t="shared" si="1"/>
        <v>1</v>
      </c>
      <c r="Z73" s="1">
        <f>S73</f>
        <v>0</v>
      </c>
      <c r="AA73" s="1">
        <f t="shared" si="35"/>
        <v>1</v>
      </c>
      <c r="AB73" s="1">
        <f t="shared" si="35"/>
        <v>0</v>
      </c>
      <c r="AC73" s="1">
        <f t="shared" si="35"/>
        <v>0</v>
      </c>
      <c r="AD73" s="1">
        <f t="shared" si="35"/>
        <v>0</v>
      </c>
      <c r="AE73" s="1">
        <f t="shared" si="35"/>
        <v>0</v>
      </c>
      <c r="AF73" s="1">
        <f t="shared" si="33"/>
        <v>1</v>
      </c>
      <c r="AG73" s="1">
        <f t="shared" si="34"/>
        <v>1</v>
      </c>
      <c r="AH73" s="1"/>
      <c r="AI73" s="1"/>
      <c r="AJ73" s="1"/>
      <c r="AK73" s="1"/>
      <c r="AL73" s="1"/>
      <c r="AM73" s="21"/>
    </row>
    <row r="74" spans="1:39" ht="15.75" customHeight="1">
      <c r="A74" s="1" t="s">
        <v>3</v>
      </c>
      <c r="B74" s="1">
        <v>169</v>
      </c>
      <c r="C74" s="1">
        <v>31</v>
      </c>
      <c r="D74" s="1">
        <v>1</v>
      </c>
      <c r="E74" s="1">
        <v>2020</v>
      </c>
      <c r="F74" s="1">
        <v>0</v>
      </c>
      <c r="G74" s="1">
        <v>0</v>
      </c>
      <c r="H74" s="1">
        <v>0</v>
      </c>
      <c r="I74" s="1">
        <v>0</v>
      </c>
      <c r="M74" s="1">
        <v>0</v>
      </c>
      <c r="N74" s="1">
        <v>0</v>
      </c>
      <c r="O74" s="1">
        <v>0</v>
      </c>
      <c r="P74" s="1">
        <v>0</v>
      </c>
      <c r="Q74" s="1">
        <v>0</v>
      </c>
      <c r="R74" s="1"/>
      <c r="S74" s="1">
        <v>0</v>
      </c>
      <c r="T74" s="1">
        <v>0</v>
      </c>
      <c r="U74" s="1">
        <v>0</v>
      </c>
      <c r="V74" s="1">
        <v>0</v>
      </c>
      <c r="W74" s="1">
        <v>0</v>
      </c>
      <c r="X74" s="1">
        <v>0</v>
      </c>
      <c r="Y74" s="1">
        <f t="shared" si="1"/>
        <v>0</v>
      </c>
      <c r="Z74" s="1">
        <f>S74</f>
        <v>0</v>
      </c>
      <c r="AA74" s="1">
        <f t="shared" si="35"/>
        <v>0</v>
      </c>
      <c r="AB74" s="1">
        <f t="shared" si="35"/>
        <v>0</v>
      </c>
      <c r="AC74" s="1">
        <f t="shared" si="35"/>
        <v>0</v>
      </c>
      <c r="AD74" s="1">
        <f t="shared" si="35"/>
        <v>0</v>
      </c>
      <c r="AE74" s="1">
        <f t="shared" si="35"/>
        <v>0</v>
      </c>
      <c r="AF74" s="1">
        <f t="shared" si="33"/>
        <v>0</v>
      </c>
      <c r="AG74" s="1">
        <f t="shared" si="34"/>
        <v>0</v>
      </c>
      <c r="AH74" s="1"/>
      <c r="AI74" s="1"/>
      <c r="AJ74" s="1"/>
      <c r="AK74" s="1"/>
      <c r="AL74" s="1"/>
      <c r="AM74" s="21"/>
    </row>
    <row r="75" spans="1:39" ht="15.75" customHeight="1">
      <c r="A75" s="1" t="s">
        <v>3</v>
      </c>
      <c r="B75" s="1">
        <v>210</v>
      </c>
      <c r="C75" s="1">
        <v>32</v>
      </c>
      <c r="D75" s="1">
        <v>4</v>
      </c>
      <c r="E75" s="1">
        <v>2020</v>
      </c>
      <c r="F75" s="1">
        <v>0</v>
      </c>
      <c r="G75" s="1">
        <v>0</v>
      </c>
      <c r="H75" s="1">
        <v>0</v>
      </c>
      <c r="I75" s="1">
        <v>0</v>
      </c>
      <c r="M75" s="1">
        <v>0</v>
      </c>
      <c r="N75" s="1">
        <v>0</v>
      </c>
      <c r="O75" s="1">
        <v>0</v>
      </c>
      <c r="P75" s="1">
        <v>0</v>
      </c>
      <c r="Q75" s="1">
        <v>0</v>
      </c>
      <c r="R75" s="1"/>
      <c r="S75" s="1">
        <v>0</v>
      </c>
      <c r="T75" s="1">
        <v>0</v>
      </c>
      <c r="U75" s="1">
        <v>0</v>
      </c>
      <c r="V75" s="1">
        <v>0</v>
      </c>
      <c r="W75" s="1">
        <v>0</v>
      </c>
      <c r="X75" s="1">
        <v>0</v>
      </c>
      <c r="Y75" s="1">
        <f t="shared" si="1"/>
        <v>0</v>
      </c>
      <c r="Z75" s="1">
        <f t="shared" ref="Z75:Z85" si="36">S75</f>
        <v>0</v>
      </c>
      <c r="AA75" s="1">
        <f t="shared" si="35"/>
        <v>0</v>
      </c>
      <c r="AB75" s="1">
        <f t="shared" si="35"/>
        <v>0</v>
      </c>
      <c r="AC75" s="1">
        <f t="shared" si="35"/>
        <v>0</v>
      </c>
      <c r="AD75" s="1">
        <f t="shared" si="35"/>
        <v>0</v>
      </c>
      <c r="AE75" s="1">
        <f t="shared" si="35"/>
        <v>0</v>
      </c>
      <c r="AF75" s="1">
        <f t="shared" si="33"/>
        <v>0</v>
      </c>
      <c r="AG75" s="1">
        <f t="shared" si="34"/>
        <v>0</v>
      </c>
      <c r="AH75" s="1"/>
      <c r="AI75" s="1"/>
      <c r="AJ75" s="1"/>
      <c r="AK75" s="1"/>
      <c r="AL75" s="1"/>
      <c r="AM75" s="21"/>
    </row>
    <row r="76" spans="1:39" ht="15.75" customHeight="1">
      <c r="A76" s="1" t="s">
        <v>3</v>
      </c>
      <c r="B76" s="1">
        <v>229</v>
      </c>
      <c r="C76" s="1">
        <v>37</v>
      </c>
      <c r="D76" s="1">
        <v>5</v>
      </c>
      <c r="E76" s="1">
        <v>2020</v>
      </c>
      <c r="F76" s="1">
        <v>0</v>
      </c>
      <c r="G76" s="1">
        <v>0</v>
      </c>
      <c r="H76" s="1">
        <v>0</v>
      </c>
      <c r="I76" s="1">
        <v>0</v>
      </c>
      <c r="M76" s="1">
        <v>0</v>
      </c>
      <c r="N76" s="1">
        <v>0</v>
      </c>
      <c r="O76" s="1">
        <v>0</v>
      </c>
      <c r="P76" s="1">
        <v>0</v>
      </c>
      <c r="Q76" s="1">
        <v>0</v>
      </c>
      <c r="R76" s="1"/>
      <c r="S76" s="1">
        <v>0</v>
      </c>
      <c r="T76" s="1">
        <v>0</v>
      </c>
      <c r="U76" s="1">
        <v>0</v>
      </c>
      <c r="V76" s="1">
        <v>0</v>
      </c>
      <c r="W76" s="1">
        <v>0</v>
      </c>
      <c r="X76" s="1">
        <v>0</v>
      </c>
      <c r="Y76" s="1">
        <f t="shared" si="1"/>
        <v>0</v>
      </c>
      <c r="Z76" s="1">
        <f t="shared" si="36"/>
        <v>0</v>
      </c>
      <c r="AA76" s="1">
        <f t="shared" si="35"/>
        <v>0</v>
      </c>
      <c r="AB76" s="1">
        <f t="shared" si="35"/>
        <v>0</v>
      </c>
      <c r="AC76" s="1">
        <f t="shared" si="35"/>
        <v>0</v>
      </c>
      <c r="AD76" s="1">
        <f t="shared" si="35"/>
        <v>0</v>
      </c>
      <c r="AE76" s="1">
        <f t="shared" si="35"/>
        <v>0</v>
      </c>
      <c r="AF76" s="1">
        <f t="shared" si="33"/>
        <v>0</v>
      </c>
      <c r="AG76" s="1">
        <f t="shared" si="34"/>
        <v>0</v>
      </c>
      <c r="AH76" s="1"/>
      <c r="AI76" s="1"/>
      <c r="AJ76" s="1"/>
      <c r="AK76" s="1"/>
      <c r="AL76" s="1"/>
      <c r="AM76" s="21"/>
    </row>
    <row r="77" spans="1:39" ht="15.75" customHeight="1">
      <c r="A77" s="1" t="s">
        <v>3</v>
      </c>
      <c r="B77" s="1">
        <v>270</v>
      </c>
      <c r="C77" s="1">
        <v>13</v>
      </c>
      <c r="D77" s="1">
        <v>7</v>
      </c>
      <c r="E77" s="1">
        <v>2020</v>
      </c>
      <c r="F77" s="1">
        <v>0</v>
      </c>
      <c r="G77" s="1">
        <v>0</v>
      </c>
      <c r="H77" s="1">
        <v>0</v>
      </c>
      <c r="I77" s="1">
        <v>0</v>
      </c>
      <c r="M77" s="1">
        <v>0</v>
      </c>
      <c r="N77" s="1">
        <v>0</v>
      </c>
      <c r="O77" s="1">
        <v>0</v>
      </c>
      <c r="P77" s="1">
        <v>0</v>
      </c>
      <c r="Q77" s="1">
        <v>0</v>
      </c>
      <c r="R77" s="1"/>
      <c r="S77" s="1">
        <v>0</v>
      </c>
      <c r="T77" s="1">
        <v>0</v>
      </c>
      <c r="U77" s="1">
        <v>0</v>
      </c>
      <c r="V77" s="1">
        <v>0</v>
      </c>
      <c r="W77" s="1">
        <v>0</v>
      </c>
      <c r="X77" s="1">
        <v>0</v>
      </c>
      <c r="Y77" s="1">
        <f t="shared" si="1"/>
        <v>0</v>
      </c>
      <c r="Z77" s="1">
        <f t="shared" si="36"/>
        <v>0</v>
      </c>
      <c r="AA77" s="1">
        <f t="shared" si="35"/>
        <v>0</v>
      </c>
      <c r="AB77" s="1">
        <f t="shared" si="35"/>
        <v>0</v>
      </c>
      <c r="AC77" s="1">
        <f t="shared" si="35"/>
        <v>0</v>
      </c>
      <c r="AD77" s="1">
        <f t="shared" si="35"/>
        <v>0</v>
      </c>
      <c r="AE77" s="1">
        <f t="shared" si="35"/>
        <v>0</v>
      </c>
      <c r="AF77" s="1">
        <f t="shared" si="33"/>
        <v>0</v>
      </c>
      <c r="AG77" s="1">
        <f t="shared" si="34"/>
        <v>0</v>
      </c>
      <c r="AH77" s="1"/>
      <c r="AI77" s="1"/>
      <c r="AJ77" s="1"/>
      <c r="AK77" s="1"/>
      <c r="AL77" s="1"/>
    </row>
    <row r="78" spans="1:39" ht="15.75" customHeight="1">
      <c r="A78" s="1" t="s">
        <v>3</v>
      </c>
      <c r="B78" s="1">
        <v>272</v>
      </c>
      <c r="C78" s="1">
        <v>22</v>
      </c>
      <c r="D78" s="1">
        <v>7</v>
      </c>
      <c r="E78" s="1">
        <v>2020</v>
      </c>
      <c r="F78" s="1">
        <v>0</v>
      </c>
      <c r="G78" s="1">
        <v>0</v>
      </c>
      <c r="H78" s="1">
        <v>0</v>
      </c>
      <c r="I78" s="1">
        <v>0</v>
      </c>
      <c r="M78" s="1">
        <v>0</v>
      </c>
      <c r="N78" s="1">
        <v>0</v>
      </c>
      <c r="O78" s="1">
        <v>0</v>
      </c>
      <c r="P78" s="1">
        <v>0</v>
      </c>
      <c r="Q78" s="1">
        <v>0</v>
      </c>
      <c r="R78" s="1"/>
      <c r="S78" s="1">
        <v>0</v>
      </c>
      <c r="T78" s="1">
        <v>0</v>
      </c>
      <c r="U78" s="1">
        <v>0</v>
      </c>
      <c r="V78" s="1">
        <v>0</v>
      </c>
      <c r="W78" s="1">
        <v>0</v>
      </c>
      <c r="X78" s="1">
        <v>0</v>
      </c>
      <c r="Y78" s="1">
        <f t="shared" si="1"/>
        <v>0</v>
      </c>
      <c r="Z78" s="1">
        <f t="shared" si="36"/>
        <v>0</v>
      </c>
      <c r="AA78" s="1">
        <f t="shared" si="35"/>
        <v>0</v>
      </c>
      <c r="AB78" s="1">
        <f t="shared" si="35"/>
        <v>0</v>
      </c>
      <c r="AC78" s="1">
        <f t="shared" si="35"/>
        <v>0</v>
      </c>
      <c r="AD78" s="1">
        <f t="shared" si="35"/>
        <v>0</v>
      </c>
      <c r="AE78" s="1">
        <f t="shared" si="35"/>
        <v>0</v>
      </c>
      <c r="AF78" s="1">
        <f t="shared" si="33"/>
        <v>0</v>
      </c>
      <c r="AG78" s="1">
        <f t="shared" si="34"/>
        <v>0</v>
      </c>
      <c r="AH78" s="1"/>
      <c r="AI78" s="1"/>
      <c r="AJ78" s="1"/>
      <c r="AK78" s="1"/>
      <c r="AL78" s="1"/>
    </row>
    <row r="79" spans="1:39" ht="15.75" customHeight="1">
      <c r="A79" s="1" t="s">
        <v>3</v>
      </c>
      <c r="B79" s="1">
        <v>307</v>
      </c>
      <c r="C79" s="1">
        <v>39</v>
      </c>
      <c r="D79" s="1">
        <v>10</v>
      </c>
      <c r="E79" s="1">
        <v>2020</v>
      </c>
      <c r="F79" s="1">
        <v>0</v>
      </c>
      <c r="G79" s="1">
        <v>0</v>
      </c>
      <c r="H79" s="1">
        <v>0</v>
      </c>
      <c r="I79" s="1">
        <v>0</v>
      </c>
      <c r="M79" s="1">
        <v>0</v>
      </c>
      <c r="N79" s="1">
        <v>0</v>
      </c>
      <c r="O79" s="1">
        <v>0</v>
      </c>
      <c r="P79" s="1">
        <v>1</v>
      </c>
      <c r="Q79" s="1">
        <v>0</v>
      </c>
      <c r="R79" s="1"/>
      <c r="S79" s="1">
        <v>0</v>
      </c>
      <c r="T79" s="1">
        <v>0</v>
      </c>
      <c r="U79" s="1">
        <v>0</v>
      </c>
      <c r="V79" s="1">
        <v>0</v>
      </c>
      <c r="W79" s="1">
        <v>1</v>
      </c>
      <c r="X79" s="1">
        <v>0</v>
      </c>
      <c r="Y79" s="1">
        <f t="shared" si="1"/>
        <v>0</v>
      </c>
      <c r="Z79" s="1">
        <f t="shared" si="36"/>
        <v>0</v>
      </c>
      <c r="AA79" s="1">
        <f t="shared" si="35"/>
        <v>0</v>
      </c>
      <c r="AB79" s="1">
        <f t="shared" si="35"/>
        <v>0</v>
      </c>
      <c r="AC79" s="1">
        <f t="shared" si="35"/>
        <v>0</v>
      </c>
      <c r="AD79" s="1">
        <f t="shared" si="35"/>
        <v>1</v>
      </c>
      <c r="AE79" s="1">
        <f t="shared" si="35"/>
        <v>0</v>
      </c>
      <c r="AF79" s="1">
        <f t="shared" si="33"/>
        <v>1</v>
      </c>
      <c r="AG79" s="1">
        <f t="shared" si="34"/>
        <v>1</v>
      </c>
      <c r="AH79" s="1"/>
      <c r="AI79" s="1"/>
      <c r="AJ79" s="1"/>
      <c r="AK79" s="1"/>
      <c r="AL79" s="1"/>
    </row>
    <row r="80" spans="1:39" ht="15.75" customHeight="1">
      <c r="A80" s="1" t="s">
        <v>3</v>
      </c>
      <c r="B80" s="1">
        <v>318</v>
      </c>
      <c r="C80" s="1">
        <v>40</v>
      </c>
      <c r="D80" s="1">
        <v>11</v>
      </c>
      <c r="E80" s="1">
        <v>2020</v>
      </c>
      <c r="F80" s="1">
        <v>0</v>
      </c>
      <c r="G80" s="1">
        <v>0</v>
      </c>
      <c r="H80" s="1">
        <v>0</v>
      </c>
      <c r="I80" s="1">
        <v>0</v>
      </c>
      <c r="M80" s="1">
        <v>0</v>
      </c>
      <c r="N80" s="1">
        <v>0</v>
      </c>
      <c r="O80" s="1">
        <v>0</v>
      </c>
      <c r="P80" s="1">
        <v>0</v>
      </c>
      <c r="Q80" s="1">
        <v>0</v>
      </c>
      <c r="R80" s="1"/>
      <c r="S80" s="1">
        <v>0</v>
      </c>
      <c r="T80" s="1">
        <v>0</v>
      </c>
      <c r="U80" s="1">
        <v>0</v>
      </c>
      <c r="V80" s="1">
        <v>0</v>
      </c>
      <c r="W80" s="1">
        <v>0</v>
      </c>
      <c r="X80" s="1">
        <v>0</v>
      </c>
      <c r="Y80" s="1">
        <f t="shared" si="1"/>
        <v>0</v>
      </c>
      <c r="Z80" s="1">
        <f t="shared" si="36"/>
        <v>0</v>
      </c>
      <c r="AA80" s="1">
        <f t="shared" si="35"/>
        <v>0</v>
      </c>
      <c r="AB80" s="1">
        <f t="shared" si="35"/>
        <v>0</v>
      </c>
      <c r="AC80" s="1">
        <f t="shared" si="35"/>
        <v>0</v>
      </c>
      <c r="AD80" s="1">
        <f t="shared" si="35"/>
        <v>0</v>
      </c>
      <c r="AE80" s="1">
        <f t="shared" si="35"/>
        <v>0</v>
      </c>
      <c r="AF80" s="1">
        <f t="shared" si="33"/>
        <v>0</v>
      </c>
      <c r="AG80" s="1">
        <f t="shared" si="34"/>
        <v>0</v>
      </c>
      <c r="AH80" s="1"/>
      <c r="AI80" s="1"/>
      <c r="AJ80" s="1"/>
      <c r="AK80" s="1"/>
      <c r="AL80" s="1"/>
    </row>
    <row r="81" spans="1:38" ht="15.75" customHeight="1">
      <c r="A81" s="1" t="s">
        <v>3</v>
      </c>
      <c r="B81" s="1">
        <v>323</v>
      </c>
      <c r="C81" s="1">
        <v>28</v>
      </c>
      <c r="D81" s="1">
        <v>12</v>
      </c>
      <c r="E81" s="1">
        <v>2020</v>
      </c>
      <c r="F81" s="1">
        <v>0</v>
      </c>
      <c r="G81" s="1">
        <v>0</v>
      </c>
      <c r="H81" s="1">
        <v>0</v>
      </c>
      <c r="I81" s="1">
        <v>0</v>
      </c>
      <c r="M81" s="1">
        <v>0</v>
      </c>
      <c r="N81" s="1">
        <v>0</v>
      </c>
      <c r="O81" s="1">
        <v>0</v>
      </c>
      <c r="P81" s="1">
        <v>0</v>
      </c>
      <c r="Q81" s="1">
        <v>0</v>
      </c>
      <c r="R81" s="1"/>
      <c r="S81" s="1">
        <v>0</v>
      </c>
      <c r="T81" s="1">
        <v>0</v>
      </c>
      <c r="U81" s="1">
        <v>0</v>
      </c>
      <c r="V81" s="1">
        <v>0</v>
      </c>
      <c r="W81" s="1">
        <v>0</v>
      </c>
      <c r="X81" s="1">
        <v>0</v>
      </c>
      <c r="Y81" s="1">
        <f t="shared" si="1"/>
        <v>0</v>
      </c>
      <c r="Z81" s="1">
        <f t="shared" si="36"/>
        <v>0</v>
      </c>
      <c r="AA81" s="1">
        <f t="shared" si="35"/>
        <v>0</v>
      </c>
      <c r="AB81" s="1">
        <f t="shared" si="35"/>
        <v>0</v>
      </c>
      <c r="AC81" s="1">
        <f t="shared" si="35"/>
        <v>0</v>
      </c>
      <c r="AD81" s="1">
        <f t="shared" si="35"/>
        <v>0</v>
      </c>
      <c r="AE81" s="1">
        <f t="shared" si="35"/>
        <v>0</v>
      </c>
      <c r="AF81" s="1">
        <f t="shared" si="33"/>
        <v>0</v>
      </c>
      <c r="AG81" s="1">
        <f t="shared" si="34"/>
        <v>0</v>
      </c>
      <c r="AH81" s="1"/>
      <c r="AI81" s="1"/>
      <c r="AJ81" s="1"/>
      <c r="AK81" s="1"/>
      <c r="AL81" s="1"/>
    </row>
    <row r="82" spans="1:38" ht="15.75" customHeight="1">
      <c r="A82" s="1" t="s">
        <v>3</v>
      </c>
      <c r="B82" s="1">
        <v>325</v>
      </c>
      <c r="C82" s="1">
        <v>35</v>
      </c>
      <c r="D82" s="1">
        <v>12</v>
      </c>
      <c r="E82" s="1">
        <v>2020</v>
      </c>
      <c r="F82" s="1">
        <v>0</v>
      </c>
      <c r="G82" s="1">
        <v>0</v>
      </c>
      <c r="H82" s="1">
        <v>0</v>
      </c>
      <c r="I82" s="1">
        <v>0</v>
      </c>
      <c r="M82" s="1">
        <v>0</v>
      </c>
      <c r="N82" s="1">
        <v>0</v>
      </c>
      <c r="O82" s="1">
        <v>0</v>
      </c>
      <c r="P82" s="1">
        <v>0</v>
      </c>
      <c r="Q82" s="1">
        <v>0</v>
      </c>
      <c r="R82" s="1"/>
      <c r="S82" s="1">
        <v>0</v>
      </c>
      <c r="T82" s="1">
        <v>0</v>
      </c>
      <c r="U82" s="1">
        <v>0</v>
      </c>
      <c r="V82" s="1">
        <v>0</v>
      </c>
      <c r="W82" s="1">
        <v>0</v>
      </c>
      <c r="X82" s="1">
        <v>0</v>
      </c>
      <c r="Y82" s="1">
        <f t="shared" si="1"/>
        <v>0</v>
      </c>
      <c r="Z82" s="1">
        <f t="shared" si="36"/>
        <v>0</v>
      </c>
      <c r="AA82" s="1">
        <f t="shared" si="35"/>
        <v>0</v>
      </c>
      <c r="AB82" s="1">
        <f t="shared" si="35"/>
        <v>0</v>
      </c>
      <c r="AC82" s="1">
        <f t="shared" si="35"/>
        <v>0</v>
      </c>
      <c r="AD82" s="1">
        <f t="shared" si="35"/>
        <v>0</v>
      </c>
      <c r="AE82" s="1">
        <f t="shared" si="35"/>
        <v>0</v>
      </c>
      <c r="AF82" s="1">
        <f t="shared" si="33"/>
        <v>0</v>
      </c>
      <c r="AG82" s="1">
        <f t="shared" si="34"/>
        <v>0</v>
      </c>
      <c r="AH82" s="1"/>
      <c r="AI82" s="1"/>
      <c r="AJ82" s="1"/>
      <c r="AK82" s="1"/>
      <c r="AL82" s="1"/>
    </row>
    <row r="83" spans="1:38" ht="15.75" customHeight="1">
      <c r="A83" s="1" t="s">
        <v>3</v>
      </c>
      <c r="B83" s="1">
        <v>349</v>
      </c>
      <c r="C83" s="1">
        <v>18</v>
      </c>
      <c r="D83" s="1">
        <v>2</v>
      </c>
      <c r="E83" s="1">
        <v>2021</v>
      </c>
      <c r="F83" s="1">
        <v>0</v>
      </c>
      <c r="G83" s="1">
        <v>0</v>
      </c>
      <c r="H83" s="1">
        <v>0</v>
      </c>
      <c r="I83" s="1">
        <v>0</v>
      </c>
      <c r="M83" s="1">
        <v>0</v>
      </c>
      <c r="N83" s="1">
        <v>0</v>
      </c>
      <c r="O83" s="1">
        <v>0</v>
      </c>
      <c r="P83" s="1">
        <v>0</v>
      </c>
      <c r="Q83" s="1">
        <v>0</v>
      </c>
      <c r="R83" s="1"/>
      <c r="S83" s="1">
        <v>0</v>
      </c>
      <c r="T83" s="1">
        <v>0</v>
      </c>
      <c r="U83" s="1">
        <v>0</v>
      </c>
      <c r="V83" s="1">
        <v>0</v>
      </c>
      <c r="W83" s="1">
        <v>0</v>
      </c>
      <c r="X83" s="1">
        <v>0</v>
      </c>
      <c r="Y83" s="1">
        <f t="shared" si="1"/>
        <v>0</v>
      </c>
      <c r="Z83" s="1">
        <f t="shared" si="36"/>
        <v>0</v>
      </c>
      <c r="AA83" s="1">
        <f t="shared" si="35"/>
        <v>0</v>
      </c>
      <c r="AB83" s="1">
        <f t="shared" si="35"/>
        <v>0</v>
      </c>
      <c r="AC83" s="1">
        <f t="shared" si="35"/>
        <v>0</v>
      </c>
      <c r="AD83" s="1">
        <f t="shared" si="35"/>
        <v>0</v>
      </c>
      <c r="AE83" s="1">
        <f t="shared" si="35"/>
        <v>0</v>
      </c>
      <c r="AF83" s="1">
        <f t="shared" si="33"/>
        <v>0</v>
      </c>
      <c r="AG83" s="1">
        <f t="shared" si="34"/>
        <v>0</v>
      </c>
      <c r="AH83" s="1"/>
      <c r="AI83" s="1"/>
      <c r="AJ83" s="1"/>
      <c r="AK83" s="1"/>
      <c r="AL83" s="1"/>
    </row>
    <row r="84" spans="1:38" ht="15.75" customHeight="1">
      <c r="A84" s="1" t="s">
        <v>3</v>
      </c>
      <c r="B84" s="1">
        <v>351</v>
      </c>
      <c r="C84" s="1">
        <v>18</v>
      </c>
      <c r="D84" s="1">
        <v>2</v>
      </c>
      <c r="E84" s="1">
        <v>2021</v>
      </c>
      <c r="F84" s="1">
        <v>0</v>
      </c>
      <c r="G84" s="1">
        <v>0</v>
      </c>
      <c r="H84" s="1">
        <v>0</v>
      </c>
      <c r="I84" s="1">
        <v>0</v>
      </c>
      <c r="M84" s="1">
        <v>0</v>
      </c>
      <c r="N84" s="1">
        <v>0</v>
      </c>
      <c r="O84" s="1">
        <v>0</v>
      </c>
      <c r="P84" s="1">
        <v>0</v>
      </c>
      <c r="Q84" s="1">
        <v>0</v>
      </c>
      <c r="R84" s="1"/>
      <c r="S84" s="1">
        <v>0</v>
      </c>
      <c r="T84" s="1">
        <v>0</v>
      </c>
      <c r="U84" s="1">
        <v>0</v>
      </c>
      <c r="V84" s="1">
        <v>0</v>
      </c>
      <c r="W84" s="1">
        <v>0</v>
      </c>
      <c r="X84" s="1">
        <v>0</v>
      </c>
      <c r="Y84" s="1">
        <f t="shared" si="1"/>
        <v>0</v>
      </c>
      <c r="Z84" s="1">
        <f t="shared" si="36"/>
        <v>0</v>
      </c>
      <c r="AA84" s="1">
        <f t="shared" si="35"/>
        <v>0</v>
      </c>
      <c r="AB84" s="1">
        <f t="shared" si="35"/>
        <v>0</v>
      </c>
      <c r="AC84" s="1">
        <f t="shared" si="35"/>
        <v>0</v>
      </c>
      <c r="AD84" s="1">
        <f t="shared" si="35"/>
        <v>0</v>
      </c>
      <c r="AE84" s="1">
        <f t="shared" si="35"/>
        <v>0</v>
      </c>
      <c r="AF84" s="1">
        <f t="shared" si="33"/>
        <v>0</v>
      </c>
      <c r="AG84" s="1">
        <f t="shared" si="34"/>
        <v>0</v>
      </c>
      <c r="AH84" s="1"/>
      <c r="AI84" s="1"/>
      <c r="AJ84" s="1"/>
      <c r="AK84" s="1"/>
      <c r="AL84" s="1"/>
    </row>
    <row r="85" spans="1:38" ht="15.75" customHeight="1">
      <c r="A85" s="1" t="s">
        <v>3</v>
      </c>
      <c r="B85" s="1">
        <v>354</v>
      </c>
      <c r="C85" s="1">
        <v>39</v>
      </c>
      <c r="D85" s="1">
        <v>2</v>
      </c>
      <c r="E85" s="1">
        <v>2021</v>
      </c>
      <c r="F85" s="1">
        <v>0</v>
      </c>
      <c r="G85" s="1">
        <v>0</v>
      </c>
      <c r="H85" s="1">
        <v>0</v>
      </c>
      <c r="I85" s="1">
        <v>0</v>
      </c>
      <c r="M85" s="1">
        <v>0</v>
      </c>
      <c r="N85" s="1">
        <v>0</v>
      </c>
      <c r="O85" s="1">
        <v>0</v>
      </c>
      <c r="P85" s="1">
        <v>0</v>
      </c>
      <c r="Q85" s="1">
        <v>0</v>
      </c>
      <c r="R85" s="1"/>
      <c r="S85" s="1">
        <v>0</v>
      </c>
      <c r="T85" s="1">
        <v>0</v>
      </c>
      <c r="U85" s="1">
        <v>0</v>
      </c>
      <c r="V85" s="1">
        <v>0</v>
      </c>
      <c r="W85" s="1">
        <v>0</v>
      </c>
      <c r="X85" s="1">
        <v>0</v>
      </c>
      <c r="Y85" s="1">
        <f t="shared" si="1"/>
        <v>0</v>
      </c>
      <c r="Z85" s="1">
        <f t="shared" si="36"/>
        <v>0</v>
      </c>
      <c r="AA85" s="1">
        <f t="shared" si="35"/>
        <v>0</v>
      </c>
      <c r="AB85" s="1">
        <f t="shared" si="35"/>
        <v>0</v>
      </c>
      <c r="AC85" s="1">
        <f t="shared" si="35"/>
        <v>0</v>
      </c>
      <c r="AD85" s="1">
        <f t="shared" si="35"/>
        <v>0</v>
      </c>
      <c r="AE85" s="1">
        <f t="shared" si="35"/>
        <v>0</v>
      </c>
      <c r="AF85" s="1">
        <f t="shared" si="33"/>
        <v>0</v>
      </c>
      <c r="AG85" s="1">
        <f t="shared" si="34"/>
        <v>0</v>
      </c>
      <c r="AH85" s="1"/>
      <c r="AI85" s="1"/>
      <c r="AJ85" s="1"/>
      <c r="AK85" s="1"/>
      <c r="AL85" s="1"/>
    </row>
    <row r="86" spans="1:38" ht="15.75" customHeight="1">
      <c r="A86" s="1" t="s">
        <v>3</v>
      </c>
      <c r="B86" s="1">
        <v>357</v>
      </c>
      <c r="C86" s="1">
        <v>35</v>
      </c>
      <c r="D86" s="1">
        <v>2</v>
      </c>
      <c r="E86" s="1">
        <v>2021</v>
      </c>
      <c r="F86" s="1">
        <v>0</v>
      </c>
      <c r="G86" s="1">
        <v>0</v>
      </c>
      <c r="H86" s="1">
        <v>0</v>
      </c>
      <c r="I86" s="1">
        <v>0</v>
      </c>
      <c r="M86" s="1">
        <v>0</v>
      </c>
      <c r="N86" s="1">
        <v>0</v>
      </c>
      <c r="O86" s="1">
        <v>1</v>
      </c>
      <c r="P86" s="1">
        <v>0</v>
      </c>
      <c r="Q86" s="1">
        <v>0</v>
      </c>
      <c r="R86" s="1"/>
      <c r="S86" s="1">
        <v>0</v>
      </c>
      <c r="T86" s="1">
        <v>0</v>
      </c>
      <c r="U86" s="1">
        <v>0</v>
      </c>
      <c r="V86" s="1">
        <v>1</v>
      </c>
      <c r="W86" s="1">
        <v>0</v>
      </c>
      <c r="X86" s="1">
        <v>1</v>
      </c>
      <c r="Y86" s="1">
        <f t="shared" si="1"/>
        <v>1</v>
      </c>
      <c r="Z86" s="1">
        <f>S86</f>
        <v>0</v>
      </c>
      <c r="AA86" s="1">
        <f t="shared" ref="AA86:AE92" si="37">T86</f>
        <v>0</v>
      </c>
      <c r="AB86" s="1">
        <f t="shared" si="37"/>
        <v>0</v>
      </c>
      <c r="AC86" s="1">
        <f t="shared" si="37"/>
        <v>1</v>
      </c>
      <c r="AD86" s="1">
        <f t="shared" si="37"/>
        <v>0</v>
      </c>
      <c r="AE86" s="1">
        <f t="shared" si="37"/>
        <v>1</v>
      </c>
      <c r="AF86" s="1">
        <f t="shared" si="33"/>
        <v>1</v>
      </c>
      <c r="AG86" s="1">
        <f t="shared" si="34"/>
        <v>2</v>
      </c>
      <c r="AH86" s="1"/>
      <c r="AI86" s="1"/>
      <c r="AJ86" s="1"/>
      <c r="AK86" s="1"/>
      <c r="AL86" s="1"/>
    </row>
    <row r="87" spans="1:38" ht="15.75" customHeight="1">
      <c r="A87" s="1" t="s">
        <v>3</v>
      </c>
      <c r="B87" s="1">
        <v>380</v>
      </c>
      <c r="C87" s="1">
        <v>26</v>
      </c>
      <c r="D87" s="1">
        <v>4</v>
      </c>
      <c r="E87" s="1">
        <v>2021</v>
      </c>
      <c r="F87" s="1">
        <v>0</v>
      </c>
      <c r="G87" s="1">
        <v>0</v>
      </c>
      <c r="H87" s="1">
        <v>0</v>
      </c>
      <c r="I87" s="1">
        <v>0</v>
      </c>
      <c r="M87" s="1">
        <v>0</v>
      </c>
      <c r="N87" s="1">
        <v>0</v>
      </c>
      <c r="O87" s="1">
        <v>0</v>
      </c>
      <c r="P87" s="1">
        <v>0</v>
      </c>
      <c r="Q87" s="1">
        <v>0</v>
      </c>
      <c r="R87" s="1"/>
      <c r="S87" s="1">
        <v>0</v>
      </c>
      <c r="T87" s="1">
        <v>0</v>
      </c>
      <c r="U87" s="1">
        <v>0</v>
      </c>
      <c r="V87" s="1">
        <v>0</v>
      </c>
      <c r="W87" s="1">
        <v>0</v>
      </c>
      <c r="X87" s="1">
        <v>0</v>
      </c>
      <c r="Y87" s="1">
        <f t="shared" si="1"/>
        <v>0</v>
      </c>
      <c r="Z87" s="1">
        <f>S87</f>
        <v>0</v>
      </c>
      <c r="AA87" s="1">
        <f t="shared" si="37"/>
        <v>0</v>
      </c>
      <c r="AB87" s="1">
        <f t="shared" si="37"/>
        <v>0</v>
      </c>
      <c r="AC87" s="1">
        <f t="shared" si="37"/>
        <v>0</v>
      </c>
      <c r="AD87" s="1">
        <f t="shared" si="37"/>
        <v>0</v>
      </c>
      <c r="AE87" s="1">
        <f t="shared" si="37"/>
        <v>0</v>
      </c>
      <c r="AF87" s="1">
        <f t="shared" si="33"/>
        <v>0</v>
      </c>
      <c r="AG87" s="1">
        <f t="shared" si="34"/>
        <v>0</v>
      </c>
      <c r="AH87" s="1"/>
      <c r="AI87" s="1"/>
      <c r="AJ87" s="1"/>
      <c r="AK87" s="1"/>
      <c r="AL87" s="1"/>
    </row>
    <row r="88" spans="1:38" ht="15.75" customHeight="1">
      <c r="A88" s="1" t="s">
        <v>3</v>
      </c>
      <c r="B88" s="1">
        <v>383</v>
      </c>
      <c r="C88" s="1">
        <v>33</v>
      </c>
      <c r="D88" s="1">
        <v>4</v>
      </c>
      <c r="E88" s="1">
        <v>2021</v>
      </c>
      <c r="F88" s="1">
        <v>0</v>
      </c>
      <c r="G88" s="1">
        <v>0</v>
      </c>
      <c r="H88" s="1">
        <v>0</v>
      </c>
      <c r="I88" s="1">
        <v>0</v>
      </c>
      <c r="M88" s="1">
        <v>0</v>
      </c>
      <c r="N88" s="1">
        <v>0</v>
      </c>
      <c r="O88" s="1">
        <v>0</v>
      </c>
      <c r="P88" s="1">
        <v>0</v>
      </c>
      <c r="Q88" s="1">
        <v>0</v>
      </c>
      <c r="R88" s="1"/>
      <c r="S88" s="1">
        <v>0</v>
      </c>
      <c r="T88" s="1">
        <v>0</v>
      </c>
      <c r="U88" s="1">
        <v>0</v>
      </c>
      <c r="V88" s="1">
        <v>0</v>
      </c>
      <c r="W88" s="1">
        <v>0</v>
      </c>
      <c r="X88" s="1">
        <v>0</v>
      </c>
      <c r="Y88" s="1">
        <f t="shared" si="1"/>
        <v>0</v>
      </c>
      <c r="Z88" s="1">
        <f t="shared" ref="Z88:Z92" si="38">S88</f>
        <v>0</v>
      </c>
      <c r="AA88" s="1">
        <f t="shared" si="37"/>
        <v>0</v>
      </c>
      <c r="AB88" s="1">
        <f t="shared" si="37"/>
        <v>0</v>
      </c>
      <c r="AC88" s="1">
        <f t="shared" si="37"/>
        <v>0</v>
      </c>
      <c r="AD88" s="1">
        <f t="shared" si="37"/>
        <v>0</v>
      </c>
      <c r="AE88" s="1">
        <f t="shared" si="37"/>
        <v>0</v>
      </c>
      <c r="AF88" s="1">
        <f t="shared" si="33"/>
        <v>0</v>
      </c>
      <c r="AG88" s="1">
        <f t="shared" si="34"/>
        <v>0</v>
      </c>
      <c r="AH88" s="1"/>
      <c r="AI88" s="1"/>
      <c r="AJ88" s="1"/>
      <c r="AK88" s="1"/>
      <c r="AL88" s="1"/>
    </row>
    <row r="89" spans="1:38" ht="15.75" customHeight="1">
      <c r="A89" s="1" t="s">
        <v>3</v>
      </c>
      <c r="B89" s="1">
        <v>393</v>
      </c>
      <c r="C89" s="1">
        <v>15</v>
      </c>
      <c r="D89" s="1">
        <v>4</v>
      </c>
      <c r="E89" s="1">
        <v>2021</v>
      </c>
      <c r="F89" s="1">
        <v>0</v>
      </c>
      <c r="G89" s="1">
        <v>0</v>
      </c>
      <c r="H89" s="1">
        <v>0</v>
      </c>
      <c r="I89" s="1">
        <v>0</v>
      </c>
      <c r="M89" s="1">
        <v>0</v>
      </c>
      <c r="N89" s="1">
        <v>0</v>
      </c>
      <c r="O89" s="1">
        <v>0</v>
      </c>
      <c r="P89" s="1">
        <v>0</v>
      </c>
      <c r="Q89" s="1">
        <v>0</v>
      </c>
      <c r="R89" s="1"/>
      <c r="S89" s="1">
        <v>0</v>
      </c>
      <c r="T89" s="1">
        <v>0</v>
      </c>
      <c r="U89" s="1">
        <v>0</v>
      </c>
      <c r="V89" s="1">
        <v>0</v>
      </c>
      <c r="W89" s="1">
        <v>0</v>
      </c>
      <c r="X89" s="1">
        <v>0</v>
      </c>
      <c r="Y89" s="1">
        <f t="shared" si="1"/>
        <v>0</v>
      </c>
      <c r="Z89" s="1">
        <f t="shared" si="38"/>
        <v>0</v>
      </c>
      <c r="AA89" s="1">
        <f t="shared" si="37"/>
        <v>0</v>
      </c>
      <c r="AB89" s="1">
        <f t="shared" si="37"/>
        <v>0</v>
      </c>
      <c r="AC89" s="1">
        <f t="shared" si="37"/>
        <v>0</v>
      </c>
      <c r="AD89" s="1">
        <f t="shared" si="37"/>
        <v>0</v>
      </c>
      <c r="AE89" s="1">
        <f t="shared" si="37"/>
        <v>0</v>
      </c>
      <c r="AF89" s="1">
        <f t="shared" si="33"/>
        <v>0</v>
      </c>
      <c r="AG89" s="1">
        <f t="shared" si="34"/>
        <v>0</v>
      </c>
      <c r="AH89" s="1"/>
      <c r="AI89" s="1"/>
      <c r="AJ89" s="1"/>
      <c r="AK89" s="1"/>
      <c r="AL89" s="1"/>
    </row>
    <row r="90" spans="1:38" ht="15.75" customHeight="1">
      <c r="A90" s="1" t="s">
        <v>3</v>
      </c>
      <c r="B90" s="1">
        <v>417</v>
      </c>
      <c r="C90" s="1">
        <v>15</v>
      </c>
      <c r="D90" s="1">
        <v>6</v>
      </c>
      <c r="E90" s="1">
        <v>2021</v>
      </c>
      <c r="F90" s="1">
        <v>0</v>
      </c>
      <c r="G90" s="1">
        <v>0</v>
      </c>
      <c r="H90" s="1">
        <v>0</v>
      </c>
      <c r="I90" s="1">
        <v>0</v>
      </c>
      <c r="M90" s="1">
        <v>0</v>
      </c>
      <c r="N90" s="1">
        <v>0</v>
      </c>
      <c r="O90" s="1">
        <v>0</v>
      </c>
      <c r="P90" s="1">
        <v>0</v>
      </c>
      <c r="Q90" s="1">
        <v>0</v>
      </c>
      <c r="R90" s="1"/>
      <c r="S90" s="1">
        <v>0</v>
      </c>
      <c r="T90" s="1">
        <v>0</v>
      </c>
      <c r="U90" s="1">
        <v>0</v>
      </c>
      <c r="V90" s="1">
        <v>0</v>
      </c>
      <c r="W90" s="1">
        <v>0</v>
      </c>
      <c r="X90" s="1">
        <v>0</v>
      </c>
      <c r="Y90" s="1">
        <f t="shared" si="1"/>
        <v>0</v>
      </c>
      <c r="Z90" s="1">
        <f t="shared" si="38"/>
        <v>0</v>
      </c>
      <c r="AA90" s="1">
        <f t="shared" si="37"/>
        <v>0</v>
      </c>
      <c r="AB90" s="1">
        <f t="shared" si="37"/>
        <v>0</v>
      </c>
      <c r="AC90" s="1">
        <f t="shared" si="37"/>
        <v>0</v>
      </c>
      <c r="AD90" s="1">
        <f t="shared" si="37"/>
        <v>0</v>
      </c>
      <c r="AE90" s="1">
        <f t="shared" si="37"/>
        <v>0</v>
      </c>
      <c r="AF90" s="1">
        <f t="shared" si="33"/>
        <v>0</v>
      </c>
      <c r="AG90" s="1">
        <f t="shared" si="34"/>
        <v>0</v>
      </c>
      <c r="AH90" s="1"/>
      <c r="AI90" s="1"/>
      <c r="AJ90" s="1"/>
      <c r="AK90" s="1"/>
      <c r="AL90" s="1"/>
    </row>
    <row r="91" spans="1:38" ht="15.75" customHeight="1">
      <c r="A91" s="1" t="s">
        <v>3</v>
      </c>
      <c r="B91" s="1">
        <v>424</v>
      </c>
      <c r="C91" s="1">
        <v>29</v>
      </c>
      <c r="D91" s="1">
        <v>6</v>
      </c>
      <c r="E91" s="1">
        <v>2021</v>
      </c>
      <c r="F91" s="1">
        <v>0</v>
      </c>
      <c r="G91" s="1">
        <v>0</v>
      </c>
      <c r="H91" s="1">
        <v>0</v>
      </c>
      <c r="I91" s="1">
        <v>0</v>
      </c>
      <c r="M91" s="1">
        <v>0</v>
      </c>
      <c r="N91" s="1">
        <v>0</v>
      </c>
      <c r="O91" s="1">
        <v>0</v>
      </c>
      <c r="P91" s="1">
        <v>0</v>
      </c>
      <c r="Q91" s="1">
        <v>0</v>
      </c>
      <c r="R91" s="1"/>
      <c r="S91" s="1">
        <v>0</v>
      </c>
      <c r="T91" s="1">
        <v>0</v>
      </c>
      <c r="U91" s="1">
        <v>0</v>
      </c>
      <c r="V91" s="1">
        <v>0</v>
      </c>
      <c r="W91" s="1">
        <v>0</v>
      </c>
      <c r="X91" s="1">
        <v>0</v>
      </c>
      <c r="Y91" s="1">
        <f t="shared" si="1"/>
        <v>0</v>
      </c>
      <c r="Z91" s="1">
        <f t="shared" si="38"/>
        <v>0</v>
      </c>
      <c r="AA91" s="1">
        <f t="shared" si="37"/>
        <v>0</v>
      </c>
      <c r="AB91" s="1">
        <f t="shared" si="37"/>
        <v>0</v>
      </c>
      <c r="AC91" s="1">
        <f t="shared" si="37"/>
        <v>0</v>
      </c>
      <c r="AD91" s="1">
        <f t="shared" si="37"/>
        <v>0</v>
      </c>
      <c r="AE91" s="1">
        <f t="shared" si="37"/>
        <v>0</v>
      </c>
      <c r="AF91" s="1">
        <f t="shared" si="33"/>
        <v>0</v>
      </c>
      <c r="AG91" s="1">
        <f t="shared" si="34"/>
        <v>0</v>
      </c>
      <c r="AH91" s="1"/>
      <c r="AI91" s="1"/>
      <c r="AJ91" s="1"/>
      <c r="AK91" s="1"/>
      <c r="AL91" s="1"/>
    </row>
    <row r="92" spans="1:38" ht="15.75" customHeight="1">
      <c r="A92" s="1" t="s">
        <v>3</v>
      </c>
      <c r="B92" s="1">
        <v>432</v>
      </c>
      <c r="C92" s="1">
        <v>19</v>
      </c>
      <c r="D92" s="1">
        <v>7</v>
      </c>
      <c r="E92" s="1">
        <v>2021</v>
      </c>
      <c r="F92" s="1">
        <v>0</v>
      </c>
      <c r="G92" s="1">
        <v>0</v>
      </c>
      <c r="H92" s="1">
        <v>0</v>
      </c>
      <c r="I92" s="1">
        <v>0</v>
      </c>
      <c r="M92" s="1">
        <v>0</v>
      </c>
      <c r="N92" s="1">
        <v>0</v>
      </c>
      <c r="O92" s="1">
        <v>0</v>
      </c>
      <c r="P92" s="1">
        <v>0</v>
      </c>
      <c r="Q92" s="1">
        <v>0</v>
      </c>
      <c r="R92" s="1"/>
      <c r="S92" s="1">
        <v>0</v>
      </c>
      <c r="T92" s="1">
        <v>0</v>
      </c>
      <c r="U92" s="1">
        <v>0</v>
      </c>
      <c r="V92" s="1">
        <v>0</v>
      </c>
      <c r="W92" s="1">
        <v>0</v>
      </c>
      <c r="X92" s="1">
        <v>0</v>
      </c>
      <c r="Y92" s="1">
        <f t="shared" si="1"/>
        <v>0</v>
      </c>
      <c r="Z92" s="1">
        <f t="shared" si="38"/>
        <v>0</v>
      </c>
      <c r="AA92" s="1">
        <f t="shared" si="37"/>
        <v>0</v>
      </c>
      <c r="AB92" s="1">
        <f t="shared" si="37"/>
        <v>0</v>
      </c>
      <c r="AC92" s="1">
        <f t="shared" si="37"/>
        <v>0</v>
      </c>
      <c r="AD92" s="1">
        <f t="shared" si="37"/>
        <v>0</v>
      </c>
      <c r="AE92" s="1">
        <f t="shared" si="37"/>
        <v>0</v>
      </c>
      <c r="AF92" s="1">
        <f t="shared" si="33"/>
        <v>0</v>
      </c>
      <c r="AG92" s="1">
        <f>SUM(Z92:AE92)</f>
        <v>0</v>
      </c>
      <c r="AH92" s="1"/>
      <c r="AI92" s="1"/>
      <c r="AJ92" s="1"/>
      <c r="AK92" s="1"/>
      <c r="AL92" s="1"/>
    </row>
    <row r="93" spans="1:38" ht="15.75" customHeight="1">
      <c r="A93" s="1" t="s">
        <v>4</v>
      </c>
      <c r="B93" s="1">
        <v>10</v>
      </c>
      <c r="C93" s="1">
        <v>29</v>
      </c>
      <c r="D93" s="1">
        <v>1</v>
      </c>
      <c r="E93" s="1">
        <v>2019</v>
      </c>
      <c r="F93" s="1">
        <v>0</v>
      </c>
      <c r="G93" s="1">
        <v>0</v>
      </c>
      <c r="H93" s="1">
        <v>0</v>
      </c>
      <c r="I93" s="1">
        <v>0</v>
      </c>
      <c r="M93" s="1">
        <v>0</v>
      </c>
      <c r="N93" s="1">
        <v>0</v>
      </c>
      <c r="O93" s="1">
        <v>0</v>
      </c>
      <c r="P93" s="1">
        <v>1</v>
      </c>
      <c r="Q93" s="1">
        <v>1</v>
      </c>
      <c r="R93" s="1"/>
      <c r="S93" s="1">
        <v>0</v>
      </c>
      <c r="T93" s="1">
        <v>0</v>
      </c>
      <c r="U93" s="1">
        <v>0</v>
      </c>
      <c r="V93" s="1">
        <v>0</v>
      </c>
      <c r="W93" s="1">
        <v>1</v>
      </c>
      <c r="X93" s="1">
        <v>0</v>
      </c>
      <c r="Y93" s="1">
        <f t="shared" si="1"/>
        <v>1</v>
      </c>
      <c r="Z93" s="1">
        <f>S93</f>
        <v>0</v>
      </c>
      <c r="AA93" s="1">
        <f t="shared" ref="AA93:AE103" si="39">T93</f>
        <v>0</v>
      </c>
      <c r="AB93" s="1">
        <f t="shared" si="39"/>
        <v>0</v>
      </c>
      <c r="AC93" s="1">
        <f t="shared" si="39"/>
        <v>0</v>
      </c>
      <c r="AD93" s="1">
        <f t="shared" si="39"/>
        <v>1</v>
      </c>
      <c r="AE93" s="1">
        <f t="shared" si="39"/>
        <v>0</v>
      </c>
      <c r="AF93" s="1">
        <f t="shared" si="33"/>
        <v>1</v>
      </c>
      <c r="AG93" s="1">
        <f t="shared" si="34"/>
        <v>1</v>
      </c>
      <c r="AH93" s="1"/>
      <c r="AI93" s="1"/>
      <c r="AJ93" s="1"/>
      <c r="AK93" s="1"/>
      <c r="AL93" s="1"/>
    </row>
    <row r="94" spans="1:38" ht="15.75" customHeight="1">
      <c r="A94" s="1" t="s">
        <v>4</v>
      </c>
      <c r="B94" s="1">
        <v>17</v>
      </c>
      <c r="C94" s="1">
        <v>35</v>
      </c>
      <c r="D94" s="1">
        <v>1</v>
      </c>
      <c r="E94" s="1">
        <v>2019</v>
      </c>
      <c r="F94" s="1">
        <v>0</v>
      </c>
      <c r="G94" s="1">
        <v>0</v>
      </c>
      <c r="H94" s="1">
        <v>0</v>
      </c>
      <c r="I94" s="1">
        <v>0</v>
      </c>
      <c r="M94" s="1">
        <v>1</v>
      </c>
      <c r="N94" s="1">
        <v>0</v>
      </c>
      <c r="O94" s="1">
        <v>0</v>
      </c>
      <c r="P94" s="1">
        <v>0</v>
      </c>
      <c r="Q94" s="1">
        <v>0</v>
      </c>
      <c r="R94" s="1"/>
      <c r="S94" s="1">
        <v>0</v>
      </c>
      <c r="T94" s="1">
        <v>1</v>
      </c>
      <c r="U94" s="1">
        <v>0</v>
      </c>
      <c r="V94" s="1">
        <v>0</v>
      </c>
      <c r="W94" s="1">
        <v>0</v>
      </c>
      <c r="X94" s="1">
        <v>0</v>
      </c>
      <c r="Y94" s="1">
        <f t="shared" si="1"/>
        <v>0</v>
      </c>
      <c r="Z94" s="1">
        <f>S94</f>
        <v>0</v>
      </c>
      <c r="AA94" s="1">
        <f t="shared" si="39"/>
        <v>1</v>
      </c>
      <c r="AB94" s="1">
        <f t="shared" si="39"/>
        <v>0</v>
      </c>
      <c r="AC94" s="1">
        <f t="shared" si="39"/>
        <v>0</v>
      </c>
      <c r="AD94" s="1">
        <f t="shared" si="39"/>
        <v>0</v>
      </c>
      <c r="AE94" s="1">
        <f t="shared" si="39"/>
        <v>0</v>
      </c>
      <c r="AF94" s="1">
        <f t="shared" si="33"/>
        <v>1</v>
      </c>
      <c r="AG94" s="1">
        <f t="shared" si="34"/>
        <v>1</v>
      </c>
      <c r="AH94" s="1"/>
      <c r="AI94" s="1"/>
      <c r="AJ94" s="1"/>
      <c r="AK94" s="1"/>
      <c r="AL94" s="1"/>
    </row>
    <row r="95" spans="1:38" ht="15.75" customHeight="1">
      <c r="A95" s="1" t="s">
        <v>4</v>
      </c>
      <c r="B95" s="1">
        <v>18</v>
      </c>
      <c r="C95" s="1">
        <v>31</v>
      </c>
      <c r="D95" s="1">
        <v>1</v>
      </c>
      <c r="E95" s="1">
        <v>2019</v>
      </c>
      <c r="F95" s="1">
        <v>0</v>
      </c>
      <c r="G95" s="1">
        <v>0</v>
      </c>
      <c r="H95" s="1">
        <v>0</v>
      </c>
      <c r="I95" s="1">
        <v>0</v>
      </c>
      <c r="M95" s="1">
        <v>0</v>
      </c>
      <c r="N95" s="1">
        <v>0</v>
      </c>
      <c r="O95" s="1">
        <v>0</v>
      </c>
      <c r="P95" s="1">
        <v>0</v>
      </c>
      <c r="Q95" s="1">
        <v>0</v>
      </c>
      <c r="R95" s="1"/>
      <c r="S95" s="1">
        <v>0</v>
      </c>
      <c r="T95" s="1">
        <v>0</v>
      </c>
      <c r="U95" s="1">
        <v>0</v>
      </c>
      <c r="V95" s="1">
        <v>0</v>
      </c>
      <c r="W95" s="1">
        <v>0</v>
      </c>
      <c r="X95" s="1">
        <v>0</v>
      </c>
      <c r="Y95" s="1">
        <f t="shared" si="1"/>
        <v>0</v>
      </c>
      <c r="Z95" s="1">
        <f t="shared" ref="Z95:Z103" si="40">S95</f>
        <v>0</v>
      </c>
      <c r="AA95" s="1">
        <f t="shared" si="39"/>
        <v>0</v>
      </c>
      <c r="AB95" s="1">
        <f t="shared" si="39"/>
        <v>0</v>
      </c>
      <c r="AC95" s="1">
        <f t="shared" si="39"/>
        <v>0</v>
      </c>
      <c r="AD95" s="1">
        <f t="shared" si="39"/>
        <v>0</v>
      </c>
      <c r="AE95" s="1">
        <f t="shared" si="39"/>
        <v>0</v>
      </c>
      <c r="AF95" s="1">
        <f t="shared" si="33"/>
        <v>0</v>
      </c>
      <c r="AG95" s="1">
        <f t="shared" si="34"/>
        <v>0</v>
      </c>
      <c r="AH95" s="1"/>
      <c r="AI95" s="1"/>
      <c r="AJ95" s="1"/>
      <c r="AK95" s="1"/>
      <c r="AL95" s="1"/>
    </row>
    <row r="96" spans="1:38" ht="15.75" customHeight="1">
      <c r="A96" s="1" t="s">
        <v>4</v>
      </c>
      <c r="B96" s="1">
        <v>25</v>
      </c>
      <c r="C96" s="1">
        <v>31</v>
      </c>
      <c r="D96" s="1">
        <v>2</v>
      </c>
      <c r="E96" s="1">
        <v>2019</v>
      </c>
      <c r="F96" s="1">
        <v>0</v>
      </c>
      <c r="G96" s="1">
        <v>0</v>
      </c>
      <c r="H96" s="1">
        <v>0</v>
      </c>
      <c r="I96" s="1">
        <v>0</v>
      </c>
      <c r="M96" s="1">
        <v>0</v>
      </c>
      <c r="N96" s="1">
        <v>0</v>
      </c>
      <c r="O96" s="1">
        <v>0</v>
      </c>
      <c r="P96" s="1">
        <v>0</v>
      </c>
      <c r="Q96" s="1">
        <v>0</v>
      </c>
      <c r="R96" s="1"/>
      <c r="S96" s="1">
        <v>0</v>
      </c>
      <c r="T96" s="1">
        <v>0</v>
      </c>
      <c r="U96" s="1">
        <v>0</v>
      </c>
      <c r="V96" s="1">
        <v>0</v>
      </c>
      <c r="W96" s="1">
        <v>0</v>
      </c>
      <c r="X96" s="1">
        <v>0</v>
      </c>
      <c r="Y96" s="1">
        <f t="shared" si="1"/>
        <v>0</v>
      </c>
      <c r="Z96" s="1">
        <f t="shared" si="40"/>
        <v>0</v>
      </c>
      <c r="AA96" s="1">
        <f t="shared" si="39"/>
        <v>0</v>
      </c>
      <c r="AB96" s="1">
        <f t="shared" si="39"/>
        <v>0</v>
      </c>
      <c r="AC96" s="1">
        <f t="shared" si="39"/>
        <v>0</v>
      </c>
      <c r="AD96" s="1">
        <f t="shared" si="39"/>
        <v>0</v>
      </c>
      <c r="AE96" s="1">
        <f t="shared" si="39"/>
        <v>0</v>
      </c>
      <c r="AF96" s="1">
        <f t="shared" si="33"/>
        <v>0</v>
      </c>
      <c r="AG96" s="1">
        <f t="shared" si="34"/>
        <v>0</v>
      </c>
      <c r="AH96" s="1"/>
      <c r="AI96" s="1"/>
      <c r="AJ96" s="1"/>
      <c r="AK96" s="1"/>
      <c r="AL96" s="1"/>
    </row>
    <row r="97" spans="1:38" ht="15.75" customHeight="1">
      <c r="A97" s="1" t="s">
        <v>4</v>
      </c>
      <c r="B97" s="1">
        <v>69</v>
      </c>
      <c r="C97" s="1">
        <v>36</v>
      </c>
      <c r="D97" s="1">
        <v>5</v>
      </c>
      <c r="E97" s="1">
        <v>2019</v>
      </c>
      <c r="F97" s="1">
        <v>0</v>
      </c>
      <c r="G97" s="1">
        <v>0</v>
      </c>
      <c r="H97" s="1">
        <v>0</v>
      </c>
      <c r="I97" s="1">
        <v>0</v>
      </c>
      <c r="M97" s="1">
        <v>1</v>
      </c>
      <c r="N97" s="1">
        <v>0</v>
      </c>
      <c r="O97" s="1">
        <v>0</v>
      </c>
      <c r="P97" s="1">
        <v>1</v>
      </c>
      <c r="Q97" s="1">
        <v>1</v>
      </c>
      <c r="R97" s="1"/>
      <c r="S97" s="1">
        <v>0</v>
      </c>
      <c r="T97" s="1">
        <v>1</v>
      </c>
      <c r="U97" s="1">
        <v>0</v>
      </c>
      <c r="V97" s="1">
        <v>0</v>
      </c>
      <c r="W97" s="1">
        <v>1</v>
      </c>
      <c r="X97" s="1">
        <v>1</v>
      </c>
      <c r="Y97" s="1">
        <f t="shared" si="1"/>
        <v>0</v>
      </c>
      <c r="Z97" s="1">
        <f t="shared" si="40"/>
        <v>0</v>
      </c>
      <c r="AA97" s="1">
        <f t="shared" si="39"/>
        <v>1</v>
      </c>
      <c r="AB97" s="1">
        <f t="shared" si="39"/>
        <v>0</v>
      </c>
      <c r="AC97" s="1">
        <f t="shared" si="39"/>
        <v>0</v>
      </c>
      <c r="AD97" s="1">
        <f t="shared" si="39"/>
        <v>1</v>
      </c>
      <c r="AE97" s="1">
        <f t="shared" si="39"/>
        <v>1</v>
      </c>
      <c r="AF97" s="1">
        <f t="shared" si="33"/>
        <v>1</v>
      </c>
      <c r="AG97" s="1">
        <f t="shared" si="34"/>
        <v>3</v>
      </c>
      <c r="AH97" s="1"/>
      <c r="AI97" s="1"/>
      <c r="AJ97" s="1"/>
      <c r="AK97" s="1"/>
      <c r="AL97" s="1"/>
    </row>
    <row r="98" spans="1:38" ht="15.75" customHeight="1">
      <c r="A98" s="1" t="s">
        <v>4</v>
      </c>
      <c r="B98" s="1">
        <v>89</v>
      </c>
      <c r="C98" s="1">
        <v>42</v>
      </c>
      <c r="D98" s="1">
        <v>6</v>
      </c>
      <c r="E98" s="1">
        <v>2019</v>
      </c>
      <c r="F98" s="1">
        <v>0</v>
      </c>
      <c r="G98" s="1">
        <v>0</v>
      </c>
      <c r="H98" s="1">
        <v>0</v>
      </c>
      <c r="I98" s="1">
        <v>0</v>
      </c>
      <c r="M98" s="1">
        <v>0</v>
      </c>
      <c r="N98" s="1">
        <v>0</v>
      </c>
      <c r="O98" s="1">
        <v>0</v>
      </c>
      <c r="P98" s="1">
        <v>0</v>
      </c>
      <c r="Q98" s="1">
        <v>0</v>
      </c>
      <c r="R98" s="1"/>
      <c r="S98" s="1">
        <v>0</v>
      </c>
      <c r="T98" s="1">
        <v>0</v>
      </c>
      <c r="U98" s="1">
        <v>0</v>
      </c>
      <c r="V98" s="1">
        <v>0</v>
      </c>
      <c r="W98" s="1">
        <v>0</v>
      </c>
      <c r="X98" s="1">
        <v>0</v>
      </c>
      <c r="Y98" s="1">
        <f t="shared" si="1"/>
        <v>0</v>
      </c>
      <c r="Z98" s="1">
        <f t="shared" si="40"/>
        <v>0</v>
      </c>
      <c r="AA98" s="1">
        <f t="shared" si="39"/>
        <v>0</v>
      </c>
      <c r="AB98" s="1">
        <f t="shared" si="39"/>
        <v>0</v>
      </c>
      <c r="AC98" s="1">
        <f t="shared" si="39"/>
        <v>0</v>
      </c>
      <c r="AD98" s="1">
        <f t="shared" si="39"/>
        <v>0</v>
      </c>
      <c r="AE98" s="1">
        <f t="shared" si="39"/>
        <v>0</v>
      </c>
      <c r="AF98" s="1">
        <f t="shared" si="33"/>
        <v>0</v>
      </c>
      <c r="AG98" s="1">
        <f t="shared" si="34"/>
        <v>0</v>
      </c>
      <c r="AH98" s="1"/>
      <c r="AI98" s="1"/>
      <c r="AJ98" s="1"/>
      <c r="AK98" s="1"/>
      <c r="AL98" s="1"/>
    </row>
    <row r="99" spans="1:38" ht="15.75" customHeight="1">
      <c r="A99" s="1" t="s">
        <v>4</v>
      </c>
      <c r="B99" s="1">
        <v>98</v>
      </c>
      <c r="C99" s="1">
        <v>24</v>
      </c>
      <c r="D99" s="1">
        <v>7</v>
      </c>
      <c r="E99" s="1">
        <v>2019</v>
      </c>
      <c r="F99" s="1">
        <v>0</v>
      </c>
      <c r="G99" s="1">
        <v>0</v>
      </c>
      <c r="H99" s="1">
        <v>0</v>
      </c>
      <c r="I99" s="1">
        <v>0</v>
      </c>
      <c r="M99" s="1">
        <v>0</v>
      </c>
      <c r="N99" s="1">
        <v>0</v>
      </c>
      <c r="O99" s="1">
        <v>0</v>
      </c>
      <c r="P99" s="1">
        <v>0</v>
      </c>
      <c r="Q99" s="1">
        <v>0</v>
      </c>
      <c r="R99" s="1"/>
      <c r="S99" s="1">
        <v>0</v>
      </c>
      <c r="T99" s="1">
        <v>0</v>
      </c>
      <c r="U99" s="1">
        <v>0</v>
      </c>
      <c r="V99" s="1">
        <v>0</v>
      </c>
      <c r="W99" s="1">
        <v>0</v>
      </c>
      <c r="X99" s="1">
        <v>0</v>
      </c>
      <c r="Y99" s="1">
        <f t="shared" si="1"/>
        <v>0</v>
      </c>
      <c r="Z99" s="1">
        <f t="shared" si="40"/>
        <v>0</v>
      </c>
      <c r="AA99" s="1">
        <f t="shared" si="39"/>
        <v>0</v>
      </c>
      <c r="AB99" s="1">
        <f t="shared" si="39"/>
        <v>0</v>
      </c>
      <c r="AC99" s="1">
        <f t="shared" si="39"/>
        <v>0</v>
      </c>
      <c r="AD99" s="1">
        <f t="shared" si="39"/>
        <v>0</v>
      </c>
      <c r="AE99" s="1">
        <f t="shared" si="39"/>
        <v>0</v>
      </c>
      <c r="AF99" s="1">
        <f t="shared" si="33"/>
        <v>0</v>
      </c>
      <c r="AG99" s="1">
        <f t="shared" si="34"/>
        <v>0</v>
      </c>
      <c r="AH99" s="1"/>
      <c r="AI99" s="1"/>
      <c r="AJ99" s="1"/>
      <c r="AK99" s="1"/>
      <c r="AL99" s="1"/>
    </row>
    <row r="100" spans="1:38" ht="15.75" customHeight="1">
      <c r="A100" s="1" t="s">
        <v>4</v>
      </c>
      <c r="B100" s="1">
        <v>126</v>
      </c>
      <c r="C100" s="1">
        <v>43</v>
      </c>
      <c r="D100" s="1">
        <v>8</v>
      </c>
      <c r="E100" s="1">
        <v>2019</v>
      </c>
      <c r="F100" s="1">
        <v>0</v>
      </c>
      <c r="G100" s="1">
        <v>0</v>
      </c>
      <c r="H100" s="1">
        <v>0</v>
      </c>
      <c r="I100" s="1">
        <v>0</v>
      </c>
      <c r="M100" s="1">
        <v>1</v>
      </c>
      <c r="N100" s="1">
        <v>0</v>
      </c>
      <c r="O100" s="1">
        <v>0</v>
      </c>
      <c r="P100" s="1">
        <v>0</v>
      </c>
      <c r="Q100" s="1">
        <v>0</v>
      </c>
      <c r="R100" s="1"/>
      <c r="S100" s="1">
        <v>0</v>
      </c>
      <c r="T100" s="1">
        <v>1</v>
      </c>
      <c r="U100" s="1">
        <v>0</v>
      </c>
      <c r="V100" s="1">
        <v>0</v>
      </c>
      <c r="W100" s="1">
        <v>0</v>
      </c>
      <c r="X100" s="1">
        <v>0</v>
      </c>
      <c r="Y100" s="1">
        <f t="shared" si="1"/>
        <v>0</v>
      </c>
      <c r="Z100" s="1">
        <f t="shared" si="40"/>
        <v>0</v>
      </c>
      <c r="AA100" s="1">
        <f t="shared" si="39"/>
        <v>1</v>
      </c>
      <c r="AB100" s="1">
        <f t="shared" si="39"/>
        <v>0</v>
      </c>
      <c r="AC100" s="1">
        <f t="shared" si="39"/>
        <v>0</v>
      </c>
      <c r="AD100" s="1">
        <f t="shared" si="39"/>
        <v>0</v>
      </c>
      <c r="AE100" s="1">
        <f t="shared" si="39"/>
        <v>0</v>
      </c>
      <c r="AF100" s="1">
        <f t="shared" si="33"/>
        <v>1</v>
      </c>
      <c r="AG100" s="1">
        <f t="shared" si="34"/>
        <v>1</v>
      </c>
      <c r="AH100" s="1"/>
      <c r="AI100" s="1"/>
      <c r="AJ100" s="1"/>
      <c r="AK100" s="1"/>
      <c r="AL100" s="1"/>
    </row>
    <row r="101" spans="1:38" ht="15.75" customHeight="1">
      <c r="A101" s="1" t="s">
        <v>4</v>
      </c>
      <c r="B101" s="1">
        <v>127</v>
      </c>
      <c r="C101" s="1">
        <v>25</v>
      </c>
      <c r="D101" s="1">
        <v>8</v>
      </c>
      <c r="E101" s="1">
        <v>2019</v>
      </c>
      <c r="F101" s="1">
        <v>0</v>
      </c>
      <c r="G101" s="1">
        <v>0</v>
      </c>
      <c r="H101" s="1">
        <v>0</v>
      </c>
      <c r="I101" s="1">
        <v>0</v>
      </c>
      <c r="M101" s="1">
        <v>0</v>
      </c>
      <c r="N101" s="1">
        <v>0</v>
      </c>
      <c r="O101" s="1">
        <v>0</v>
      </c>
      <c r="P101" s="1">
        <v>0</v>
      </c>
      <c r="Q101" s="1">
        <v>0</v>
      </c>
      <c r="R101" s="1"/>
      <c r="S101" s="1">
        <v>0</v>
      </c>
      <c r="T101" s="1">
        <v>0</v>
      </c>
      <c r="U101" s="1">
        <v>0</v>
      </c>
      <c r="V101" s="1">
        <v>0</v>
      </c>
      <c r="W101" s="1">
        <v>0</v>
      </c>
      <c r="X101" s="1">
        <v>0</v>
      </c>
      <c r="Y101" s="1">
        <f t="shared" si="1"/>
        <v>0</v>
      </c>
      <c r="Z101" s="1">
        <f t="shared" si="40"/>
        <v>0</v>
      </c>
      <c r="AA101" s="1">
        <f t="shared" si="39"/>
        <v>0</v>
      </c>
      <c r="AB101" s="1">
        <f t="shared" si="39"/>
        <v>0</v>
      </c>
      <c r="AC101" s="1">
        <f t="shared" si="39"/>
        <v>0</v>
      </c>
      <c r="AD101" s="1">
        <f t="shared" si="39"/>
        <v>0</v>
      </c>
      <c r="AE101" s="1">
        <f t="shared" si="39"/>
        <v>0</v>
      </c>
      <c r="AF101" s="1">
        <f t="shared" si="33"/>
        <v>0</v>
      </c>
      <c r="AG101" s="1">
        <f t="shared" si="34"/>
        <v>0</v>
      </c>
      <c r="AH101" s="1"/>
      <c r="AI101" s="1"/>
      <c r="AJ101" s="1"/>
      <c r="AK101" s="1"/>
      <c r="AL101" s="1"/>
    </row>
    <row r="102" spans="1:38" ht="15.75" customHeight="1">
      <c r="A102" s="1" t="s">
        <v>4</v>
      </c>
      <c r="B102" s="1">
        <v>130</v>
      </c>
      <c r="C102" s="1">
        <v>39</v>
      </c>
      <c r="D102" s="1">
        <v>8</v>
      </c>
      <c r="E102" s="1">
        <v>2019</v>
      </c>
      <c r="F102" s="1">
        <v>0</v>
      </c>
      <c r="G102" s="1">
        <v>0</v>
      </c>
      <c r="H102" s="1">
        <v>0</v>
      </c>
      <c r="I102" s="1">
        <v>0</v>
      </c>
      <c r="M102" s="1">
        <v>0</v>
      </c>
      <c r="N102" s="1">
        <v>0</v>
      </c>
      <c r="O102" s="1">
        <v>0</v>
      </c>
      <c r="P102" s="1">
        <v>0</v>
      </c>
      <c r="Q102" s="1">
        <v>0</v>
      </c>
      <c r="R102" s="1"/>
      <c r="S102" s="1">
        <v>0</v>
      </c>
      <c r="T102" s="1">
        <v>0</v>
      </c>
      <c r="U102" s="1">
        <v>0</v>
      </c>
      <c r="V102" s="1">
        <v>0</v>
      </c>
      <c r="W102" s="1">
        <v>0</v>
      </c>
      <c r="X102" s="1">
        <v>0</v>
      </c>
      <c r="Y102" s="1">
        <f t="shared" si="1"/>
        <v>0</v>
      </c>
      <c r="Z102" s="1">
        <f t="shared" si="40"/>
        <v>0</v>
      </c>
      <c r="AA102" s="1">
        <f t="shared" si="39"/>
        <v>0</v>
      </c>
      <c r="AB102" s="1">
        <f t="shared" si="39"/>
        <v>0</v>
      </c>
      <c r="AC102" s="1">
        <f t="shared" si="39"/>
        <v>0</v>
      </c>
      <c r="AD102" s="1">
        <f t="shared" si="39"/>
        <v>0</v>
      </c>
      <c r="AE102" s="1">
        <f t="shared" si="39"/>
        <v>0</v>
      </c>
      <c r="AF102" s="1">
        <f t="shared" si="33"/>
        <v>0</v>
      </c>
      <c r="AG102" s="1">
        <f t="shared" si="34"/>
        <v>0</v>
      </c>
      <c r="AH102" s="1"/>
      <c r="AI102" s="1"/>
      <c r="AJ102" s="1"/>
      <c r="AK102" s="1"/>
      <c r="AL102" s="1"/>
    </row>
    <row r="103" spans="1:38" ht="15.75" customHeight="1">
      <c r="A103" s="1" t="s">
        <v>4</v>
      </c>
      <c r="B103" s="1">
        <v>178</v>
      </c>
      <c r="C103" s="1">
        <v>26</v>
      </c>
      <c r="D103" s="1">
        <v>1</v>
      </c>
      <c r="E103" s="1">
        <v>2020</v>
      </c>
      <c r="F103" s="1">
        <v>0</v>
      </c>
      <c r="G103" s="1">
        <v>0</v>
      </c>
      <c r="H103" s="1">
        <v>0</v>
      </c>
      <c r="I103" s="1">
        <v>0</v>
      </c>
      <c r="M103" s="1">
        <v>1</v>
      </c>
      <c r="N103" s="1">
        <v>0</v>
      </c>
      <c r="O103" s="1">
        <v>0</v>
      </c>
      <c r="P103" s="1">
        <v>1</v>
      </c>
      <c r="Q103" s="1">
        <v>1</v>
      </c>
      <c r="R103" s="1"/>
      <c r="S103" s="1">
        <v>0</v>
      </c>
      <c r="T103" s="1">
        <v>1</v>
      </c>
      <c r="U103" s="1">
        <v>0</v>
      </c>
      <c r="V103" s="1">
        <v>0</v>
      </c>
      <c r="W103" s="1">
        <v>1</v>
      </c>
      <c r="X103" s="1">
        <v>1</v>
      </c>
      <c r="Y103" s="1">
        <f t="shared" si="1"/>
        <v>0</v>
      </c>
      <c r="Z103" s="1">
        <f t="shared" si="40"/>
        <v>0</v>
      </c>
      <c r="AA103" s="1">
        <f t="shared" si="39"/>
        <v>1</v>
      </c>
      <c r="AB103" s="1">
        <f t="shared" si="39"/>
        <v>0</v>
      </c>
      <c r="AC103" s="1">
        <f t="shared" si="39"/>
        <v>0</v>
      </c>
      <c r="AD103" s="1">
        <f t="shared" si="39"/>
        <v>1</v>
      </c>
      <c r="AE103" s="1">
        <f t="shared" si="39"/>
        <v>1</v>
      </c>
      <c r="AF103" s="1">
        <f t="shared" si="33"/>
        <v>1</v>
      </c>
      <c r="AG103" s="1">
        <f t="shared" si="34"/>
        <v>3</v>
      </c>
      <c r="AH103" s="1"/>
      <c r="AI103" s="1"/>
      <c r="AJ103" s="1"/>
      <c r="AK103" s="1"/>
      <c r="AL103" s="1"/>
    </row>
    <row r="104" spans="1:38" ht="15.75" customHeight="1">
      <c r="A104" s="1" t="s">
        <v>4</v>
      </c>
      <c r="B104" s="1">
        <v>193</v>
      </c>
      <c r="C104" s="1">
        <v>50</v>
      </c>
      <c r="D104" s="1">
        <v>3</v>
      </c>
      <c r="E104" s="1">
        <v>2020</v>
      </c>
      <c r="F104" s="1">
        <v>0</v>
      </c>
      <c r="G104" s="1">
        <v>0</v>
      </c>
      <c r="H104" s="1">
        <v>0</v>
      </c>
      <c r="I104" s="1">
        <v>0</v>
      </c>
      <c r="M104" s="1">
        <v>0</v>
      </c>
      <c r="N104" s="1">
        <v>0</v>
      </c>
      <c r="O104" s="1">
        <v>1</v>
      </c>
      <c r="P104" s="1">
        <v>0</v>
      </c>
      <c r="Q104" s="1">
        <v>0</v>
      </c>
      <c r="R104" s="1"/>
      <c r="S104" s="1">
        <v>0</v>
      </c>
      <c r="T104" s="1">
        <v>0</v>
      </c>
      <c r="U104" s="1">
        <v>0</v>
      </c>
      <c r="V104" s="1">
        <v>0</v>
      </c>
      <c r="W104" s="1">
        <v>0</v>
      </c>
      <c r="X104" s="1">
        <v>0</v>
      </c>
      <c r="Y104" s="1">
        <f t="shared" si="1"/>
        <v>1</v>
      </c>
      <c r="Z104" s="1">
        <f>S104</f>
        <v>0</v>
      </c>
      <c r="AA104" s="1">
        <f t="shared" ref="AA104:AE112" si="41">T104</f>
        <v>0</v>
      </c>
      <c r="AB104" s="1">
        <f t="shared" si="41"/>
        <v>0</v>
      </c>
      <c r="AC104" s="1">
        <v>0</v>
      </c>
      <c r="AD104" s="1">
        <f t="shared" si="41"/>
        <v>0</v>
      </c>
      <c r="AE104" s="1">
        <f t="shared" si="41"/>
        <v>0</v>
      </c>
      <c r="AF104" s="1">
        <f t="shared" si="33"/>
        <v>0</v>
      </c>
      <c r="AG104" s="1">
        <f t="shared" si="34"/>
        <v>0</v>
      </c>
      <c r="AH104" s="1"/>
      <c r="AI104" s="1"/>
      <c r="AJ104" s="1"/>
      <c r="AK104" s="1"/>
      <c r="AL104" s="1"/>
    </row>
    <row r="105" spans="1:38" ht="15.75" customHeight="1">
      <c r="A105" s="1" t="s">
        <v>4</v>
      </c>
      <c r="B105" s="1">
        <v>220</v>
      </c>
      <c r="C105" s="1">
        <v>20</v>
      </c>
      <c r="D105" s="1">
        <v>3</v>
      </c>
      <c r="E105" s="1">
        <v>2020</v>
      </c>
      <c r="F105" s="1">
        <v>0</v>
      </c>
      <c r="G105" s="1">
        <v>0</v>
      </c>
      <c r="H105" s="1">
        <v>0</v>
      </c>
      <c r="I105" s="1">
        <v>0</v>
      </c>
      <c r="M105" s="1">
        <v>0</v>
      </c>
      <c r="N105" s="1">
        <v>0</v>
      </c>
      <c r="O105" s="1">
        <v>1</v>
      </c>
      <c r="P105" s="1">
        <v>0</v>
      </c>
      <c r="Q105" s="1">
        <v>0</v>
      </c>
      <c r="R105" s="1"/>
      <c r="S105" s="1">
        <v>0</v>
      </c>
      <c r="T105" s="1">
        <v>0</v>
      </c>
      <c r="U105" s="1">
        <v>0</v>
      </c>
      <c r="V105" s="1">
        <v>1</v>
      </c>
      <c r="W105" s="1">
        <v>0</v>
      </c>
      <c r="X105" s="1">
        <v>1</v>
      </c>
      <c r="Y105" s="1">
        <f t="shared" si="1"/>
        <v>1</v>
      </c>
      <c r="Z105" s="1">
        <f>S105</f>
        <v>0</v>
      </c>
      <c r="AA105" s="1">
        <f t="shared" si="41"/>
        <v>0</v>
      </c>
      <c r="AB105" s="1">
        <f t="shared" si="41"/>
        <v>0</v>
      </c>
      <c r="AC105" s="1">
        <f t="shared" ref="AC105:AC112" si="42">V105</f>
        <v>1</v>
      </c>
      <c r="AD105" s="1">
        <f t="shared" si="41"/>
        <v>0</v>
      </c>
      <c r="AE105" s="1">
        <f t="shared" si="41"/>
        <v>1</v>
      </c>
      <c r="AF105" s="1">
        <f t="shared" si="33"/>
        <v>1</v>
      </c>
      <c r="AG105" s="1">
        <f t="shared" si="34"/>
        <v>2</v>
      </c>
      <c r="AH105" s="1"/>
      <c r="AI105" s="1"/>
      <c r="AJ105" s="1"/>
      <c r="AK105" s="1"/>
      <c r="AL105" s="1"/>
    </row>
    <row r="106" spans="1:38" ht="15.75" customHeight="1">
      <c r="A106" s="1" t="s">
        <v>4</v>
      </c>
      <c r="B106" s="1">
        <v>222</v>
      </c>
      <c r="C106" s="1">
        <v>41</v>
      </c>
      <c r="D106" s="1">
        <v>5</v>
      </c>
      <c r="E106" s="1">
        <v>2020</v>
      </c>
      <c r="F106" s="1">
        <v>0</v>
      </c>
      <c r="G106" s="1">
        <v>0</v>
      </c>
      <c r="H106" s="1">
        <v>0</v>
      </c>
      <c r="I106" s="1">
        <v>0</v>
      </c>
      <c r="M106" s="1">
        <v>1</v>
      </c>
      <c r="N106" s="1">
        <v>0</v>
      </c>
      <c r="O106" s="1">
        <v>0</v>
      </c>
      <c r="P106" s="1">
        <v>0</v>
      </c>
      <c r="Q106" s="1">
        <v>0</v>
      </c>
      <c r="R106" s="1"/>
      <c r="S106" s="1">
        <v>0</v>
      </c>
      <c r="T106" s="1">
        <v>1</v>
      </c>
      <c r="U106" s="1">
        <v>0</v>
      </c>
      <c r="V106" s="1">
        <v>0</v>
      </c>
      <c r="W106" s="1">
        <v>0</v>
      </c>
      <c r="X106" s="1">
        <v>0</v>
      </c>
      <c r="Y106" s="1">
        <f t="shared" si="1"/>
        <v>0</v>
      </c>
      <c r="Z106" s="1">
        <f>S106</f>
        <v>0</v>
      </c>
      <c r="AA106" s="1">
        <f t="shared" si="41"/>
        <v>1</v>
      </c>
      <c r="AB106" s="1">
        <f t="shared" si="41"/>
        <v>0</v>
      </c>
      <c r="AC106" s="1">
        <f t="shared" si="42"/>
        <v>0</v>
      </c>
      <c r="AD106" s="1">
        <f t="shared" si="41"/>
        <v>0</v>
      </c>
      <c r="AE106" s="1">
        <f t="shared" si="41"/>
        <v>0</v>
      </c>
      <c r="AF106" s="1">
        <f t="shared" si="33"/>
        <v>1</v>
      </c>
      <c r="AG106" s="1">
        <f t="shared" si="34"/>
        <v>1</v>
      </c>
      <c r="AH106" s="1"/>
      <c r="AI106" s="1"/>
      <c r="AJ106" s="1"/>
      <c r="AK106" s="1"/>
      <c r="AL106" s="1"/>
    </row>
    <row r="107" spans="1:38" ht="15.75" customHeight="1">
      <c r="A107" s="1" t="s">
        <v>4</v>
      </c>
      <c r="B107" s="1">
        <v>229</v>
      </c>
      <c r="C107" s="1">
        <v>22</v>
      </c>
      <c r="D107" s="1">
        <v>2</v>
      </c>
      <c r="E107" s="1">
        <v>2020</v>
      </c>
      <c r="F107" s="1">
        <v>0</v>
      </c>
      <c r="G107" s="1">
        <v>0</v>
      </c>
      <c r="H107" s="1">
        <v>0</v>
      </c>
      <c r="I107" s="1">
        <v>0</v>
      </c>
      <c r="M107" s="1">
        <v>0</v>
      </c>
      <c r="N107" s="1">
        <v>0</v>
      </c>
      <c r="O107" s="1">
        <v>0</v>
      </c>
      <c r="P107" s="1">
        <v>0</v>
      </c>
      <c r="Q107" s="1">
        <v>0</v>
      </c>
      <c r="R107" s="1"/>
      <c r="S107" s="1">
        <v>0</v>
      </c>
      <c r="T107" s="1">
        <v>0</v>
      </c>
      <c r="U107" s="1">
        <v>0</v>
      </c>
      <c r="V107" s="1">
        <v>0</v>
      </c>
      <c r="W107" s="1">
        <v>0</v>
      </c>
      <c r="X107" s="1">
        <v>0</v>
      </c>
      <c r="Y107" s="1">
        <f t="shared" si="1"/>
        <v>0</v>
      </c>
      <c r="Z107" s="1">
        <f t="shared" ref="Z107:Z112" si="43">S107</f>
        <v>0</v>
      </c>
      <c r="AA107" s="1">
        <f t="shared" si="41"/>
        <v>0</v>
      </c>
      <c r="AB107" s="1">
        <f t="shared" si="41"/>
        <v>0</v>
      </c>
      <c r="AC107" s="1">
        <f t="shared" si="42"/>
        <v>0</v>
      </c>
      <c r="AD107" s="1">
        <f t="shared" si="41"/>
        <v>0</v>
      </c>
      <c r="AE107" s="1">
        <f t="shared" si="41"/>
        <v>0</v>
      </c>
      <c r="AF107" s="1">
        <f t="shared" si="33"/>
        <v>0</v>
      </c>
      <c r="AG107" s="1">
        <f t="shared" si="34"/>
        <v>0</v>
      </c>
      <c r="AH107" s="1"/>
      <c r="AI107" s="1"/>
      <c r="AJ107" s="1"/>
      <c r="AK107" s="1"/>
      <c r="AL107" s="1"/>
    </row>
    <row r="108" spans="1:38" ht="15.75" customHeight="1">
      <c r="A108" s="1" t="s">
        <v>4</v>
      </c>
      <c r="B108" s="1">
        <v>259</v>
      </c>
      <c r="C108" s="1">
        <v>30</v>
      </c>
      <c r="D108" s="1">
        <v>8</v>
      </c>
      <c r="E108" s="1">
        <v>2020</v>
      </c>
      <c r="F108" s="1">
        <v>0</v>
      </c>
      <c r="G108" s="1">
        <v>0</v>
      </c>
      <c r="H108" s="1">
        <v>0</v>
      </c>
      <c r="I108" s="1">
        <v>0</v>
      </c>
      <c r="M108" s="1">
        <v>0</v>
      </c>
      <c r="N108" s="1">
        <v>0</v>
      </c>
      <c r="O108" s="1">
        <v>0</v>
      </c>
      <c r="P108" s="1">
        <v>1</v>
      </c>
      <c r="Q108" s="1">
        <v>0</v>
      </c>
      <c r="R108" s="1"/>
      <c r="S108" s="1">
        <v>0</v>
      </c>
      <c r="T108" s="1">
        <v>0</v>
      </c>
      <c r="U108" s="1">
        <v>0</v>
      </c>
      <c r="V108" s="1">
        <v>0</v>
      </c>
      <c r="W108" s="1">
        <v>1</v>
      </c>
      <c r="X108" s="1">
        <v>0</v>
      </c>
      <c r="Y108" s="1">
        <f t="shared" si="1"/>
        <v>0</v>
      </c>
      <c r="Z108" s="1">
        <f t="shared" si="43"/>
        <v>0</v>
      </c>
      <c r="AA108" s="1">
        <f t="shared" si="41"/>
        <v>0</v>
      </c>
      <c r="AB108" s="1">
        <f t="shared" si="41"/>
        <v>0</v>
      </c>
      <c r="AC108" s="1">
        <f t="shared" si="42"/>
        <v>0</v>
      </c>
      <c r="AD108" s="1">
        <f t="shared" si="41"/>
        <v>1</v>
      </c>
      <c r="AE108" s="1">
        <f t="shared" si="41"/>
        <v>0</v>
      </c>
      <c r="AF108" s="1">
        <f t="shared" si="33"/>
        <v>1</v>
      </c>
      <c r="AG108" s="1">
        <f t="shared" si="34"/>
        <v>1</v>
      </c>
      <c r="AH108" s="1"/>
      <c r="AI108" s="1"/>
      <c r="AJ108" s="1"/>
      <c r="AK108" s="1"/>
      <c r="AL108" s="1"/>
    </row>
    <row r="109" spans="1:38" ht="15.75" customHeight="1">
      <c r="A109" s="1" t="s">
        <v>4</v>
      </c>
      <c r="B109" s="1">
        <v>282</v>
      </c>
      <c r="C109" s="1">
        <v>18</v>
      </c>
      <c r="D109" s="1">
        <v>7</v>
      </c>
      <c r="E109" s="1">
        <v>2020</v>
      </c>
      <c r="F109" s="1">
        <v>0</v>
      </c>
      <c r="G109" s="1">
        <v>0</v>
      </c>
      <c r="H109" s="1">
        <v>0</v>
      </c>
      <c r="I109" s="1">
        <v>0</v>
      </c>
      <c r="M109" s="1">
        <v>0</v>
      </c>
      <c r="N109" s="1">
        <v>0</v>
      </c>
      <c r="O109" s="1">
        <v>0</v>
      </c>
      <c r="P109" s="1">
        <v>0</v>
      </c>
      <c r="Q109" s="1">
        <v>0</v>
      </c>
      <c r="R109" s="1"/>
      <c r="S109" s="1">
        <v>0</v>
      </c>
      <c r="T109" s="1">
        <v>0</v>
      </c>
      <c r="U109" s="1">
        <v>0</v>
      </c>
      <c r="V109" s="1">
        <v>0</v>
      </c>
      <c r="W109" s="1">
        <v>0</v>
      </c>
      <c r="X109" s="1">
        <v>0</v>
      </c>
      <c r="Y109" s="1">
        <f t="shared" si="1"/>
        <v>0</v>
      </c>
      <c r="Z109" s="1">
        <f t="shared" si="43"/>
        <v>0</v>
      </c>
      <c r="AA109" s="1">
        <f t="shared" si="41"/>
        <v>0</v>
      </c>
      <c r="AB109" s="1">
        <f t="shared" si="41"/>
        <v>0</v>
      </c>
      <c r="AC109" s="1">
        <f t="shared" si="42"/>
        <v>0</v>
      </c>
      <c r="AD109" s="1">
        <f t="shared" si="41"/>
        <v>0</v>
      </c>
      <c r="AE109" s="1">
        <f t="shared" si="41"/>
        <v>0</v>
      </c>
      <c r="AF109" s="1">
        <f t="shared" si="33"/>
        <v>0</v>
      </c>
      <c r="AG109" s="1">
        <f t="shared" si="34"/>
        <v>0</v>
      </c>
      <c r="AH109" s="1"/>
      <c r="AI109" s="1"/>
      <c r="AJ109" s="1"/>
      <c r="AK109" s="1"/>
      <c r="AL109" s="1"/>
    </row>
    <row r="110" spans="1:38" ht="15.75" customHeight="1">
      <c r="A110" s="1" t="s">
        <v>4</v>
      </c>
      <c r="B110" s="1">
        <v>292</v>
      </c>
      <c r="C110" s="1">
        <v>19</v>
      </c>
      <c r="D110" s="1">
        <v>5</v>
      </c>
      <c r="E110" s="1">
        <v>2020</v>
      </c>
      <c r="F110" s="1">
        <v>0</v>
      </c>
      <c r="G110" s="1">
        <v>0</v>
      </c>
      <c r="H110" s="1">
        <v>0</v>
      </c>
      <c r="I110" s="1">
        <v>0</v>
      </c>
      <c r="M110" s="1">
        <v>0</v>
      </c>
      <c r="N110" s="1">
        <v>0</v>
      </c>
      <c r="O110" s="1">
        <v>0</v>
      </c>
      <c r="P110" s="1">
        <v>0</v>
      </c>
      <c r="Q110" s="1">
        <v>0</v>
      </c>
      <c r="R110" s="1"/>
      <c r="S110" s="1">
        <v>0</v>
      </c>
      <c r="T110" s="1">
        <v>0</v>
      </c>
      <c r="U110" s="1">
        <v>0</v>
      </c>
      <c r="V110" s="1">
        <v>0</v>
      </c>
      <c r="W110" s="1">
        <v>0</v>
      </c>
      <c r="X110" s="1">
        <v>0</v>
      </c>
      <c r="Y110" s="1">
        <f t="shared" si="1"/>
        <v>0</v>
      </c>
      <c r="Z110" s="1">
        <f t="shared" si="43"/>
        <v>0</v>
      </c>
      <c r="AA110" s="1">
        <f t="shared" si="41"/>
        <v>0</v>
      </c>
      <c r="AB110" s="1">
        <f t="shared" si="41"/>
        <v>0</v>
      </c>
      <c r="AC110" s="1">
        <f t="shared" si="42"/>
        <v>0</v>
      </c>
      <c r="AD110" s="1">
        <f t="shared" si="41"/>
        <v>0</v>
      </c>
      <c r="AE110" s="1">
        <f t="shared" si="41"/>
        <v>0</v>
      </c>
      <c r="AF110" s="1">
        <f t="shared" si="33"/>
        <v>0</v>
      </c>
      <c r="AG110" s="1">
        <f t="shared" si="34"/>
        <v>0</v>
      </c>
      <c r="AH110" s="1"/>
      <c r="AI110" s="1"/>
      <c r="AJ110" s="1"/>
      <c r="AK110" s="1"/>
      <c r="AL110" s="1"/>
    </row>
    <row r="111" spans="1:38" ht="15.75" customHeight="1">
      <c r="A111" s="1" t="s">
        <v>4</v>
      </c>
      <c r="B111" s="1">
        <v>295</v>
      </c>
      <c r="C111" s="1">
        <v>49</v>
      </c>
      <c r="D111" s="1">
        <v>7</v>
      </c>
      <c r="E111" s="1">
        <v>2020</v>
      </c>
      <c r="F111" s="1">
        <v>0</v>
      </c>
      <c r="G111" s="1">
        <v>0</v>
      </c>
      <c r="H111" s="1">
        <v>0</v>
      </c>
      <c r="I111" s="1">
        <v>0</v>
      </c>
      <c r="M111" s="1">
        <v>1</v>
      </c>
      <c r="N111" s="1">
        <v>0</v>
      </c>
      <c r="O111" s="1">
        <v>0</v>
      </c>
      <c r="P111" s="1">
        <v>0</v>
      </c>
      <c r="Q111" s="1">
        <v>1</v>
      </c>
      <c r="R111" s="1"/>
      <c r="S111" s="1">
        <v>0</v>
      </c>
      <c r="T111" s="1">
        <v>1</v>
      </c>
      <c r="U111" s="1">
        <v>0</v>
      </c>
      <c r="V111" s="1">
        <v>0</v>
      </c>
      <c r="W111" s="1">
        <v>0</v>
      </c>
      <c r="X111" s="1">
        <v>1</v>
      </c>
      <c r="Y111" s="1">
        <f t="shared" si="1"/>
        <v>0</v>
      </c>
      <c r="Z111" s="1">
        <f t="shared" si="43"/>
        <v>0</v>
      </c>
      <c r="AA111" s="1">
        <f t="shared" si="41"/>
        <v>1</v>
      </c>
      <c r="AB111" s="1">
        <f t="shared" si="41"/>
        <v>0</v>
      </c>
      <c r="AC111" s="1">
        <f t="shared" si="42"/>
        <v>0</v>
      </c>
      <c r="AD111" s="1">
        <f t="shared" si="41"/>
        <v>0</v>
      </c>
      <c r="AE111" s="1">
        <f t="shared" si="41"/>
        <v>1</v>
      </c>
      <c r="AF111" s="1">
        <f t="shared" si="33"/>
        <v>1</v>
      </c>
      <c r="AG111" s="1">
        <f t="shared" si="34"/>
        <v>2</v>
      </c>
      <c r="AH111" s="1"/>
      <c r="AI111" s="1"/>
      <c r="AJ111" s="1"/>
      <c r="AK111" s="1"/>
      <c r="AL111" s="1"/>
    </row>
    <row r="112" spans="1:38" ht="15.75" customHeight="1">
      <c r="A112" s="1" t="s">
        <v>4</v>
      </c>
      <c r="B112" s="1">
        <v>347</v>
      </c>
      <c r="C112" s="1">
        <v>25</v>
      </c>
      <c r="D112" s="1">
        <v>9</v>
      </c>
      <c r="E112" s="1">
        <v>2020</v>
      </c>
      <c r="F112" s="1">
        <v>0</v>
      </c>
      <c r="G112" s="1">
        <v>0</v>
      </c>
      <c r="H112" s="1">
        <v>0</v>
      </c>
      <c r="I112" s="1">
        <v>0</v>
      </c>
      <c r="M112" s="1">
        <v>0</v>
      </c>
      <c r="N112" s="1">
        <v>0</v>
      </c>
      <c r="O112" s="1">
        <v>0</v>
      </c>
      <c r="P112" s="1">
        <v>0</v>
      </c>
      <c r="Q112" s="1">
        <v>0</v>
      </c>
      <c r="R112" s="1"/>
      <c r="S112" s="1">
        <v>0</v>
      </c>
      <c r="T112" s="1">
        <v>0</v>
      </c>
      <c r="U112" s="1">
        <v>0</v>
      </c>
      <c r="V112" s="1">
        <v>0</v>
      </c>
      <c r="W112" s="1">
        <v>0</v>
      </c>
      <c r="X112" s="1">
        <v>0</v>
      </c>
      <c r="Y112" s="1">
        <f t="shared" si="1"/>
        <v>0</v>
      </c>
      <c r="Z112" s="1">
        <f t="shared" si="43"/>
        <v>0</v>
      </c>
      <c r="AA112" s="1">
        <f t="shared" si="41"/>
        <v>0</v>
      </c>
      <c r="AB112" s="1">
        <f t="shared" si="41"/>
        <v>0</v>
      </c>
      <c r="AC112" s="1">
        <f t="shared" si="42"/>
        <v>0</v>
      </c>
      <c r="AD112" s="1">
        <f t="shared" si="41"/>
        <v>0</v>
      </c>
      <c r="AE112" s="1">
        <f t="shared" si="41"/>
        <v>0</v>
      </c>
      <c r="AF112" s="1">
        <f t="shared" si="33"/>
        <v>0</v>
      </c>
      <c r="AG112" s="1">
        <f t="shared" si="34"/>
        <v>0</v>
      </c>
      <c r="AH112" s="1"/>
      <c r="AI112" s="1"/>
      <c r="AJ112" s="1"/>
      <c r="AK112" s="1"/>
      <c r="AL112" s="1"/>
    </row>
    <row r="113" spans="1:38" ht="15.75" customHeight="1">
      <c r="A113" s="1" t="s">
        <v>4</v>
      </c>
      <c r="B113" s="1">
        <v>358</v>
      </c>
      <c r="C113" s="1">
        <v>28</v>
      </c>
      <c r="D113" s="1">
        <v>5</v>
      </c>
      <c r="E113" s="1">
        <v>2021</v>
      </c>
      <c r="F113" s="1">
        <v>0</v>
      </c>
      <c r="G113" s="1">
        <v>0</v>
      </c>
      <c r="H113" s="1">
        <v>0</v>
      </c>
      <c r="I113" s="1">
        <v>0</v>
      </c>
      <c r="M113" s="1">
        <v>0</v>
      </c>
      <c r="N113" s="1">
        <v>0</v>
      </c>
      <c r="O113" s="1">
        <v>1</v>
      </c>
      <c r="P113" s="1">
        <v>0</v>
      </c>
      <c r="Q113" s="1">
        <v>0</v>
      </c>
      <c r="R113" s="1"/>
      <c r="S113" s="1">
        <v>0</v>
      </c>
      <c r="T113" s="1">
        <v>0</v>
      </c>
      <c r="U113" s="1">
        <v>0</v>
      </c>
      <c r="V113" s="1">
        <v>0</v>
      </c>
      <c r="W113" s="1">
        <v>0</v>
      </c>
      <c r="X113" s="1">
        <v>0</v>
      </c>
      <c r="Y113" s="1">
        <f t="shared" si="1"/>
        <v>1</v>
      </c>
      <c r="Z113" s="1">
        <f t="shared" ref="Z113:Z120" si="44">S113</f>
        <v>0</v>
      </c>
      <c r="AA113" s="1">
        <f t="shared" ref="AA113:AE114" si="45">T113</f>
        <v>0</v>
      </c>
      <c r="AB113" s="1">
        <f t="shared" si="45"/>
        <v>0</v>
      </c>
      <c r="AC113" s="1">
        <f t="shared" si="45"/>
        <v>0</v>
      </c>
      <c r="AD113" s="1">
        <f t="shared" si="45"/>
        <v>0</v>
      </c>
      <c r="AE113" s="1">
        <f t="shared" si="45"/>
        <v>0</v>
      </c>
      <c r="AF113" s="1">
        <f t="shared" si="33"/>
        <v>0</v>
      </c>
      <c r="AG113" s="1">
        <f t="shared" si="34"/>
        <v>0</v>
      </c>
      <c r="AH113" s="1"/>
      <c r="AI113" s="1"/>
      <c r="AJ113" s="1"/>
      <c r="AK113" s="1"/>
      <c r="AL113" s="1"/>
    </row>
    <row r="114" spans="1:38" ht="15.75" customHeight="1">
      <c r="A114" s="1" t="s">
        <v>4</v>
      </c>
      <c r="B114" s="1">
        <v>359</v>
      </c>
      <c r="C114" s="1">
        <v>27</v>
      </c>
      <c r="D114" s="1">
        <v>6</v>
      </c>
      <c r="E114" s="1">
        <v>2021</v>
      </c>
      <c r="F114" s="1">
        <v>0</v>
      </c>
      <c r="G114" s="1">
        <v>0</v>
      </c>
      <c r="H114" s="1">
        <v>0</v>
      </c>
      <c r="I114" s="1">
        <v>0</v>
      </c>
      <c r="M114" s="1">
        <v>0</v>
      </c>
      <c r="N114" s="1">
        <v>0</v>
      </c>
      <c r="O114" s="1">
        <v>0</v>
      </c>
      <c r="P114" s="1">
        <v>0</v>
      </c>
      <c r="Q114" s="1">
        <v>0</v>
      </c>
      <c r="R114" s="1"/>
      <c r="S114" s="1">
        <v>0</v>
      </c>
      <c r="T114" s="1">
        <v>0</v>
      </c>
      <c r="U114" s="1">
        <v>0</v>
      </c>
      <c r="V114" s="1">
        <v>0</v>
      </c>
      <c r="W114" s="1">
        <v>0</v>
      </c>
      <c r="X114" s="1">
        <v>0</v>
      </c>
      <c r="Y114" s="1">
        <f t="shared" si="1"/>
        <v>0</v>
      </c>
      <c r="Z114" s="1">
        <f t="shared" si="44"/>
        <v>0</v>
      </c>
      <c r="AA114" s="1">
        <f t="shared" si="45"/>
        <v>0</v>
      </c>
      <c r="AB114" s="1">
        <f t="shared" si="45"/>
        <v>0</v>
      </c>
      <c r="AC114" s="1">
        <f t="shared" si="45"/>
        <v>0</v>
      </c>
      <c r="AD114" s="1">
        <f t="shared" si="45"/>
        <v>0</v>
      </c>
      <c r="AE114" s="1">
        <f t="shared" si="45"/>
        <v>0</v>
      </c>
      <c r="AF114" s="1">
        <f t="shared" si="33"/>
        <v>0</v>
      </c>
      <c r="AG114" s="1">
        <f t="shared" si="34"/>
        <v>0</v>
      </c>
      <c r="AH114" s="1"/>
      <c r="AI114" s="1"/>
      <c r="AJ114" s="1"/>
      <c r="AK114" s="1"/>
      <c r="AL114" s="1"/>
    </row>
    <row r="115" spans="1:38" ht="15.75" customHeight="1">
      <c r="A115" s="1" t="s">
        <v>4</v>
      </c>
      <c r="B115" s="1">
        <v>373</v>
      </c>
      <c r="C115" s="1">
        <v>28</v>
      </c>
      <c r="D115" s="1">
        <v>1</v>
      </c>
      <c r="E115" s="1">
        <v>2021</v>
      </c>
      <c r="F115" s="1">
        <v>0</v>
      </c>
      <c r="G115" s="1">
        <v>0</v>
      </c>
      <c r="H115" s="1">
        <v>0</v>
      </c>
      <c r="I115" s="1">
        <v>0</v>
      </c>
      <c r="M115" s="1">
        <v>0</v>
      </c>
      <c r="N115" s="1">
        <v>0</v>
      </c>
      <c r="O115" s="1">
        <v>1</v>
      </c>
      <c r="P115" s="1">
        <v>0</v>
      </c>
      <c r="Q115" s="1">
        <v>0</v>
      </c>
      <c r="R115" s="1"/>
      <c r="S115" s="1">
        <v>0</v>
      </c>
      <c r="T115" s="1">
        <v>0</v>
      </c>
      <c r="U115" s="1">
        <v>0</v>
      </c>
      <c r="V115" s="1">
        <v>0</v>
      </c>
      <c r="W115" s="1">
        <v>0</v>
      </c>
      <c r="X115" s="1">
        <v>0</v>
      </c>
      <c r="Y115" s="1">
        <f t="shared" si="1"/>
        <v>1</v>
      </c>
      <c r="Z115" s="1">
        <f t="shared" si="44"/>
        <v>0</v>
      </c>
      <c r="AA115" s="1">
        <f t="shared" ref="AA115:AE116" si="46">T115</f>
        <v>0</v>
      </c>
      <c r="AB115" s="1">
        <f t="shared" si="46"/>
        <v>0</v>
      </c>
      <c r="AC115" s="1">
        <f t="shared" si="46"/>
        <v>0</v>
      </c>
      <c r="AD115" s="1">
        <f t="shared" si="46"/>
        <v>0</v>
      </c>
      <c r="AE115" s="1">
        <f t="shared" si="46"/>
        <v>0</v>
      </c>
      <c r="AF115" s="1">
        <f t="shared" si="33"/>
        <v>0</v>
      </c>
      <c r="AG115" s="1">
        <f t="shared" si="34"/>
        <v>0</v>
      </c>
      <c r="AH115" s="1"/>
      <c r="AI115" s="1"/>
      <c r="AJ115" s="1"/>
      <c r="AK115" s="1"/>
      <c r="AL115" s="1"/>
    </row>
    <row r="116" spans="1:38" ht="15.75" customHeight="1">
      <c r="A116" s="1" t="s">
        <v>4</v>
      </c>
      <c r="B116" s="1">
        <v>390</v>
      </c>
      <c r="C116" s="1">
        <v>45</v>
      </c>
      <c r="D116" s="1">
        <v>2</v>
      </c>
      <c r="E116" s="1">
        <v>2021</v>
      </c>
      <c r="F116" s="1">
        <v>0</v>
      </c>
      <c r="G116" s="1">
        <v>0</v>
      </c>
      <c r="H116" s="1">
        <v>0</v>
      </c>
      <c r="I116" s="1">
        <v>0</v>
      </c>
      <c r="M116" s="1">
        <v>0</v>
      </c>
      <c r="N116" s="1">
        <v>0</v>
      </c>
      <c r="O116" s="1">
        <v>0</v>
      </c>
      <c r="P116" s="1">
        <v>0</v>
      </c>
      <c r="Q116" s="1">
        <v>0</v>
      </c>
      <c r="R116" s="1"/>
      <c r="S116" s="1">
        <v>0</v>
      </c>
      <c r="T116" s="1">
        <v>0</v>
      </c>
      <c r="U116" s="1">
        <v>0</v>
      </c>
      <c r="V116" s="1">
        <v>0</v>
      </c>
      <c r="W116" s="1">
        <v>0</v>
      </c>
      <c r="X116" s="1">
        <v>0</v>
      </c>
      <c r="Y116" s="1">
        <f t="shared" si="1"/>
        <v>0</v>
      </c>
      <c r="Z116" s="1">
        <f t="shared" si="44"/>
        <v>0</v>
      </c>
      <c r="AA116" s="1">
        <f t="shared" si="46"/>
        <v>0</v>
      </c>
      <c r="AB116" s="1">
        <f t="shared" si="46"/>
        <v>0</v>
      </c>
      <c r="AC116" s="1">
        <f t="shared" si="46"/>
        <v>0</v>
      </c>
      <c r="AD116" s="1">
        <f t="shared" si="46"/>
        <v>0</v>
      </c>
      <c r="AE116" s="1">
        <f t="shared" si="46"/>
        <v>0</v>
      </c>
      <c r="AF116" s="1">
        <f t="shared" si="33"/>
        <v>0</v>
      </c>
      <c r="AG116" s="1">
        <f t="shared" si="34"/>
        <v>0</v>
      </c>
      <c r="AH116" s="1"/>
      <c r="AI116" s="1"/>
      <c r="AJ116" s="1"/>
      <c r="AK116" s="1"/>
      <c r="AL116" s="1"/>
    </row>
    <row r="117" spans="1:38" ht="15.75" customHeight="1">
      <c r="A117" s="1" t="s">
        <v>4</v>
      </c>
      <c r="B117" s="1">
        <v>407</v>
      </c>
      <c r="C117" s="1">
        <v>20</v>
      </c>
      <c r="D117" s="1">
        <v>4</v>
      </c>
      <c r="E117" s="1">
        <v>2021</v>
      </c>
      <c r="F117" s="1">
        <v>0</v>
      </c>
      <c r="G117" s="1">
        <v>0</v>
      </c>
      <c r="H117" s="1">
        <v>0</v>
      </c>
      <c r="I117" s="1">
        <v>0</v>
      </c>
      <c r="M117" s="1">
        <v>0</v>
      </c>
      <c r="N117" s="1">
        <v>0</v>
      </c>
      <c r="O117" s="1">
        <v>1</v>
      </c>
      <c r="P117" s="1">
        <v>0</v>
      </c>
      <c r="Q117" s="1">
        <v>0</v>
      </c>
      <c r="R117" s="1"/>
      <c r="S117" s="1">
        <v>0</v>
      </c>
      <c r="T117" s="1">
        <v>0</v>
      </c>
      <c r="U117" s="1">
        <v>0</v>
      </c>
      <c r="V117" s="1">
        <v>0</v>
      </c>
      <c r="W117" s="1">
        <v>0</v>
      </c>
      <c r="X117" s="1">
        <v>0</v>
      </c>
      <c r="Y117" s="1">
        <f t="shared" si="1"/>
        <v>1</v>
      </c>
      <c r="Z117" s="1">
        <f t="shared" si="44"/>
        <v>0</v>
      </c>
      <c r="AA117" s="1">
        <f t="shared" ref="AA117:AE118" si="47">T117</f>
        <v>0</v>
      </c>
      <c r="AB117" s="1">
        <f t="shared" si="47"/>
        <v>0</v>
      </c>
      <c r="AC117" s="1">
        <f t="shared" si="47"/>
        <v>0</v>
      </c>
      <c r="AD117" s="1">
        <f t="shared" si="47"/>
        <v>0</v>
      </c>
      <c r="AE117" s="1">
        <f t="shared" si="47"/>
        <v>0</v>
      </c>
      <c r="AF117" s="1">
        <f t="shared" si="33"/>
        <v>0</v>
      </c>
      <c r="AG117" s="1">
        <f t="shared" si="34"/>
        <v>0</v>
      </c>
      <c r="AH117" s="1"/>
      <c r="AI117" s="1"/>
      <c r="AJ117" s="1"/>
      <c r="AK117" s="1"/>
      <c r="AL117" s="1"/>
    </row>
    <row r="118" spans="1:38" ht="15.75" customHeight="1">
      <c r="A118" s="1" t="s">
        <v>4</v>
      </c>
      <c r="B118" s="1">
        <v>421</v>
      </c>
      <c r="C118" s="1">
        <v>16</v>
      </c>
      <c r="D118" s="1">
        <v>4</v>
      </c>
      <c r="E118" s="1">
        <v>2021</v>
      </c>
      <c r="F118" s="1">
        <v>0</v>
      </c>
      <c r="G118" s="1">
        <v>0</v>
      </c>
      <c r="H118" s="1">
        <v>0</v>
      </c>
      <c r="I118" s="1">
        <v>0</v>
      </c>
      <c r="M118" s="1">
        <v>0</v>
      </c>
      <c r="N118" s="1">
        <v>0</v>
      </c>
      <c r="O118" s="1">
        <v>0</v>
      </c>
      <c r="P118" s="1">
        <v>0</v>
      </c>
      <c r="Q118" s="1">
        <v>0</v>
      </c>
      <c r="R118" s="1"/>
      <c r="S118" s="1">
        <v>0</v>
      </c>
      <c r="T118" s="1">
        <v>0</v>
      </c>
      <c r="U118" s="1">
        <v>0</v>
      </c>
      <c r="V118" s="1">
        <v>0</v>
      </c>
      <c r="W118" s="1">
        <v>0</v>
      </c>
      <c r="X118" s="1">
        <v>0</v>
      </c>
      <c r="Y118" s="1">
        <f t="shared" si="1"/>
        <v>0</v>
      </c>
      <c r="Z118" s="1">
        <f t="shared" si="44"/>
        <v>0</v>
      </c>
      <c r="AA118" s="1">
        <f t="shared" si="47"/>
        <v>0</v>
      </c>
      <c r="AB118" s="1">
        <f t="shared" si="47"/>
        <v>0</v>
      </c>
      <c r="AC118" s="1">
        <f t="shared" si="47"/>
        <v>0</v>
      </c>
      <c r="AD118" s="1">
        <f t="shared" si="47"/>
        <v>0</v>
      </c>
      <c r="AE118" s="1">
        <f t="shared" si="47"/>
        <v>0</v>
      </c>
      <c r="AF118" s="1">
        <f t="shared" si="33"/>
        <v>0</v>
      </c>
      <c r="AG118" s="1">
        <f t="shared" si="34"/>
        <v>0</v>
      </c>
      <c r="AH118" s="1"/>
      <c r="AI118" s="1"/>
      <c r="AJ118" s="1"/>
      <c r="AK118" s="1"/>
      <c r="AL118" s="1"/>
    </row>
    <row r="119" spans="1:38" ht="15.75" customHeight="1">
      <c r="A119" s="1" t="s">
        <v>4</v>
      </c>
      <c r="B119" s="1">
        <v>424</v>
      </c>
      <c r="C119" s="1">
        <v>67</v>
      </c>
      <c r="D119" s="1">
        <v>5</v>
      </c>
      <c r="E119" s="1">
        <v>2021</v>
      </c>
      <c r="F119" s="1">
        <v>0</v>
      </c>
      <c r="G119" s="1">
        <v>0</v>
      </c>
      <c r="H119" s="1">
        <v>0</v>
      </c>
      <c r="I119" s="1">
        <v>0</v>
      </c>
      <c r="M119" s="1">
        <v>0</v>
      </c>
      <c r="N119" s="1">
        <v>0</v>
      </c>
      <c r="O119" s="1">
        <v>0</v>
      </c>
      <c r="P119" s="1">
        <v>0</v>
      </c>
      <c r="Q119" s="1">
        <v>0</v>
      </c>
      <c r="R119" s="1"/>
      <c r="S119" s="1">
        <v>0</v>
      </c>
      <c r="T119" s="1">
        <v>1</v>
      </c>
      <c r="U119" s="1">
        <v>0</v>
      </c>
      <c r="V119" s="1">
        <v>0</v>
      </c>
      <c r="W119" s="1">
        <v>0</v>
      </c>
      <c r="X119" s="1">
        <v>1</v>
      </c>
      <c r="Y119" s="1">
        <f t="shared" si="1"/>
        <v>1</v>
      </c>
      <c r="Z119" s="1">
        <f t="shared" si="44"/>
        <v>0</v>
      </c>
      <c r="AA119" s="1">
        <f t="shared" ref="AA119:AE131" si="48">T119</f>
        <v>1</v>
      </c>
      <c r="AB119" s="1">
        <f t="shared" si="48"/>
        <v>0</v>
      </c>
      <c r="AC119" s="1">
        <f t="shared" si="48"/>
        <v>0</v>
      </c>
      <c r="AD119" s="1">
        <f t="shared" si="48"/>
        <v>0</v>
      </c>
      <c r="AE119" s="1">
        <f t="shared" si="48"/>
        <v>1</v>
      </c>
      <c r="AF119" s="1">
        <f t="shared" si="33"/>
        <v>1</v>
      </c>
      <c r="AG119" s="1">
        <f t="shared" si="34"/>
        <v>2</v>
      </c>
      <c r="AH119" s="1"/>
      <c r="AI119" s="1"/>
      <c r="AJ119" s="1"/>
      <c r="AK119" s="1"/>
      <c r="AL119" s="1"/>
    </row>
    <row r="120" spans="1:38" ht="15.75" customHeight="1">
      <c r="A120" s="1" t="s">
        <v>4</v>
      </c>
      <c r="B120" s="1">
        <v>426</v>
      </c>
      <c r="C120" s="1">
        <v>35</v>
      </c>
      <c r="D120" s="1">
        <v>5</v>
      </c>
      <c r="E120" s="1">
        <v>2021</v>
      </c>
      <c r="F120" s="1">
        <v>0</v>
      </c>
      <c r="G120" s="1">
        <v>0</v>
      </c>
      <c r="H120" s="1">
        <v>0</v>
      </c>
      <c r="I120" s="1">
        <v>0</v>
      </c>
      <c r="M120" s="1">
        <v>0</v>
      </c>
      <c r="N120" s="1">
        <v>0</v>
      </c>
      <c r="O120" s="1">
        <v>0</v>
      </c>
      <c r="P120" s="1">
        <v>0</v>
      </c>
      <c r="Q120" s="1">
        <v>0</v>
      </c>
      <c r="R120" s="1"/>
      <c r="S120" s="1">
        <v>0</v>
      </c>
      <c r="T120" s="1">
        <v>0</v>
      </c>
      <c r="U120" s="1">
        <v>0</v>
      </c>
      <c r="V120" s="1">
        <v>0</v>
      </c>
      <c r="W120" s="1">
        <v>0</v>
      </c>
      <c r="X120" s="1">
        <v>0</v>
      </c>
      <c r="Y120" s="1">
        <f t="shared" si="1"/>
        <v>0</v>
      </c>
      <c r="Z120" s="1">
        <f t="shared" si="44"/>
        <v>0</v>
      </c>
      <c r="AA120" s="1">
        <f t="shared" si="48"/>
        <v>0</v>
      </c>
      <c r="AB120" s="1">
        <f t="shared" si="48"/>
        <v>0</v>
      </c>
      <c r="AC120" s="1">
        <f t="shared" si="48"/>
        <v>0</v>
      </c>
      <c r="AD120" s="1">
        <f t="shared" si="48"/>
        <v>0</v>
      </c>
      <c r="AE120" s="1">
        <f t="shared" si="48"/>
        <v>0</v>
      </c>
      <c r="AF120" s="1">
        <f t="shared" si="33"/>
        <v>0</v>
      </c>
      <c r="AG120" s="1">
        <f t="shared" si="34"/>
        <v>0</v>
      </c>
      <c r="AH120" s="1"/>
      <c r="AI120" s="1"/>
      <c r="AJ120" s="1"/>
      <c r="AK120" s="1"/>
      <c r="AL120" s="1"/>
    </row>
    <row r="121" spans="1:38" ht="15.75" customHeight="1">
      <c r="A121" s="1" t="s">
        <v>4</v>
      </c>
      <c r="B121" s="1">
        <v>428</v>
      </c>
      <c r="C121" s="1">
        <v>15</v>
      </c>
      <c r="D121" s="1">
        <v>5</v>
      </c>
      <c r="E121" s="1">
        <v>2021</v>
      </c>
      <c r="F121" s="1">
        <v>0</v>
      </c>
      <c r="G121" s="1">
        <v>0</v>
      </c>
      <c r="H121" s="1">
        <v>0</v>
      </c>
      <c r="I121" s="1">
        <v>0</v>
      </c>
      <c r="M121" s="1">
        <v>0</v>
      </c>
      <c r="N121" s="1">
        <v>0</v>
      </c>
      <c r="O121" s="1">
        <v>0</v>
      </c>
      <c r="P121" s="1">
        <v>0</v>
      </c>
      <c r="Q121" s="1">
        <v>0</v>
      </c>
      <c r="R121" s="1"/>
      <c r="S121" s="1">
        <v>0</v>
      </c>
      <c r="T121" s="1">
        <v>0</v>
      </c>
      <c r="U121" s="1">
        <v>0</v>
      </c>
      <c r="V121" s="1">
        <v>0</v>
      </c>
      <c r="W121" s="1">
        <v>0</v>
      </c>
      <c r="X121" s="1">
        <v>0</v>
      </c>
      <c r="Y121" s="1">
        <f t="shared" si="1"/>
        <v>0</v>
      </c>
      <c r="Z121" s="1">
        <f t="shared" ref="Z121:Z131" si="49">S121</f>
        <v>0</v>
      </c>
      <c r="AA121" s="1">
        <f t="shared" si="48"/>
        <v>0</v>
      </c>
      <c r="AB121" s="1">
        <f t="shared" si="48"/>
        <v>0</v>
      </c>
      <c r="AC121" s="1">
        <f t="shared" si="48"/>
        <v>0</v>
      </c>
      <c r="AD121" s="1">
        <f t="shared" si="48"/>
        <v>0</v>
      </c>
      <c r="AE121" s="1">
        <f t="shared" si="48"/>
        <v>0</v>
      </c>
      <c r="AF121" s="1">
        <f t="shared" si="33"/>
        <v>0</v>
      </c>
      <c r="AG121" s="1">
        <f t="shared" si="34"/>
        <v>0</v>
      </c>
      <c r="AH121" s="1"/>
      <c r="AI121" s="1"/>
      <c r="AJ121" s="1"/>
      <c r="AK121" s="1"/>
      <c r="AL121" s="1"/>
    </row>
    <row r="122" spans="1:38" ht="15.75" customHeight="1">
      <c r="A122" s="1" t="s">
        <v>4</v>
      </c>
      <c r="B122" s="1">
        <v>386</v>
      </c>
      <c r="C122" s="1">
        <v>23</v>
      </c>
      <c r="D122" s="1">
        <v>3</v>
      </c>
      <c r="E122" s="1">
        <v>2021</v>
      </c>
      <c r="F122" s="1">
        <v>0</v>
      </c>
      <c r="G122" s="1">
        <v>0</v>
      </c>
      <c r="H122" s="1">
        <v>0</v>
      </c>
      <c r="I122" s="1">
        <v>0</v>
      </c>
      <c r="M122" s="1">
        <v>1</v>
      </c>
      <c r="N122" s="1">
        <v>0</v>
      </c>
      <c r="O122" s="1">
        <v>1</v>
      </c>
      <c r="P122" s="1">
        <v>0</v>
      </c>
      <c r="Q122" s="1">
        <v>1</v>
      </c>
      <c r="R122" s="1"/>
      <c r="S122" s="1">
        <v>0</v>
      </c>
      <c r="T122" s="1">
        <v>1</v>
      </c>
      <c r="U122" s="1">
        <v>0</v>
      </c>
      <c r="V122" s="1">
        <v>1</v>
      </c>
      <c r="W122" s="1">
        <v>0</v>
      </c>
      <c r="X122" s="1">
        <v>1</v>
      </c>
      <c r="Y122" s="1">
        <f t="shared" si="1"/>
        <v>0</v>
      </c>
      <c r="Z122" s="1">
        <f t="shared" si="49"/>
        <v>0</v>
      </c>
      <c r="AA122" s="1">
        <f t="shared" si="48"/>
        <v>1</v>
      </c>
      <c r="AB122" s="1">
        <f t="shared" si="48"/>
        <v>0</v>
      </c>
      <c r="AC122" s="1">
        <f t="shared" si="48"/>
        <v>1</v>
      </c>
      <c r="AD122" s="1">
        <f t="shared" si="48"/>
        <v>0</v>
      </c>
      <c r="AE122" s="1">
        <f t="shared" si="48"/>
        <v>1</v>
      </c>
      <c r="AF122" s="1">
        <f t="shared" si="33"/>
        <v>1</v>
      </c>
      <c r="AG122" s="1">
        <f t="shared" si="34"/>
        <v>3</v>
      </c>
      <c r="AH122" s="1"/>
      <c r="AI122" s="1"/>
      <c r="AJ122" s="1"/>
      <c r="AK122" s="1"/>
      <c r="AL122" s="1"/>
    </row>
    <row r="123" spans="1:38" ht="15.75" customHeight="1">
      <c r="A123" s="1" t="s">
        <v>5</v>
      </c>
      <c r="B123" s="1">
        <v>10</v>
      </c>
      <c r="C123" s="1">
        <v>33</v>
      </c>
      <c r="D123" s="1">
        <v>1</v>
      </c>
      <c r="E123" s="1">
        <v>2019</v>
      </c>
      <c r="F123" s="1">
        <v>0</v>
      </c>
      <c r="G123" s="1">
        <v>0</v>
      </c>
      <c r="H123" s="1">
        <v>0</v>
      </c>
      <c r="I123" s="1">
        <v>0</v>
      </c>
      <c r="M123" s="1">
        <v>1</v>
      </c>
      <c r="N123" s="1">
        <v>0</v>
      </c>
      <c r="O123" s="1">
        <v>0</v>
      </c>
      <c r="P123" s="1">
        <v>0</v>
      </c>
      <c r="Q123" s="1">
        <v>0</v>
      </c>
      <c r="R123" s="1"/>
      <c r="S123" s="1">
        <v>0</v>
      </c>
      <c r="T123" s="1">
        <v>1</v>
      </c>
      <c r="U123" s="1">
        <v>0</v>
      </c>
      <c r="V123" s="1">
        <v>0</v>
      </c>
      <c r="W123" s="1">
        <v>0</v>
      </c>
      <c r="X123" s="1">
        <v>0</v>
      </c>
      <c r="Y123" s="1">
        <f t="shared" si="1"/>
        <v>0</v>
      </c>
      <c r="Z123" s="1">
        <f t="shared" si="49"/>
        <v>0</v>
      </c>
      <c r="AA123" s="1">
        <f t="shared" si="48"/>
        <v>1</v>
      </c>
      <c r="AB123" s="1">
        <f t="shared" si="48"/>
        <v>0</v>
      </c>
      <c r="AC123" s="1">
        <f t="shared" si="48"/>
        <v>0</v>
      </c>
      <c r="AD123" s="1">
        <f t="shared" si="48"/>
        <v>0</v>
      </c>
      <c r="AE123" s="1">
        <f t="shared" si="48"/>
        <v>0</v>
      </c>
      <c r="AF123" s="1">
        <f t="shared" si="33"/>
        <v>1</v>
      </c>
      <c r="AG123" s="1">
        <f t="shared" si="34"/>
        <v>1</v>
      </c>
      <c r="AH123" s="1"/>
      <c r="AI123" s="1"/>
      <c r="AJ123" s="1"/>
      <c r="AK123" s="1"/>
      <c r="AL123" s="1"/>
    </row>
    <row r="124" spans="1:38" ht="15.75" customHeight="1">
      <c r="A124" s="1" t="s">
        <v>5</v>
      </c>
      <c r="B124" s="1">
        <v>39</v>
      </c>
      <c r="C124" s="1">
        <v>23</v>
      </c>
      <c r="D124" s="1">
        <v>4</v>
      </c>
      <c r="E124" s="1">
        <v>2019</v>
      </c>
      <c r="F124" s="1">
        <v>0</v>
      </c>
      <c r="G124" s="1">
        <v>0</v>
      </c>
      <c r="H124" s="1">
        <v>0</v>
      </c>
      <c r="I124" s="1">
        <v>0</v>
      </c>
      <c r="M124" s="1">
        <v>1</v>
      </c>
      <c r="N124" s="1">
        <v>0</v>
      </c>
      <c r="O124" s="1">
        <v>0</v>
      </c>
      <c r="P124" s="1">
        <v>1</v>
      </c>
      <c r="Q124" s="1">
        <v>0</v>
      </c>
      <c r="R124" s="1"/>
      <c r="S124" s="1">
        <v>0</v>
      </c>
      <c r="T124" s="1">
        <v>1</v>
      </c>
      <c r="U124" s="1">
        <v>0</v>
      </c>
      <c r="V124" s="1">
        <v>0</v>
      </c>
      <c r="W124" s="1">
        <v>1</v>
      </c>
      <c r="X124" s="1">
        <v>0</v>
      </c>
      <c r="Y124" s="1">
        <f t="shared" si="1"/>
        <v>0</v>
      </c>
      <c r="Z124" s="1">
        <f t="shared" si="49"/>
        <v>0</v>
      </c>
      <c r="AA124" s="1">
        <f t="shared" si="48"/>
        <v>1</v>
      </c>
      <c r="AB124" s="1">
        <f t="shared" si="48"/>
        <v>0</v>
      </c>
      <c r="AC124" s="1">
        <f t="shared" si="48"/>
        <v>0</v>
      </c>
      <c r="AD124" s="1">
        <f t="shared" si="48"/>
        <v>1</v>
      </c>
      <c r="AE124" s="1">
        <f t="shared" si="48"/>
        <v>0</v>
      </c>
      <c r="AF124" s="1">
        <f t="shared" si="33"/>
        <v>1</v>
      </c>
      <c r="AG124" s="1">
        <f t="shared" si="34"/>
        <v>2</v>
      </c>
      <c r="AH124" s="1"/>
      <c r="AI124" s="1"/>
      <c r="AJ124" s="1"/>
      <c r="AK124" s="1"/>
      <c r="AL124" s="1"/>
    </row>
    <row r="125" spans="1:38" ht="15.75" customHeight="1">
      <c r="A125" s="1" t="s">
        <v>5</v>
      </c>
      <c r="B125" s="1">
        <v>47</v>
      </c>
      <c r="C125" s="1">
        <v>28</v>
      </c>
      <c r="D125" s="1">
        <v>5</v>
      </c>
      <c r="E125" s="1">
        <v>2019</v>
      </c>
      <c r="F125" s="1">
        <v>0</v>
      </c>
      <c r="G125" s="1">
        <v>0</v>
      </c>
      <c r="H125" s="1">
        <v>0</v>
      </c>
      <c r="I125" s="1">
        <v>0</v>
      </c>
      <c r="M125" s="1">
        <v>1</v>
      </c>
      <c r="N125" s="1">
        <v>0</v>
      </c>
      <c r="O125" s="1">
        <v>0</v>
      </c>
      <c r="P125" s="1">
        <v>1</v>
      </c>
      <c r="Q125" s="1">
        <v>0</v>
      </c>
      <c r="R125" s="1"/>
      <c r="S125" s="1">
        <v>0</v>
      </c>
      <c r="T125" s="1">
        <v>1</v>
      </c>
      <c r="U125" s="1">
        <v>0</v>
      </c>
      <c r="V125" s="1">
        <v>0</v>
      </c>
      <c r="W125" s="1">
        <v>1</v>
      </c>
      <c r="X125" s="1">
        <v>0</v>
      </c>
      <c r="Y125" s="1">
        <f t="shared" si="1"/>
        <v>0</v>
      </c>
      <c r="Z125" s="1">
        <f t="shared" si="49"/>
        <v>0</v>
      </c>
      <c r="AA125" s="1">
        <f t="shared" si="48"/>
        <v>1</v>
      </c>
      <c r="AB125" s="1">
        <f t="shared" si="48"/>
        <v>0</v>
      </c>
      <c r="AC125" s="1">
        <f t="shared" si="48"/>
        <v>0</v>
      </c>
      <c r="AD125" s="1">
        <f t="shared" si="48"/>
        <v>1</v>
      </c>
      <c r="AE125" s="1">
        <f t="shared" si="48"/>
        <v>0</v>
      </c>
      <c r="AF125" s="1">
        <f t="shared" si="33"/>
        <v>1</v>
      </c>
      <c r="AG125" s="1">
        <f t="shared" si="34"/>
        <v>2</v>
      </c>
      <c r="AH125" s="1"/>
      <c r="AI125" s="1"/>
      <c r="AJ125" s="1"/>
      <c r="AK125" s="1"/>
      <c r="AL125" s="1"/>
    </row>
    <row r="126" spans="1:38" ht="15.75" customHeight="1">
      <c r="A126" s="1" t="s">
        <v>5</v>
      </c>
      <c r="B126" s="1">
        <v>67</v>
      </c>
      <c r="C126" s="1">
        <v>35</v>
      </c>
      <c r="D126" s="1">
        <v>6</v>
      </c>
      <c r="E126" s="1">
        <v>2019</v>
      </c>
      <c r="F126" s="1">
        <v>0</v>
      </c>
      <c r="G126" s="1">
        <v>0</v>
      </c>
      <c r="H126" s="1">
        <v>0</v>
      </c>
      <c r="I126" s="1">
        <v>0</v>
      </c>
      <c r="M126" s="1">
        <v>1</v>
      </c>
      <c r="N126" s="1">
        <v>0</v>
      </c>
      <c r="O126" s="1">
        <v>0</v>
      </c>
      <c r="P126" s="1">
        <v>1</v>
      </c>
      <c r="Q126" s="1">
        <v>0</v>
      </c>
      <c r="R126" s="1"/>
      <c r="S126" s="1">
        <v>0</v>
      </c>
      <c r="T126" s="1">
        <v>1</v>
      </c>
      <c r="U126" s="1">
        <v>0</v>
      </c>
      <c r="V126" s="1">
        <v>0</v>
      </c>
      <c r="W126" s="1">
        <v>1</v>
      </c>
      <c r="X126" s="1">
        <v>0</v>
      </c>
      <c r="Y126" s="1">
        <f t="shared" si="1"/>
        <v>0</v>
      </c>
      <c r="Z126" s="1">
        <f t="shared" si="49"/>
        <v>0</v>
      </c>
      <c r="AA126" s="1">
        <f t="shared" si="48"/>
        <v>1</v>
      </c>
      <c r="AB126" s="1">
        <f t="shared" si="48"/>
        <v>0</v>
      </c>
      <c r="AC126" s="1">
        <f t="shared" si="48"/>
        <v>0</v>
      </c>
      <c r="AD126" s="1">
        <f t="shared" si="48"/>
        <v>1</v>
      </c>
      <c r="AE126" s="1">
        <f t="shared" si="48"/>
        <v>0</v>
      </c>
      <c r="AF126" s="1">
        <f t="shared" si="33"/>
        <v>1</v>
      </c>
      <c r="AG126" s="1">
        <f t="shared" si="34"/>
        <v>2</v>
      </c>
      <c r="AH126" s="1"/>
      <c r="AI126" s="1"/>
      <c r="AJ126" s="1"/>
      <c r="AK126" s="1"/>
      <c r="AL126" s="1"/>
    </row>
    <row r="127" spans="1:38" ht="15.75" customHeight="1">
      <c r="A127" s="1" t="s">
        <v>5</v>
      </c>
      <c r="B127" s="1">
        <v>70</v>
      </c>
      <c r="C127" s="1">
        <v>54</v>
      </c>
      <c r="D127" s="1">
        <v>6</v>
      </c>
      <c r="E127" s="1">
        <v>2019</v>
      </c>
      <c r="F127" s="1">
        <v>0</v>
      </c>
      <c r="G127" s="1">
        <v>0</v>
      </c>
      <c r="H127" s="1">
        <v>0</v>
      </c>
      <c r="I127" s="1">
        <v>0</v>
      </c>
      <c r="M127" s="1">
        <v>1</v>
      </c>
      <c r="N127" s="1">
        <v>0</v>
      </c>
      <c r="O127" s="1">
        <v>0</v>
      </c>
      <c r="P127" s="1">
        <v>1</v>
      </c>
      <c r="Q127" s="1">
        <v>0</v>
      </c>
      <c r="R127" s="1"/>
      <c r="S127" s="1">
        <v>0</v>
      </c>
      <c r="T127" s="1">
        <v>1</v>
      </c>
      <c r="U127" s="1">
        <v>0</v>
      </c>
      <c r="V127" s="1">
        <v>0</v>
      </c>
      <c r="W127" s="1">
        <v>1</v>
      </c>
      <c r="X127" s="1">
        <v>0</v>
      </c>
      <c r="Y127" s="1">
        <f t="shared" si="1"/>
        <v>0</v>
      </c>
      <c r="Z127" s="1">
        <f t="shared" si="49"/>
        <v>0</v>
      </c>
      <c r="AA127" s="1">
        <f t="shared" si="48"/>
        <v>1</v>
      </c>
      <c r="AB127" s="1">
        <f t="shared" si="48"/>
        <v>0</v>
      </c>
      <c r="AC127" s="1">
        <f t="shared" si="48"/>
        <v>0</v>
      </c>
      <c r="AD127" s="1">
        <f t="shared" si="48"/>
        <v>1</v>
      </c>
      <c r="AE127" s="1">
        <f t="shared" si="48"/>
        <v>0</v>
      </c>
      <c r="AF127" s="1">
        <f t="shared" si="33"/>
        <v>1</v>
      </c>
      <c r="AG127" s="1">
        <f t="shared" si="34"/>
        <v>2</v>
      </c>
      <c r="AH127" s="1"/>
      <c r="AI127" s="1"/>
      <c r="AJ127" s="1"/>
      <c r="AK127" s="1"/>
      <c r="AL127" s="1"/>
    </row>
    <row r="128" spans="1:38" ht="15.75" customHeight="1">
      <c r="A128" s="1" t="s">
        <v>5</v>
      </c>
      <c r="B128" s="1">
        <v>100</v>
      </c>
      <c r="C128" s="1">
        <v>39</v>
      </c>
      <c r="D128" s="1">
        <v>8</v>
      </c>
      <c r="E128" s="1">
        <v>2019</v>
      </c>
      <c r="F128" s="1">
        <v>0</v>
      </c>
      <c r="G128" s="1">
        <v>0</v>
      </c>
      <c r="H128" s="1">
        <v>0</v>
      </c>
      <c r="I128" s="1">
        <v>0</v>
      </c>
      <c r="M128" s="1">
        <v>1</v>
      </c>
      <c r="N128" s="1">
        <v>0</v>
      </c>
      <c r="O128" s="1">
        <v>0</v>
      </c>
      <c r="P128" s="1">
        <v>1</v>
      </c>
      <c r="Q128" s="1">
        <v>0</v>
      </c>
      <c r="R128" s="1"/>
      <c r="S128" s="1">
        <v>0</v>
      </c>
      <c r="T128" s="1">
        <v>1</v>
      </c>
      <c r="U128" s="1">
        <v>0</v>
      </c>
      <c r="V128" s="1">
        <v>0</v>
      </c>
      <c r="W128" s="1">
        <v>1</v>
      </c>
      <c r="X128" s="1">
        <v>0</v>
      </c>
      <c r="Y128" s="1">
        <f t="shared" si="1"/>
        <v>0</v>
      </c>
      <c r="Z128" s="1">
        <f t="shared" si="49"/>
        <v>0</v>
      </c>
      <c r="AA128" s="1">
        <f t="shared" si="48"/>
        <v>1</v>
      </c>
      <c r="AB128" s="1">
        <f t="shared" si="48"/>
        <v>0</v>
      </c>
      <c r="AC128" s="1">
        <f t="shared" si="48"/>
        <v>0</v>
      </c>
      <c r="AD128" s="1">
        <f t="shared" si="48"/>
        <v>1</v>
      </c>
      <c r="AE128" s="1">
        <f t="shared" si="48"/>
        <v>0</v>
      </c>
      <c r="AF128" s="1">
        <f t="shared" si="33"/>
        <v>1</v>
      </c>
      <c r="AG128" s="1">
        <f t="shared" si="34"/>
        <v>2</v>
      </c>
      <c r="AH128" s="1"/>
      <c r="AI128" s="1"/>
      <c r="AJ128" s="1"/>
      <c r="AK128" s="1"/>
      <c r="AL128" s="1"/>
    </row>
    <row r="129" spans="1:38" ht="15.75" customHeight="1">
      <c r="A129" s="1" t="s">
        <v>5</v>
      </c>
      <c r="B129" s="1">
        <v>104</v>
      </c>
      <c r="C129" s="1">
        <v>29</v>
      </c>
      <c r="D129" s="1">
        <v>8</v>
      </c>
      <c r="E129" s="1">
        <v>2019</v>
      </c>
      <c r="F129" s="1">
        <v>0</v>
      </c>
      <c r="G129" s="1">
        <v>0</v>
      </c>
      <c r="H129" s="1">
        <v>0</v>
      </c>
      <c r="I129" s="1">
        <v>0</v>
      </c>
      <c r="M129" s="1">
        <v>1</v>
      </c>
      <c r="N129" s="1">
        <v>0</v>
      </c>
      <c r="O129" s="1">
        <v>0</v>
      </c>
      <c r="P129" s="1">
        <v>1</v>
      </c>
      <c r="Q129" s="1">
        <v>0</v>
      </c>
      <c r="R129" s="1"/>
      <c r="S129" s="1">
        <v>0</v>
      </c>
      <c r="T129" s="1">
        <v>1</v>
      </c>
      <c r="U129" s="1">
        <v>0</v>
      </c>
      <c r="V129" s="1">
        <v>0</v>
      </c>
      <c r="W129" s="1">
        <v>1</v>
      </c>
      <c r="X129" s="1">
        <v>0</v>
      </c>
      <c r="Y129" s="1">
        <f t="shared" si="1"/>
        <v>0</v>
      </c>
      <c r="Z129" s="1">
        <f t="shared" si="49"/>
        <v>0</v>
      </c>
      <c r="AA129" s="1">
        <f t="shared" si="48"/>
        <v>1</v>
      </c>
      <c r="AB129" s="1">
        <f t="shared" si="48"/>
        <v>0</v>
      </c>
      <c r="AC129" s="1">
        <f t="shared" si="48"/>
        <v>0</v>
      </c>
      <c r="AD129" s="1">
        <f t="shared" si="48"/>
        <v>1</v>
      </c>
      <c r="AE129" s="1">
        <f t="shared" si="48"/>
        <v>0</v>
      </c>
      <c r="AF129" s="1">
        <f t="shared" si="33"/>
        <v>1</v>
      </c>
      <c r="AG129" s="1">
        <f t="shared" si="34"/>
        <v>2</v>
      </c>
      <c r="AH129" s="1"/>
      <c r="AI129" s="1"/>
      <c r="AJ129" s="1"/>
      <c r="AK129" s="1"/>
      <c r="AL129" s="1"/>
    </row>
    <row r="130" spans="1:38" ht="15.75" customHeight="1">
      <c r="A130" s="1" t="s">
        <v>5</v>
      </c>
      <c r="B130" s="1">
        <v>125</v>
      </c>
      <c r="C130" s="1">
        <v>33</v>
      </c>
      <c r="D130" s="1">
        <v>9</v>
      </c>
      <c r="E130" s="1">
        <v>2019</v>
      </c>
      <c r="F130" s="1">
        <v>0</v>
      </c>
      <c r="G130" s="1">
        <v>0</v>
      </c>
      <c r="H130" s="1">
        <v>0</v>
      </c>
      <c r="I130" s="1">
        <v>0</v>
      </c>
      <c r="M130" s="1">
        <v>1</v>
      </c>
      <c r="N130" s="1">
        <v>0</v>
      </c>
      <c r="O130" s="1">
        <v>0</v>
      </c>
      <c r="P130" s="1">
        <v>1</v>
      </c>
      <c r="Q130" s="1">
        <v>0</v>
      </c>
      <c r="R130" s="1"/>
      <c r="S130" s="1">
        <v>0</v>
      </c>
      <c r="T130" s="1">
        <v>1</v>
      </c>
      <c r="U130" s="1">
        <v>0</v>
      </c>
      <c r="V130" s="1">
        <v>0</v>
      </c>
      <c r="W130" s="1">
        <v>1</v>
      </c>
      <c r="X130" s="1">
        <v>0</v>
      </c>
      <c r="Y130" s="1">
        <f t="shared" si="1"/>
        <v>0</v>
      </c>
      <c r="Z130" s="1">
        <f t="shared" si="49"/>
        <v>0</v>
      </c>
      <c r="AA130" s="1">
        <f t="shared" si="48"/>
        <v>1</v>
      </c>
      <c r="AB130" s="1">
        <f t="shared" si="48"/>
        <v>0</v>
      </c>
      <c r="AC130" s="1">
        <f t="shared" si="48"/>
        <v>0</v>
      </c>
      <c r="AD130" s="1">
        <f t="shared" si="48"/>
        <v>1</v>
      </c>
      <c r="AE130" s="1">
        <f t="shared" si="48"/>
        <v>0</v>
      </c>
      <c r="AF130" s="1">
        <f t="shared" si="33"/>
        <v>1</v>
      </c>
      <c r="AG130" s="1">
        <f t="shared" si="34"/>
        <v>2</v>
      </c>
      <c r="AH130" s="1"/>
      <c r="AI130" s="1"/>
      <c r="AJ130" s="1"/>
      <c r="AK130" s="1"/>
      <c r="AL130" s="1"/>
    </row>
    <row r="131" spans="1:38" ht="15.75" customHeight="1">
      <c r="A131" s="1" t="s">
        <v>5</v>
      </c>
      <c r="B131" s="1">
        <v>129</v>
      </c>
      <c r="C131" s="1">
        <v>27</v>
      </c>
      <c r="D131" s="1">
        <v>9</v>
      </c>
      <c r="E131" s="1">
        <v>2019</v>
      </c>
      <c r="F131" s="1">
        <v>0</v>
      </c>
      <c r="G131" s="1">
        <v>0</v>
      </c>
      <c r="H131" s="1">
        <v>0</v>
      </c>
      <c r="I131" s="1">
        <v>0</v>
      </c>
      <c r="M131" s="1">
        <v>1</v>
      </c>
      <c r="N131" s="1">
        <v>0</v>
      </c>
      <c r="O131" s="1">
        <v>1</v>
      </c>
      <c r="P131" s="1">
        <v>0</v>
      </c>
      <c r="Q131" s="1">
        <v>0</v>
      </c>
      <c r="R131" s="1"/>
      <c r="S131" s="1">
        <v>0</v>
      </c>
      <c r="T131" s="1">
        <v>1</v>
      </c>
      <c r="U131" s="1">
        <v>0</v>
      </c>
      <c r="V131" s="1">
        <v>1</v>
      </c>
      <c r="W131" s="1">
        <v>0</v>
      </c>
      <c r="X131" s="1">
        <v>0</v>
      </c>
      <c r="Y131" s="1">
        <f t="shared" si="1"/>
        <v>0</v>
      </c>
      <c r="Z131" s="1">
        <f t="shared" si="49"/>
        <v>0</v>
      </c>
      <c r="AA131" s="1">
        <f t="shared" si="48"/>
        <v>1</v>
      </c>
      <c r="AB131" s="1">
        <f t="shared" si="48"/>
        <v>0</v>
      </c>
      <c r="AC131" s="1">
        <f t="shared" si="48"/>
        <v>1</v>
      </c>
      <c r="AD131" s="1">
        <f t="shared" si="48"/>
        <v>0</v>
      </c>
      <c r="AE131" s="1">
        <f t="shared" si="48"/>
        <v>0</v>
      </c>
      <c r="AF131" s="1">
        <f t="shared" si="33"/>
        <v>1</v>
      </c>
      <c r="AG131" s="1">
        <f t="shared" si="34"/>
        <v>2</v>
      </c>
      <c r="AH131" s="1"/>
      <c r="AI131" s="1"/>
      <c r="AJ131" s="1"/>
      <c r="AK131" s="1"/>
      <c r="AL131" s="1"/>
    </row>
    <row r="132" spans="1:38" ht="15.75" customHeight="1">
      <c r="A132" s="1" t="s">
        <v>5</v>
      </c>
      <c r="B132" s="1">
        <v>131</v>
      </c>
      <c r="C132" s="1">
        <v>22</v>
      </c>
      <c r="D132" s="1">
        <v>9</v>
      </c>
      <c r="E132" s="1">
        <v>2019</v>
      </c>
      <c r="F132" s="1">
        <v>0</v>
      </c>
      <c r="G132" s="1">
        <v>0</v>
      </c>
      <c r="H132" s="1">
        <v>0</v>
      </c>
      <c r="I132" s="1">
        <v>0</v>
      </c>
      <c r="M132" s="1">
        <v>1</v>
      </c>
      <c r="N132" s="1">
        <v>0</v>
      </c>
      <c r="O132" s="1">
        <v>0</v>
      </c>
      <c r="P132" s="1">
        <v>1</v>
      </c>
      <c r="Q132" s="1">
        <v>0</v>
      </c>
      <c r="R132" s="1"/>
      <c r="S132" s="1">
        <v>0</v>
      </c>
      <c r="T132" s="1">
        <v>1</v>
      </c>
      <c r="U132" s="1">
        <v>0</v>
      </c>
      <c r="V132" s="1">
        <v>0</v>
      </c>
      <c r="W132" s="1">
        <v>0</v>
      </c>
      <c r="X132" s="1">
        <v>0</v>
      </c>
      <c r="Y132" s="1">
        <f t="shared" si="1"/>
        <v>1</v>
      </c>
      <c r="Z132" s="1">
        <f>S132</f>
        <v>0</v>
      </c>
      <c r="AA132" s="1">
        <f t="shared" ref="AA132:AE133" si="50">T132</f>
        <v>1</v>
      </c>
      <c r="AB132" s="1">
        <f t="shared" si="50"/>
        <v>0</v>
      </c>
      <c r="AC132" s="1">
        <f t="shared" si="50"/>
        <v>0</v>
      </c>
      <c r="AD132" s="1">
        <f t="shared" si="50"/>
        <v>0</v>
      </c>
      <c r="AE132" s="1">
        <f t="shared" si="50"/>
        <v>0</v>
      </c>
      <c r="AF132" s="1">
        <f t="shared" ref="AF132:AF195" si="51">IF(SUM(Z132:AE132)&gt;0, 1, 0)</f>
        <v>1</v>
      </c>
      <c r="AG132" s="1">
        <f t="shared" ref="AG132:AG195" si="52">SUM(Z132:AE132)</f>
        <v>1</v>
      </c>
      <c r="AH132" s="1"/>
      <c r="AI132" s="1"/>
      <c r="AJ132" s="1"/>
      <c r="AK132" s="1"/>
      <c r="AL132" s="1"/>
    </row>
    <row r="133" spans="1:38" ht="15.75" customHeight="1">
      <c r="A133" s="1" t="s">
        <v>5</v>
      </c>
      <c r="B133" s="1">
        <v>206</v>
      </c>
      <c r="C133" s="1">
        <v>27</v>
      </c>
      <c r="D133" s="1">
        <v>1</v>
      </c>
      <c r="E133" s="1">
        <v>2020</v>
      </c>
      <c r="F133" s="1">
        <v>0</v>
      </c>
      <c r="G133" s="1">
        <v>0</v>
      </c>
      <c r="H133" s="1">
        <v>0</v>
      </c>
      <c r="I133" s="1">
        <v>0</v>
      </c>
      <c r="M133" s="1">
        <v>1</v>
      </c>
      <c r="N133" s="1">
        <v>0</v>
      </c>
      <c r="O133" s="1">
        <v>0</v>
      </c>
      <c r="P133" s="1">
        <v>1</v>
      </c>
      <c r="Q133" s="1">
        <v>0</v>
      </c>
      <c r="R133" s="1"/>
      <c r="S133" s="1">
        <v>0</v>
      </c>
      <c r="T133" s="1">
        <v>1</v>
      </c>
      <c r="U133" s="1">
        <v>0</v>
      </c>
      <c r="V133" s="1">
        <v>0</v>
      </c>
      <c r="W133" s="1">
        <v>1</v>
      </c>
      <c r="X133" s="1">
        <v>0</v>
      </c>
      <c r="Y133" s="1">
        <f t="shared" si="1"/>
        <v>0</v>
      </c>
      <c r="Z133" s="1">
        <f>S133</f>
        <v>0</v>
      </c>
      <c r="AA133" s="1">
        <f t="shared" si="50"/>
        <v>1</v>
      </c>
      <c r="AB133" s="1">
        <f t="shared" si="50"/>
        <v>0</v>
      </c>
      <c r="AC133" s="1">
        <f t="shared" si="50"/>
        <v>0</v>
      </c>
      <c r="AD133" s="1">
        <f t="shared" si="50"/>
        <v>1</v>
      </c>
      <c r="AE133" s="1">
        <f t="shared" si="50"/>
        <v>0</v>
      </c>
      <c r="AF133" s="1">
        <f t="shared" si="51"/>
        <v>1</v>
      </c>
      <c r="AG133" s="1">
        <f t="shared" si="52"/>
        <v>2</v>
      </c>
      <c r="AH133" s="1"/>
      <c r="AI133" s="1"/>
      <c r="AJ133" s="1"/>
      <c r="AK133" s="1"/>
      <c r="AL133" s="1"/>
    </row>
    <row r="134" spans="1:38" ht="15.75" customHeight="1">
      <c r="A134" s="1" t="s">
        <v>5</v>
      </c>
      <c r="B134" s="1">
        <v>218</v>
      </c>
      <c r="C134" s="1">
        <v>32</v>
      </c>
      <c r="D134" s="1">
        <v>2</v>
      </c>
      <c r="E134" s="1">
        <v>2020</v>
      </c>
      <c r="F134" s="1">
        <v>0</v>
      </c>
      <c r="G134" s="1">
        <v>0</v>
      </c>
      <c r="H134" s="1">
        <v>0</v>
      </c>
      <c r="I134" s="1">
        <v>0</v>
      </c>
      <c r="M134" s="1">
        <v>1</v>
      </c>
      <c r="N134" s="1">
        <v>0</v>
      </c>
      <c r="O134" s="1">
        <v>0</v>
      </c>
      <c r="P134" s="1">
        <v>1</v>
      </c>
      <c r="Q134" s="1">
        <v>0</v>
      </c>
      <c r="R134" s="1"/>
      <c r="S134" s="1">
        <v>0</v>
      </c>
      <c r="T134" s="1">
        <v>1</v>
      </c>
      <c r="U134" s="1">
        <v>0</v>
      </c>
      <c r="V134" s="1">
        <v>0</v>
      </c>
      <c r="W134" s="1">
        <v>1</v>
      </c>
      <c r="X134" s="1">
        <v>0</v>
      </c>
      <c r="Y134" s="1">
        <f t="shared" si="1"/>
        <v>0</v>
      </c>
      <c r="Z134" s="1">
        <f t="shared" ref="Z134:Z139" si="53">S134</f>
        <v>0</v>
      </c>
      <c r="AA134" s="1">
        <f t="shared" ref="AA134:AA139" si="54">T134</f>
        <v>1</v>
      </c>
      <c r="AB134" s="1">
        <f t="shared" ref="AB134:AB139" si="55">U134</f>
        <v>0</v>
      </c>
      <c r="AC134" s="1">
        <f t="shared" ref="AC134:AC139" si="56">V134</f>
        <v>0</v>
      </c>
      <c r="AD134" s="1">
        <f t="shared" ref="AD134:AD139" si="57">W134</f>
        <v>1</v>
      </c>
      <c r="AE134" s="1">
        <f t="shared" ref="AE134:AE139" si="58">X134</f>
        <v>0</v>
      </c>
      <c r="AF134" s="1">
        <f t="shared" si="51"/>
        <v>1</v>
      </c>
      <c r="AG134" s="1">
        <f t="shared" si="52"/>
        <v>2</v>
      </c>
      <c r="AH134" s="1"/>
      <c r="AI134" s="1"/>
      <c r="AJ134" s="1"/>
      <c r="AK134" s="1"/>
      <c r="AL134" s="1"/>
    </row>
    <row r="135" spans="1:38" ht="15.75" customHeight="1">
      <c r="A135" s="1" t="s">
        <v>5</v>
      </c>
      <c r="B135" s="1">
        <v>231</v>
      </c>
      <c r="C135" s="1">
        <v>22</v>
      </c>
      <c r="D135" s="1">
        <v>3</v>
      </c>
      <c r="E135" s="1">
        <v>2020</v>
      </c>
      <c r="F135" s="1">
        <v>0</v>
      </c>
      <c r="G135" s="1">
        <v>0</v>
      </c>
      <c r="H135" s="1">
        <v>0</v>
      </c>
      <c r="I135" s="1">
        <v>0</v>
      </c>
      <c r="M135" s="1">
        <v>1</v>
      </c>
      <c r="N135" s="1">
        <v>0</v>
      </c>
      <c r="O135" s="1">
        <v>0</v>
      </c>
      <c r="P135" s="1">
        <v>1</v>
      </c>
      <c r="Q135" s="1">
        <v>0</v>
      </c>
      <c r="R135" s="1"/>
      <c r="S135" s="1">
        <v>0</v>
      </c>
      <c r="T135" s="1">
        <v>1</v>
      </c>
      <c r="U135" s="1">
        <v>0</v>
      </c>
      <c r="V135" s="1">
        <v>0</v>
      </c>
      <c r="W135" s="1">
        <v>1</v>
      </c>
      <c r="X135" s="1">
        <v>0</v>
      </c>
      <c r="Y135" s="1">
        <f t="shared" si="1"/>
        <v>0</v>
      </c>
      <c r="Z135" s="1">
        <f t="shared" si="53"/>
        <v>0</v>
      </c>
      <c r="AA135" s="1">
        <f t="shared" si="54"/>
        <v>1</v>
      </c>
      <c r="AB135" s="1">
        <f t="shared" si="55"/>
        <v>0</v>
      </c>
      <c r="AC135" s="1">
        <f t="shared" si="56"/>
        <v>0</v>
      </c>
      <c r="AD135" s="1">
        <f t="shared" si="57"/>
        <v>1</v>
      </c>
      <c r="AE135" s="1">
        <f t="shared" si="58"/>
        <v>0</v>
      </c>
      <c r="AF135" s="1">
        <f t="shared" si="51"/>
        <v>1</v>
      </c>
      <c r="AG135" s="1">
        <f t="shared" si="52"/>
        <v>2</v>
      </c>
      <c r="AH135" s="1"/>
      <c r="AI135" s="1"/>
      <c r="AJ135" s="1"/>
      <c r="AK135" s="1"/>
      <c r="AL135" s="1"/>
    </row>
    <row r="136" spans="1:38" ht="15.75" customHeight="1">
      <c r="A136" s="1" t="s">
        <v>5</v>
      </c>
      <c r="B136" s="1">
        <v>236</v>
      </c>
      <c r="C136" s="1">
        <v>29</v>
      </c>
      <c r="D136" s="1">
        <v>3</v>
      </c>
      <c r="E136" s="1">
        <v>2020</v>
      </c>
      <c r="F136" s="1">
        <v>0</v>
      </c>
      <c r="G136" s="1">
        <v>0</v>
      </c>
      <c r="H136" s="1">
        <v>0</v>
      </c>
      <c r="I136" s="1">
        <v>0</v>
      </c>
      <c r="M136" s="1">
        <v>1</v>
      </c>
      <c r="N136" s="1">
        <v>0</v>
      </c>
      <c r="O136" s="1">
        <v>1</v>
      </c>
      <c r="P136" s="1">
        <v>0</v>
      </c>
      <c r="Q136" s="1">
        <v>0</v>
      </c>
      <c r="R136" s="1"/>
      <c r="S136" s="1">
        <v>0</v>
      </c>
      <c r="T136" s="1">
        <v>1</v>
      </c>
      <c r="U136" s="1">
        <v>0</v>
      </c>
      <c r="V136" s="1">
        <v>1</v>
      </c>
      <c r="W136" s="1">
        <v>0</v>
      </c>
      <c r="X136" s="1">
        <v>0</v>
      </c>
      <c r="Y136" s="1">
        <f t="shared" si="1"/>
        <v>0</v>
      </c>
      <c r="Z136" s="1">
        <f t="shared" si="53"/>
        <v>0</v>
      </c>
      <c r="AA136" s="1">
        <f t="shared" si="54"/>
        <v>1</v>
      </c>
      <c r="AB136" s="1">
        <f t="shared" si="55"/>
        <v>0</v>
      </c>
      <c r="AC136" s="1">
        <f t="shared" si="56"/>
        <v>1</v>
      </c>
      <c r="AD136" s="1">
        <f t="shared" si="57"/>
        <v>0</v>
      </c>
      <c r="AE136" s="1">
        <f t="shared" si="58"/>
        <v>0</v>
      </c>
      <c r="AF136" s="1">
        <f t="shared" si="51"/>
        <v>1</v>
      </c>
      <c r="AG136" s="1">
        <f t="shared" si="52"/>
        <v>2</v>
      </c>
      <c r="AH136" s="1"/>
      <c r="AI136" s="1"/>
      <c r="AJ136" s="1"/>
      <c r="AK136" s="1"/>
      <c r="AL136" s="1"/>
    </row>
    <row r="137" spans="1:38" ht="15.75" customHeight="1">
      <c r="A137" s="1" t="s">
        <v>5</v>
      </c>
      <c r="B137" s="1">
        <v>287</v>
      </c>
      <c r="C137" s="1">
        <v>33</v>
      </c>
      <c r="D137" s="1">
        <v>6</v>
      </c>
      <c r="E137" s="1">
        <v>2020</v>
      </c>
      <c r="F137" s="1">
        <v>0</v>
      </c>
      <c r="G137" s="1">
        <v>0</v>
      </c>
      <c r="H137" s="1">
        <v>0</v>
      </c>
      <c r="I137" s="1">
        <v>0</v>
      </c>
      <c r="M137" s="1">
        <v>1</v>
      </c>
      <c r="N137" s="1">
        <v>0</v>
      </c>
      <c r="O137" s="1">
        <v>0</v>
      </c>
      <c r="P137" s="1">
        <v>1</v>
      </c>
      <c r="Q137" s="1">
        <v>0</v>
      </c>
      <c r="R137" s="1"/>
      <c r="S137" s="1">
        <v>0</v>
      </c>
      <c r="T137" s="1">
        <v>1</v>
      </c>
      <c r="U137" s="1">
        <v>0</v>
      </c>
      <c r="V137" s="1">
        <v>0</v>
      </c>
      <c r="W137" s="1">
        <v>1</v>
      </c>
      <c r="X137" s="1">
        <v>0</v>
      </c>
      <c r="Y137" s="1">
        <f t="shared" si="1"/>
        <v>0</v>
      </c>
      <c r="Z137" s="1">
        <f t="shared" si="53"/>
        <v>0</v>
      </c>
      <c r="AA137" s="1">
        <f t="shared" si="54"/>
        <v>1</v>
      </c>
      <c r="AB137" s="1">
        <f t="shared" si="55"/>
        <v>0</v>
      </c>
      <c r="AC137" s="1">
        <f t="shared" si="56"/>
        <v>0</v>
      </c>
      <c r="AD137" s="1">
        <f t="shared" si="57"/>
        <v>1</v>
      </c>
      <c r="AE137" s="1">
        <f t="shared" si="58"/>
        <v>0</v>
      </c>
      <c r="AF137" s="1">
        <f t="shared" si="51"/>
        <v>1</v>
      </c>
      <c r="AG137" s="1">
        <f t="shared" si="52"/>
        <v>2</v>
      </c>
      <c r="AH137" s="1"/>
      <c r="AI137" s="1"/>
      <c r="AJ137" s="1"/>
      <c r="AK137" s="1"/>
      <c r="AL137" s="1"/>
    </row>
    <row r="138" spans="1:38" ht="15.75" customHeight="1">
      <c r="A138" s="1" t="s">
        <v>5</v>
      </c>
      <c r="B138" s="1">
        <v>289</v>
      </c>
      <c r="C138" s="1">
        <v>26</v>
      </c>
      <c r="D138" s="1">
        <v>6</v>
      </c>
      <c r="E138" s="1">
        <v>2020</v>
      </c>
      <c r="F138" s="1">
        <v>0</v>
      </c>
      <c r="G138" s="1">
        <v>0</v>
      </c>
      <c r="H138" s="1">
        <v>0</v>
      </c>
      <c r="I138" s="1">
        <v>0</v>
      </c>
      <c r="M138" s="1">
        <v>1</v>
      </c>
      <c r="N138" s="1">
        <v>0</v>
      </c>
      <c r="O138" s="1">
        <v>0</v>
      </c>
      <c r="P138" s="1">
        <v>1</v>
      </c>
      <c r="Q138" s="1">
        <v>0</v>
      </c>
      <c r="R138" s="1"/>
      <c r="S138" s="1">
        <v>0</v>
      </c>
      <c r="T138" s="1">
        <v>1</v>
      </c>
      <c r="U138" s="1">
        <v>0</v>
      </c>
      <c r="V138" s="1">
        <v>0</v>
      </c>
      <c r="W138" s="1">
        <v>1</v>
      </c>
      <c r="X138" s="1">
        <v>0</v>
      </c>
      <c r="Y138" s="1">
        <f t="shared" si="1"/>
        <v>0</v>
      </c>
      <c r="Z138" s="1">
        <f t="shared" si="53"/>
        <v>0</v>
      </c>
      <c r="AA138" s="1">
        <f t="shared" si="54"/>
        <v>1</v>
      </c>
      <c r="AB138" s="1">
        <f t="shared" si="55"/>
        <v>0</v>
      </c>
      <c r="AC138" s="1">
        <f t="shared" si="56"/>
        <v>0</v>
      </c>
      <c r="AD138" s="1">
        <f t="shared" si="57"/>
        <v>1</v>
      </c>
      <c r="AE138" s="1">
        <f t="shared" si="58"/>
        <v>0</v>
      </c>
      <c r="AF138" s="1">
        <f t="shared" si="51"/>
        <v>1</v>
      </c>
      <c r="AG138" s="1">
        <f t="shared" si="52"/>
        <v>2</v>
      </c>
      <c r="AH138" s="1"/>
      <c r="AI138" s="1"/>
      <c r="AJ138" s="1"/>
      <c r="AK138" s="1"/>
      <c r="AL138" s="1"/>
    </row>
    <row r="139" spans="1:38" ht="15.75" customHeight="1">
      <c r="A139" s="1" t="s">
        <v>5</v>
      </c>
      <c r="B139" s="1">
        <v>293</v>
      </c>
      <c r="C139" s="1">
        <v>22</v>
      </c>
      <c r="D139" s="1">
        <v>7</v>
      </c>
      <c r="E139" s="1">
        <v>2020</v>
      </c>
      <c r="F139" s="1">
        <v>0</v>
      </c>
      <c r="G139" s="1">
        <v>0</v>
      </c>
      <c r="H139" s="1">
        <v>0</v>
      </c>
      <c r="I139" s="1">
        <v>0</v>
      </c>
      <c r="M139" s="1">
        <v>1</v>
      </c>
      <c r="N139" s="1">
        <v>0</v>
      </c>
      <c r="O139" s="1">
        <v>0</v>
      </c>
      <c r="P139" s="1">
        <v>1</v>
      </c>
      <c r="Q139" s="1">
        <v>0</v>
      </c>
      <c r="R139" s="1"/>
      <c r="S139" s="1">
        <v>0</v>
      </c>
      <c r="T139" s="1">
        <v>1</v>
      </c>
      <c r="U139" s="1">
        <v>0</v>
      </c>
      <c r="V139" s="1">
        <v>0</v>
      </c>
      <c r="W139" s="1">
        <v>1</v>
      </c>
      <c r="X139" s="1">
        <v>0</v>
      </c>
      <c r="Y139" s="1">
        <f t="shared" si="1"/>
        <v>0</v>
      </c>
      <c r="Z139" s="1">
        <f t="shared" si="53"/>
        <v>0</v>
      </c>
      <c r="AA139" s="1">
        <f t="shared" si="54"/>
        <v>1</v>
      </c>
      <c r="AB139" s="1">
        <f t="shared" si="55"/>
        <v>0</v>
      </c>
      <c r="AC139" s="1">
        <f t="shared" si="56"/>
        <v>0</v>
      </c>
      <c r="AD139" s="1">
        <f t="shared" si="57"/>
        <v>1</v>
      </c>
      <c r="AE139" s="1">
        <f t="shared" si="58"/>
        <v>0</v>
      </c>
      <c r="AF139" s="1">
        <f t="shared" si="51"/>
        <v>1</v>
      </c>
      <c r="AG139" s="1">
        <f t="shared" si="52"/>
        <v>2</v>
      </c>
      <c r="AH139" s="1"/>
      <c r="AI139" s="1"/>
      <c r="AJ139" s="1"/>
      <c r="AK139" s="1"/>
      <c r="AL139" s="1"/>
    </row>
    <row r="140" spans="1:38" ht="15.75" customHeight="1">
      <c r="A140" s="1" t="s">
        <v>5</v>
      </c>
      <c r="B140" s="1">
        <v>384</v>
      </c>
      <c r="C140" s="1">
        <v>25</v>
      </c>
      <c r="D140" s="1">
        <v>10</v>
      </c>
      <c r="E140" s="1">
        <v>2020</v>
      </c>
      <c r="F140" s="1">
        <v>0</v>
      </c>
      <c r="G140" s="1">
        <v>0</v>
      </c>
      <c r="H140" s="1">
        <v>0</v>
      </c>
      <c r="I140" s="1">
        <v>0</v>
      </c>
      <c r="M140" s="1">
        <v>1</v>
      </c>
      <c r="N140" s="1">
        <v>0</v>
      </c>
      <c r="O140" s="1">
        <v>1</v>
      </c>
      <c r="P140" s="1">
        <v>0</v>
      </c>
      <c r="Q140" s="1">
        <v>0</v>
      </c>
      <c r="R140" s="1"/>
      <c r="S140" s="1">
        <v>0</v>
      </c>
      <c r="T140" s="1">
        <v>1</v>
      </c>
      <c r="U140" s="1">
        <v>0</v>
      </c>
      <c r="V140" s="1">
        <v>0</v>
      </c>
      <c r="W140" s="1">
        <v>0</v>
      </c>
      <c r="X140" s="1">
        <v>0</v>
      </c>
      <c r="Y140" s="1">
        <f t="shared" si="1"/>
        <v>1</v>
      </c>
      <c r="Z140" s="1">
        <f>S140</f>
        <v>0</v>
      </c>
      <c r="AA140" s="1">
        <f t="shared" ref="AA140:AE143" si="59">T140</f>
        <v>1</v>
      </c>
      <c r="AB140" s="1">
        <f t="shared" si="59"/>
        <v>0</v>
      </c>
      <c r="AC140" s="1">
        <f t="shared" si="59"/>
        <v>0</v>
      </c>
      <c r="AD140" s="1">
        <f t="shared" si="59"/>
        <v>0</v>
      </c>
      <c r="AE140" s="1">
        <f t="shared" si="59"/>
        <v>0</v>
      </c>
      <c r="AF140" s="1">
        <f t="shared" si="51"/>
        <v>1</v>
      </c>
      <c r="AG140" s="1">
        <f t="shared" si="52"/>
        <v>1</v>
      </c>
      <c r="AH140" s="1"/>
      <c r="AI140" s="1"/>
      <c r="AJ140" s="1"/>
      <c r="AK140" s="1"/>
      <c r="AL140" s="1"/>
    </row>
    <row r="141" spans="1:38" ht="15.75" customHeight="1">
      <c r="A141" s="1" t="s">
        <v>5</v>
      </c>
      <c r="B141" s="1">
        <v>422</v>
      </c>
      <c r="C141" s="1">
        <v>53</v>
      </c>
      <c r="D141" s="1">
        <v>11</v>
      </c>
      <c r="E141" s="1">
        <v>2020</v>
      </c>
      <c r="F141" s="1">
        <v>0</v>
      </c>
      <c r="G141" s="1">
        <v>0</v>
      </c>
      <c r="H141" s="1">
        <v>0</v>
      </c>
      <c r="I141" s="1">
        <v>0</v>
      </c>
      <c r="M141" s="1">
        <v>1</v>
      </c>
      <c r="N141" s="1">
        <v>0</v>
      </c>
      <c r="O141" s="1">
        <v>0</v>
      </c>
      <c r="P141" s="1">
        <v>1</v>
      </c>
      <c r="Q141" s="1">
        <v>0</v>
      </c>
      <c r="R141" s="1"/>
      <c r="S141" s="1">
        <v>0</v>
      </c>
      <c r="T141" s="1">
        <v>1</v>
      </c>
      <c r="U141" s="1">
        <v>0</v>
      </c>
      <c r="V141" s="1">
        <v>0</v>
      </c>
      <c r="W141" s="1">
        <v>1</v>
      </c>
      <c r="X141" s="1">
        <v>0</v>
      </c>
      <c r="Y141" s="1">
        <f t="shared" si="1"/>
        <v>0</v>
      </c>
      <c r="Z141" s="1">
        <f>S141</f>
        <v>0</v>
      </c>
      <c r="AA141" s="1">
        <f t="shared" si="59"/>
        <v>1</v>
      </c>
      <c r="AB141" s="1">
        <f t="shared" si="59"/>
        <v>0</v>
      </c>
      <c r="AC141" s="1">
        <f t="shared" si="59"/>
        <v>0</v>
      </c>
      <c r="AD141" s="1">
        <f t="shared" si="59"/>
        <v>1</v>
      </c>
      <c r="AE141" s="1">
        <f t="shared" si="59"/>
        <v>0</v>
      </c>
      <c r="AF141" s="1">
        <f t="shared" si="51"/>
        <v>1</v>
      </c>
      <c r="AG141" s="1">
        <f t="shared" si="52"/>
        <v>2</v>
      </c>
      <c r="AH141" s="1"/>
      <c r="AI141" s="1"/>
      <c r="AJ141" s="1"/>
      <c r="AK141" s="1"/>
      <c r="AL141" s="1"/>
    </row>
    <row r="142" spans="1:38" ht="15.75" customHeight="1">
      <c r="A142" s="1" t="s">
        <v>5</v>
      </c>
      <c r="B142" s="1">
        <v>435</v>
      </c>
      <c r="C142" s="1">
        <v>24</v>
      </c>
      <c r="D142" s="1">
        <v>12</v>
      </c>
      <c r="E142" s="1">
        <v>2020</v>
      </c>
      <c r="F142" s="1">
        <v>0</v>
      </c>
      <c r="G142" s="1">
        <v>0</v>
      </c>
      <c r="H142" s="1">
        <v>0</v>
      </c>
      <c r="I142" s="1">
        <v>0</v>
      </c>
      <c r="M142" s="1">
        <v>1</v>
      </c>
      <c r="N142" s="1">
        <v>0</v>
      </c>
      <c r="O142" s="1">
        <v>0</v>
      </c>
      <c r="P142" s="1">
        <v>1</v>
      </c>
      <c r="Q142" s="1">
        <v>0</v>
      </c>
      <c r="R142" s="1"/>
      <c r="S142" s="1">
        <v>0</v>
      </c>
      <c r="T142" s="1">
        <v>1</v>
      </c>
      <c r="U142" s="1">
        <v>0</v>
      </c>
      <c r="V142" s="1">
        <v>0</v>
      </c>
      <c r="W142" s="1">
        <v>1</v>
      </c>
      <c r="X142" s="1">
        <v>0</v>
      </c>
      <c r="Y142" s="1">
        <f t="shared" si="1"/>
        <v>0</v>
      </c>
      <c r="Z142" s="1">
        <f t="shared" ref="Z142:Z143" si="60">S142</f>
        <v>0</v>
      </c>
      <c r="AA142" s="1">
        <f t="shared" si="59"/>
        <v>1</v>
      </c>
      <c r="AB142" s="1">
        <f t="shared" si="59"/>
        <v>0</v>
      </c>
      <c r="AC142" s="1">
        <f t="shared" si="59"/>
        <v>0</v>
      </c>
      <c r="AD142" s="1">
        <f t="shared" si="59"/>
        <v>1</v>
      </c>
      <c r="AE142" s="1">
        <f t="shared" si="59"/>
        <v>0</v>
      </c>
      <c r="AF142" s="1">
        <f t="shared" si="51"/>
        <v>1</v>
      </c>
      <c r="AG142" s="1">
        <f t="shared" si="52"/>
        <v>2</v>
      </c>
      <c r="AH142" s="1"/>
      <c r="AI142" s="1"/>
      <c r="AJ142" s="1"/>
      <c r="AK142" s="1"/>
      <c r="AL142" s="1"/>
    </row>
    <row r="143" spans="1:38" ht="15.75" customHeight="1">
      <c r="A143" s="1" t="s">
        <v>5</v>
      </c>
      <c r="B143" s="1">
        <v>451</v>
      </c>
      <c r="C143" s="1">
        <v>27</v>
      </c>
      <c r="D143" s="1">
        <v>2</v>
      </c>
      <c r="E143" s="1">
        <v>2021</v>
      </c>
      <c r="F143" s="1">
        <v>0</v>
      </c>
      <c r="G143" s="1">
        <v>0</v>
      </c>
      <c r="H143" s="1">
        <v>0</v>
      </c>
      <c r="I143" s="1">
        <v>0</v>
      </c>
      <c r="M143" s="1">
        <v>1</v>
      </c>
      <c r="N143" s="1">
        <v>0</v>
      </c>
      <c r="O143" s="1">
        <v>0</v>
      </c>
      <c r="P143" s="1">
        <v>0</v>
      </c>
      <c r="Q143" s="1">
        <v>0</v>
      </c>
      <c r="R143" s="1"/>
      <c r="S143" s="1">
        <v>0</v>
      </c>
      <c r="T143" s="1">
        <v>1</v>
      </c>
      <c r="U143" s="1">
        <v>0</v>
      </c>
      <c r="V143" s="1">
        <v>0</v>
      </c>
      <c r="W143" s="1">
        <v>0</v>
      </c>
      <c r="X143" s="1">
        <v>0</v>
      </c>
      <c r="Y143" s="1">
        <f t="shared" si="1"/>
        <v>0</v>
      </c>
      <c r="Z143" s="1">
        <f t="shared" si="60"/>
        <v>0</v>
      </c>
      <c r="AA143" s="1">
        <f t="shared" si="59"/>
        <v>1</v>
      </c>
      <c r="AB143" s="1">
        <f t="shared" si="59"/>
        <v>0</v>
      </c>
      <c r="AC143" s="1">
        <f t="shared" si="59"/>
        <v>0</v>
      </c>
      <c r="AD143" s="1">
        <f t="shared" si="59"/>
        <v>0</v>
      </c>
      <c r="AE143" s="1">
        <f t="shared" si="59"/>
        <v>0</v>
      </c>
      <c r="AF143" s="1">
        <f t="shared" si="51"/>
        <v>1</v>
      </c>
      <c r="AG143" s="1">
        <f t="shared" si="52"/>
        <v>1</v>
      </c>
      <c r="AH143" s="1"/>
      <c r="AI143" s="1"/>
      <c r="AJ143" s="1"/>
      <c r="AK143" s="1"/>
      <c r="AL143" s="1"/>
    </row>
    <row r="144" spans="1:38" ht="15.75" customHeight="1">
      <c r="A144" s="1" t="s">
        <v>5</v>
      </c>
      <c r="B144" s="1">
        <v>456</v>
      </c>
      <c r="C144" s="1">
        <v>25</v>
      </c>
      <c r="D144" s="1">
        <v>4</v>
      </c>
      <c r="E144" s="1">
        <v>2021</v>
      </c>
      <c r="F144" s="1">
        <v>0</v>
      </c>
      <c r="G144" s="1">
        <v>0</v>
      </c>
      <c r="H144" s="1">
        <v>0</v>
      </c>
      <c r="I144" s="1">
        <v>0</v>
      </c>
      <c r="M144" s="1">
        <v>1</v>
      </c>
      <c r="N144" s="1">
        <v>0</v>
      </c>
      <c r="O144" s="1">
        <v>0</v>
      </c>
      <c r="P144" s="1">
        <v>1</v>
      </c>
      <c r="Q144" s="1">
        <v>0</v>
      </c>
      <c r="R144" s="1"/>
      <c r="S144" s="1">
        <v>0</v>
      </c>
      <c r="T144" s="1">
        <v>1</v>
      </c>
      <c r="U144" s="1">
        <v>0</v>
      </c>
      <c r="V144" s="1">
        <v>0</v>
      </c>
      <c r="W144" s="1">
        <v>0</v>
      </c>
      <c r="X144" s="1">
        <v>0</v>
      </c>
      <c r="Y144" s="1">
        <f t="shared" si="1"/>
        <v>1</v>
      </c>
      <c r="Z144" s="1">
        <f>S144</f>
        <v>0</v>
      </c>
      <c r="AA144" s="1">
        <f t="shared" ref="AA144:AE149" si="61">T144</f>
        <v>1</v>
      </c>
      <c r="AB144" s="1">
        <f t="shared" si="61"/>
        <v>0</v>
      </c>
      <c r="AC144" s="1">
        <f t="shared" si="61"/>
        <v>0</v>
      </c>
      <c r="AD144" s="1">
        <f t="shared" si="61"/>
        <v>0</v>
      </c>
      <c r="AE144" s="1">
        <f t="shared" si="61"/>
        <v>0</v>
      </c>
      <c r="AF144" s="1">
        <f t="shared" si="51"/>
        <v>1</v>
      </c>
      <c r="AG144" s="1">
        <f t="shared" si="52"/>
        <v>1</v>
      </c>
      <c r="AH144" s="1"/>
      <c r="AI144" s="1"/>
      <c r="AJ144" s="1"/>
      <c r="AK144" s="1"/>
      <c r="AL144" s="1"/>
    </row>
    <row r="145" spans="1:38" ht="15.75" customHeight="1">
      <c r="A145" s="1" t="s">
        <v>5</v>
      </c>
      <c r="B145" s="1">
        <v>462</v>
      </c>
      <c r="C145" s="1">
        <v>45</v>
      </c>
      <c r="D145" s="1">
        <v>5</v>
      </c>
      <c r="E145" s="1">
        <v>2021</v>
      </c>
      <c r="F145" s="1">
        <v>0</v>
      </c>
      <c r="G145" s="1">
        <v>0</v>
      </c>
      <c r="H145" s="1">
        <v>0</v>
      </c>
      <c r="I145" s="1">
        <v>0</v>
      </c>
      <c r="M145" s="1">
        <v>1</v>
      </c>
      <c r="N145" s="1">
        <v>0</v>
      </c>
      <c r="O145" s="1">
        <v>1</v>
      </c>
      <c r="P145" s="1">
        <v>0</v>
      </c>
      <c r="Q145" s="1">
        <v>0</v>
      </c>
      <c r="R145" s="1"/>
      <c r="S145" s="1">
        <v>0</v>
      </c>
      <c r="T145" s="1">
        <v>1</v>
      </c>
      <c r="U145" s="1">
        <v>0</v>
      </c>
      <c r="V145" s="1">
        <v>0</v>
      </c>
      <c r="W145" s="1">
        <v>0</v>
      </c>
      <c r="X145" s="1">
        <v>0</v>
      </c>
      <c r="Y145" s="1">
        <f t="shared" si="1"/>
        <v>1</v>
      </c>
      <c r="Z145" s="1">
        <f>S145</f>
        <v>0</v>
      </c>
      <c r="AA145" s="1">
        <f t="shared" si="61"/>
        <v>1</v>
      </c>
      <c r="AB145" s="1">
        <f t="shared" si="61"/>
        <v>0</v>
      </c>
      <c r="AC145" s="1">
        <f t="shared" si="61"/>
        <v>0</v>
      </c>
      <c r="AD145" s="1">
        <f t="shared" si="61"/>
        <v>0</v>
      </c>
      <c r="AE145" s="1">
        <f t="shared" si="61"/>
        <v>0</v>
      </c>
      <c r="AF145" s="1">
        <f t="shared" si="51"/>
        <v>1</v>
      </c>
      <c r="AG145" s="1">
        <f t="shared" si="52"/>
        <v>1</v>
      </c>
      <c r="AH145" s="1"/>
      <c r="AI145" s="1"/>
      <c r="AJ145" s="1"/>
      <c r="AK145" s="1"/>
      <c r="AL145" s="1"/>
    </row>
    <row r="146" spans="1:38" ht="15.75" customHeight="1">
      <c r="A146" s="1" t="s">
        <v>5</v>
      </c>
      <c r="B146" s="1">
        <v>479</v>
      </c>
      <c r="C146" s="1">
        <v>36</v>
      </c>
      <c r="D146" s="1">
        <v>9</v>
      </c>
      <c r="E146" s="1">
        <v>2021</v>
      </c>
      <c r="F146" s="1">
        <v>0</v>
      </c>
      <c r="G146" s="1">
        <v>0</v>
      </c>
      <c r="H146" s="1">
        <v>0</v>
      </c>
      <c r="I146" s="1">
        <v>0</v>
      </c>
      <c r="M146" s="1">
        <v>1</v>
      </c>
      <c r="N146" s="1">
        <v>0</v>
      </c>
      <c r="O146" s="1">
        <v>1</v>
      </c>
      <c r="P146" s="1">
        <v>0</v>
      </c>
      <c r="Q146" s="1">
        <v>0</v>
      </c>
      <c r="R146" s="1"/>
      <c r="S146" s="1">
        <v>0</v>
      </c>
      <c r="T146" s="1">
        <v>1</v>
      </c>
      <c r="U146" s="1">
        <v>0</v>
      </c>
      <c r="V146" s="1">
        <v>0</v>
      </c>
      <c r="W146" s="1">
        <v>0</v>
      </c>
      <c r="X146" s="1">
        <v>0</v>
      </c>
      <c r="Y146" s="1">
        <f t="shared" si="1"/>
        <v>1</v>
      </c>
      <c r="Z146" s="1">
        <f>S146</f>
        <v>0</v>
      </c>
      <c r="AA146" s="1">
        <f t="shared" si="61"/>
        <v>1</v>
      </c>
      <c r="AB146" s="1">
        <f t="shared" si="61"/>
        <v>0</v>
      </c>
      <c r="AC146" s="1">
        <f t="shared" si="61"/>
        <v>0</v>
      </c>
      <c r="AD146" s="1">
        <f t="shared" si="61"/>
        <v>0</v>
      </c>
      <c r="AE146" s="1">
        <f t="shared" si="61"/>
        <v>0</v>
      </c>
      <c r="AF146" s="1">
        <f t="shared" si="51"/>
        <v>1</v>
      </c>
      <c r="AG146" s="1">
        <f t="shared" si="52"/>
        <v>1</v>
      </c>
      <c r="AH146" s="1"/>
      <c r="AI146" s="1"/>
      <c r="AJ146" s="1"/>
      <c r="AK146" s="1"/>
      <c r="AL146" s="1"/>
    </row>
    <row r="147" spans="1:38" ht="15.75" customHeight="1">
      <c r="A147" s="1" t="s">
        <v>5</v>
      </c>
      <c r="B147" s="1">
        <v>481</v>
      </c>
      <c r="C147" s="1">
        <v>29</v>
      </c>
      <c r="D147" s="1">
        <v>9</v>
      </c>
      <c r="E147" s="1">
        <v>2021</v>
      </c>
      <c r="F147" s="1">
        <v>0</v>
      </c>
      <c r="G147" s="1">
        <v>0</v>
      </c>
      <c r="H147" s="1">
        <v>0</v>
      </c>
      <c r="I147" s="1">
        <v>0</v>
      </c>
      <c r="M147" s="1">
        <v>1</v>
      </c>
      <c r="N147" s="1">
        <v>0</v>
      </c>
      <c r="O147" s="1">
        <v>1</v>
      </c>
      <c r="P147" s="1">
        <v>0</v>
      </c>
      <c r="Q147" s="1">
        <v>0</v>
      </c>
      <c r="R147" s="1"/>
      <c r="S147" s="1">
        <v>0</v>
      </c>
      <c r="T147" s="1">
        <v>1</v>
      </c>
      <c r="U147" s="1">
        <v>0</v>
      </c>
      <c r="V147" s="1">
        <v>0</v>
      </c>
      <c r="W147" s="1">
        <v>0</v>
      </c>
      <c r="X147" s="1">
        <v>0</v>
      </c>
      <c r="Y147" s="1">
        <f t="shared" si="1"/>
        <v>1</v>
      </c>
      <c r="Z147" s="1">
        <f>S147</f>
        <v>0</v>
      </c>
      <c r="AA147" s="1">
        <f t="shared" si="61"/>
        <v>1</v>
      </c>
      <c r="AB147" s="1">
        <f t="shared" si="61"/>
        <v>0</v>
      </c>
      <c r="AC147" s="1">
        <f t="shared" si="61"/>
        <v>0</v>
      </c>
      <c r="AD147" s="1">
        <f t="shared" si="61"/>
        <v>0</v>
      </c>
      <c r="AE147" s="1">
        <f t="shared" si="61"/>
        <v>0</v>
      </c>
      <c r="AF147" s="1">
        <f t="shared" si="51"/>
        <v>1</v>
      </c>
      <c r="AG147" s="1">
        <f t="shared" si="52"/>
        <v>1</v>
      </c>
      <c r="AH147" s="1"/>
      <c r="AI147" s="1"/>
      <c r="AJ147" s="1"/>
      <c r="AK147" s="1"/>
      <c r="AL147" s="1"/>
    </row>
    <row r="148" spans="1:38" ht="15.75" customHeight="1">
      <c r="A148" s="1" t="s">
        <v>5</v>
      </c>
      <c r="B148" s="1">
        <v>488</v>
      </c>
      <c r="C148" s="1">
        <v>28</v>
      </c>
      <c r="D148" s="1">
        <v>10</v>
      </c>
      <c r="E148" s="1">
        <v>2021</v>
      </c>
      <c r="F148" s="1">
        <v>0</v>
      </c>
      <c r="G148" s="1">
        <v>0</v>
      </c>
      <c r="H148" s="1">
        <v>0</v>
      </c>
      <c r="I148" s="1">
        <v>0</v>
      </c>
      <c r="M148" s="1">
        <v>1</v>
      </c>
      <c r="N148" s="1">
        <v>0</v>
      </c>
      <c r="O148" s="1">
        <v>1</v>
      </c>
      <c r="P148" s="1">
        <v>0</v>
      </c>
      <c r="Q148" s="1">
        <v>0</v>
      </c>
      <c r="R148" s="1"/>
      <c r="S148" s="1">
        <v>0</v>
      </c>
      <c r="T148" s="1">
        <v>1</v>
      </c>
      <c r="U148" s="1">
        <v>0</v>
      </c>
      <c r="V148" s="1">
        <v>1</v>
      </c>
      <c r="W148" s="1">
        <v>0</v>
      </c>
      <c r="X148" s="1">
        <v>0</v>
      </c>
      <c r="Y148" s="1">
        <f t="shared" si="1"/>
        <v>0</v>
      </c>
      <c r="Z148" s="1">
        <f>S148</f>
        <v>0</v>
      </c>
      <c r="AA148" s="1">
        <f t="shared" si="61"/>
        <v>1</v>
      </c>
      <c r="AB148" s="1">
        <f t="shared" si="61"/>
        <v>0</v>
      </c>
      <c r="AC148" s="1">
        <f t="shared" si="61"/>
        <v>1</v>
      </c>
      <c r="AD148" s="1">
        <f t="shared" si="61"/>
        <v>0</v>
      </c>
      <c r="AE148" s="1">
        <f t="shared" si="61"/>
        <v>0</v>
      </c>
      <c r="AF148" s="1">
        <f t="shared" si="51"/>
        <v>1</v>
      </c>
      <c r="AG148" s="1">
        <f t="shared" si="52"/>
        <v>2</v>
      </c>
      <c r="AH148" s="1"/>
      <c r="AI148" s="1"/>
      <c r="AJ148" s="1"/>
      <c r="AK148" s="1"/>
      <c r="AL148" s="1"/>
    </row>
    <row r="149" spans="1:38" ht="15.75" customHeight="1">
      <c r="A149" s="1" t="s">
        <v>5</v>
      </c>
      <c r="B149" s="1">
        <v>506</v>
      </c>
      <c r="C149" s="1">
        <v>33</v>
      </c>
      <c r="D149" s="1">
        <v>11</v>
      </c>
      <c r="E149" s="1">
        <v>2021</v>
      </c>
      <c r="F149" s="1">
        <v>0</v>
      </c>
      <c r="G149" s="1">
        <v>0</v>
      </c>
      <c r="H149" s="1">
        <v>0</v>
      </c>
      <c r="I149" s="1">
        <v>0</v>
      </c>
      <c r="M149" s="1">
        <v>1</v>
      </c>
      <c r="N149" s="1">
        <v>0</v>
      </c>
      <c r="O149" s="1">
        <v>0</v>
      </c>
      <c r="P149" s="1">
        <v>0</v>
      </c>
      <c r="Q149" s="1">
        <v>0</v>
      </c>
      <c r="R149" s="1"/>
      <c r="S149" s="1">
        <v>0</v>
      </c>
      <c r="T149" s="1">
        <v>1</v>
      </c>
      <c r="U149" s="1">
        <v>0</v>
      </c>
      <c r="V149" s="1">
        <v>0</v>
      </c>
      <c r="W149" s="1">
        <v>0</v>
      </c>
      <c r="X149" s="1">
        <v>0</v>
      </c>
      <c r="Y149" s="1">
        <f t="shared" si="1"/>
        <v>0</v>
      </c>
      <c r="Z149" s="1">
        <f t="shared" ref="Z149" si="62">S149</f>
        <v>0</v>
      </c>
      <c r="AA149" s="1">
        <f t="shared" si="61"/>
        <v>1</v>
      </c>
      <c r="AB149" s="1">
        <f t="shared" si="61"/>
        <v>0</v>
      </c>
      <c r="AC149" s="1">
        <f t="shared" si="61"/>
        <v>0</v>
      </c>
      <c r="AD149" s="1">
        <f t="shared" si="61"/>
        <v>0</v>
      </c>
      <c r="AE149" s="1">
        <f t="shared" si="61"/>
        <v>0</v>
      </c>
      <c r="AF149" s="1">
        <f t="shared" si="51"/>
        <v>1</v>
      </c>
      <c r="AG149" s="1">
        <f t="shared" si="52"/>
        <v>1</v>
      </c>
      <c r="AH149" s="1"/>
      <c r="AI149" s="1"/>
      <c r="AJ149" s="1"/>
      <c r="AK149" s="1"/>
      <c r="AL149" s="1"/>
    </row>
    <row r="150" spans="1:38" ht="15.75" customHeight="1">
      <c r="A150" s="1" t="s">
        <v>5</v>
      </c>
      <c r="B150" s="1">
        <v>508</v>
      </c>
      <c r="C150" s="1">
        <v>38</v>
      </c>
      <c r="D150" s="1">
        <v>11</v>
      </c>
      <c r="E150" s="1">
        <v>2021</v>
      </c>
      <c r="F150" s="1">
        <v>0</v>
      </c>
      <c r="G150" s="1">
        <v>0</v>
      </c>
      <c r="H150" s="1">
        <v>0</v>
      </c>
      <c r="I150" s="1">
        <v>0</v>
      </c>
      <c r="M150" s="1">
        <v>1</v>
      </c>
      <c r="N150" s="1">
        <v>0</v>
      </c>
      <c r="O150" s="1">
        <v>1</v>
      </c>
      <c r="P150" s="1">
        <v>0</v>
      </c>
      <c r="Q150" s="1">
        <v>0</v>
      </c>
      <c r="R150" s="1"/>
      <c r="S150" s="1">
        <v>0</v>
      </c>
      <c r="T150" s="1">
        <v>1</v>
      </c>
      <c r="U150" s="1">
        <v>0</v>
      </c>
      <c r="V150" s="1">
        <v>0</v>
      </c>
      <c r="W150" s="1">
        <v>0</v>
      </c>
      <c r="X150" s="1">
        <v>0</v>
      </c>
      <c r="Y150" s="1">
        <f t="shared" si="1"/>
        <v>1</v>
      </c>
      <c r="Z150" s="1">
        <f>S150</f>
        <v>0</v>
      </c>
      <c r="AA150" s="1">
        <f t="shared" ref="AA150:AE165" si="63">T150</f>
        <v>1</v>
      </c>
      <c r="AB150" s="1">
        <f t="shared" si="63"/>
        <v>0</v>
      </c>
      <c r="AC150" s="1">
        <f t="shared" si="63"/>
        <v>0</v>
      </c>
      <c r="AD150" s="1">
        <f t="shared" si="63"/>
        <v>0</v>
      </c>
      <c r="AE150" s="1">
        <f t="shared" si="63"/>
        <v>0</v>
      </c>
      <c r="AF150" s="1">
        <f t="shared" si="51"/>
        <v>1</v>
      </c>
      <c r="AG150" s="1">
        <f t="shared" si="52"/>
        <v>1</v>
      </c>
      <c r="AH150" s="1"/>
      <c r="AI150" s="1"/>
      <c r="AJ150" s="1"/>
      <c r="AK150" s="1"/>
      <c r="AL150" s="1"/>
    </row>
    <row r="151" spans="1:38" ht="15.75" customHeight="1">
      <c r="A151" s="1" t="s">
        <v>5</v>
      </c>
      <c r="B151" s="1">
        <v>521</v>
      </c>
      <c r="C151" s="1">
        <v>39</v>
      </c>
      <c r="D151" s="1">
        <v>12</v>
      </c>
      <c r="E151" s="1">
        <v>2021</v>
      </c>
      <c r="F151" s="1">
        <v>0</v>
      </c>
      <c r="G151" s="1">
        <v>0</v>
      </c>
      <c r="H151" s="1">
        <v>0</v>
      </c>
      <c r="I151" s="1">
        <v>0</v>
      </c>
      <c r="M151" s="1">
        <v>1</v>
      </c>
      <c r="N151" s="1">
        <v>0</v>
      </c>
      <c r="O151" s="1">
        <v>0</v>
      </c>
      <c r="P151" s="1">
        <v>1</v>
      </c>
      <c r="Q151" s="1">
        <v>0</v>
      </c>
      <c r="R151" s="1"/>
      <c r="S151" s="1">
        <v>0</v>
      </c>
      <c r="T151" s="1">
        <v>1</v>
      </c>
      <c r="U151" s="1">
        <v>0</v>
      </c>
      <c r="V151" s="1">
        <v>0</v>
      </c>
      <c r="W151" s="1">
        <v>0</v>
      </c>
      <c r="X151" s="1">
        <v>0</v>
      </c>
      <c r="Y151" s="1">
        <f t="shared" si="1"/>
        <v>1</v>
      </c>
      <c r="Z151" s="1">
        <f>S151</f>
        <v>0</v>
      </c>
      <c r="AA151" s="1">
        <f t="shared" si="63"/>
        <v>1</v>
      </c>
      <c r="AB151" s="1">
        <f t="shared" si="63"/>
        <v>0</v>
      </c>
      <c r="AC151" s="1">
        <f t="shared" si="63"/>
        <v>0</v>
      </c>
      <c r="AD151" s="1">
        <f t="shared" si="63"/>
        <v>0</v>
      </c>
      <c r="AE151" s="1">
        <f t="shared" si="63"/>
        <v>0</v>
      </c>
      <c r="AF151" s="1">
        <f t="shared" si="51"/>
        <v>1</v>
      </c>
      <c r="AG151" s="1">
        <f t="shared" si="52"/>
        <v>1</v>
      </c>
      <c r="AH151" s="1"/>
      <c r="AI151" s="1"/>
      <c r="AJ151" s="1"/>
      <c r="AK151" s="1"/>
      <c r="AL151" s="1"/>
    </row>
    <row r="152" spans="1:38" ht="15.75" customHeight="1">
      <c r="A152" s="1" t="s">
        <v>5</v>
      </c>
      <c r="B152" s="1">
        <v>526</v>
      </c>
      <c r="C152" s="1">
        <v>33</v>
      </c>
      <c r="D152" s="1">
        <v>12</v>
      </c>
      <c r="E152" s="1">
        <v>2021</v>
      </c>
      <c r="F152" s="1">
        <v>0</v>
      </c>
      <c r="G152" s="1">
        <v>0</v>
      </c>
      <c r="H152" s="1">
        <v>0</v>
      </c>
      <c r="I152" s="1">
        <v>0</v>
      </c>
      <c r="M152" s="1">
        <v>1</v>
      </c>
      <c r="N152" s="1">
        <v>0</v>
      </c>
      <c r="O152" s="1">
        <v>0</v>
      </c>
      <c r="P152" s="1">
        <v>1</v>
      </c>
      <c r="Q152" s="1">
        <v>0</v>
      </c>
      <c r="R152" s="1"/>
      <c r="S152" s="1">
        <v>0</v>
      </c>
      <c r="T152" s="1">
        <v>1</v>
      </c>
      <c r="U152" s="1">
        <v>0</v>
      </c>
      <c r="V152" s="1">
        <v>0</v>
      </c>
      <c r="W152" s="1">
        <v>0</v>
      </c>
      <c r="X152" s="1">
        <v>0</v>
      </c>
      <c r="Y152" s="1">
        <f t="shared" si="1"/>
        <v>1</v>
      </c>
      <c r="Z152" s="1">
        <f>S152</f>
        <v>0</v>
      </c>
      <c r="AA152" s="1">
        <f t="shared" si="63"/>
        <v>1</v>
      </c>
      <c r="AB152" s="1">
        <f t="shared" si="63"/>
        <v>0</v>
      </c>
      <c r="AC152" s="1">
        <f t="shared" si="63"/>
        <v>0</v>
      </c>
      <c r="AD152" s="1">
        <f t="shared" si="63"/>
        <v>0</v>
      </c>
      <c r="AE152" s="1">
        <f t="shared" si="63"/>
        <v>0</v>
      </c>
      <c r="AF152" s="1">
        <f t="shared" si="51"/>
        <v>1</v>
      </c>
      <c r="AG152" s="1">
        <f t="shared" si="52"/>
        <v>1</v>
      </c>
      <c r="AH152" s="1"/>
      <c r="AI152" s="1"/>
      <c r="AJ152" s="1"/>
      <c r="AK152" s="1"/>
      <c r="AL152" s="1"/>
    </row>
    <row r="153" spans="1:38" ht="15.75" customHeight="1">
      <c r="A153" s="1" t="s">
        <v>6</v>
      </c>
      <c r="B153" s="1">
        <v>108</v>
      </c>
      <c r="C153" s="1">
        <v>39</v>
      </c>
      <c r="D153" s="1">
        <v>4</v>
      </c>
      <c r="E153" s="1">
        <v>2019</v>
      </c>
      <c r="F153" s="1">
        <v>0</v>
      </c>
      <c r="G153" s="1">
        <v>0</v>
      </c>
      <c r="H153" s="1">
        <v>0</v>
      </c>
      <c r="I153" s="1">
        <v>0</v>
      </c>
      <c r="M153" s="1">
        <v>0</v>
      </c>
      <c r="N153" s="1">
        <v>0</v>
      </c>
      <c r="O153" s="1">
        <v>0</v>
      </c>
      <c r="P153" s="1">
        <v>0</v>
      </c>
      <c r="Q153" s="1">
        <v>0</v>
      </c>
      <c r="R153" s="1"/>
      <c r="S153" s="1">
        <v>0</v>
      </c>
      <c r="T153" s="1">
        <v>0</v>
      </c>
      <c r="U153" s="1">
        <v>0</v>
      </c>
      <c r="V153" s="1">
        <v>0</v>
      </c>
      <c r="W153" s="1">
        <v>0</v>
      </c>
      <c r="X153" s="1">
        <v>0</v>
      </c>
      <c r="Y153" s="1">
        <f t="shared" si="1"/>
        <v>0</v>
      </c>
      <c r="Z153" s="1">
        <f>S153</f>
        <v>0</v>
      </c>
      <c r="AA153" s="1">
        <f t="shared" si="63"/>
        <v>0</v>
      </c>
      <c r="AB153" s="1">
        <f t="shared" si="63"/>
        <v>0</v>
      </c>
      <c r="AC153" s="1">
        <f t="shared" si="63"/>
        <v>0</v>
      </c>
      <c r="AD153" s="1">
        <f t="shared" si="63"/>
        <v>0</v>
      </c>
      <c r="AE153" s="1">
        <f t="shared" si="63"/>
        <v>0</v>
      </c>
      <c r="AF153" s="1">
        <f t="shared" si="51"/>
        <v>0</v>
      </c>
      <c r="AG153" s="1">
        <f t="shared" si="52"/>
        <v>0</v>
      </c>
      <c r="AH153" s="1"/>
      <c r="AI153" s="1"/>
      <c r="AJ153" s="1"/>
      <c r="AK153" s="1"/>
      <c r="AL153" s="1"/>
    </row>
    <row r="154" spans="1:38" ht="15.75" customHeight="1">
      <c r="A154" s="1" t="s">
        <v>6</v>
      </c>
      <c r="B154" s="1">
        <v>153</v>
      </c>
      <c r="C154" s="1">
        <v>35</v>
      </c>
      <c r="D154" s="1">
        <v>6</v>
      </c>
      <c r="E154" s="1">
        <v>2019</v>
      </c>
      <c r="F154" s="1">
        <v>0</v>
      </c>
      <c r="G154" s="1">
        <v>0</v>
      </c>
      <c r="H154" s="1">
        <v>0</v>
      </c>
      <c r="I154" s="1">
        <v>0</v>
      </c>
      <c r="M154" s="1">
        <v>0</v>
      </c>
      <c r="N154" s="1">
        <v>0</v>
      </c>
      <c r="O154" s="1">
        <v>0</v>
      </c>
      <c r="P154" s="1">
        <v>0</v>
      </c>
      <c r="Q154" s="1">
        <v>0</v>
      </c>
      <c r="R154" s="1"/>
      <c r="S154" s="1">
        <v>0</v>
      </c>
      <c r="T154" s="1">
        <v>0</v>
      </c>
      <c r="U154" s="1">
        <v>0</v>
      </c>
      <c r="V154" s="1">
        <v>0</v>
      </c>
      <c r="W154" s="1">
        <v>0</v>
      </c>
      <c r="X154" s="1">
        <v>0</v>
      </c>
      <c r="Y154" s="1">
        <f t="shared" si="1"/>
        <v>0</v>
      </c>
      <c r="Z154" s="1">
        <f t="shared" ref="Z154:Z178" si="64">S154</f>
        <v>0</v>
      </c>
      <c r="AA154" s="1">
        <f t="shared" si="63"/>
        <v>0</v>
      </c>
      <c r="AB154" s="1">
        <f t="shared" si="63"/>
        <v>0</v>
      </c>
      <c r="AC154" s="1">
        <f t="shared" si="63"/>
        <v>0</v>
      </c>
      <c r="AD154" s="1">
        <f t="shared" si="63"/>
        <v>0</v>
      </c>
      <c r="AE154" s="1">
        <f t="shared" si="63"/>
        <v>0</v>
      </c>
      <c r="AF154" s="1">
        <f t="shared" si="51"/>
        <v>0</v>
      </c>
      <c r="AG154" s="1">
        <f t="shared" si="52"/>
        <v>0</v>
      </c>
      <c r="AH154" s="1"/>
      <c r="AI154" s="1"/>
      <c r="AJ154" s="1"/>
      <c r="AK154" s="1"/>
      <c r="AL154" s="1"/>
    </row>
    <row r="155" spans="1:38" ht="15.75" customHeight="1">
      <c r="A155" s="1" t="s">
        <v>6</v>
      </c>
      <c r="B155" s="1">
        <v>168</v>
      </c>
      <c r="C155" s="1">
        <v>21</v>
      </c>
      <c r="D155" s="1">
        <v>6</v>
      </c>
      <c r="E155" s="1">
        <v>2019</v>
      </c>
      <c r="F155" s="1">
        <v>0</v>
      </c>
      <c r="G155" s="1">
        <v>0</v>
      </c>
      <c r="H155" s="1">
        <v>0</v>
      </c>
      <c r="I155" s="1">
        <v>0</v>
      </c>
      <c r="M155" s="1">
        <v>0</v>
      </c>
      <c r="N155" s="1">
        <v>0</v>
      </c>
      <c r="O155" s="1">
        <v>0</v>
      </c>
      <c r="P155" s="1">
        <v>0</v>
      </c>
      <c r="Q155" s="1">
        <v>0</v>
      </c>
      <c r="R155" s="1"/>
      <c r="S155" s="1">
        <v>0</v>
      </c>
      <c r="T155" s="1">
        <v>0</v>
      </c>
      <c r="U155" s="1">
        <v>0</v>
      </c>
      <c r="V155" s="1">
        <v>0</v>
      </c>
      <c r="W155" s="1">
        <v>0</v>
      </c>
      <c r="X155" s="1">
        <v>0</v>
      </c>
      <c r="Y155" s="1">
        <f t="shared" si="1"/>
        <v>0</v>
      </c>
      <c r="Z155" s="1">
        <f t="shared" si="64"/>
        <v>0</v>
      </c>
      <c r="AA155" s="1">
        <f t="shared" si="63"/>
        <v>0</v>
      </c>
      <c r="AB155" s="1">
        <f t="shared" si="63"/>
        <v>0</v>
      </c>
      <c r="AC155" s="1">
        <f t="shared" si="63"/>
        <v>0</v>
      </c>
      <c r="AD155" s="1">
        <f t="shared" si="63"/>
        <v>0</v>
      </c>
      <c r="AE155" s="1">
        <f t="shared" si="63"/>
        <v>0</v>
      </c>
      <c r="AF155" s="1">
        <f t="shared" si="51"/>
        <v>0</v>
      </c>
      <c r="AG155" s="1">
        <f t="shared" si="52"/>
        <v>0</v>
      </c>
      <c r="AH155" s="1"/>
      <c r="AI155" s="1"/>
      <c r="AJ155" s="1"/>
      <c r="AK155" s="1"/>
      <c r="AL155" s="1"/>
    </row>
    <row r="156" spans="1:38" ht="15.75" customHeight="1">
      <c r="A156" s="1" t="s">
        <v>6</v>
      </c>
      <c r="B156" s="1">
        <v>203</v>
      </c>
      <c r="C156" s="1">
        <v>65</v>
      </c>
      <c r="D156" s="1">
        <v>8</v>
      </c>
      <c r="E156" s="1">
        <v>2019</v>
      </c>
      <c r="F156" s="1">
        <v>0</v>
      </c>
      <c r="G156" s="1">
        <v>0</v>
      </c>
      <c r="H156" s="1">
        <v>0</v>
      </c>
      <c r="I156" s="1">
        <v>0</v>
      </c>
      <c r="M156" s="1">
        <v>1</v>
      </c>
      <c r="N156" s="1">
        <v>0</v>
      </c>
      <c r="O156" s="1">
        <v>0</v>
      </c>
      <c r="P156" s="1">
        <v>0</v>
      </c>
      <c r="Q156" s="1">
        <v>0</v>
      </c>
      <c r="R156" s="1"/>
      <c r="S156" s="1">
        <v>0</v>
      </c>
      <c r="T156" s="1">
        <v>1</v>
      </c>
      <c r="U156" s="1">
        <v>0</v>
      </c>
      <c r="V156" s="1">
        <v>0</v>
      </c>
      <c r="W156" s="1">
        <v>0</v>
      </c>
      <c r="X156" s="1">
        <v>0</v>
      </c>
      <c r="Y156" s="1">
        <f t="shared" si="1"/>
        <v>0</v>
      </c>
      <c r="Z156" s="1">
        <f t="shared" si="64"/>
        <v>0</v>
      </c>
      <c r="AA156" s="1">
        <f t="shared" si="63"/>
        <v>1</v>
      </c>
      <c r="AB156" s="1">
        <f t="shared" si="63"/>
        <v>0</v>
      </c>
      <c r="AC156" s="1">
        <f t="shared" si="63"/>
        <v>0</v>
      </c>
      <c r="AD156" s="1">
        <f t="shared" si="63"/>
        <v>0</v>
      </c>
      <c r="AE156" s="1">
        <f t="shared" si="63"/>
        <v>0</v>
      </c>
      <c r="AF156" s="1">
        <f t="shared" si="51"/>
        <v>1</v>
      </c>
      <c r="AG156" s="1">
        <f t="shared" si="52"/>
        <v>1</v>
      </c>
      <c r="AH156" s="1"/>
      <c r="AI156" s="1"/>
      <c r="AJ156" s="1"/>
      <c r="AK156" s="1"/>
      <c r="AL156" s="1"/>
    </row>
    <row r="157" spans="1:38" ht="15.75" customHeight="1">
      <c r="A157" s="1" t="s">
        <v>6</v>
      </c>
      <c r="B157" s="1">
        <v>239</v>
      </c>
      <c r="C157" s="1">
        <v>25</v>
      </c>
      <c r="D157" s="1">
        <v>10</v>
      </c>
      <c r="E157" s="1">
        <v>2019</v>
      </c>
      <c r="F157" s="1">
        <v>0</v>
      </c>
      <c r="G157" s="1">
        <v>0</v>
      </c>
      <c r="H157" s="1">
        <v>0</v>
      </c>
      <c r="I157" s="1">
        <v>0</v>
      </c>
      <c r="M157" s="1">
        <v>0</v>
      </c>
      <c r="N157" s="1">
        <v>0</v>
      </c>
      <c r="O157" s="1">
        <v>0</v>
      </c>
      <c r="P157" s="1">
        <v>0</v>
      </c>
      <c r="Q157" s="1">
        <v>0</v>
      </c>
      <c r="R157" s="1"/>
      <c r="S157" s="1">
        <v>0</v>
      </c>
      <c r="T157" s="1">
        <v>0</v>
      </c>
      <c r="U157" s="1">
        <v>0</v>
      </c>
      <c r="V157" s="1">
        <v>0</v>
      </c>
      <c r="W157" s="1">
        <v>0</v>
      </c>
      <c r="X157" s="1">
        <v>0</v>
      </c>
      <c r="Y157" s="1">
        <f t="shared" si="1"/>
        <v>0</v>
      </c>
      <c r="Z157" s="1">
        <f t="shared" si="64"/>
        <v>0</v>
      </c>
      <c r="AA157" s="1">
        <f t="shared" si="63"/>
        <v>0</v>
      </c>
      <c r="AB157" s="1">
        <f t="shared" si="63"/>
        <v>0</v>
      </c>
      <c r="AC157" s="1">
        <f t="shared" si="63"/>
        <v>0</v>
      </c>
      <c r="AD157" s="1">
        <f t="shared" si="63"/>
        <v>0</v>
      </c>
      <c r="AE157" s="1">
        <f t="shared" si="63"/>
        <v>0</v>
      </c>
      <c r="AF157" s="1">
        <f t="shared" si="51"/>
        <v>0</v>
      </c>
      <c r="AG157" s="1">
        <f t="shared" si="52"/>
        <v>0</v>
      </c>
      <c r="AH157" s="1"/>
      <c r="AI157" s="1"/>
      <c r="AJ157" s="1"/>
      <c r="AK157" s="1"/>
      <c r="AL157" s="1"/>
    </row>
    <row r="158" spans="1:38" ht="15.75" customHeight="1">
      <c r="A158" s="1" t="s">
        <v>6</v>
      </c>
      <c r="B158" s="1">
        <v>266</v>
      </c>
      <c r="C158" s="1">
        <v>25</v>
      </c>
      <c r="D158" s="1">
        <v>10</v>
      </c>
      <c r="E158" s="1">
        <v>2019</v>
      </c>
      <c r="F158" s="1">
        <v>0</v>
      </c>
      <c r="G158" s="1">
        <v>0</v>
      </c>
      <c r="H158" s="1">
        <v>0</v>
      </c>
      <c r="I158" s="1">
        <v>0</v>
      </c>
      <c r="M158" s="1">
        <v>0</v>
      </c>
      <c r="N158" s="1">
        <v>0</v>
      </c>
      <c r="O158" s="1">
        <v>0</v>
      </c>
      <c r="P158" s="1">
        <v>0</v>
      </c>
      <c r="Q158" s="1">
        <v>0</v>
      </c>
      <c r="R158" s="1"/>
      <c r="S158" s="1">
        <v>0</v>
      </c>
      <c r="T158" s="1">
        <v>0</v>
      </c>
      <c r="U158" s="1">
        <v>0</v>
      </c>
      <c r="V158" s="1">
        <v>0</v>
      </c>
      <c r="W158" s="1">
        <v>0</v>
      </c>
      <c r="X158" s="1">
        <v>0</v>
      </c>
      <c r="Y158" s="1">
        <f t="shared" si="1"/>
        <v>0</v>
      </c>
      <c r="Z158" s="1">
        <f t="shared" si="64"/>
        <v>0</v>
      </c>
      <c r="AA158" s="1">
        <f t="shared" si="63"/>
        <v>0</v>
      </c>
      <c r="AB158" s="1">
        <f t="shared" si="63"/>
        <v>0</v>
      </c>
      <c r="AC158" s="1">
        <f t="shared" si="63"/>
        <v>0</v>
      </c>
      <c r="AD158" s="1">
        <f t="shared" si="63"/>
        <v>0</v>
      </c>
      <c r="AE158" s="1">
        <f t="shared" si="63"/>
        <v>0</v>
      </c>
      <c r="AF158" s="1">
        <f t="shared" si="51"/>
        <v>0</v>
      </c>
      <c r="AG158" s="1">
        <f t="shared" si="52"/>
        <v>0</v>
      </c>
      <c r="AH158" s="1"/>
      <c r="AI158" s="1"/>
      <c r="AJ158" s="1"/>
      <c r="AK158" s="1"/>
      <c r="AL158" s="1"/>
    </row>
    <row r="159" spans="1:38" ht="15.75" customHeight="1">
      <c r="A159" s="1" t="s">
        <v>6</v>
      </c>
      <c r="B159" s="1">
        <v>291</v>
      </c>
      <c r="C159" s="1">
        <v>39</v>
      </c>
      <c r="D159" s="1">
        <v>11</v>
      </c>
      <c r="E159" s="1">
        <v>2019</v>
      </c>
      <c r="F159" s="1">
        <v>0</v>
      </c>
      <c r="G159" s="1">
        <v>0</v>
      </c>
      <c r="H159" s="1">
        <v>0</v>
      </c>
      <c r="I159" s="1">
        <v>0</v>
      </c>
      <c r="M159" s="1">
        <v>0</v>
      </c>
      <c r="N159" s="1">
        <v>0</v>
      </c>
      <c r="O159" s="1">
        <v>0</v>
      </c>
      <c r="P159" s="1">
        <v>0</v>
      </c>
      <c r="Q159" s="1">
        <v>0</v>
      </c>
      <c r="R159" s="1"/>
      <c r="S159" s="1">
        <v>0</v>
      </c>
      <c r="T159" s="1">
        <v>0</v>
      </c>
      <c r="U159" s="1">
        <v>0</v>
      </c>
      <c r="V159" s="1">
        <v>0</v>
      </c>
      <c r="W159" s="1">
        <v>0</v>
      </c>
      <c r="X159" s="1">
        <v>0</v>
      </c>
      <c r="Y159" s="1">
        <f t="shared" si="1"/>
        <v>0</v>
      </c>
      <c r="Z159" s="1">
        <f t="shared" si="64"/>
        <v>0</v>
      </c>
      <c r="AA159" s="1">
        <f t="shared" si="63"/>
        <v>0</v>
      </c>
      <c r="AB159" s="1">
        <f t="shared" si="63"/>
        <v>0</v>
      </c>
      <c r="AC159" s="1">
        <f t="shared" si="63"/>
        <v>0</v>
      </c>
      <c r="AD159" s="1">
        <f t="shared" si="63"/>
        <v>0</v>
      </c>
      <c r="AE159" s="1">
        <f t="shared" si="63"/>
        <v>0</v>
      </c>
      <c r="AF159" s="1">
        <f t="shared" si="51"/>
        <v>0</v>
      </c>
      <c r="AG159" s="1">
        <f t="shared" si="52"/>
        <v>0</v>
      </c>
      <c r="AH159" s="1"/>
      <c r="AI159" s="1"/>
      <c r="AJ159" s="1"/>
      <c r="AK159" s="1"/>
      <c r="AL159" s="1"/>
    </row>
    <row r="160" spans="1:38" ht="15.75" customHeight="1">
      <c r="A160" s="1" t="s">
        <v>6</v>
      </c>
      <c r="B160" s="1">
        <v>293</v>
      </c>
      <c r="C160" s="1">
        <v>31</v>
      </c>
      <c r="D160" s="1">
        <v>11</v>
      </c>
      <c r="E160" s="1">
        <v>2019</v>
      </c>
      <c r="F160" s="1">
        <v>0</v>
      </c>
      <c r="G160" s="1">
        <v>0</v>
      </c>
      <c r="H160" s="1">
        <v>0</v>
      </c>
      <c r="I160" s="1">
        <v>0</v>
      </c>
      <c r="M160" s="1">
        <v>0</v>
      </c>
      <c r="N160" s="1">
        <v>0</v>
      </c>
      <c r="O160" s="1">
        <v>0</v>
      </c>
      <c r="P160" s="1">
        <v>0</v>
      </c>
      <c r="Q160" s="1">
        <v>0</v>
      </c>
      <c r="R160" s="1"/>
      <c r="S160" s="1">
        <v>0</v>
      </c>
      <c r="T160" s="1">
        <v>0</v>
      </c>
      <c r="U160" s="1">
        <v>0</v>
      </c>
      <c r="V160" s="1">
        <v>0</v>
      </c>
      <c r="W160" s="1">
        <v>0</v>
      </c>
      <c r="X160" s="1">
        <v>0</v>
      </c>
      <c r="Y160" s="1">
        <f t="shared" si="1"/>
        <v>0</v>
      </c>
      <c r="Z160" s="1">
        <f t="shared" si="64"/>
        <v>0</v>
      </c>
      <c r="AA160" s="1">
        <f t="shared" si="63"/>
        <v>0</v>
      </c>
      <c r="AB160" s="1">
        <f t="shared" si="63"/>
        <v>0</v>
      </c>
      <c r="AC160" s="1">
        <f t="shared" si="63"/>
        <v>0</v>
      </c>
      <c r="AD160" s="1">
        <f t="shared" si="63"/>
        <v>0</v>
      </c>
      <c r="AE160" s="1">
        <f t="shared" si="63"/>
        <v>0</v>
      </c>
      <c r="AF160" s="1">
        <f t="shared" si="51"/>
        <v>0</v>
      </c>
      <c r="AG160" s="1">
        <f t="shared" si="52"/>
        <v>0</v>
      </c>
      <c r="AH160" s="1"/>
      <c r="AI160" s="1"/>
      <c r="AJ160" s="1"/>
      <c r="AK160" s="1"/>
      <c r="AL160" s="1"/>
    </row>
    <row r="161" spans="1:38" ht="15.75" customHeight="1">
      <c r="A161" s="1" t="s">
        <v>6</v>
      </c>
      <c r="B161" s="1">
        <v>304</v>
      </c>
      <c r="C161" s="1">
        <v>25</v>
      </c>
      <c r="D161" s="1">
        <v>11</v>
      </c>
      <c r="E161" s="1">
        <v>2019</v>
      </c>
      <c r="F161" s="1">
        <v>0</v>
      </c>
      <c r="G161" s="1">
        <v>0</v>
      </c>
      <c r="H161" s="1">
        <v>0</v>
      </c>
      <c r="I161" s="1">
        <v>0</v>
      </c>
      <c r="M161" s="1">
        <v>0</v>
      </c>
      <c r="N161" s="1">
        <v>0</v>
      </c>
      <c r="O161" s="1">
        <v>0</v>
      </c>
      <c r="P161" s="1">
        <v>0</v>
      </c>
      <c r="Q161" s="1">
        <v>0</v>
      </c>
      <c r="R161" s="1"/>
      <c r="S161" s="1">
        <v>0</v>
      </c>
      <c r="T161" s="1">
        <v>0</v>
      </c>
      <c r="U161" s="1">
        <v>0</v>
      </c>
      <c r="V161" s="1">
        <v>0</v>
      </c>
      <c r="W161" s="1">
        <v>0</v>
      </c>
      <c r="X161" s="1">
        <v>0</v>
      </c>
      <c r="Y161" s="1">
        <f t="shared" si="1"/>
        <v>0</v>
      </c>
      <c r="Z161" s="1">
        <f t="shared" si="64"/>
        <v>0</v>
      </c>
      <c r="AA161" s="1">
        <f t="shared" si="63"/>
        <v>0</v>
      </c>
      <c r="AB161" s="1">
        <f t="shared" si="63"/>
        <v>0</v>
      </c>
      <c r="AC161" s="1">
        <f t="shared" si="63"/>
        <v>0</v>
      </c>
      <c r="AD161" s="1">
        <f t="shared" si="63"/>
        <v>0</v>
      </c>
      <c r="AE161" s="1">
        <f t="shared" si="63"/>
        <v>0</v>
      </c>
      <c r="AF161" s="1">
        <f t="shared" si="51"/>
        <v>0</v>
      </c>
      <c r="AG161" s="1">
        <f t="shared" si="52"/>
        <v>0</v>
      </c>
      <c r="AH161" s="1"/>
      <c r="AI161" s="1"/>
      <c r="AJ161" s="1"/>
      <c r="AK161" s="1"/>
      <c r="AL161" s="1"/>
    </row>
    <row r="162" spans="1:38" ht="15.75" customHeight="1">
      <c r="A162" s="1" t="s">
        <v>6</v>
      </c>
      <c r="B162" s="1">
        <v>329</v>
      </c>
      <c r="C162" s="1">
        <v>25</v>
      </c>
      <c r="D162" s="1">
        <v>12</v>
      </c>
      <c r="E162" s="1">
        <v>2019</v>
      </c>
      <c r="F162" s="1">
        <v>0</v>
      </c>
      <c r="G162" s="1">
        <v>0</v>
      </c>
      <c r="H162" s="1">
        <v>0</v>
      </c>
      <c r="I162" s="1">
        <v>0</v>
      </c>
      <c r="M162" s="1">
        <v>0</v>
      </c>
      <c r="N162" s="1">
        <v>0</v>
      </c>
      <c r="O162" s="1">
        <v>0</v>
      </c>
      <c r="P162" s="1">
        <v>0</v>
      </c>
      <c r="Q162" s="1">
        <v>0</v>
      </c>
      <c r="R162" s="1"/>
      <c r="S162" s="1">
        <v>0</v>
      </c>
      <c r="T162" s="1">
        <v>0</v>
      </c>
      <c r="U162" s="1">
        <v>0</v>
      </c>
      <c r="V162" s="1">
        <v>0</v>
      </c>
      <c r="W162" s="1">
        <v>0</v>
      </c>
      <c r="X162" s="1">
        <v>0</v>
      </c>
      <c r="Y162" s="1">
        <f t="shared" si="1"/>
        <v>0</v>
      </c>
      <c r="Z162" s="1">
        <f t="shared" si="64"/>
        <v>0</v>
      </c>
      <c r="AA162" s="1">
        <f t="shared" si="63"/>
        <v>0</v>
      </c>
      <c r="AB162" s="1">
        <f t="shared" si="63"/>
        <v>0</v>
      </c>
      <c r="AC162" s="1">
        <f t="shared" si="63"/>
        <v>0</v>
      </c>
      <c r="AD162" s="1">
        <f t="shared" si="63"/>
        <v>0</v>
      </c>
      <c r="AE162" s="1">
        <f t="shared" si="63"/>
        <v>0</v>
      </c>
      <c r="AF162" s="1">
        <f t="shared" si="51"/>
        <v>0</v>
      </c>
      <c r="AG162" s="1">
        <f t="shared" si="52"/>
        <v>0</v>
      </c>
      <c r="AH162" s="1"/>
      <c r="AI162" s="1"/>
      <c r="AJ162" s="1"/>
      <c r="AK162" s="1"/>
      <c r="AL162" s="1"/>
    </row>
    <row r="163" spans="1:38" ht="15.75" customHeight="1">
      <c r="A163" s="1" t="s">
        <v>6</v>
      </c>
      <c r="B163" s="1">
        <v>367</v>
      </c>
      <c r="C163" s="1">
        <v>19</v>
      </c>
      <c r="D163" s="1">
        <v>1</v>
      </c>
      <c r="E163" s="1">
        <v>2020</v>
      </c>
      <c r="F163" s="1">
        <v>0</v>
      </c>
      <c r="G163" s="1">
        <v>0</v>
      </c>
      <c r="H163" s="1">
        <v>0</v>
      </c>
      <c r="I163" s="1">
        <v>0</v>
      </c>
      <c r="M163" s="1">
        <v>0</v>
      </c>
      <c r="N163" s="1">
        <v>0</v>
      </c>
      <c r="O163" s="1">
        <v>0</v>
      </c>
      <c r="P163" s="1">
        <v>0</v>
      </c>
      <c r="Q163" s="1">
        <v>0</v>
      </c>
      <c r="R163" s="1"/>
      <c r="S163" s="1">
        <v>0</v>
      </c>
      <c r="T163" s="1">
        <v>0</v>
      </c>
      <c r="U163" s="1">
        <v>0</v>
      </c>
      <c r="V163" s="1">
        <v>0</v>
      </c>
      <c r="W163" s="1">
        <v>0</v>
      </c>
      <c r="X163" s="1">
        <v>0</v>
      </c>
      <c r="Y163" s="1">
        <f t="shared" si="1"/>
        <v>0</v>
      </c>
      <c r="Z163" s="1">
        <f t="shared" si="64"/>
        <v>0</v>
      </c>
      <c r="AA163" s="1">
        <f t="shared" si="63"/>
        <v>0</v>
      </c>
      <c r="AB163" s="1">
        <f t="shared" si="63"/>
        <v>0</v>
      </c>
      <c r="AC163" s="1">
        <f t="shared" si="63"/>
        <v>0</v>
      </c>
      <c r="AD163" s="1">
        <f t="shared" si="63"/>
        <v>0</v>
      </c>
      <c r="AE163" s="1">
        <f t="shared" si="63"/>
        <v>0</v>
      </c>
      <c r="AF163" s="1">
        <f t="shared" si="51"/>
        <v>0</v>
      </c>
      <c r="AG163" s="1">
        <f t="shared" si="52"/>
        <v>0</v>
      </c>
      <c r="AH163" s="1"/>
      <c r="AI163" s="1"/>
      <c r="AJ163" s="1"/>
      <c r="AK163" s="1"/>
      <c r="AL163" s="1"/>
    </row>
    <row r="164" spans="1:38" ht="15.75" customHeight="1">
      <c r="A164" s="1" t="s">
        <v>6</v>
      </c>
      <c r="B164" s="1">
        <v>377</v>
      </c>
      <c r="C164" s="1">
        <v>24</v>
      </c>
      <c r="D164" s="1">
        <v>1</v>
      </c>
      <c r="E164" s="1">
        <v>2020</v>
      </c>
      <c r="F164" s="1">
        <v>0</v>
      </c>
      <c r="G164" s="1">
        <v>0</v>
      </c>
      <c r="H164" s="1">
        <v>0</v>
      </c>
      <c r="I164" s="1">
        <v>0</v>
      </c>
      <c r="M164" s="1">
        <v>0</v>
      </c>
      <c r="N164" s="1">
        <v>0</v>
      </c>
      <c r="O164" s="1">
        <v>0</v>
      </c>
      <c r="P164" s="1">
        <v>0</v>
      </c>
      <c r="Q164" s="1">
        <v>0</v>
      </c>
      <c r="R164" s="1"/>
      <c r="S164" s="1">
        <v>0</v>
      </c>
      <c r="T164" s="1">
        <v>0</v>
      </c>
      <c r="U164" s="1">
        <v>0</v>
      </c>
      <c r="V164" s="1">
        <v>0</v>
      </c>
      <c r="W164" s="1">
        <v>0</v>
      </c>
      <c r="X164" s="1">
        <v>0</v>
      </c>
      <c r="Y164" s="1">
        <f t="shared" si="1"/>
        <v>0</v>
      </c>
      <c r="Z164" s="1">
        <f t="shared" si="64"/>
        <v>0</v>
      </c>
      <c r="AA164" s="1">
        <f t="shared" si="63"/>
        <v>0</v>
      </c>
      <c r="AB164" s="1">
        <f t="shared" si="63"/>
        <v>0</v>
      </c>
      <c r="AC164" s="1">
        <f t="shared" si="63"/>
        <v>0</v>
      </c>
      <c r="AD164" s="1">
        <f t="shared" si="63"/>
        <v>0</v>
      </c>
      <c r="AE164" s="1">
        <f t="shared" si="63"/>
        <v>0</v>
      </c>
      <c r="AF164" s="1">
        <f t="shared" si="51"/>
        <v>0</v>
      </c>
      <c r="AG164" s="1">
        <f t="shared" si="52"/>
        <v>0</v>
      </c>
      <c r="AH164" s="1"/>
      <c r="AI164" s="1"/>
      <c r="AJ164" s="1"/>
      <c r="AK164" s="1"/>
      <c r="AL164" s="1"/>
    </row>
    <row r="165" spans="1:38" ht="15.75" customHeight="1">
      <c r="A165" s="1" t="s">
        <v>6</v>
      </c>
      <c r="B165" s="1">
        <v>413</v>
      </c>
      <c r="C165" s="1">
        <v>45</v>
      </c>
      <c r="D165" s="1">
        <v>2</v>
      </c>
      <c r="E165" s="1">
        <v>2020</v>
      </c>
      <c r="F165" s="1">
        <v>0</v>
      </c>
      <c r="G165" s="1">
        <v>0</v>
      </c>
      <c r="H165" s="1">
        <v>0</v>
      </c>
      <c r="I165" s="1">
        <v>0</v>
      </c>
      <c r="M165" s="1">
        <v>1</v>
      </c>
      <c r="N165" s="1">
        <v>0</v>
      </c>
      <c r="O165" s="1">
        <v>0</v>
      </c>
      <c r="P165" s="1">
        <v>0</v>
      </c>
      <c r="Q165" s="1">
        <v>0</v>
      </c>
      <c r="R165" s="1"/>
      <c r="S165" s="1">
        <v>0</v>
      </c>
      <c r="T165" s="1">
        <v>1</v>
      </c>
      <c r="U165" s="1">
        <v>0</v>
      </c>
      <c r="V165" s="1">
        <v>0</v>
      </c>
      <c r="W165" s="1">
        <v>0</v>
      </c>
      <c r="X165" s="1">
        <v>0</v>
      </c>
      <c r="Y165" s="1">
        <f t="shared" si="1"/>
        <v>0</v>
      </c>
      <c r="Z165" s="1">
        <f t="shared" si="64"/>
        <v>0</v>
      </c>
      <c r="AA165" s="1">
        <f t="shared" si="63"/>
        <v>1</v>
      </c>
      <c r="AB165" s="1">
        <f t="shared" si="63"/>
        <v>0</v>
      </c>
      <c r="AC165" s="1">
        <f t="shared" si="63"/>
        <v>0</v>
      </c>
      <c r="AD165" s="1">
        <f t="shared" si="63"/>
        <v>0</v>
      </c>
      <c r="AE165" s="1">
        <f t="shared" si="63"/>
        <v>0</v>
      </c>
      <c r="AF165" s="1">
        <f t="shared" si="51"/>
        <v>1</v>
      </c>
      <c r="AG165" s="1">
        <f t="shared" si="52"/>
        <v>1</v>
      </c>
      <c r="AH165" s="1"/>
      <c r="AI165" s="1"/>
      <c r="AJ165" s="1"/>
      <c r="AK165" s="1"/>
      <c r="AL165" s="1"/>
    </row>
    <row r="166" spans="1:38" ht="15.75" customHeight="1">
      <c r="A166" s="1" t="s">
        <v>6</v>
      </c>
      <c r="B166" s="1">
        <v>494</v>
      </c>
      <c r="C166" s="1">
        <v>53</v>
      </c>
      <c r="D166" s="1">
        <v>7</v>
      </c>
      <c r="E166" s="1">
        <v>2020</v>
      </c>
      <c r="F166" s="1">
        <v>0</v>
      </c>
      <c r="G166" s="1">
        <v>0</v>
      </c>
      <c r="H166" s="1">
        <v>0</v>
      </c>
      <c r="I166" s="1">
        <v>0</v>
      </c>
      <c r="M166" s="1">
        <v>0</v>
      </c>
      <c r="N166" s="1">
        <v>0</v>
      </c>
      <c r="O166" s="1">
        <v>0</v>
      </c>
      <c r="P166" s="1">
        <v>0</v>
      </c>
      <c r="Q166" s="1">
        <v>0</v>
      </c>
      <c r="R166" s="1"/>
      <c r="S166" s="1">
        <v>0</v>
      </c>
      <c r="T166" s="1">
        <v>0</v>
      </c>
      <c r="U166" s="1">
        <v>0</v>
      </c>
      <c r="V166" s="1">
        <v>0</v>
      </c>
      <c r="W166" s="1">
        <v>0</v>
      </c>
      <c r="X166" s="1">
        <v>0</v>
      </c>
      <c r="Y166" s="1">
        <f t="shared" si="1"/>
        <v>0</v>
      </c>
      <c r="Z166" s="1">
        <f t="shared" si="64"/>
        <v>0</v>
      </c>
      <c r="AA166" s="1">
        <f t="shared" ref="AA166:AA178" si="65">T166</f>
        <v>0</v>
      </c>
      <c r="AB166" s="1">
        <f t="shared" ref="AB166:AB178" si="66">U166</f>
        <v>0</v>
      </c>
      <c r="AC166" s="1">
        <f t="shared" ref="AC166:AC178" si="67">V166</f>
        <v>0</v>
      </c>
      <c r="AD166" s="1">
        <f t="shared" ref="AD166:AD178" si="68">W166</f>
        <v>0</v>
      </c>
      <c r="AE166" s="1">
        <f t="shared" ref="AE166:AE178" si="69">X166</f>
        <v>0</v>
      </c>
      <c r="AF166" s="1">
        <f t="shared" si="51"/>
        <v>0</v>
      </c>
      <c r="AG166" s="1">
        <f t="shared" si="52"/>
        <v>0</v>
      </c>
      <c r="AH166" s="1"/>
      <c r="AI166" s="1"/>
      <c r="AJ166" s="1"/>
      <c r="AK166" s="1"/>
      <c r="AL166" s="1"/>
    </row>
    <row r="167" spans="1:38" ht="15.75" customHeight="1">
      <c r="A167" s="1" t="s">
        <v>6</v>
      </c>
      <c r="B167" s="1">
        <v>503</v>
      </c>
      <c r="C167" s="1">
        <v>35</v>
      </c>
      <c r="D167" s="1">
        <v>7</v>
      </c>
      <c r="E167" s="1">
        <v>2020</v>
      </c>
      <c r="F167" s="1">
        <v>0</v>
      </c>
      <c r="G167" s="1">
        <v>0</v>
      </c>
      <c r="H167" s="1">
        <v>0</v>
      </c>
      <c r="I167" s="1">
        <v>0</v>
      </c>
      <c r="M167" s="1">
        <v>0</v>
      </c>
      <c r="N167" s="1">
        <v>0</v>
      </c>
      <c r="O167" s="1">
        <v>0</v>
      </c>
      <c r="P167" s="1">
        <v>0</v>
      </c>
      <c r="Q167" s="1">
        <v>0</v>
      </c>
      <c r="R167" s="1"/>
      <c r="S167" s="1">
        <v>0</v>
      </c>
      <c r="T167" s="1">
        <v>0</v>
      </c>
      <c r="U167" s="1">
        <v>0</v>
      </c>
      <c r="V167" s="1">
        <v>0</v>
      </c>
      <c r="W167" s="1">
        <v>0</v>
      </c>
      <c r="X167" s="1">
        <v>0</v>
      </c>
      <c r="Y167" s="1">
        <f t="shared" si="1"/>
        <v>0</v>
      </c>
      <c r="Z167" s="1">
        <f t="shared" si="64"/>
        <v>0</v>
      </c>
      <c r="AA167" s="1">
        <f t="shared" si="65"/>
        <v>0</v>
      </c>
      <c r="AB167" s="1">
        <f t="shared" si="66"/>
        <v>0</v>
      </c>
      <c r="AC167" s="1">
        <f t="shared" si="67"/>
        <v>0</v>
      </c>
      <c r="AD167" s="1">
        <f t="shared" si="68"/>
        <v>0</v>
      </c>
      <c r="AE167" s="1">
        <f t="shared" si="69"/>
        <v>0</v>
      </c>
      <c r="AF167" s="1">
        <f t="shared" si="51"/>
        <v>0</v>
      </c>
      <c r="AG167" s="1">
        <f t="shared" si="52"/>
        <v>0</v>
      </c>
      <c r="AH167" s="1"/>
      <c r="AI167" s="1"/>
      <c r="AJ167" s="1"/>
      <c r="AK167" s="1"/>
      <c r="AL167" s="1"/>
    </row>
    <row r="168" spans="1:38" ht="15" customHeight="1">
      <c r="A168" s="1" t="s">
        <v>6</v>
      </c>
      <c r="B168" s="1">
        <v>506</v>
      </c>
      <c r="C168" s="1">
        <v>32</v>
      </c>
      <c r="D168" s="1">
        <v>7</v>
      </c>
      <c r="E168" s="1">
        <v>2020</v>
      </c>
      <c r="F168" s="1">
        <v>0</v>
      </c>
      <c r="G168" s="1">
        <v>0</v>
      </c>
      <c r="H168" s="1">
        <v>0</v>
      </c>
      <c r="I168" s="1">
        <v>0</v>
      </c>
      <c r="M168" s="1">
        <v>0</v>
      </c>
      <c r="N168" s="1">
        <v>0</v>
      </c>
      <c r="O168" s="1">
        <v>0</v>
      </c>
      <c r="P168" s="1">
        <v>0</v>
      </c>
      <c r="Q168" s="1">
        <v>0</v>
      </c>
      <c r="R168" s="1"/>
      <c r="S168" s="1">
        <v>0</v>
      </c>
      <c r="T168" s="1">
        <v>0</v>
      </c>
      <c r="U168" s="1">
        <v>0</v>
      </c>
      <c r="V168" s="1">
        <v>0</v>
      </c>
      <c r="W168" s="1">
        <v>0</v>
      </c>
      <c r="X168" s="1">
        <v>0</v>
      </c>
      <c r="Y168" s="1">
        <f t="shared" si="1"/>
        <v>0</v>
      </c>
      <c r="Z168" s="1">
        <f t="shared" si="64"/>
        <v>0</v>
      </c>
      <c r="AA168" s="1">
        <f t="shared" si="65"/>
        <v>0</v>
      </c>
      <c r="AB168" s="1">
        <f t="shared" si="66"/>
        <v>0</v>
      </c>
      <c r="AC168" s="1">
        <f t="shared" si="67"/>
        <v>0</v>
      </c>
      <c r="AD168" s="1">
        <f t="shared" si="68"/>
        <v>0</v>
      </c>
      <c r="AE168" s="1">
        <f t="shared" si="69"/>
        <v>0</v>
      </c>
      <c r="AF168" s="1">
        <f t="shared" si="51"/>
        <v>0</v>
      </c>
      <c r="AG168" s="1">
        <f t="shared" si="52"/>
        <v>0</v>
      </c>
      <c r="AH168" s="1"/>
      <c r="AI168" s="1"/>
      <c r="AJ168" s="1"/>
      <c r="AK168" s="1"/>
      <c r="AL168" s="1"/>
    </row>
    <row r="169" spans="1:38" ht="15.75" customHeight="1">
      <c r="A169" s="1" t="s">
        <v>6</v>
      </c>
      <c r="B169" s="1">
        <v>513</v>
      </c>
      <c r="C169" s="1">
        <v>19</v>
      </c>
      <c r="D169" s="1">
        <v>7</v>
      </c>
      <c r="E169" s="1">
        <v>2020</v>
      </c>
      <c r="F169" s="1">
        <v>0</v>
      </c>
      <c r="G169" s="1">
        <v>0</v>
      </c>
      <c r="H169" s="25">
        <v>0</v>
      </c>
      <c r="I169" s="25">
        <v>0</v>
      </c>
      <c r="J169" s="26"/>
      <c r="K169" s="26"/>
      <c r="L169" s="26"/>
      <c r="M169" s="25">
        <v>0</v>
      </c>
      <c r="N169" s="25">
        <v>0</v>
      </c>
      <c r="O169" s="25">
        <v>0</v>
      </c>
      <c r="P169" s="25">
        <v>0</v>
      </c>
      <c r="Q169" s="25">
        <v>0</v>
      </c>
      <c r="R169" s="25"/>
      <c r="S169" s="25">
        <v>0</v>
      </c>
      <c r="T169" s="25">
        <v>0</v>
      </c>
      <c r="U169" s="25">
        <v>0</v>
      </c>
      <c r="V169" s="25">
        <v>0</v>
      </c>
      <c r="W169" s="25">
        <v>0</v>
      </c>
      <c r="X169" s="25">
        <v>0</v>
      </c>
      <c r="Y169" s="25">
        <f t="shared" si="1"/>
        <v>0</v>
      </c>
      <c r="Z169" s="1">
        <f t="shared" si="64"/>
        <v>0</v>
      </c>
      <c r="AA169" s="1">
        <f t="shared" si="65"/>
        <v>0</v>
      </c>
      <c r="AB169" s="1">
        <f t="shared" si="66"/>
        <v>0</v>
      </c>
      <c r="AC169" s="1">
        <f t="shared" si="67"/>
        <v>0</v>
      </c>
      <c r="AD169" s="1">
        <f t="shared" si="68"/>
        <v>0</v>
      </c>
      <c r="AE169" s="1">
        <f t="shared" si="69"/>
        <v>0</v>
      </c>
      <c r="AF169" s="1">
        <f t="shared" si="51"/>
        <v>0</v>
      </c>
      <c r="AG169" s="1">
        <f t="shared" si="52"/>
        <v>0</v>
      </c>
      <c r="AH169" s="1"/>
      <c r="AI169" s="1"/>
      <c r="AJ169" s="1"/>
      <c r="AK169" s="1"/>
      <c r="AL169" s="1"/>
    </row>
    <row r="170" spans="1:38" ht="15.75" customHeight="1">
      <c r="A170" s="1" t="s">
        <v>6</v>
      </c>
      <c r="B170" s="1">
        <v>543</v>
      </c>
      <c r="C170" s="1">
        <v>7</v>
      </c>
      <c r="D170" s="1">
        <v>9</v>
      </c>
      <c r="E170" s="1">
        <v>2020</v>
      </c>
      <c r="F170" s="1">
        <v>0</v>
      </c>
      <c r="G170" s="1">
        <v>0</v>
      </c>
      <c r="H170" s="1">
        <v>0</v>
      </c>
      <c r="I170" s="1">
        <v>0</v>
      </c>
      <c r="M170" s="1">
        <v>0</v>
      </c>
      <c r="N170" s="1">
        <v>0</v>
      </c>
      <c r="O170" s="1">
        <v>0</v>
      </c>
      <c r="P170" s="1">
        <v>0</v>
      </c>
      <c r="Q170" s="1">
        <v>0</v>
      </c>
      <c r="R170" s="1"/>
      <c r="S170" s="1">
        <v>0</v>
      </c>
      <c r="T170" s="1">
        <v>0</v>
      </c>
      <c r="U170" s="1">
        <v>0</v>
      </c>
      <c r="V170" s="1">
        <v>0</v>
      </c>
      <c r="W170" s="1">
        <v>0</v>
      </c>
      <c r="X170" s="1">
        <v>0</v>
      </c>
      <c r="Y170" s="1">
        <f t="shared" si="1"/>
        <v>0</v>
      </c>
      <c r="Z170" s="1">
        <f t="shared" si="64"/>
        <v>0</v>
      </c>
      <c r="AA170" s="1">
        <f t="shared" si="65"/>
        <v>0</v>
      </c>
      <c r="AB170" s="1">
        <f t="shared" si="66"/>
        <v>0</v>
      </c>
      <c r="AC170" s="1">
        <f t="shared" si="67"/>
        <v>0</v>
      </c>
      <c r="AD170" s="1">
        <f t="shared" si="68"/>
        <v>0</v>
      </c>
      <c r="AE170" s="1">
        <f t="shared" si="69"/>
        <v>0</v>
      </c>
      <c r="AF170" s="1">
        <f t="shared" si="51"/>
        <v>0</v>
      </c>
      <c r="AG170" s="1">
        <f t="shared" si="52"/>
        <v>0</v>
      </c>
      <c r="AH170" s="1"/>
      <c r="AI170" s="1"/>
      <c r="AJ170" s="1"/>
      <c r="AK170" s="1"/>
      <c r="AL170" s="1"/>
    </row>
    <row r="171" spans="1:38" ht="15.75" customHeight="1">
      <c r="A171" s="1" t="s">
        <v>6</v>
      </c>
      <c r="B171" s="1">
        <v>578</v>
      </c>
      <c r="C171" s="1">
        <v>43</v>
      </c>
      <c r="D171" s="1">
        <v>10</v>
      </c>
      <c r="E171" s="1">
        <v>2020</v>
      </c>
      <c r="F171" s="1">
        <v>0</v>
      </c>
      <c r="G171" s="1">
        <v>0</v>
      </c>
      <c r="H171" s="1">
        <v>0</v>
      </c>
      <c r="I171" s="1">
        <v>0</v>
      </c>
      <c r="M171" s="1">
        <v>0</v>
      </c>
      <c r="N171" s="1">
        <v>0</v>
      </c>
      <c r="O171" s="1">
        <v>0</v>
      </c>
      <c r="P171" s="1">
        <v>0</v>
      </c>
      <c r="Q171" s="1">
        <v>0</v>
      </c>
      <c r="R171" s="1"/>
      <c r="S171" s="1">
        <v>0</v>
      </c>
      <c r="T171" s="1">
        <v>0</v>
      </c>
      <c r="U171" s="1">
        <v>0</v>
      </c>
      <c r="V171" s="1">
        <v>0</v>
      </c>
      <c r="W171" s="1">
        <v>0</v>
      </c>
      <c r="X171" s="1">
        <v>0</v>
      </c>
      <c r="Y171" s="1">
        <f t="shared" si="1"/>
        <v>0</v>
      </c>
      <c r="Z171" s="1">
        <f t="shared" si="64"/>
        <v>0</v>
      </c>
      <c r="AA171" s="1">
        <f t="shared" si="65"/>
        <v>0</v>
      </c>
      <c r="AB171" s="1">
        <f t="shared" si="66"/>
        <v>0</v>
      </c>
      <c r="AC171" s="1">
        <f t="shared" si="67"/>
        <v>0</v>
      </c>
      <c r="AD171" s="1">
        <f t="shared" si="68"/>
        <v>0</v>
      </c>
      <c r="AE171" s="1">
        <f t="shared" si="69"/>
        <v>0</v>
      </c>
      <c r="AF171" s="1">
        <f t="shared" si="51"/>
        <v>0</v>
      </c>
      <c r="AG171" s="1">
        <f t="shared" si="52"/>
        <v>0</v>
      </c>
      <c r="AH171" s="1"/>
      <c r="AI171" s="1"/>
      <c r="AJ171" s="1"/>
      <c r="AK171" s="1"/>
      <c r="AL171" s="1"/>
    </row>
    <row r="172" spans="1:38" ht="15.75" customHeight="1">
      <c r="A172" s="1" t="s">
        <v>6</v>
      </c>
      <c r="B172" s="1">
        <v>626</v>
      </c>
      <c r="C172" s="1">
        <v>18</v>
      </c>
      <c r="D172" s="1">
        <v>11</v>
      </c>
      <c r="E172" s="1">
        <v>2020</v>
      </c>
      <c r="F172" s="1">
        <v>0</v>
      </c>
      <c r="G172" s="1">
        <v>0</v>
      </c>
      <c r="H172" s="1">
        <v>0</v>
      </c>
      <c r="I172" s="1">
        <v>0</v>
      </c>
      <c r="M172" s="1">
        <v>0</v>
      </c>
      <c r="N172" s="1">
        <v>0</v>
      </c>
      <c r="O172" s="1">
        <v>0</v>
      </c>
      <c r="P172" s="1">
        <v>0</v>
      </c>
      <c r="Q172" s="1">
        <v>0</v>
      </c>
      <c r="R172" s="1"/>
      <c r="S172" s="1">
        <v>0</v>
      </c>
      <c r="T172" s="1">
        <v>0</v>
      </c>
      <c r="U172" s="1">
        <v>0</v>
      </c>
      <c r="V172" s="1">
        <v>0</v>
      </c>
      <c r="W172" s="1">
        <v>0</v>
      </c>
      <c r="X172" s="1">
        <v>0</v>
      </c>
      <c r="Y172" s="1">
        <f t="shared" si="1"/>
        <v>0</v>
      </c>
      <c r="Z172" s="1">
        <f t="shared" si="64"/>
        <v>0</v>
      </c>
      <c r="AA172" s="1">
        <f t="shared" si="65"/>
        <v>0</v>
      </c>
      <c r="AB172" s="1">
        <f t="shared" si="66"/>
        <v>0</v>
      </c>
      <c r="AC172" s="1">
        <f t="shared" si="67"/>
        <v>0</v>
      </c>
      <c r="AD172" s="1">
        <f t="shared" si="68"/>
        <v>0</v>
      </c>
      <c r="AE172" s="1">
        <f t="shared" si="69"/>
        <v>0</v>
      </c>
      <c r="AF172" s="1">
        <f t="shared" si="51"/>
        <v>0</v>
      </c>
      <c r="AG172" s="1">
        <f t="shared" si="52"/>
        <v>0</v>
      </c>
      <c r="AH172" s="1"/>
      <c r="AI172" s="1"/>
      <c r="AJ172" s="1"/>
      <c r="AK172" s="1"/>
      <c r="AL172" s="1"/>
    </row>
    <row r="173" spans="1:38" ht="15.75" customHeight="1">
      <c r="A173" s="1" t="s">
        <v>6</v>
      </c>
      <c r="B173" s="1">
        <v>694</v>
      </c>
      <c r="C173" s="1">
        <v>45</v>
      </c>
      <c r="D173" s="1">
        <v>2</v>
      </c>
      <c r="E173" s="1">
        <v>2021</v>
      </c>
      <c r="F173" s="1">
        <v>0</v>
      </c>
      <c r="G173" s="1">
        <v>0</v>
      </c>
      <c r="H173" s="1">
        <v>0</v>
      </c>
      <c r="I173" s="1">
        <v>0</v>
      </c>
      <c r="M173" s="1">
        <v>0</v>
      </c>
      <c r="N173" s="1">
        <v>0</v>
      </c>
      <c r="O173" s="1">
        <v>0</v>
      </c>
      <c r="P173" s="1">
        <v>0</v>
      </c>
      <c r="Q173" s="1">
        <v>0</v>
      </c>
      <c r="R173" s="1"/>
      <c r="S173" s="1">
        <v>0</v>
      </c>
      <c r="T173" s="1">
        <v>0</v>
      </c>
      <c r="U173" s="1">
        <v>0</v>
      </c>
      <c r="V173" s="1">
        <v>0</v>
      </c>
      <c r="W173" s="1">
        <v>0</v>
      </c>
      <c r="X173" s="1">
        <v>0</v>
      </c>
      <c r="Y173" s="1">
        <f t="shared" si="1"/>
        <v>0</v>
      </c>
      <c r="Z173" s="1">
        <f t="shared" si="64"/>
        <v>0</v>
      </c>
      <c r="AA173" s="1">
        <f t="shared" si="65"/>
        <v>0</v>
      </c>
      <c r="AB173" s="1">
        <f t="shared" si="66"/>
        <v>0</v>
      </c>
      <c r="AC173" s="1">
        <f t="shared" si="67"/>
        <v>0</v>
      </c>
      <c r="AD173" s="1">
        <f t="shared" si="68"/>
        <v>0</v>
      </c>
      <c r="AE173" s="1">
        <f t="shared" si="69"/>
        <v>0</v>
      </c>
      <c r="AF173" s="1">
        <f t="shared" si="51"/>
        <v>0</v>
      </c>
      <c r="AG173" s="1">
        <f t="shared" si="52"/>
        <v>0</v>
      </c>
      <c r="AH173" s="1"/>
      <c r="AI173" s="1"/>
      <c r="AJ173" s="1"/>
      <c r="AK173" s="1"/>
      <c r="AL173" s="1"/>
    </row>
    <row r="174" spans="1:38" ht="15.75" customHeight="1">
      <c r="A174" s="1" t="s">
        <v>6</v>
      </c>
      <c r="B174" s="1">
        <v>815</v>
      </c>
      <c r="C174" s="1">
        <v>23</v>
      </c>
      <c r="D174" s="1">
        <v>5</v>
      </c>
      <c r="E174" s="1">
        <v>2021</v>
      </c>
      <c r="F174" s="1">
        <v>0</v>
      </c>
      <c r="G174" s="1">
        <v>0</v>
      </c>
      <c r="H174" s="1">
        <v>0</v>
      </c>
      <c r="I174" s="1">
        <v>0</v>
      </c>
      <c r="M174" s="1">
        <v>0</v>
      </c>
      <c r="N174" s="1">
        <v>0</v>
      </c>
      <c r="O174" s="1">
        <v>0</v>
      </c>
      <c r="P174" s="1">
        <v>0</v>
      </c>
      <c r="Q174" s="1">
        <v>0</v>
      </c>
      <c r="R174" s="1"/>
      <c r="S174" s="1">
        <v>0</v>
      </c>
      <c r="T174" s="1">
        <v>0</v>
      </c>
      <c r="U174" s="1">
        <v>0</v>
      </c>
      <c r="V174" s="1">
        <v>0</v>
      </c>
      <c r="W174" s="1">
        <v>0</v>
      </c>
      <c r="X174" s="1">
        <v>0</v>
      </c>
      <c r="Y174" s="1">
        <f t="shared" si="1"/>
        <v>0</v>
      </c>
      <c r="Z174" s="1">
        <f t="shared" si="64"/>
        <v>0</v>
      </c>
      <c r="AA174" s="1">
        <f t="shared" si="65"/>
        <v>0</v>
      </c>
      <c r="AB174" s="1">
        <f t="shared" si="66"/>
        <v>0</v>
      </c>
      <c r="AC174" s="1">
        <f t="shared" si="67"/>
        <v>0</v>
      </c>
      <c r="AD174" s="1">
        <f t="shared" si="68"/>
        <v>0</v>
      </c>
      <c r="AE174" s="1">
        <f t="shared" si="69"/>
        <v>0</v>
      </c>
      <c r="AF174" s="1">
        <f t="shared" si="51"/>
        <v>0</v>
      </c>
      <c r="AG174" s="1">
        <f t="shared" si="52"/>
        <v>0</v>
      </c>
      <c r="AH174" s="1"/>
      <c r="AI174" s="1"/>
      <c r="AJ174" s="1"/>
      <c r="AK174" s="1"/>
      <c r="AL174" s="1"/>
    </row>
    <row r="175" spans="1:38" ht="15.75" customHeight="1">
      <c r="A175" s="1" t="s">
        <v>6</v>
      </c>
      <c r="B175" s="1">
        <v>817</v>
      </c>
      <c r="C175" s="1">
        <v>42</v>
      </c>
      <c r="D175" s="1">
        <v>5</v>
      </c>
      <c r="E175" s="1">
        <v>2021</v>
      </c>
      <c r="F175" s="1">
        <v>0</v>
      </c>
      <c r="G175" s="1">
        <v>0</v>
      </c>
      <c r="H175" s="1">
        <v>0</v>
      </c>
      <c r="I175" s="1">
        <v>0</v>
      </c>
      <c r="M175" s="1">
        <v>0</v>
      </c>
      <c r="N175" s="1">
        <v>0</v>
      </c>
      <c r="O175" s="1">
        <v>0</v>
      </c>
      <c r="P175" s="1">
        <v>0</v>
      </c>
      <c r="Q175" s="1">
        <v>0</v>
      </c>
      <c r="R175" s="1"/>
      <c r="S175" s="1">
        <v>0</v>
      </c>
      <c r="T175" s="1">
        <v>0</v>
      </c>
      <c r="U175" s="1">
        <v>0</v>
      </c>
      <c r="V175" s="1">
        <v>0</v>
      </c>
      <c r="W175" s="1">
        <v>0</v>
      </c>
      <c r="X175" s="1">
        <v>0</v>
      </c>
      <c r="Y175" s="1">
        <f t="shared" si="1"/>
        <v>0</v>
      </c>
      <c r="Z175" s="1">
        <f t="shared" si="64"/>
        <v>0</v>
      </c>
      <c r="AA175" s="1">
        <f t="shared" si="65"/>
        <v>0</v>
      </c>
      <c r="AB175" s="1">
        <f t="shared" si="66"/>
        <v>0</v>
      </c>
      <c r="AC175" s="1">
        <f t="shared" si="67"/>
        <v>0</v>
      </c>
      <c r="AD175" s="1">
        <f t="shared" si="68"/>
        <v>0</v>
      </c>
      <c r="AE175" s="1">
        <f t="shared" si="69"/>
        <v>0</v>
      </c>
      <c r="AF175" s="1">
        <f t="shared" si="51"/>
        <v>0</v>
      </c>
      <c r="AG175" s="1">
        <f t="shared" si="52"/>
        <v>0</v>
      </c>
      <c r="AH175" s="1"/>
      <c r="AI175" s="1"/>
      <c r="AJ175" s="1"/>
      <c r="AK175" s="1"/>
      <c r="AL175" s="1"/>
    </row>
    <row r="176" spans="1:38" ht="15.75" customHeight="1">
      <c r="A176" s="1" t="s">
        <v>6</v>
      </c>
      <c r="B176" s="1">
        <v>819</v>
      </c>
      <c r="C176" s="1">
        <v>27</v>
      </c>
      <c r="D176" s="1">
        <v>5</v>
      </c>
      <c r="E176" s="1">
        <v>2021</v>
      </c>
      <c r="F176" s="1">
        <v>0</v>
      </c>
      <c r="G176" s="1">
        <v>0</v>
      </c>
      <c r="H176" s="1">
        <v>0</v>
      </c>
      <c r="I176" s="1">
        <v>0</v>
      </c>
      <c r="M176" s="1">
        <v>0</v>
      </c>
      <c r="N176" s="1">
        <v>0</v>
      </c>
      <c r="O176" s="1">
        <v>0</v>
      </c>
      <c r="P176" s="1">
        <v>0</v>
      </c>
      <c r="Q176" s="1">
        <v>0</v>
      </c>
      <c r="R176" s="1"/>
      <c r="S176" s="1">
        <v>0</v>
      </c>
      <c r="T176" s="1">
        <v>0</v>
      </c>
      <c r="U176" s="1">
        <v>0</v>
      </c>
      <c r="V176" s="1">
        <v>0</v>
      </c>
      <c r="W176" s="1">
        <v>0</v>
      </c>
      <c r="X176" s="1">
        <v>0</v>
      </c>
      <c r="Y176" s="1">
        <f t="shared" si="1"/>
        <v>0</v>
      </c>
      <c r="Z176" s="1">
        <f t="shared" si="64"/>
        <v>0</v>
      </c>
      <c r="AA176" s="1">
        <f t="shared" si="65"/>
        <v>0</v>
      </c>
      <c r="AB176" s="1">
        <f t="shared" si="66"/>
        <v>0</v>
      </c>
      <c r="AC176" s="1">
        <f t="shared" si="67"/>
        <v>0</v>
      </c>
      <c r="AD176" s="1">
        <f t="shared" si="68"/>
        <v>0</v>
      </c>
      <c r="AE176" s="1">
        <f t="shared" si="69"/>
        <v>0</v>
      </c>
      <c r="AF176" s="1">
        <f t="shared" si="51"/>
        <v>0</v>
      </c>
      <c r="AG176" s="1">
        <f t="shared" si="52"/>
        <v>0</v>
      </c>
      <c r="AH176" s="1"/>
      <c r="AI176" s="1"/>
      <c r="AJ176" s="1"/>
      <c r="AK176" s="1"/>
      <c r="AL176" s="1"/>
    </row>
    <row r="177" spans="1:38" ht="15.75" customHeight="1">
      <c r="A177" s="1" t="s">
        <v>6</v>
      </c>
      <c r="B177" s="1">
        <v>879</v>
      </c>
      <c r="C177" s="1">
        <v>25</v>
      </c>
      <c r="D177" s="1">
        <v>6</v>
      </c>
      <c r="E177" s="1">
        <v>2021</v>
      </c>
      <c r="F177" s="1">
        <v>0</v>
      </c>
      <c r="G177" s="1">
        <v>0</v>
      </c>
      <c r="H177" s="1">
        <v>0</v>
      </c>
      <c r="I177" s="1">
        <v>0</v>
      </c>
      <c r="M177" s="1">
        <v>0</v>
      </c>
      <c r="N177" s="1">
        <v>0</v>
      </c>
      <c r="O177" s="1">
        <v>0</v>
      </c>
      <c r="P177" s="1">
        <v>0</v>
      </c>
      <c r="Q177" s="1">
        <v>0</v>
      </c>
      <c r="R177" s="1"/>
      <c r="S177" s="1">
        <v>0</v>
      </c>
      <c r="T177" s="1">
        <v>0</v>
      </c>
      <c r="U177" s="1">
        <v>0</v>
      </c>
      <c r="V177" s="1">
        <v>0</v>
      </c>
      <c r="W177" s="1">
        <v>0</v>
      </c>
      <c r="X177" s="1">
        <v>0</v>
      </c>
      <c r="Y177" s="1">
        <f t="shared" si="1"/>
        <v>0</v>
      </c>
      <c r="Z177" s="1">
        <f t="shared" si="64"/>
        <v>0</v>
      </c>
      <c r="AA177" s="1">
        <f t="shared" si="65"/>
        <v>0</v>
      </c>
      <c r="AB177" s="1">
        <f t="shared" si="66"/>
        <v>0</v>
      </c>
      <c r="AC177" s="1">
        <f t="shared" si="67"/>
        <v>0</v>
      </c>
      <c r="AD177" s="1">
        <f t="shared" si="68"/>
        <v>0</v>
      </c>
      <c r="AE177" s="1">
        <f t="shared" si="69"/>
        <v>0</v>
      </c>
      <c r="AF177" s="1">
        <f t="shared" si="51"/>
        <v>0</v>
      </c>
      <c r="AG177" s="1">
        <f t="shared" si="52"/>
        <v>0</v>
      </c>
      <c r="AH177" s="1"/>
      <c r="AI177" s="1"/>
      <c r="AJ177" s="1"/>
      <c r="AK177" s="1"/>
      <c r="AL177" s="1"/>
    </row>
    <row r="178" spans="1:38" ht="15.75" customHeight="1">
      <c r="A178" s="1" t="s">
        <v>6</v>
      </c>
      <c r="B178" s="1">
        <v>898</v>
      </c>
      <c r="C178" s="1">
        <v>40</v>
      </c>
      <c r="D178" s="1">
        <v>7</v>
      </c>
      <c r="E178" s="1">
        <v>2021</v>
      </c>
      <c r="F178" s="1">
        <v>0</v>
      </c>
      <c r="G178" s="1">
        <v>0</v>
      </c>
      <c r="H178" s="1">
        <v>0</v>
      </c>
      <c r="I178" s="1">
        <v>0</v>
      </c>
      <c r="M178" s="1">
        <v>0</v>
      </c>
      <c r="N178" s="1">
        <v>0</v>
      </c>
      <c r="O178" s="1">
        <v>0</v>
      </c>
      <c r="P178" s="1">
        <v>0</v>
      </c>
      <c r="Q178" s="1">
        <v>0</v>
      </c>
      <c r="R178" s="1"/>
      <c r="S178" s="1">
        <v>0</v>
      </c>
      <c r="T178" s="1">
        <v>0</v>
      </c>
      <c r="U178" s="1">
        <v>0</v>
      </c>
      <c r="V178" s="1">
        <v>0</v>
      </c>
      <c r="W178" s="1">
        <v>0</v>
      </c>
      <c r="X178" s="1">
        <v>0</v>
      </c>
      <c r="Y178" s="1">
        <f t="shared" si="1"/>
        <v>0</v>
      </c>
      <c r="Z178" s="1">
        <f t="shared" si="64"/>
        <v>0</v>
      </c>
      <c r="AA178" s="1">
        <f t="shared" si="65"/>
        <v>0</v>
      </c>
      <c r="AB178" s="1">
        <f t="shared" si="66"/>
        <v>0</v>
      </c>
      <c r="AC178" s="1">
        <f t="shared" si="67"/>
        <v>0</v>
      </c>
      <c r="AD178" s="1">
        <f t="shared" si="68"/>
        <v>0</v>
      </c>
      <c r="AE178" s="1">
        <f t="shared" si="69"/>
        <v>0</v>
      </c>
      <c r="AF178" s="1">
        <f t="shared" si="51"/>
        <v>0</v>
      </c>
      <c r="AG178" s="1">
        <f t="shared" si="52"/>
        <v>0</v>
      </c>
      <c r="AH178" s="1"/>
      <c r="AI178" s="1"/>
      <c r="AJ178" s="1"/>
      <c r="AK178" s="1"/>
      <c r="AL178" s="1"/>
    </row>
    <row r="179" spans="1:38" ht="15.75" customHeight="1">
      <c r="A179" s="1" t="s">
        <v>6</v>
      </c>
      <c r="B179" s="1">
        <v>952</v>
      </c>
      <c r="C179" s="1">
        <v>38</v>
      </c>
      <c r="D179" s="1">
        <v>8</v>
      </c>
      <c r="E179" s="1">
        <v>2021</v>
      </c>
      <c r="F179" s="1">
        <v>0</v>
      </c>
      <c r="G179" s="1">
        <v>0</v>
      </c>
      <c r="H179" s="1">
        <v>0</v>
      </c>
      <c r="I179" s="1">
        <v>0</v>
      </c>
      <c r="M179" s="1">
        <v>1</v>
      </c>
      <c r="N179" s="1">
        <v>0</v>
      </c>
      <c r="O179" s="1">
        <v>0</v>
      </c>
      <c r="P179" s="1">
        <v>1</v>
      </c>
      <c r="Q179" s="1">
        <v>0</v>
      </c>
      <c r="R179" s="1"/>
      <c r="S179" s="1">
        <v>0</v>
      </c>
      <c r="T179" s="1">
        <v>1</v>
      </c>
      <c r="U179" s="1">
        <v>0</v>
      </c>
      <c r="V179" s="1">
        <v>0</v>
      </c>
      <c r="W179" s="1">
        <v>0</v>
      </c>
      <c r="X179" s="1">
        <v>0</v>
      </c>
      <c r="Y179" s="1">
        <f t="shared" si="1"/>
        <v>1</v>
      </c>
      <c r="Z179" s="1">
        <f>S179</f>
        <v>0</v>
      </c>
      <c r="AA179" s="1">
        <f t="shared" ref="AA179:AE181" si="70">T179</f>
        <v>1</v>
      </c>
      <c r="AB179" s="1">
        <f t="shared" si="70"/>
        <v>0</v>
      </c>
      <c r="AC179" s="1">
        <f t="shared" si="70"/>
        <v>0</v>
      </c>
      <c r="AD179" s="1">
        <f t="shared" si="70"/>
        <v>0</v>
      </c>
      <c r="AE179" s="1">
        <f t="shared" si="70"/>
        <v>0</v>
      </c>
      <c r="AF179" s="1">
        <f t="shared" si="51"/>
        <v>1</v>
      </c>
      <c r="AG179" s="1">
        <f t="shared" si="52"/>
        <v>1</v>
      </c>
      <c r="AH179" s="1"/>
      <c r="AI179" s="1"/>
      <c r="AJ179" s="1"/>
      <c r="AK179" s="1"/>
      <c r="AL179" s="1"/>
    </row>
    <row r="180" spans="1:38" ht="15.75" customHeight="1">
      <c r="A180" s="1" t="s">
        <v>6</v>
      </c>
      <c r="B180" s="1">
        <v>978</v>
      </c>
      <c r="C180" s="1">
        <v>25</v>
      </c>
      <c r="D180" s="1">
        <v>9</v>
      </c>
      <c r="E180" s="1">
        <v>2021</v>
      </c>
      <c r="F180" s="1">
        <v>0</v>
      </c>
      <c r="G180" s="1">
        <v>0</v>
      </c>
      <c r="H180" s="1">
        <v>0</v>
      </c>
      <c r="I180" s="1">
        <v>0</v>
      </c>
      <c r="M180" s="1">
        <v>0</v>
      </c>
      <c r="N180" s="1">
        <v>0</v>
      </c>
      <c r="O180" s="1">
        <v>0</v>
      </c>
      <c r="P180" s="1">
        <v>0</v>
      </c>
      <c r="Q180" s="1">
        <v>0</v>
      </c>
      <c r="R180" s="1"/>
      <c r="S180" s="1">
        <v>0</v>
      </c>
      <c r="T180" s="1">
        <v>0</v>
      </c>
      <c r="U180" s="1">
        <v>0</v>
      </c>
      <c r="V180" s="1">
        <v>0</v>
      </c>
      <c r="W180" s="1">
        <v>0</v>
      </c>
      <c r="X180" s="1">
        <v>0</v>
      </c>
      <c r="Y180" s="1">
        <f t="shared" si="1"/>
        <v>0</v>
      </c>
      <c r="Z180" s="1">
        <f>S180</f>
        <v>0</v>
      </c>
      <c r="AA180" s="1">
        <f t="shared" si="70"/>
        <v>0</v>
      </c>
      <c r="AB180" s="1">
        <f t="shared" si="70"/>
        <v>0</v>
      </c>
      <c r="AC180" s="1">
        <f t="shared" si="70"/>
        <v>0</v>
      </c>
      <c r="AD180" s="1">
        <f t="shared" si="70"/>
        <v>0</v>
      </c>
      <c r="AE180" s="1">
        <f t="shared" si="70"/>
        <v>0</v>
      </c>
      <c r="AF180" s="1">
        <f t="shared" si="51"/>
        <v>0</v>
      </c>
      <c r="AG180" s="1">
        <f t="shared" si="52"/>
        <v>0</v>
      </c>
      <c r="AH180" s="1"/>
      <c r="AI180" s="1"/>
      <c r="AJ180" s="1"/>
      <c r="AK180" s="1"/>
      <c r="AL180" s="1"/>
    </row>
    <row r="181" spans="1:38" ht="15.75" customHeight="1">
      <c r="A181" s="1" t="s">
        <v>6</v>
      </c>
      <c r="B181" s="1">
        <v>1012</v>
      </c>
      <c r="C181" s="1">
        <v>88</v>
      </c>
      <c r="D181" s="1">
        <v>9</v>
      </c>
      <c r="E181" s="1">
        <v>2021</v>
      </c>
      <c r="F181" s="1">
        <v>0</v>
      </c>
      <c r="G181" s="1">
        <v>0</v>
      </c>
      <c r="H181" s="1">
        <v>0</v>
      </c>
      <c r="I181" s="1">
        <v>0</v>
      </c>
      <c r="M181" s="1">
        <v>1</v>
      </c>
      <c r="N181" s="1">
        <v>0</v>
      </c>
      <c r="O181" s="1">
        <v>0</v>
      </c>
      <c r="P181" s="1">
        <v>1</v>
      </c>
      <c r="Q181" s="1">
        <v>0</v>
      </c>
      <c r="R181" s="1"/>
      <c r="S181" s="1">
        <v>0</v>
      </c>
      <c r="T181" s="1">
        <v>1</v>
      </c>
      <c r="U181" s="1">
        <v>0</v>
      </c>
      <c r="V181" s="1">
        <v>0</v>
      </c>
      <c r="W181" s="1">
        <v>1</v>
      </c>
      <c r="X181" s="1">
        <v>0</v>
      </c>
      <c r="Y181" s="1">
        <f t="shared" si="1"/>
        <v>0</v>
      </c>
      <c r="Z181" s="1">
        <f t="shared" ref="Z181" si="71">S181</f>
        <v>0</v>
      </c>
      <c r="AA181" s="1">
        <f t="shared" si="70"/>
        <v>1</v>
      </c>
      <c r="AB181" s="1">
        <f t="shared" si="70"/>
        <v>0</v>
      </c>
      <c r="AC181" s="1">
        <f t="shared" si="70"/>
        <v>0</v>
      </c>
      <c r="AD181" s="1">
        <f t="shared" si="70"/>
        <v>1</v>
      </c>
      <c r="AE181" s="1">
        <f t="shared" si="70"/>
        <v>0</v>
      </c>
      <c r="AF181" s="1">
        <f t="shared" si="51"/>
        <v>1</v>
      </c>
      <c r="AG181" s="1">
        <f t="shared" si="52"/>
        <v>2</v>
      </c>
      <c r="AH181" s="1"/>
      <c r="AI181" s="1"/>
      <c r="AJ181" s="1"/>
      <c r="AK181" s="1"/>
      <c r="AL181" s="1"/>
    </row>
    <row r="182" spans="1:38" ht="15.75" customHeight="1">
      <c r="A182" s="1" t="s">
        <v>6</v>
      </c>
      <c r="B182" s="1">
        <v>1022</v>
      </c>
      <c r="C182" s="1">
        <v>67</v>
      </c>
      <c r="D182" s="1">
        <v>10</v>
      </c>
      <c r="E182" s="1">
        <v>2021</v>
      </c>
      <c r="F182" s="1">
        <v>0</v>
      </c>
      <c r="G182" s="1">
        <v>0</v>
      </c>
      <c r="H182" s="1">
        <v>0</v>
      </c>
      <c r="I182" s="1">
        <v>0</v>
      </c>
      <c r="M182" s="1">
        <v>1</v>
      </c>
      <c r="N182" s="1">
        <v>0</v>
      </c>
      <c r="O182" s="1">
        <v>0</v>
      </c>
      <c r="P182" s="1">
        <v>1</v>
      </c>
      <c r="Q182" s="1">
        <v>0</v>
      </c>
      <c r="R182" s="1"/>
      <c r="S182" s="33">
        <v>0</v>
      </c>
      <c r="T182" s="33">
        <v>1</v>
      </c>
      <c r="U182" s="33">
        <v>0</v>
      </c>
      <c r="V182" s="33">
        <v>0</v>
      </c>
      <c r="W182" s="33">
        <v>1</v>
      </c>
      <c r="X182" s="33">
        <v>1</v>
      </c>
      <c r="Y182" s="33">
        <f t="shared" si="1"/>
        <v>1</v>
      </c>
      <c r="Z182" s="33">
        <f>S182</f>
        <v>0</v>
      </c>
      <c r="AA182" s="33">
        <f t="shared" ref="AA182:AE189" si="72">T182</f>
        <v>1</v>
      </c>
      <c r="AB182" s="33">
        <f t="shared" si="72"/>
        <v>0</v>
      </c>
      <c r="AC182" s="33">
        <f t="shared" si="72"/>
        <v>0</v>
      </c>
      <c r="AD182" s="33">
        <f t="shared" si="72"/>
        <v>1</v>
      </c>
      <c r="AE182" s="33">
        <f t="shared" si="72"/>
        <v>1</v>
      </c>
      <c r="AF182" s="1">
        <f t="shared" si="51"/>
        <v>1</v>
      </c>
      <c r="AG182" s="1">
        <f t="shared" si="52"/>
        <v>3</v>
      </c>
      <c r="AH182" s="1"/>
      <c r="AI182" s="1"/>
      <c r="AJ182" s="1"/>
      <c r="AK182" s="1"/>
      <c r="AL182" s="1"/>
    </row>
    <row r="183" spans="1:38" ht="15.75" customHeight="1">
      <c r="A183" s="1" t="s">
        <v>7</v>
      </c>
      <c r="B183" s="1">
        <v>11</v>
      </c>
      <c r="C183" s="1">
        <v>54</v>
      </c>
      <c r="D183" s="1">
        <v>1</v>
      </c>
      <c r="E183" s="1">
        <v>2019</v>
      </c>
      <c r="F183" s="1">
        <v>0</v>
      </c>
      <c r="G183" s="1">
        <v>0</v>
      </c>
      <c r="H183" s="1">
        <v>0</v>
      </c>
      <c r="I183" s="1">
        <v>0</v>
      </c>
      <c r="M183" s="1">
        <v>0</v>
      </c>
      <c r="N183" s="1">
        <v>0</v>
      </c>
      <c r="O183" s="1">
        <v>0</v>
      </c>
      <c r="P183" s="1">
        <v>0</v>
      </c>
      <c r="Q183" s="1">
        <v>0</v>
      </c>
      <c r="R183" s="1"/>
      <c r="S183" s="1">
        <v>0</v>
      </c>
      <c r="T183" s="1">
        <v>0</v>
      </c>
      <c r="U183" s="1">
        <v>0</v>
      </c>
      <c r="V183" s="1">
        <v>0</v>
      </c>
      <c r="W183" s="1">
        <v>0</v>
      </c>
      <c r="X183" s="1">
        <v>0</v>
      </c>
      <c r="Y183" s="1">
        <f t="shared" si="1"/>
        <v>0</v>
      </c>
      <c r="Z183" s="1">
        <f>S183</f>
        <v>0</v>
      </c>
      <c r="AA183" s="1">
        <f t="shared" si="72"/>
        <v>0</v>
      </c>
      <c r="AB183" s="1">
        <f t="shared" si="72"/>
        <v>0</v>
      </c>
      <c r="AC183" s="1">
        <f t="shared" si="72"/>
        <v>0</v>
      </c>
      <c r="AD183" s="1">
        <f t="shared" si="72"/>
        <v>0</v>
      </c>
      <c r="AE183" s="1">
        <f t="shared" si="72"/>
        <v>0</v>
      </c>
      <c r="AF183" s="1">
        <f t="shared" si="51"/>
        <v>0</v>
      </c>
      <c r="AG183" s="1">
        <f t="shared" si="52"/>
        <v>0</v>
      </c>
      <c r="AH183" s="1"/>
      <c r="AI183" s="1"/>
      <c r="AJ183" s="1"/>
      <c r="AK183" s="1"/>
      <c r="AL183" s="1"/>
    </row>
    <row r="184" spans="1:38" ht="15.75" customHeight="1">
      <c r="A184" s="1" t="s">
        <v>7</v>
      </c>
      <c r="B184" s="1">
        <v>12</v>
      </c>
      <c r="C184" s="1">
        <v>36</v>
      </c>
      <c r="D184" s="1">
        <v>1</v>
      </c>
      <c r="E184" s="1">
        <v>2019</v>
      </c>
      <c r="F184" s="1">
        <v>0</v>
      </c>
      <c r="G184" s="1">
        <v>0</v>
      </c>
      <c r="H184" s="1">
        <v>0</v>
      </c>
      <c r="I184" s="1">
        <v>0</v>
      </c>
      <c r="M184" s="1">
        <v>0</v>
      </c>
      <c r="N184" s="1">
        <v>0</v>
      </c>
      <c r="O184" s="1">
        <v>0</v>
      </c>
      <c r="P184" s="1">
        <v>0</v>
      </c>
      <c r="Q184" s="1">
        <v>0</v>
      </c>
      <c r="R184" s="1"/>
      <c r="S184" s="1">
        <v>0</v>
      </c>
      <c r="T184" s="1">
        <v>0</v>
      </c>
      <c r="U184" s="1">
        <v>0</v>
      </c>
      <c r="V184" s="1">
        <v>0</v>
      </c>
      <c r="W184" s="1">
        <v>0</v>
      </c>
      <c r="X184" s="1">
        <v>0</v>
      </c>
      <c r="Y184" s="1">
        <f t="shared" si="1"/>
        <v>0</v>
      </c>
      <c r="Z184" s="1">
        <f t="shared" ref="Z184:Z189" si="73">S184</f>
        <v>0</v>
      </c>
      <c r="AA184" s="1">
        <f t="shared" si="72"/>
        <v>0</v>
      </c>
      <c r="AB184" s="1">
        <f t="shared" si="72"/>
        <v>0</v>
      </c>
      <c r="AC184" s="1">
        <f t="shared" si="72"/>
        <v>0</v>
      </c>
      <c r="AD184" s="1">
        <f t="shared" si="72"/>
        <v>0</v>
      </c>
      <c r="AE184" s="1">
        <f t="shared" si="72"/>
        <v>0</v>
      </c>
      <c r="AF184" s="1">
        <f t="shared" si="51"/>
        <v>0</v>
      </c>
      <c r="AG184" s="1">
        <f t="shared" si="52"/>
        <v>0</v>
      </c>
      <c r="AH184" s="1"/>
      <c r="AI184" s="1"/>
      <c r="AJ184" s="1"/>
      <c r="AK184" s="1"/>
      <c r="AL184" s="1"/>
    </row>
    <row r="185" spans="1:38" ht="15.75" customHeight="1">
      <c r="A185" s="1" t="s">
        <v>7</v>
      </c>
      <c r="B185" s="1">
        <v>100</v>
      </c>
      <c r="C185" s="1">
        <v>35</v>
      </c>
      <c r="D185" s="1">
        <v>3</v>
      </c>
      <c r="E185" s="1">
        <v>2019</v>
      </c>
      <c r="F185" s="1">
        <v>0</v>
      </c>
      <c r="G185" s="1">
        <v>0</v>
      </c>
      <c r="H185" s="1">
        <v>0</v>
      </c>
      <c r="I185" s="1">
        <v>0</v>
      </c>
      <c r="M185" s="1">
        <v>0</v>
      </c>
      <c r="N185" s="1">
        <v>0</v>
      </c>
      <c r="O185" s="1">
        <v>0</v>
      </c>
      <c r="P185" s="1">
        <v>0</v>
      </c>
      <c r="Q185" s="1">
        <v>0</v>
      </c>
      <c r="R185" s="1"/>
      <c r="S185" s="1">
        <v>0</v>
      </c>
      <c r="T185" s="1">
        <v>0</v>
      </c>
      <c r="U185" s="1">
        <v>0</v>
      </c>
      <c r="V185" s="1">
        <v>0</v>
      </c>
      <c r="W185" s="1">
        <v>0</v>
      </c>
      <c r="X185" s="1">
        <v>0</v>
      </c>
      <c r="Y185" s="1">
        <f t="shared" si="1"/>
        <v>0</v>
      </c>
      <c r="Z185" s="1">
        <f t="shared" si="73"/>
        <v>0</v>
      </c>
      <c r="AA185" s="1">
        <f t="shared" si="72"/>
        <v>0</v>
      </c>
      <c r="AB185" s="1">
        <f t="shared" si="72"/>
        <v>0</v>
      </c>
      <c r="AC185" s="1">
        <f t="shared" si="72"/>
        <v>0</v>
      </c>
      <c r="AD185" s="1">
        <f t="shared" si="72"/>
        <v>0</v>
      </c>
      <c r="AE185" s="1">
        <f t="shared" si="72"/>
        <v>0</v>
      </c>
      <c r="AF185" s="1">
        <f t="shared" si="51"/>
        <v>0</v>
      </c>
      <c r="AG185" s="1">
        <f t="shared" si="52"/>
        <v>0</v>
      </c>
      <c r="AH185" s="1"/>
      <c r="AI185" s="1"/>
      <c r="AJ185" s="1"/>
      <c r="AK185" s="1"/>
      <c r="AL185" s="1"/>
    </row>
    <row r="186" spans="1:38" ht="15.75" customHeight="1">
      <c r="A186" s="1" t="s">
        <v>7</v>
      </c>
      <c r="B186" s="1">
        <v>127</v>
      </c>
      <c r="C186" s="1">
        <v>42</v>
      </c>
      <c r="D186" s="1">
        <v>4</v>
      </c>
      <c r="E186" s="1">
        <v>2019</v>
      </c>
      <c r="F186" s="1">
        <v>0</v>
      </c>
      <c r="G186" s="1">
        <v>0</v>
      </c>
      <c r="H186" s="1">
        <v>0</v>
      </c>
      <c r="I186" s="1">
        <v>0</v>
      </c>
      <c r="M186" s="1">
        <v>0</v>
      </c>
      <c r="N186" s="1">
        <v>0</v>
      </c>
      <c r="O186" s="1">
        <v>0</v>
      </c>
      <c r="P186" s="1">
        <v>0</v>
      </c>
      <c r="Q186" s="1">
        <v>0</v>
      </c>
      <c r="R186" s="1"/>
      <c r="S186" s="1">
        <v>0</v>
      </c>
      <c r="T186" s="1">
        <v>0</v>
      </c>
      <c r="U186" s="1">
        <v>0</v>
      </c>
      <c r="V186" s="1">
        <v>0</v>
      </c>
      <c r="W186" s="1">
        <v>0</v>
      </c>
      <c r="X186" s="1">
        <v>0</v>
      </c>
      <c r="Y186" s="1">
        <f t="shared" si="1"/>
        <v>0</v>
      </c>
      <c r="Z186" s="1">
        <f t="shared" si="73"/>
        <v>0</v>
      </c>
      <c r="AA186" s="1">
        <f t="shared" si="72"/>
        <v>0</v>
      </c>
      <c r="AB186" s="1">
        <f t="shared" si="72"/>
        <v>0</v>
      </c>
      <c r="AC186" s="1">
        <f t="shared" si="72"/>
        <v>0</v>
      </c>
      <c r="AD186" s="1">
        <f t="shared" si="72"/>
        <v>0</v>
      </c>
      <c r="AE186" s="1">
        <f t="shared" si="72"/>
        <v>0</v>
      </c>
      <c r="AF186" s="1">
        <f t="shared" si="51"/>
        <v>0</v>
      </c>
      <c r="AG186" s="1">
        <f t="shared" si="52"/>
        <v>0</v>
      </c>
      <c r="AH186" s="1"/>
      <c r="AI186" s="1"/>
      <c r="AJ186" s="1"/>
      <c r="AK186" s="1"/>
      <c r="AL186" s="1"/>
    </row>
    <row r="187" spans="1:38" ht="15.75" customHeight="1">
      <c r="A187" s="1" t="s">
        <v>7</v>
      </c>
      <c r="B187" s="1">
        <v>173</v>
      </c>
      <c r="C187" s="1">
        <v>14</v>
      </c>
      <c r="D187" s="1">
        <v>6</v>
      </c>
      <c r="E187" s="1">
        <v>2019</v>
      </c>
      <c r="F187" s="1">
        <v>0</v>
      </c>
      <c r="G187" s="1">
        <v>0</v>
      </c>
      <c r="H187" s="1">
        <v>0</v>
      </c>
      <c r="I187" s="1">
        <v>0</v>
      </c>
      <c r="M187" s="1">
        <v>1</v>
      </c>
      <c r="N187" s="1">
        <v>0</v>
      </c>
      <c r="O187" s="1">
        <v>0</v>
      </c>
      <c r="P187" s="1">
        <v>0</v>
      </c>
      <c r="Q187" s="1">
        <v>0</v>
      </c>
      <c r="R187" s="1"/>
      <c r="S187" s="1">
        <v>0</v>
      </c>
      <c r="T187" s="1">
        <v>1</v>
      </c>
      <c r="U187" s="1">
        <v>0</v>
      </c>
      <c r="V187" s="1">
        <v>0</v>
      </c>
      <c r="W187" s="1">
        <v>0</v>
      </c>
      <c r="X187" s="1">
        <v>0</v>
      </c>
      <c r="Y187" s="1">
        <f t="shared" si="1"/>
        <v>0</v>
      </c>
      <c r="Z187" s="1">
        <f t="shared" si="73"/>
        <v>0</v>
      </c>
      <c r="AA187" s="1">
        <f t="shared" si="72"/>
        <v>1</v>
      </c>
      <c r="AB187" s="1">
        <f t="shared" si="72"/>
        <v>0</v>
      </c>
      <c r="AC187" s="1">
        <f t="shared" si="72"/>
        <v>0</v>
      </c>
      <c r="AD187" s="1">
        <f t="shared" si="72"/>
        <v>0</v>
      </c>
      <c r="AE187" s="1">
        <f t="shared" si="72"/>
        <v>0</v>
      </c>
      <c r="AF187" s="1">
        <f t="shared" si="51"/>
        <v>1</v>
      </c>
      <c r="AG187" s="1">
        <f t="shared" si="52"/>
        <v>1</v>
      </c>
      <c r="AH187" s="1"/>
      <c r="AI187" s="1"/>
      <c r="AJ187" s="1"/>
      <c r="AK187" s="1"/>
      <c r="AL187" s="1"/>
    </row>
    <row r="188" spans="1:38" ht="15.75" customHeight="1">
      <c r="A188" s="1" t="s">
        <v>7</v>
      </c>
      <c r="B188" s="1">
        <v>185</v>
      </c>
      <c r="C188" s="1">
        <v>30</v>
      </c>
      <c r="D188" s="1">
        <v>6</v>
      </c>
      <c r="E188" s="1">
        <v>2019</v>
      </c>
      <c r="F188" s="1">
        <v>0</v>
      </c>
      <c r="G188" s="1">
        <v>0</v>
      </c>
      <c r="H188" s="1">
        <v>0</v>
      </c>
      <c r="I188" s="1">
        <v>0</v>
      </c>
      <c r="M188" s="1">
        <v>0</v>
      </c>
      <c r="N188" s="1">
        <v>0</v>
      </c>
      <c r="O188" s="1">
        <v>0</v>
      </c>
      <c r="P188" s="1">
        <v>0</v>
      </c>
      <c r="Q188" s="1">
        <v>0</v>
      </c>
      <c r="R188" s="1"/>
      <c r="S188" s="1">
        <v>0</v>
      </c>
      <c r="T188" s="1">
        <v>0</v>
      </c>
      <c r="U188" s="1">
        <v>0</v>
      </c>
      <c r="V188" s="1">
        <v>0</v>
      </c>
      <c r="W188" s="1">
        <v>0</v>
      </c>
      <c r="X188" s="1">
        <v>0</v>
      </c>
      <c r="Y188" s="1">
        <f t="shared" si="1"/>
        <v>0</v>
      </c>
      <c r="Z188" s="1">
        <f t="shared" si="73"/>
        <v>0</v>
      </c>
      <c r="AA188" s="1">
        <f t="shared" si="72"/>
        <v>0</v>
      </c>
      <c r="AB188" s="1">
        <f t="shared" si="72"/>
        <v>0</v>
      </c>
      <c r="AC188" s="1">
        <f t="shared" si="72"/>
        <v>0</v>
      </c>
      <c r="AD188" s="1">
        <f t="shared" si="72"/>
        <v>0</v>
      </c>
      <c r="AE188" s="1">
        <f t="shared" si="72"/>
        <v>0</v>
      </c>
      <c r="AF188" s="1">
        <f t="shared" si="51"/>
        <v>0</v>
      </c>
      <c r="AG188" s="1">
        <f t="shared" si="52"/>
        <v>0</v>
      </c>
      <c r="AH188" s="1"/>
      <c r="AI188" s="1"/>
      <c r="AJ188" s="1"/>
      <c r="AK188" s="1"/>
      <c r="AL188" s="1"/>
    </row>
    <row r="189" spans="1:38" ht="15.75" customHeight="1">
      <c r="A189" s="1" t="s">
        <v>7</v>
      </c>
      <c r="B189" s="1">
        <v>235</v>
      </c>
      <c r="C189" s="1">
        <v>21</v>
      </c>
      <c r="D189" s="1">
        <v>8</v>
      </c>
      <c r="E189" s="1">
        <v>2019</v>
      </c>
      <c r="F189" s="1">
        <v>0</v>
      </c>
      <c r="G189" s="1">
        <v>0</v>
      </c>
      <c r="H189" s="1">
        <v>0</v>
      </c>
      <c r="I189" s="1">
        <v>0</v>
      </c>
      <c r="M189" s="1">
        <v>0</v>
      </c>
      <c r="N189" s="1">
        <v>0</v>
      </c>
      <c r="O189" s="1">
        <v>0</v>
      </c>
      <c r="P189" s="1">
        <v>0</v>
      </c>
      <c r="Q189" s="1">
        <v>0</v>
      </c>
      <c r="R189" s="1"/>
      <c r="S189" s="1">
        <v>0</v>
      </c>
      <c r="T189" s="1">
        <v>0</v>
      </c>
      <c r="U189" s="1">
        <v>0</v>
      </c>
      <c r="V189" s="1">
        <v>0</v>
      </c>
      <c r="W189" s="1">
        <v>0</v>
      </c>
      <c r="X189" s="1">
        <v>0</v>
      </c>
      <c r="Y189" s="1">
        <f t="shared" si="1"/>
        <v>0</v>
      </c>
      <c r="Z189" s="1">
        <f t="shared" si="73"/>
        <v>0</v>
      </c>
      <c r="AA189" s="1">
        <f t="shared" si="72"/>
        <v>0</v>
      </c>
      <c r="AB189" s="1">
        <f t="shared" si="72"/>
        <v>0</v>
      </c>
      <c r="AC189" s="1">
        <f t="shared" si="72"/>
        <v>0</v>
      </c>
      <c r="AD189" s="1">
        <f t="shared" si="72"/>
        <v>0</v>
      </c>
      <c r="AE189" s="1">
        <f t="shared" si="72"/>
        <v>0</v>
      </c>
      <c r="AF189" s="1">
        <f t="shared" si="51"/>
        <v>0</v>
      </c>
      <c r="AG189" s="1">
        <f t="shared" si="52"/>
        <v>0</v>
      </c>
      <c r="AH189" s="1"/>
      <c r="AI189" s="1"/>
      <c r="AJ189" s="1"/>
      <c r="AK189" s="1"/>
      <c r="AL189" s="1"/>
    </row>
    <row r="190" spans="1:38" ht="15.75" customHeight="1">
      <c r="A190" s="1" t="s">
        <v>7</v>
      </c>
      <c r="B190" s="1">
        <v>361</v>
      </c>
      <c r="C190" s="1">
        <v>37</v>
      </c>
      <c r="D190" s="1">
        <v>11</v>
      </c>
      <c r="E190" s="1">
        <v>2019</v>
      </c>
      <c r="F190" s="1">
        <v>0</v>
      </c>
      <c r="G190" s="1">
        <v>0</v>
      </c>
      <c r="H190" s="1">
        <v>0</v>
      </c>
      <c r="I190" s="1">
        <v>0</v>
      </c>
      <c r="M190" s="1">
        <v>0</v>
      </c>
      <c r="N190" s="1">
        <v>0</v>
      </c>
      <c r="O190" s="1">
        <v>1</v>
      </c>
      <c r="P190" s="1">
        <v>0</v>
      </c>
      <c r="Q190" s="1">
        <v>0</v>
      </c>
      <c r="R190" s="1"/>
      <c r="S190" s="1">
        <v>0</v>
      </c>
      <c r="T190" s="1">
        <v>0</v>
      </c>
      <c r="U190" s="1">
        <v>0</v>
      </c>
      <c r="V190" s="1">
        <v>0</v>
      </c>
      <c r="W190" s="1">
        <v>0</v>
      </c>
      <c r="X190" s="1">
        <v>0</v>
      </c>
      <c r="Y190" s="1">
        <f t="shared" si="1"/>
        <v>1</v>
      </c>
      <c r="Z190" s="1">
        <f>S190</f>
        <v>0</v>
      </c>
      <c r="AA190" s="1">
        <f t="shared" ref="AA190:AE205" si="74">T190</f>
        <v>0</v>
      </c>
      <c r="AB190" s="1">
        <f t="shared" si="74"/>
        <v>0</v>
      </c>
      <c r="AC190" s="1">
        <f t="shared" si="74"/>
        <v>0</v>
      </c>
      <c r="AD190" s="1">
        <f t="shared" si="74"/>
        <v>0</v>
      </c>
      <c r="AE190" s="1">
        <f t="shared" si="74"/>
        <v>0</v>
      </c>
      <c r="AF190" s="1">
        <f t="shared" si="51"/>
        <v>0</v>
      </c>
      <c r="AG190" s="1">
        <f t="shared" si="52"/>
        <v>0</v>
      </c>
      <c r="AH190" s="1"/>
      <c r="AI190" s="1"/>
      <c r="AJ190" s="1"/>
      <c r="AK190" s="1"/>
      <c r="AL190" s="1"/>
    </row>
    <row r="191" spans="1:38" ht="15.75" customHeight="1">
      <c r="A191" s="1" t="s">
        <v>7</v>
      </c>
      <c r="B191" s="1">
        <v>367</v>
      </c>
      <c r="C191" s="1">
        <v>37</v>
      </c>
      <c r="D191" s="1">
        <v>11</v>
      </c>
      <c r="E191" s="1">
        <v>2019</v>
      </c>
      <c r="F191" s="1">
        <v>0</v>
      </c>
      <c r="G191" s="1">
        <v>0</v>
      </c>
      <c r="H191" s="1">
        <v>0</v>
      </c>
      <c r="I191" s="1">
        <v>0</v>
      </c>
      <c r="M191" s="1">
        <v>0</v>
      </c>
      <c r="N191" s="1">
        <v>0</v>
      </c>
      <c r="O191" s="1">
        <v>0</v>
      </c>
      <c r="P191" s="1">
        <v>0</v>
      </c>
      <c r="Q191" s="1">
        <v>0</v>
      </c>
      <c r="R191" s="1"/>
      <c r="S191" s="1">
        <v>0</v>
      </c>
      <c r="T191" s="1">
        <v>0</v>
      </c>
      <c r="U191" s="1">
        <v>0</v>
      </c>
      <c r="V191" s="1">
        <v>0</v>
      </c>
      <c r="W191" s="1">
        <v>0</v>
      </c>
      <c r="X191" s="1">
        <v>0</v>
      </c>
      <c r="Y191" s="1">
        <f t="shared" si="1"/>
        <v>0</v>
      </c>
      <c r="Z191" s="1">
        <f>S191</f>
        <v>0</v>
      </c>
      <c r="AA191" s="1">
        <f t="shared" si="74"/>
        <v>0</v>
      </c>
      <c r="AB191" s="1">
        <f t="shared" si="74"/>
        <v>0</v>
      </c>
      <c r="AC191" s="1">
        <f t="shared" si="74"/>
        <v>0</v>
      </c>
      <c r="AD191" s="1">
        <f t="shared" si="74"/>
        <v>0</v>
      </c>
      <c r="AE191" s="1">
        <f t="shared" si="74"/>
        <v>0</v>
      </c>
      <c r="AF191" s="1">
        <f t="shared" si="51"/>
        <v>0</v>
      </c>
      <c r="AG191" s="1">
        <f t="shared" si="52"/>
        <v>0</v>
      </c>
      <c r="AH191" s="1"/>
      <c r="AI191" s="1"/>
      <c r="AJ191" s="1"/>
      <c r="AK191" s="1"/>
      <c r="AL191" s="1"/>
    </row>
    <row r="192" spans="1:38" ht="15.75" customHeight="1">
      <c r="A192" s="1" t="s">
        <v>7</v>
      </c>
      <c r="B192" s="1">
        <v>378</v>
      </c>
      <c r="C192" s="1">
        <v>31</v>
      </c>
      <c r="D192" s="1">
        <v>12</v>
      </c>
      <c r="E192" s="1">
        <v>2019</v>
      </c>
      <c r="F192" s="1">
        <v>0</v>
      </c>
      <c r="G192" s="1">
        <v>0</v>
      </c>
      <c r="H192" s="1">
        <v>0</v>
      </c>
      <c r="I192" s="1">
        <v>0</v>
      </c>
      <c r="M192" s="1">
        <v>0</v>
      </c>
      <c r="N192" s="1">
        <v>0</v>
      </c>
      <c r="O192" s="1">
        <v>0</v>
      </c>
      <c r="P192" s="1">
        <v>0</v>
      </c>
      <c r="Q192" s="1">
        <v>0</v>
      </c>
      <c r="R192" s="1"/>
      <c r="S192" s="1">
        <v>0</v>
      </c>
      <c r="T192" s="1">
        <v>0</v>
      </c>
      <c r="U192" s="1">
        <v>0</v>
      </c>
      <c r="V192" s="1">
        <v>0</v>
      </c>
      <c r="W192" s="1">
        <v>0</v>
      </c>
      <c r="X192" s="1">
        <v>0</v>
      </c>
      <c r="Y192" s="1">
        <f t="shared" si="1"/>
        <v>0</v>
      </c>
      <c r="Z192" s="1">
        <f t="shared" ref="Z192:Z219" si="75">S192</f>
        <v>0</v>
      </c>
      <c r="AA192" s="1">
        <f t="shared" si="74"/>
        <v>0</v>
      </c>
      <c r="AB192" s="1">
        <f t="shared" si="74"/>
        <v>0</v>
      </c>
      <c r="AC192" s="1">
        <f t="shared" si="74"/>
        <v>0</v>
      </c>
      <c r="AD192" s="1">
        <f t="shared" si="74"/>
        <v>0</v>
      </c>
      <c r="AE192" s="1">
        <f t="shared" si="74"/>
        <v>0</v>
      </c>
      <c r="AF192" s="1">
        <f t="shared" si="51"/>
        <v>0</v>
      </c>
      <c r="AG192" s="1">
        <f t="shared" si="52"/>
        <v>0</v>
      </c>
      <c r="AH192" s="1"/>
      <c r="AI192" s="1"/>
      <c r="AJ192" s="1"/>
      <c r="AK192" s="1"/>
      <c r="AL192" s="1"/>
    </row>
    <row r="193" spans="1:38" ht="15.75" customHeight="1">
      <c r="A193" s="1" t="s">
        <v>7</v>
      </c>
      <c r="B193" s="1">
        <v>430</v>
      </c>
      <c r="C193" s="1">
        <v>12</v>
      </c>
      <c r="D193" s="1">
        <v>1</v>
      </c>
      <c r="E193" s="1">
        <v>2020</v>
      </c>
      <c r="F193" s="1">
        <v>0</v>
      </c>
      <c r="G193" s="1">
        <v>0</v>
      </c>
      <c r="H193" s="1">
        <v>0</v>
      </c>
      <c r="I193" s="1">
        <v>0</v>
      </c>
      <c r="M193" s="1">
        <v>0</v>
      </c>
      <c r="N193" s="1">
        <v>0</v>
      </c>
      <c r="O193" s="1">
        <v>0</v>
      </c>
      <c r="P193" s="1">
        <v>0</v>
      </c>
      <c r="Q193" s="1">
        <v>0</v>
      </c>
      <c r="R193" s="1"/>
      <c r="S193" s="1">
        <v>0</v>
      </c>
      <c r="T193" s="1">
        <v>0</v>
      </c>
      <c r="U193" s="1">
        <v>0</v>
      </c>
      <c r="V193" s="1">
        <v>0</v>
      </c>
      <c r="W193" s="1">
        <v>0</v>
      </c>
      <c r="X193" s="1">
        <v>0</v>
      </c>
      <c r="Y193" s="1">
        <f t="shared" si="1"/>
        <v>0</v>
      </c>
      <c r="Z193" s="1">
        <f t="shared" si="75"/>
        <v>0</v>
      </c>
      <c r="AA193" s="1">
        <f t="shared" si="74"/>
        <v>0</v>
      </c>
      <c r="AB193" s="1">
        <f t="shared" si="74"/>
        <v>0</v>
      </c>
      <c r="AC193" s="1">
        <f t="shared" si="74"/>
        <v>0</v>
      </c>
      <c r="AD193" s="1">
        <f t="shared" si="74"/>
        <v>0</v>
      </c>
      <c r="AE193" s="1">
        <f t="shared" si="74"/>
        <v>0</v>
      </c>
      <c r="AF193" s="1">
        <f t="shared" si="51"/>
        <v>0</v>
      </c>
      <c r="AG193" s="1">
        <f t="shared" si="52"/>
        <v>0</v>
      </c>
      <c r="AH193" s="1"/>
      <c r="AI193" s="1"/>
      <c r="AJ193" s="1"/>
      <c r="AK193" s="1"/>
      <c r="AL193" s="1"/>
    </row>
    <row r="194" spans="1:38" ht="15.75" customHeight="1">
      <c r="A194" s="1" t="s">
        <v>7</v>
      </c>
      <c r="B194" s="1">
        <v>438</v>
      </c>
      <c r="C194" s="1">
        <v>32</v>
      </c>
      <c r="D194" s="1">
        <v>1</v>
      </c>
      <c r="E194" s="1">
        <v>2020</v>
      </c>
      <c r="F194" s="1">
        <v>0</v>
      </c>
      <c r="G194" s="1">
        <v>0</v>
      </c>
      <c r="H194" s="1">
        <v>0</v>
      </c>
      <c r="I194" s="1">
        <v>0</v>
      </c>
      <c r="M194" s="1">
        <v>0</v>
      </c>
      <c r="N194" s="1">
        <v>0</v>
      </c>
      <c r="O194" s="1">
        <v>0</v>
      </c>
      <c r="P194" s="1">
        <v>0</v>
      </c>
      <c r="Q194" s="1">
        <v>0</v>
      </c>
      <c r="R194" s="1"/>
      <c r="S194" s="1">
        <v>0</v>
      </c>
      <c r="T194" s="1">
        <v>0</v>
      </c>
      <c r="U194" s="1">
        <v>0</v>
      </c>
      <c r="V194" s="1">
        <v>0</v>
      </c>
      <c r="W194" s="1">
        <v>0</v>
      </c>
      <c r="X194" s="1">
        <v>0</v>
      </c>
      <c r="Y194" s="1">
        <f t="shared" si="1"/>
        <v>0</v>
      </c>
      <c r="Z194" s="1">
        <f t="shared" si="75"/>
        <v>0</v>
      </c>
      <c r="AA194" s="1">
        <f t="shared" si="74"/>
        <v>0</v>
      </c>
      <c r="AB194" s="1">
        <f t="shared" si="74"/>
        <v>0</v>
      </c>
      <c r="AC194" s="1">
        <f t="shared" si="74"/>
        <v>0</v>
      </c>
      <c r="AD194" s="1">
        <f t="shared" si="74"/>
        <v>0</v>
      </c>
      <c r="AE194" s="1">
        <f t="shared" si="74"/>
        <v>0</v>
      </c>
      <c r="AF194" s="1">
        <f t="shared" si="51"/>
        <v>0</v>
      </c>
      <c r="AG194" s="1">
        <f t="shared" si="52"/>
        <v>0</v>
      </c>
      <c r="AH194" s="1"/>
      <c r="AI194" s="1"/>
      <c r="AJ194" s="1"/>
      <c r="AK194" s="1"/>
      <c r="AL194" s="1"/>
    </row>
    <row r="195" spans="1:38" ht="15.75" customHeight="1">
      <c r="A195" s="1" t="s">
        <v>7</v>
      </c>
      <c r="B195" s="1">
        <v>482</v>
      </c>
      <c r="C195" s="1">
        <v>33</v>
      </c>
      <c r="D195" s="1">
        <v>2</v>
      </c>
      <c r="E195" s="1">
        <v>2020</v>
      </c>
      <c r="F195" s="1">
        <v>0</v>
      </c>
      <c r="G195" s="1">
        <v>0</v>
      </c>
      <c r="H195" s="1">
        <v>0</v>
      </c>
      <c r="I195" s="1">
        <v>0</v>
      </c>
      <c r="M195" s="1">
        <v>0</v>
      </c>
      <c r="N195" s="1">
        <v>0</v>
      </c>
      <c r="O195" s="1">
        <v>0</v>
      </c>
      <c r="P195" s="1">
        <v>0</v>
      </c>
      <c r="Q195" s="1">
        <v>0</v>
      </c>
      <c r="R195" s="1"/>
      <c r="S195" s="1">
        <v>0</v>
      </c>
      <c r="T195" s="1">
        <v>0</v>
      </c>
      <c r="U195" s="1">
        <v>0</v>
      </c>
      <c r="V195" s="1">
        <v>0</v>
      </c>
      <c r="W195" s="1">
        <v>0</v>
      </c>
      <c r="X195" s="1">
        <v>0</v>
      </c>
      <c r="Y195" s="1">
        <f t="shared" si="1"/>
        <v>0</v>
      </c>
      <c r="Z195" s="1">
        <f t="shared" si="75"/>
        <v>0</v>
      </c>
      <c r="AA195" s="1">
        <f t="shared" si="74"/>
        <v>0</v>
      </c>
      <c r="AB195" s="1">
        <f t="shared" si="74"/>
        <v>0</v>
      </c>
      <c r="AC195" s="1">
        <f t="shared" si="74"/>
        <v>0</v>
      </c>
      <c r="AD195" s="1">
        <f t="shared" si="74"/>
        <v>0</v>
      </c>
      <c r="AE195" s="1">
        <f t="shared" si="74"/>
        <v>0</v>
      </c>
      <c r="AF195" s="1">
        <f t="shared" si="51"/>
        <v>0</v>
      </c>
      <c r="AG195" s="1">
        <f t="shared" si="52"/>
        <v>0</v>
      </c>
      <c r="AH195" s="1"/>
      <c r="AI195" s="1"/>
      <c r="AJ195" s="1"/>
      <c r="AK195" s="1"/>
      <c r="AL195" s="1"/>
    </row>
    <row r="196" spans="1:38" ht="15.75" customHeight="1">
      <c r="A196" s="1" t="s">
        <v>7</v>
      </c>
      <c r="B196" s="1">
        <v>512</v>
      </c>
      <c r="C196" s="1">
        <v>32</v>
      </c>
      <c r="D196" s="1">
        <v>3</v>
      </c>
      <c r="E196" s="1">
        <v>2020</v>
      </c>
      <c r="F196" s="1">
        <v>0</v>
      </c>
      <c r="G196" s="1">
        <v>0</v>
      </c>
      <c r="H196" s="1">
        <v>0</v>
      </c>
      <c r="I196" s="1">
        <v>0</v>
      </c>
      <c r="M196" s="1">
        <v>1</v>
      </c>
      <c r="N196" s="1">
        <v>0</v>
      </c>
      <c r="O196" s="1">
        <v>0</v>
      </c>
      <c r="P196" s="1">
        <v>0</v>
      </c>
      <c r="Q196" s="1">
        <v>0</v>
      </c>
      <c r="R196" s="1"/>
      <c r="S196" s="1">
        <v>0</v>
      </c>
      <c r="T196" s="1">
        <v>1</v>
      </c>
      <c r="U196" s="1">
        <v>0</v>
      </c>
      <c r="V196" s="1">
        <v>0</v>
      </c>
      <c r="W196" s="1">
        <v>0</v>
      </c>
      <c r="X196" s="1">
        <v>0</v>
      </c>
      <c r="Y196" s="1">
        <f t="shared" si="1"/>
        <v>0</v>
      </c>
      <c r="Z196" s="1">
        <f t="shared" si="75"/>
        <v>0</v>
      </c>
      <c r="AA196" s="1">
        <f t="shared" si="74"/>
        <v>1</v>
      </c>
      <c r="AB196" s="1">
        <f t="shared" si="74"/>
        <v>0</v>
      </c>
      <c r="AC196" s="1">
        <f t="shared" si="74"/>
        <v>0</v>
      </c>
      <c r="AD196" s="1">
        <f t="shared" si="74"/>
        <v>0</v>
      </c>
      <c r="AE196" s="1">
        <f t="shared" si="74"/>
        <v>0</v>
      </c>
      <c r="AF196" s="1">
        <f t="shared" ref="AF196:AF242" si="76">IF(SUM(Z196:AE196)&gt;0, 1, 0)</f>
        <v>1</v>
      </c>
      <c r="AG196" s="1">
        <f t="shared" ref="AG196:AG242" si="77">SUM(Z196:AE196)</f>
        <v>1</v>
      </c>
      <c r="AH196" s="1"/>
      <c r="AI196" s="1"/>
      <c r="AJ196" s="1"/>
      <c r="AK196" s="1"/>
      <c r="AL196" s="1"/>
    </row>
    <row r="197" spans="1:38" ht="15.75" customHeight="1">
      <c r="A197" s="1" t="s">
        <v>7</v>
      </c>
      <c r="B197" s="1">
        <v>581</v>
      </c>
      <c r="C197" s="1">
        <v>25</v>
      </c>
      <c r="D197" s="1">
        <v>5</v>
      </c>
      <c r="E197" s="1">
        <v>2020</v>
      </c>
      <c r="F197" s="1">
        <v>0</v>
      </c>
      <c r="G197" s="1">
        <v>0</v>
      </c>
      <c r="H197" s="1">
        <v>0</v>
      </c>
      <c r="I197" s="1">
        <v>0</v>
      </c>
      <c r="M197" s="1">
        <v>0</v>
      </c>
      <c r="N197" s="1">
        <v>0</v>
      </c>
      <c r="O197" s="1">
        <v>0</v>
      </c>
      <c r="P197" s="1">
        <v>0</v>
      </c>
      <c r="Q197" s="1">
        <v>0</v>
      </c>
      <c r="R197" s="1"/>
      <c r="S197" s="1">
        <v>0</v>
      </c>
      <c r="T197" s="1">
        <v>0</v>
      </c>
      <c r="U197" s="1">
        <v>0</v>
      </c>
      <c r="V197" s="1">
        <v>0</v>
      </c>
      <c r="W197" s="1">
        <v>0</v>
      </c>
      <c r="X197" s="1">
        <v>0</v>
      </c>
      <c r="Y197" s="1">
        <f t="shared" si="1"/>
        <v>0</v>
      </c>
      <c r="Z197" s="1">
        <f t="shared" si="75"/>
        <v>0</v>
      </c>
      <c r="AA197" s="1">
        <f t="shared" si="74"/>
        <v>0</v>
      </c>
      <c r="AB197" s="1">
        <f t="shared" si="74"/>
        <v>0</v>
      </c>
      <c r="AC197" s="1">
        <f t="shared" si="74"/>
        <v>0</v>
      </c>
      <c r="AD197" s="1">
        <f t="shared" si="74"/>
        <v>0</v>
      </c>
      <c r="AE197" s="1">
        <f t="shared" si="74"/>
        <v>0</v>
      </c>
      <c r="AF197" s="1">
        <f t="shared" si="76"/>
        <v>0</v>
      </c>
      <c r="AG197" s="1">
        <f t="shared" si="77"/>
        <v>0</v>
      </c>
      <c r="AH197" s="1"/>
      <c r="AI197" s="1"/>
      <c r="AJ197" s="1"/>
      <c r="AK197" s="1"/>
      <c r="AL197" s="1"/>
    </row>
    <row r="198" spans="1:38" ht="15.75" customHeight="1">
      <c r="A198" s="1" t="s">
        <v>7</v>
      </c>
      <c r="B198" s="1">
        <v>614</v>
      </c>
      <c r="C198" s="1">
        <v>31</v>
      </c>
      <c r="D198" s="1">
        <v>6</v>
      </c>
      <c r="E198" s="1">
        <v>2020</v>
      </c>
      <c r="F198" s="1">
        <v>0</v>
      </c>
      <c r="G198" s="1">
        <v>0</v>
      </c>
      <c r="H198" s="1">
        <v>0</v>
      </c>
      <c r="I198" s="1">
        <v>0</v>
      </c>
      <c r="M198" s="1">
        <v>0</v>
      </c>
      <c r="N198" s="1">
        <v>0</v>
      </c>
      <c r="O198" s="1">
        <v>0</v>
      </c>
      <c r="P198" s="1">
        <v>0</v>
      </c>
      <c r="Q198" s="1">
        <v>0</v>
      </c>
      <c r="R198" s="1"/>
      <c r="S198" s="1">
        <v>0</v>
      </c>
      <c r="T198" s="1">
        <v>0</v>
      </c>
      <c r="U198" s="1">
        <v>0</v>
      </c>
      <c r="V198" s="1">
        <v>0</v>
      </c>
      <c r="W198" s="1">
        <v>0</v>
      </c>
      <c r="X198" s="1">
        <v>0</v>
      </c>
      <c r="Y198" s="1">
        <f t="shared" si="1"/>
        <v>0</v>
      </c>
      <c r="Z198" s="1">
        <f t="shared" si="75"/>
        <v>0</v>
      </c>
      <c r="AA198" s="1">
        <f t="shared" si="74"/>
        <v>0</v>
      </c>
      <c r="AB198" s="1">
        <f t="shared" si="74"/>
        <v>0</v>
      </c>
      <c r="AC198" s="1">
        <f t="shared" si="74"/>
        <v>0</v>
      </c>
      <c r="AD198" s="1">
        <f t="shared" si="74"/>
        <v>0</v>
      </c>
      <c r="AE198" s="1">
        <f t="shared" si="74"/>
        <v>0</v>
      </c>
      <c r="AF198" s="1">
        <f t="shared" si="76"/>
        <v>0</v>
      </c>
      <c r="AG198" s="1">
        <f t="shared" si="77"/>
        <v>0</v>
      </c>
      <c r="AH198" s="1"/>
      <c r="AI198" s="1"/>
      <c r="AJ198" s="1"/>
      <c r="AK198" s="1"/>
      <c r="AL198" s="1"/>
    </row>
    <row r="199" spans="1:38" ht="15.75" customHeight="1">
      <c r="A199" s="1" t="s">
        <v>7</v>
      </c>
      <c r="B199" s="1">
        <v>647</v>
      </c>
      <c r="C199" s="1">
        <v>20</v>
      </c>
      <c r="D199" s="1">
        <v>6</v>
      </c>
      <c r="E199" s="1">
        <v>2020</v>
      </c>
      <c r="F199" s="1">
        <v>0</v>
      </c>
      <c r="G199" s="1">
        <v>0</v>
      </c>
      <c r="H199" s="1">
        <v>0</v>
      </c>
      <c r="I199" s="1">
        <v>0</v>
      </c>
      <c r="M199" s="1">
        <v>0</v>
      </c>
      <c r="N199" s="1">
        <v>0</v>
      </c>
      <c r="O199" s="1">
        <v>0</v>
      </c>
      <c r="P199" s="1">
        <v>0</v>
      </c>
      <c r="Q199" s="1">
        <v>0</v>
      </c>
      <c r="R199" s="1"/>
      <c r="S199" s="1">
        <v>0</v>
      </c>
      <c r="T199" s="1">
        <v>0</v>
      </c>
      <c r="U199" s="1">
        <v>0</v>
      </c>
      <c r="V199" s="1">
        <v>0</v>
      </c>
      <c r="W199" s="1">
        <v>0</v>
      </c>
      <c r="X199" s="1">
        <v>0</v>
      </c>
      <c r="Y199" s="1">
        <f t="shared" si="1"/>
        <v>0</v>
      </c>
      <c r="Z199" s="1">
        <f t="shared" si="75"/>
        <v>0</v>
      </c>
      <c r="AA199" s="1">
        <f t="shared" si="74"/>
        <v>0</v>
      </c>
      <c r="AB199" s="1">
        <f t="shared" si="74"/>
        <v>0</v>
      </c>
      <c r="AC199" s="1">
        <f t="shared" si="74"/>
        <v>0</v>
      </c>
      <c r="AD199" s="1">
        <f t="shared" si="74"/>
        <v>0</v>
      </c>
      <c r="AE199" s="1">
        <f t="shared" si="74"/>
        <v>0</v>
      </c>
      <c r="AF199" s="1">
        <f t="shared" si="76"/>
        <v>0</v>
      </c>
      <c r="AG199" s="1">
        <f t="shared" si="77"/>
        <v>0</v>
      </c>
      <c r="AH199" s="1"/>
      <c r="AI199" s="1"/>
      <c r="AJ199" s="1"/>
      <c r="AK199" s="1"/>
      <c r="AL199" s="1"/>
    </row>
    <row r="200" spans="1:38" ht="15.75" customHeight="1">
      <c r="A200" s="1" t="s">
        <v>7</v>
      </c>
      <c r="B200" s="1">
        <v>700</v>
      </c>
      <c r="C200" s="1">
        <v>32</v>
      </c>
      <c r="D200" s="1">
        <v>8</v>
      </c>
      <c r="E200" s="1">
        <v>2020</v>
      </c>
      <c r="F200" s="1">
        <v>0</v>
      </c>
      <c r="G200" s="1">
        <v>0</v>
      </c>
      <c r="H200" s="1">
        <v>0</v>
      </c>
      <c r="I200" s="1">
        <v>0</v>
      </c>
      <c r="M200" s="1">
        <v>0</v>
      </c>
      <c r="N200" s="1">
        <v>0</v>
      </c>
      <c r="O200" s="1">
        <v>0</v>
      </c>
      <c r="P200" s="1">
        <v>0</v>
      </c>
      <c r="Q200" s="1">
        <v>0</v>
      </c>
      <c r="R200" s="1"/>
      <c r="S200" s="1">
        <v>0</v>
      </c>
      <c r="T200" s="1">
        <v>0</v>
      </c>
      <c r="U200" s="1">
        <v>0</v>
      </c>
      <c r="V200" s="1">
        <v>0</v>
      </c>
      <c r="W200" s="1">
        <v>0</v>
      </c>
      <c r="X200" s="1">
        <v>0</v>
      </c>
      <c r="Y200" s="1">
        <f t="shared" si="1"/>
        <v>0</v>
      </c>
      <c r="Z200" s="1">
        <f t="shared" si="75"/>
        <v>0</v>
      </c>
      <c r="AA200" s="1">
        <f t="shared" si="74"/>
        <v>0</v>
      </c>
      <c r="AB200" s="1">
        <f t="shared" si="74"/>
        <v>0</v>
      </c>
      <c r="AC200" s="1">
        <f t="shared" si="74"/>
        <v>0</v>
      </c>
      <c r="AD200" s="1">
        <f t="shared" si="74"/>
        <v>0</v>
      </c>
      <c r="AE200" s="1">
        <f t="shared" si="74"/>
        <v>0</v>
      </c>
      <c r="AF200" s="1">
        <f t="shared" si="76"/>
        <v>0</v>
      </c>
      <c r="AG200" s="1">
        <f t="shared" si="77"/>
        <v>0</v>
      </c>
      <c r="AH200" s="1"/>
      <c r="AI200" s="1"/>
      <c r="AJ200" s="1"/>
      <c r="AK200" s="1"/>
      <c r="AL200" s="1"/>
    </row>
    <row r="201" spans="1:38" ht="15.75" customHeight="1">
      <c r="A201" s="1" t="s">
        <v>7</v>
      </c>
      <c r="B201" s="1">
        <v>860</v>
      </c>
      <c r="C201" s="1">
        <v>17</v>
      </c>
      <c r="D201" s="1">
        <v>12</v>
      </c>
      <c r="E201" s="1">
        <v>2020</v>
      </c>
      <c r="F201" s="1">
        <v>0</v>
      </c>
      <c r="G201" s="1">
        <v>0</v>
      </c>
      <c r="H201" s="1">
        <v>0</v>
      </c>
      <c r="I201" s="1">
        <v>0</v>
      </c>
      <c r="M201" s="1">
        <v>0</v>
      </c>
      <c r="N201" s="1">
        <v>0</v>
      </c>
      <c r="O201" s="1">
        <v>0</v>
      </c>
      <c r="P201" s="1">
        <v>0</v>
      </c>
      <c r="Q201" s="1">
        <v>0</v>
      </c>
      <c r="R201" s="1"/>
      <c r="S201" s="1">
        <v>0</v>
      </c>
      <c r="T201" s="1">
        <v>0</v>
      </c>
      <c r="U201" s="1">
        <v>0</v>
      </c>
      <c r="V201" s="1">
        <v>0</v>
      </c>
      <c r="W201" s="1">
        <v>0</v>
      </c>
      <c r="X201" s="1">
        <v>0</v>
      </c>
      <c r="Y201" s="1">
        <f t="shared" si="1"/>
        <v>0</v>
      </c>
      <c r="Z201" s="1">
        <f t="shared" si="75"/>
        <v>0</v>
      </c>
      <c r="AA201" s="1">
        <f t="shared" si="74"/>
        <v>0</v>
      </c>
      <c r="AB201" s="1">
        <f t="shared" si="74"/>
        <v>0</v>
      </c>
      <c r="AC201" s="1">
        <f t="shared" si="74"/>
        <v>0</v>
      </c>
      <c r="AD201" s="1">
        <f t="shared" si="74"/>
        <v>0</v>
      </c>
      <c r="AE201" s="1">
        <f t="shared" si="74"/>
        <v>0</v>
      </c>
      <c r="AF201" s="1">
        <f t="shared" si="76"/>
        <v>0</v>
      </c>
      <c r="AG201" s="1">
        <f t="shared" si="77"/>
        <v>0</v>
      </c>
      <c r="AH201" s="1"/>
      <c r="AI201" s="1"/>
      <c r="AJ201" s="1"/>
      <c r="AK201" s="1"/>
      <c r="AL201" s="1"/>
    </row>
    <row r="202" spans="1:38" ht="15.75" customHeight="1">
      <c r="A202" s="1" t="s">
        <v>7</v>
      </c>
      <c r="B202" s="1">
        <v>882</v>
      </c>
      <c r="C202" s="1">
        <v>25</v>
      </c>
      <c r="D202" s="1">
        <v>12</v>
      </c>
      <c r="E202" s="1">
        <v>2020</v>
      </c>
      <c r="F202" s="1">
        <v>0</v>
      </c>
      <c r="G202" s="1">
        <v>0</v>
      </c>
      <c r="H202" s="1">
        <v>0</v>
      </c>
      <c r="I202" s="1">
        <v>0</v>
      </c>
      <c r="M202" s="1">
        <v>0</v>
      </c>
      <c r="N202" s="1">
        <v>0</v>
      </c>
      <c r="O202" s="1">
        <v>0</v>
      </c>
      <c r="P202" s="1">
        <v>0</v>
      </c>
      <c r="Q202" s="1">
        <v>0</v>
      </c>
      <c r="R202" s="1"/>
      <c r="S202" s="1">
        <v>0</v>
      </c>
      <c r="T202" s="1">
        <v>0</v>
      </c>
      <c r="U202" s="1">
        <v>0</v>
      </c>
      <c r="V202" s="1">
        <v>0</v>
      </c>
      <c r="W202" s="1">
        <v>0</v>
      </c>
      <c r="X202" s="1">
        <v>0</v>
      </c>
      <c r="Y202" s="1">
        <f t="shared" si="1"/>
        <v>0</v>
      </c>
      <c r="Z202" s="1">
        <f t="shared" si="75"/>
        <v>0</v>
      </c>
      <c r="AA202" s="1">
        <f t="shared" si="74"/>
        <v>0</v>
      </c>
      <c r="AB202" s="1">
        <f t="shared" si="74"/>
        <v>0</v>
      </c>
      <c r="AC202" s="1">
        <f t="shared" si="74"/>
        <v>0</v>
      </c>
      <c r="AD202" s="1">
        <f t="shared" si="74"/>
        <v>0</v>
      </c>
      <c r="AE202" s="1">
        <f t="shared" si="74"/>
        <v>0</v>
      </c>
      <c r="AF202" s="1">
        <f t="shared" si="76"/>
        <v>0</v>
      </c>
      <c r="AG202" s="1">
        <f t="shared" si="77"/>
        <v>0</v>
      </c>
      <c r="AH202" s="1"/>
      <c r="AI202" s="1"/>
      <c r="AJ202" s="1"/>
      <c r="AK202" s="1"/>
      <c r="AL202" s="1"/>
    </row>
    <row r="203" spans="1:38" ht="15.75" customHeight="1">
      <c r="A203" s="1" t="s">
        <v>7</v>
      </c>
      <c r="B203" s="1">
        <v>912</v>
      </c>
      <c r="C203" s="1">
        <v>25</v>
      </c>
      <c r="D203" s="1">
        <v>1</v>
      </c>
      <c r="E203" s="1">
        <v>2021</v>
      </c>
      <c r="F203" s="1">
        <v>0</v>
      </c>
      <c r="G203" s="1">
        <v>0</v>
      </c>
      <c r="H203" s="1">
        <v>0</v>
      </c>
      <c r="I203" s="1">
        <v>0</v>
      </c>
      <c r="M203" s="1">
        <v>0</v>
      </c>
      <c r="N203" s="1">
        <v>0</v>
      </c>
      <c r="O203" s="1">
        <v>0</v>
      </c>
      <c r="P203" s="1">
        <v>0</v>
      </c>
      <c r="Q203" s="1">
        <v>0</v>
      </c>
      <c r="R203" s="1"/>
      <c r="S203" s="1">
        <v>0</v>
      </c>
      <c r="T203" s="1">
        <v>0</v>
      </c>
      <c r="U203" s="1">
        <v>0</v>
      </c>
      <c r="V203" s="1">
        <v>0</v>
      </c>
      <c r="W203" s="1">
        <v>0</v>
      </c>
      <c r="X203" s="1">
        <v>0</v>
      </c>
      <c r="Y203" s="1">
        <f t="shared" si="1"/>
        <v>0</v>
      </c>
      <c r="Z203" s="1">
        <f t="shared" si="75"/>
        <v>0</v>
      </c>
      <c r="AA203" s="1">
        <f t="shared" si="74"/>
        <v>0</v>
      </c>
      <c r="AB203" s="1">
        <f t="shared" si="74"/>
        <v>0</v>
      </c>
      <c r="AC203" s="1">
        <f t="shared" si="74"/>
        <v>0</v>
      </c>
      <c r="AD203" s="1">
        <f t="shared" si="74"/>
        <v>0</v>
      </c>
      <c r="AE203" s="1">
        <f t="shared" si="74"/>
        <v>0</v>
      </c>
      <c r="AF203" s="1">
        <f t="shared" si="76"/>
        <v>0</v>
      </c>
      <c r="AG203" s="1">
        <f t="shared" si="77"/>
        <v>0</v>
      </c>
      <c r="AH203" s="1"/>
      <c r="AI203" s="1"/>
      <c r="AJ203" s="1"/>
      <c r="AK203" s="1"/>
      <c r="AL203" s="1"/>
    </row>
    <row r="204" spans="1:38" ht="15.75" customHeight="1">
      <c r="A204" s="1" t="s">
        <v>7</v>
      </c>
      <c r="B204" s="1">
        <v>928</v>
      </c>
      <c r="C204" s="1">
        <v>24</v>
      </c>
      <c r="D204" s="1">
        <v>1</v>
      </c>
      <c r="E204" s="1">
        <v>2021</v>
      </c>
      <c r="F204" s="1">
        <v>0</v>
      </c>
      <c r="G204" s="1">
        <v>0</v>
      </c>
      <c r="H204" s="1">
        <v>0</v>
      </c>
      <c r="I204" s="1">
        <v>0</v>
      </c>
      <c r="M204" s="1">
        <v>0</v>
      </c>
      <c r="N204" s="1">
        <v>0</v>
      </c>
      <c r="O204" s="1">
        <v>0</v>
      </c>
      <c r="P204" s="1">
        <v>0</v>
      </c>
      <c r="Q204" s="1">
        <v>0</v>
      </c>
      <c r="R204" s="1"/>
      <c r="S204" s="1">
        <v>0</v>
      </c>
      <c r="T204" s="1">
        <v>0</v>
      </c>
      <c r="U204" s="1">
        <v>0</v>
      </c>
      <c r="V204" s="1">
        <v>0</v>
      </c>
      <c r="W204" s="1">
        <v>0</v>
      </c>
      <c r="X204" s="1">
        <v>0</v>
      </c>
      <c r="Y204" s="1">
        <f t="shared" si="1"/>
        <v>0</v>
      </c>
      <c r="Z204" s="1">
        <f t="shared" si="75"/>
        <v>0</v>
      </c>
      <c r="AA204" s="1">
        <f t="shared" si="74"/>
        <v>0</v>
      </c>
      <c r="AB204" s="1">
        <f t="shared" si="74"/>
        <v>0</v>
      </c>
      <c r="AC204" s="1">
        <f t="shared" si="74"/>
        <v>0</v>
      </c>
      <c r="AD204" s="1">
        <f t="shared" si="74"/>
        <v>0</v>
      </c>
      <c r="AE204" s="1">
        <f t="shared" si="74"/>
        <v>0</v>
      </c>
      <c r="AF204" s="1">
        <f t="shared" si="76"/>
        <v>0</v>
      </c>
      <c r="AG204" s="1">
        <f t="shared" si="77"/>
        <v>0</v>
      </c>
      <c r="AH204" s="1"/>
      <c r="AI204" s="1"/>
      <c r="AJ204" s="1"/>
      <c r="AK204" s="1"/>
      <c r="AL204" s="1"/>
    </row>
    <row r="205" spans="1:38" ht="15.75" customHeight="1">
      <c r="A205" s="1" t="s">
        <v>7</v>
      </c>
      <c r="B205" s="1">
        <v>951</v>
      </c>
      <c r="C205" s="1">
        <v>26</v>
      </c>
      <c r="D205" s="1">
        <v>2</v>
      </c>
      <c r="E205" s="1">
        <v>2021</v>
      </c>
      <c r="F205" s="1">
        <v>0</v>
      </c>
      <c r="G205" s="1">
        <v>0</v>
      </c>
      <c r="H205" s="1">
        <v>0</v>
      </c>
      <c r="I205" s="1">
        <v>0</v>
      </c>
      <c r="M205" s="1">
        <v>0</v>
      </c>
      <c r="N205" s="1">
        <v>0</v>
      </c>
      <c r="O205" s="1">
        <v>0</v>
      </c>
      <c r="P205" s="1">
        <v>0</v>
      </c>
      <c r="Q205" s="1">
        <v>0</v>
      </c>
      <c r="R205" s="1"/>
      <c r="S205" s="1">
        <v>0</v>
      </c>
      <c r="T205" s="1">
        <v>0</v>
      </c>
      <c r="U205" s="1">
        <v>0</v>
      </c>
      <c r="V205" s="1">
        <v>0</v>
      </c>
      <c r="W205" s="1">
        <v>0</v>
      </c>
      <c r="X205" s="1">
        <v>0</v>
      </c>
      <c r="Y205" s="1">
        <f t="shared" si="1"/>
        <v>0</v>
      </c>
      <c r="Z205" s="1">
        <f t="shared" si="75"/>
        <v>0</v>
      </c>
      <c r="AA205" s="1">
        <f t="shared" si="74"/>
        <v>0</v>
      </c>
      <c r="AB205" s="1">
        <f t="shared" si="74"/>
        <v>0</v>
      </c>
      <c r="AC205" s="1">
        <f t="shared" si="74"/>
        <v>0</v>
      </c>
      <c r="AD205" s="1">
        <f t="shared" si="74"/>
        <v>0</v>
      </c>
      <c r="AE205" s="1">
        <f t="shared" si="74"/>
        <v>0</v>
      </c>
      <c r="AF205" s="1">
        <f t="shared" si="76"/>
        <v>0</v>
      </c>
      <c r="AG205" s="1">
        <f t="shared" si="77"/>
        <v>0</v>
      </c>
      <c r="AH205" s="1"/>
      <c r="AI205" s="1"/>
      <c r="AJ205" s="1"/>
      <c r="AK205" s="1"/>
      <c r="AL205" s="1"/>
    </row>
    <row r="206" spans="1:38" ht="15.75" customHeight="1">
      <c r="A206" s="1" t="s">
        <v>7</v>
      </c>
      <c r="B206" s="1">
        <v>955</v>
      </c>
      <c r="C206" s="1">
        <v>40</v>
      </c>
      <c r="D206" s="1">
        <v>2</v>
      </c>
      <c r="E206" s="1">
        <v>2021</v>
      </c>
      <c r="F206" s="1">
        <v>0</v>
      </c>
      <c r="G206" s="1">
        <v>0</v>
      </c>
      <c r="H206" s="1">
        <v>0</v>
      </c>
      <c r="I206" s="1">
        <v>0</v>
      </c>
      <c r="M206" s="1">
        <v>1</v>
      </c>
      <c r="N206" s="1">
        <v>0</v>
      </c>
      <c r="O206" s="1">
        <v>0</v>
      </c>
      <c r="P206" s="1">
        <v>0</v>
      </c>
      <c r="Q206" s="1">
        <v>0</v>
      </c>
      <c r="R206" s="1"/>
      <c r="S206" s="1">
        <v>0</v>
      </c>
      <c r="T206" s="1">
        <v>1</v>
      </c>
      <c r="U206" s="1">
        <v>0</v>
      </c>
      <c r="V206" s="1">
        <v>0</v>
      </c>
      <c r="W206" s="1">
        <v>0</v>
      </c>
      <c r="X206" s="1">
        <v>0</v>
      </c>
      <c r="Y206" s="1">
        <f t="shared" si="1"/>
        <v>0</v>
      </c>
      <c r="Z206" s="1">
        <f t="shared" si="75"/>
        <v>0</v>
      </c>
      <c r="AA206" s="1">
        <f t="shared" ref="AA206:AA219" si="78">T206</f>
        <v>1</v>
      </c>
      <c r="AB206" s="1">
        <f t="shared" ref="AB206:AB219" si="79">U206</f>
        <v>0</v>
      </c>
      <c r="AC206" s="1">
        <f t="shared" ref="AC206:AC219" si="80">V206</f>
        <v>0</v>
      </c>
      <c r="AD206" s="1">
        <f t="shared" ref="AD206:AD219" si="81">W206</f>
        <v>0</v>
      </c>
      <c r="AE206" s="1">
        <f t="shared" ref="AE206:AE219" si="82">X206</f>
        <v>0</v>
      </c>
      <c r="AF206" s="1">
        <f t="shared" si="76"/>
        <v>1</v>
      </c>
      <c r="AG206" s="1">
        <f t="shared" si="77"/>
        <v>1</v>
      </c>
      <c r="AH206" s="1"/>
      <c r="AI206" s="1"/>
      <c r="AJ206" s="1"/>
      <c r="AK206" s="1"/>
      <c r="AL206" s="1"/>
    </row>
    <row r="207" spans="1:38" ht="15.75" customHeight="1">
      <c r="A207" s="1" t="s">
        <v>7</v>
      </c>
      <c r="B207" s="1">
        <v>1042</v>
      </c>
      <c r="C207" s="1">
        <v>13</v>
      </c>
      <c r="D207" s="1">
        <v>5</v>
      </c>
      <c r="E207" s="1">
        <v>2021</v>
      </c>
      <c r="F207" s="1">
        <v>0</v>
      </c>
      <c r="G207" s="1">
        <v>0</v>
      </c>
      <c r="H207" s="1">
        <v>0</v>
      </c>
      <c r="I207" s="1">
        <v>0</v>
      </c>
      <c r="M207" s="1">
        <v>0</v>
      </c>
      <c r="N207" s="1">
        <v>0</v>
      </c>
      <c r="O207" s="1">
        <v>0</v>
      </c>
      <c r="P207" s="1">
        <v>0</v>
      </c>
      <c r="Q207" s="1">
        <v>0</v>
      </c>
      <c r="R207" s="1"/>
      <c r="S207" s="1">
        <v>0</v>
      </c>
      <c r="T207" s="1">
        <v>0</v>
      </c>
      <c r="U207" s="1">
        <v>0</v>
      </c>
      <c r="V207" s="1">
        <v>0</v>
      </c>
      <c r="W207" s="1">
        <v>0</v>
      </c>
      <c r="X207" s="1">
        <v>0</v>
      </c>
      <c r="Y207" s="1">
        <f t="shared" si="1"/>
        <v>0</v>
      </c>
      <c r="Z207" s="1">
        <f t="shared" si="75"/>
        <v>0</v>
      </c>
      <c r="AA207" s="1">
        <f t="shared" si="78"/>
        <v>0</v>
      </c>
      <c r="AB207" s="1">
        <f t="shared" si="79"/>
        <v>0</v>
      </c>
      <c r="AC207" s="1">
        <f t="shared" si="80"/>
        <v>0</v>
      </c>
      <c r="AD207" s="1">
        <f t="shared" si="81"/>
        <v>0</v>
      </c>
      <c r="AE207" s="1">
        <f t="shared" si="82"/>
        <v>0</v>
      </c>
      <c r="AF207" s="1">
        <f t="shared" si="76"/>
        <v>0</v>
      </c>
      <c r="AG207" s="1">
        <f t="shared" si="77"/>
        <v>0</v>
      </c>
      <c r="AH207" s="1"/>
      <c r="AI207" s="1"/>
      <c r="AJ207" s="1"/>
      <c r="AK207" s="1"/>
      <c r="AL207" s="1"/>
    </row>
    <row r="208" spans="1:38" ht="15.75" customHeight="1">
      <c r="A208" s="1" t="s">
        <v>7</v>
      </c>
      <c r="B208" s="1">
        <v>1061</v>
      </c>
      <c r="C208" s="1">
        <v>22</v>
      </c>
      <c r="D208" s="1">
        <v>5</v>
      </c>
      <c r="E208" s="1">
        <v>2021</v>
      </c>
      <c r="F208" s="1">
        <v>0</v>
      </c>
      <c r="G208" s="1">
        <v>0</v>
      </c>
      <c r="H208" s="1">
        <v>0</v>
      </c>
      <c r="I208" s="1">
        <v>0</v>
      </c>
      <c r="M208" s="1">
        <v>0</v>
      </c>
      <c r="N208" s="1">
        <v>0</v>
      </c>
      <c r="O208" s="1">
        <v>0</v>
      </c>
      <c r="P208" s="1">
        <v>0</v>
      </c>
      <c r="Q208" s="1">
        <v>0</v>
      </c>
      <c r="R208" s="1"/>
      <c r="S208" s="1">
        <v>0</v>
      </c>
      <c r="T208" s="1">
        <v>0</v>
      </c>
      <c r="U208" s="1">
        <v>0</v>
      </c>
      <c r="V208" s="1">
        <v>0</v>
      </c>
      <c r="W208" s="1">
        <v>0</v>
      </c>
      <c r="X208" s="1">
        <v>0</v>
      </c>
      <c r="Y208" s="1">
        <f t="shared" si="1"/>
        <v>0</v>
      </c>
      <c r="Z208" s="1">
        <f t="shared" si="75"/>
        <v>0</v>
      </c>
      <c r="AA208" s="1">
        <f t="shared" si="78"/>
        <v>0</v>
      </c>
      <c r="AB208" s="1">
        <f t="shared" si="79"/>
        <v>0</v>
      </c>
      <c r="AC208" s="1">
        <f t="shared" si="80"/>
        <v>0</v>
      </c>
      <c r="AD208" s="1">
        <f t="shared" si="81"/>
        <v>0</v>
      </c>
      <c r="AE208" s="1">
        <f t="shared" si="82"/>
        <v>0</v>
      </c>
      <c r="AF208" s="1">
        <f t="shared" si="76"/>
        <v>0</v>
      </c>
      <c r="AG208" s="1">
        <f t="shared" si="77"/>
        <v>0</v>
      </c>
      <c r="AH208" s="1"/>
      <c r="AI208" s="1"/>
      <c r="AJ208" s="1"/>
      <c r="AK208" s="1"/>
      <c r="AL208" s="1"/>
    </row>
    <row r="209" spans="1:38" ht="15.75" customHeight="1">
      <c r="A209" s="1" t="s">
        <v>7</v>
      </c>
      <c r="B209" s="1">
        <v>1093</v>
      </c>
      <c r="C209" s="1">
        <v>29</v>
      </c>
      <c r="D209" s="1">
        <v>6</v>
      </c>
      <c r="E209" s="1">
        <v>2021</v>
      </c>
      <c r="F209" s="1">
        <v>0</v>
      </c>
      <c r="G209" s="1">
        <v>0</v>
      </c>
      <c r="H209" s="1">
        <v>0</v>
      </c>
      <c r="I209" s="1">
        <v>0</v>
      </c>
      <c r="M209" s="1">
        <v>0</v>
      </c>
      <c r="N209" s="1">
        <v>0</v>
      </c>
      <c r="O209" s="1">
        <v>0</v>
      </c>
      <c r="P209" s="1">
        <v>0</v>
      </c>
      <c r="Q209" s="1">
        <v>0</v>
      </c>
      <c r="R209" s="1"/>
      <c r="S209" s="1">
        <v>0</v>
      </c>
      <c r="T209" s="1">
        <v>0</v>
      </c>
      <c r="U209" s="1">
        <v>0</v>
      </c>
      <c r="V209" s="1">
        <v>0</v>
      </c>
      <c r="W209" s="1">
        <v>0</v>
      </c>
      <c r="X209" s="1">
        <v>0</v>
      </c>
      <c r="Y209" s="1">
        <f t="shared" si="1"/>
        <v>0</v>
      </c>
      <c r="Z209" s="1">
        <f t="shared" si="75"/>
        <v>0</v>
      </c>
      <c r="AA209" s="1">
        <f t="shared" si="78"/>
        <v>0</v>
      </c>
      <c r="AB209" s="1">
        <f t="shared" si="79"/>
        <v>0</v>
      </c>
      <c r="AC209" s="1">
        <f t="shared" si="80"/>
        <v>0</v>
      </c>
      <c r="AD209" s="1">
        <f t="shared" si="81"/>
        <v>0</v>
      </c>
      <c r="AE209" s="1">
        <f t="shared" si="82"/>
        <v>0</v>
      </c>
      <c r="AF209" s="1">
        <f t="shared" si="76"/>
        <v>0</v>
      </c>
      <c r="AG209" s="1">
        <f t="shared" si="77"/>
        <v>0</v>
      </c>
      <c r="AH209" s="1"/>
      <c r="AI209" s="1"/>
      <c r="AJ209" s="1"/>
      <c r="AK209" s="1"/>
      <c r="AL209" s="1"/>
    </row>
    <row r="210" spans="1:38" ht="15.75" customHeight="1">
      <c r="A210" s="1" t="s">
        <v>7</v>
      </c>
      <c r="B210" s="1">
        <v>1049</v>
      </c>
      <c r="C210" s="1">
        <v>9</v>
      </c>
      <c r="D210" s="1">
        <v>5</v>
      </c>
      <c r="E210" s="1">
        <v>2021</v>
      </c>
      <c r="F210" s="1">
        <v>0</v>
      </c>
      <c r="G210" s="1">
        <v>0</v>
      </c>
      <c r="H210" s="1">
        <v>0</v>
      </c>
      <c r="I210" s="1">
        <v>0</v>
      </c>
      <c r="M210" s="1">
        <v>0</v>
      </c>
      <c r="N210" s="1">
        <v>0</v>
      </c>
      <c r="O210" s="1">
        <v>0</v>
      </c>
      <c r="P210" s="1">
        <v>0</v>
      </c>
      <c r="Q210" s="1">
        <v>0</v>
      </c>
      <c r="R210" s="1"/>
      <c r="S210" s="1">
        <v>0</v>
      </c>
      <c r="T210" s="1">
        <v>0</v>
      </c>
      <c r="U210" s="1">
        <v>0</v>
      </c>
      <c r="V210" s="1">
        <v>0</v>
      </c>
      <c r="W210" s="1">
        <v>0</v>
      </c>
      <c r="X210" s="1">
        <v>0</v>
      </c>
      <c r="Y210" s="1">
        <f t="shared" si="1"/>
        <v>0</v>
      </c>
      <c r="Z210" s="1">
        <f t="shared" si="75"/>
        <v>0</v>
      </c>
      <c r="AA210" s="1">
        <f t="shared" si="78"/>
        <v>0</v>
      </c>
      <c r="AB210" s="1">
        <f t="shared" si="79"/>
        <v>0</v>
      </c>
      <c r="AC210" s="1">
        <f t="shared" si="80"/>
        <v>0</v>
      </c>
      <c r="AD210" s="1">
        <f t="shared" si="81"/>
        <v>0</v>
      </c>
      <c r="AE210" s="1">
        <f t="shared" si="82"/>
        <v>0</v>
      </c>
      <c r="AF210" s="1">
        <f t="shared" si="76"/>
        <v>0</v>
      </c>
      <c r="AG210" s="1">
        <f t="shared" si="77"/>
        <v>0</v>
      </c>
      <c r="AH210" s="1"/>
      <c r="AI210" s="1"/>
      <c r="AJ210" s="1"/>
      <c r="AK210" s="1"/>
      <c r="AL210" s="1"/>
    </row>
    <row r="211" spans="1:38" ht="15.75" customHeight="1">
      <c r="A211" s="1" t="s">
        <v>7</v>
      </c>
      <c r="B211" s="1">
        <v>1152</v>
      </c>
      <c r="C211" s="1">
        <v>26</v>
      </c>
      <c r="D211" s="1">
        <v>8</v>
      </c>
      <c r="E211" s="1">
        <v>2021</v>
      </c>
      <c r="F211" s="1">
        <v>0</v>
      </c>
      <c r="G211" s="1">
        <v>0</v>
      </c>
      <c r="H211" s="1">
        <v>0</v>
      </c>
      <c r="I211" s="1">
        <v>0</v>
      </c>
      <c r="M211" s="1">
        <v>0</v>
      </c>
      <c r="N211" s="1">
        <v>0</v>
      </c>
      <c r="O211" s="1">
        <v>0</v>
      </c>
      <c r="P211" s="1">
        <v>0</v>
      </c>
      <c r="Q211" s="1">
        <v>0</v>
      </c>
      <c r="R211" s="1"/>
      <c r="S211" s="1">
        <v>0</v>
      </c>
      <c r="T211" s="1">
        <v>0</v>
      </c>
      <c r="U211" s="1">
        <v>0</v>
      </c>
      <c r="V211" s="1">
        <v>0</v>
      </c>
      <c r="W211" s="1">
        <v>0</v>
      </c>
      <c r="X211" s="1">
        <v>0</v>
      </c>
      <c r="Y211" s="1">
        <f t="shared" si="1"/>
        <v>0</v>
      </c>
      <c r="Z211" s="1">
        <f t="shared" si="75"/>
        <v>0</v>
      </c>
      <c r="AA211" s="1">
        <f t="shared" si="78"/>
        <v>0</v>
      </c>
      <c r="AB211" s="1">
        <f t="shared" si="79"/>
        <v>0</v>
      </c>
      <c r="AC211" s="1">
        <f t="shared" si="80"/>
        <v>0</v>
      </c>
      <c r="AD211" s="1">
        <f t="shared" si="81"/>
        <v>0</v>
      </c>
      <c r="AE211" s="1">
        <f t="shared" si="82"/>
        <v>0</v>
      </c>
      <c r="AF211" s="1">
        <f t="shared" si="76"/>
        <v>0</v>
      </c>
      <c r="AG211" s="1">
        <f t="shared" si="77"/>
        <v>0</v>
      </c>
      <c r="AH211" s="1"/>
      <c r="AI211" s="1"/>
      <c r="AJ211" s="1"/>
      <c r="AK211" s="1"/>
      <c r="AL211" s="1"/>
    </row>
    <row r="212" spans="1:38" ht="15.75" customHeight="1">
      <c r="A212" s="1" t="s">
        <v>7</v>
      </c>
      <c r="B212" s="1">
        <v>1166</v>
      </c>
      <c r="C212" s="1">
        <v>10</v>
      </c>
      <c r="D212" s="1">
        <v>8</v>
      </c>
      <c r="E212" s="1">
        <v>2021</v>
      </c>
      <c r="F212" s="1">
        <v>0</v>
      </c>
      <c r="G212" s="1">
        <v>0</v>
      </c>
      <c r="H212" s="1">
        <v>0</v>
      </c>
      <c r="I212" s="1">
        <v>0</v>
      </c>
      <c r="M212" s="1">
        <v>0</v>
      </c>
      <c r="N212" s="1">
        <v>0</v>
      </c>
      <c r="O212" s="1">
        <v>0</v>
      </c>
      <c r="P212" s="1">
        <v>0</v>
      </c>
      <c r="Q212" s="1">
        <v>0</v>
      </c>
      <c r="R212" s="1"/>
      <c r="S212" s="1">
        <v>0</v>
      </c>
      <c r="T212" s="1">
        <v>0</v>
      </c>
      <c r="U212" s="1">
        <v>0</v>
      </c>
      <c r="V212" s="1">
        <v>0</v>
      </c>
      <c r="W212" s="1">
        <v>0</v>
      </c>
      <c r="X212" s="1">
        <v>0</v>
      </c>
      <c r="Y212" s="1">
        <f t="shared" si="1"/>
        <v>0</v>
      </c>
      <c r="Z212" s="1">
        <f t="shared" si="75"/>
        <v>0</v>
      </c>
      <c r="AA212" s="1">
        <f t="shared" si="78"/>
        <v>0</v>
      </c>
      <c r="AB212" s="1">
        <f t="shared" si="79"/>
        <v>0</v>
      </c>
      <c r="AC212" s="1">
        <f t="shared" si="80"/>
        <v>0</v>
      </c>
      <c r="AD212" s="1">
        <f t="shared" si="81"/>
        <v>0</v>
      </c>
      <c r="AE212" s="1">
        <f t="shared" si="82"/>
        <v>0</v>
      </c>
      <c r="AF212" s="1">
        <f t="shared" si="76"/>
        <v>0</v>
      </c>
      <c r="AG212" s="1">
        <f t="shared" si="77"/>
        <v>0</v>
      </c>
      <c r="AH212" s="1"/>
      <c r="AI212" s="1"/>
      <c r="AJ212" s="1"/>
      <c r="AK212" s="1"/>
      <c r="AL212" s="1"/>
    </row>
    <row r="213" spans="1:38" ht="15.75" customHeight="1">
      <c r="A213" s="1" t="s">
        <v>8</v>
      </c>
      <c r="B213" s="1">
        <v>88</v>
      </c>
      <c r="C213" s="1">
        <v>12</v>
      </c>
      <c r="D213" s="1">
        <v>3</v>
      </c>
      <c r="E213" s="1">
        <v>2019</v>
      </c>
      <c r="F213" s="1">
        <v>0</v>
      </c>
      <c r="G213" s="1">
        <v>0</v>
      </c>
      <c r="H213" s="1">
        <v>0</v>
      </c>
      <c r="I213" s="1">
        <v>0</v>
      </c>
      <c r="M213" s="1">
        <v>0</v>
      </c>
      <c r="N213" s="1">
        <v>0</v>
      </c>
      <c r="O213" s="1">
        <v>0</v>
      </c>
      <c r="P213" s="1">
        <v>0</v>
      </c>
      <c r="Q213" s="1">
        <v>0</v>
      </c>
      <c r="R213" s="1"/>
      <c r="S213" s="1">
        <v>0</v>
      </c>
      <c r="T213" s="1">
        <v>0</v>
      </c>
      <c r="U213" s="1">
        <v>0</v>
      </c>
      <c r="V213" s="1">
        <v>0</v>
      </c>
      <c r="W213" s="1">
        <v>0</v>
      </c>
      <c r="X213" s="1">
        <v>0</v>
      </c>
      <c r="Y213" s="1">
        <f t="shared" si="1"/>
        <v>0</v>
      </c>
      <c r="Z213" s="1">
        <f t="shared" si="75"/>
        <v>0</v>
      </c>
      <c r="AA213" s="1">
        <f t="shared" si="78"/>
        <v>0</v>
      </c>
      <c r="AB213" s="1">
        <f t="shared" si="79"/>
        <v>0</v>
      </c>
      <c r="AC213" s="1">
        <f t="shared" si="80"/>
        <v>0</v>
      </c>
      <c r="AD213" s="1">
        <f t="shared" si="81"/>
        <v>0</v>
      </c>
      <c r="AE213" s="1">
        <f t="shared" si="82"/>
        <v>0</v>
      </c>
      <c r="AF213" s="1">
        <f t="shared" si="76"/>
        <v>0</v>
      </c>
      <c r="AG213" s="1">
        <f t="shared" si="77"/>
        <v>0</v>
      </c>
      <c r="AH213" s="1"/>
      <c r="AI213" s="1"/>
      <c r="AJ213" s="1"/>
      <c r="AK213" s="1"/>
      <c r="AL213" s="1"/>
    </row>
    <row r="214" spans="1:38" ht="15.75" customHeight="1">
      <c r="A214" s="1" t="s">
        <v>8</v>
      </c>
      <c r="B214" s="1">
        <v>157</v>
      </c>
      <c r="C214" s="1">
        <v>29</v>
      </c>
      <c r="D214" s="1">
        <v>5</v>
      </c>
      <c r="E214" s="1">
        <v>2019</v>
      </c>
      <c r="F214" s="1">
        <v>0</v>
      </c>
      <c r="G214" s="1">
        <v>0</v>
      </c>
      <c r="H214" s="1">
        <v>0</v>
      </c>
      <c r="I214" s="1">
        <v>0</v>
      </c>
      <c r="M214" s="1">
        <v>0</v>
      </c>
      <c r="N214" s="1">
        <v>0</v>
      </c>
      <c r="O214" s="1">
        <v>0</v>
      </c>
      <c r="P214" s="1">
        <v>0</v>
      </c>
      <c r="Q214" s="1">
        <v>0</v>
      </c>
      <c r="R214" s="1"/>
      <c r="S214" s="1">
        <v>0</v>
      </c>
      <c r="T214" s="1">
        <v>0</v>
      </c>
      <c r="U214" s="1">
        <v>0</v>
      </c>
      <c r="V214" s="1">
        <v>0</v>
      </c>
      <c r="W214" s="1">
        <v>0</v>
      </c>
      <c r="X214" s="1">
        <v>0</v>
      </c>
      <c r="Y214" s="1">
        <f t="shared" si="1"/>
        <v>0</v>
      </c>
      <c r="Z214" s="1">
        <f t="shared" si="75"/>
        <v>0</v>
      </c>
      <c r="AA214" s="1">
        <f t="shared" si="78"/>
        <v>0</v>
      </c>
      <c r="AB214" s="1">
        <f t="shared" si="79"/>
        <v>0</v>
      </c>
      <c r="AC214" s="1">
        <f t="shared" si="80"/>
        <v>0</v>
      </c>
      <c r="AD214" s="1">
        <f t="shared" si="81"/>
        <v>0</v>
      </c>
      <c r="AE214" s="1">
        <f t="shared" si="82"/>
        <v>0</v>
      </c>
      <c r="AF214" s="1">
        <f t="shared" si="76"/>
        <v>0</v>
      </c>
      <c r="AG214" s="1">
        <f t="shared" si="77"/>
        <v>0</v>
      </c>
      <c r="AH214" s="1"/>
      <c r="AI214" s="1"/>
      <c r="AJ214" s="1"/>
      <c r="AK214" s="1"/>
      <c r="AL214" s="1"/>
    </row>
    <row r="215" spans="1:38" ht="15.75" customHeight="1">
      <c r="A215" s="1" t="s">
        <v>8</v>
      </c>
      <c r="B215" s="1">
        <v>167</v>
      </c>
      <c r="C215" s="1">
        <v>16</v>
      </c>
      <c r="D215" s="1">
        <v>6</v>
      </c>
      <c r="E215" s="1">
        <v>2019</v>
      </c>
      <c r="F215" s="1">
        <v>0</v>
      </c>
      <c r="G215" s="1">
        <v>0</v>
      </c>
      <c r="H215" s="1">
        <v>0</v>
      </c>
      <c r="I215" s="1">
        <v>0</v>
      </c>
      <c r="M215" s="1">
        <v>0</v>
      </c>
      <c r="N215" s="1">
        <v>0</v>
      </c>
      <c r="O215" s="1">
        <v>0</v>
      </c>
      <c r="P215" s="1">
        <v>0</v>
      </c>
      <c r="Q215" s="1">
        <v>0</v>
      </c>
      <c r="R215" s="1"/>
      <c r="S215" s="1">
        <v>0</v>
      </c>
      <c r="T215" s="1">
        <v>0</v>
      </c>
      <c r="U215" s="1">
        <v>0</v>
      </c>
      <c r="V215" s="1">
        <v>0</v>
      </c>
      <c r="W215" s="1">
        <v>0</v>
      </c>
      <c r="X215" s="1">
        <v>0</v>
      </c>
      <c r="Y215" s="1">
        <f t="shared" si="1"/>
        <v>0</v>
      </c>
      <c r="Z215" s="1">
        <f t="shared" si="75"/>
        <v>0</v>
      </c>
      <c r="AA215" s="1">
        <f t="shared" si="78"/>
        <v>0</v>
      </c>
      <c r="AB215" s="1">
        <f t="shared" si="79"/>
        <v>0</v>
      </c>
      <c r="AC215" s="1">
        <f t="shared" si="80"/>
        <v>0</v>
      </c>
      <c r="AD215" s="1">
        <f t="shared" si="81"/>
        <v>0</v>
      </c>
      <c r="AE215" s="1">
        <f t="shared" si="82"/>
        <v>0</v>
      </c>
      <c r="AF215" s="1">
        <f t="shared" si="76"/>
        <v>0</v>
      </c>
      <c r="AG215" s="1">
        <f t="shared" si="77"/>
        <v>0</v>
      </c>
      <c r="AH215" s="1"/>
      <c r="AI215" s="1"/>
      <c r="AJ215" s="1"/>
      <c r="AK215" s="1"/>
      <c r="AL215" s="1"/>
    </row>
    <row r="216" spans="1:38" ht="15.75" customHeight="1">
      <c r="A216" s="1" t="s">
        <v>8</v>
      </c>
      <c r="B216" s="1">
        <v>185</v>
      </c>
      <c r="C216" s="1">
        <v>14</v>
      </c>
      <c r="D216" s="1">
        <v>7</v>
      </c>
      <c r="E216" s="1">
        <v>2019</v>
      </c>
      <c r="F216" s="1">
        <v>0</v>
      </c>
      <c r="G216" s="1">
        <v>0</v>
      </c>
      <c r="H216" s="1">
        <v>0</v>
      </c>
      <c r="I216" s="1">
        <v>0</v>
      </c>
      <c r="M216" s="1">
        <v>0</v>
      </c>
      <c r="N216" s="1">
        <v>0</v>
      </c>
      <c r="O216" s="1">
        <v>0</v>
      </c>
      <c r="P216" s="1">
        <v>0</v>
      </c>
      <c r="Q216" s="1">
        <v>0</v>
      </c>
      <c r="R216" s="1"/>
      <c r="S216" s="1">
        <v>0</v>
      </c>
      <c r="T216" s="1">
        <v>0</v>
      </c>
      <c r="U216" s="1">
        <v>0</v>
      </c>
      <c r="V216" s="1">
        <v>0</v>
      </c>
      <c r="W216" s="1">
        <v>0</v>
      </c>
      <c r="X216" s="1">
        <v>0</v>
      </c>
      <c r="Y216" s="1">
        <f t="shared" si="1"/>
        <v>0</v>
      </c>
      <c r="Z216" s="1">
        <f t="shared" si="75"/>
        <v>0</v>
      </c>
      <c r="AA216" s="1">
        <f t="shared" si="78"/>
        <v>0</v>
      </c>
      <c r="AB216" s="1">
        <f t="shared" si="79"/>
        <v>0</v>
      </c>
      <c r="AC216" s="1">
        <f t="shared" si="80"/>
        <v>0</v>
      </c>
      <c r="AD216" s="1">
        <f t="shared" si="81"/>
        <v>0</v>
      </c>
      <c r="AE216" s="1">
        <f t="shared" si="82"/>
        <v>0</v>
      </c>
      <c r="AF216" s="1">
        <f t="shared" si="76"/>
        <v>0</v>
      </c>
      <c r="AG216" s="1">
        <f t="shared" si="77"/>
        <v>0</v>
      </c>
      <c r="AH216" s="1"/>
      <c r="AI216" s="1"/>
      <c r="AJ216" s="1"/>
      <c r="AK216" s="1"/>
      <c r="AL216" s="1"/>
    </row>
    <row r="217" spans="1:38" ht="15.75" customHeight="1">
      <c r="A217" s="1" t="s">
        <v>8</v>
      </c>
      <c r="B217" s="1">
        <v>197</v>
      </c>
      <c r="C217" s="1">
        <v>33</v>
      </c>
      <c r="D217" s="1">
        <v>7</v>
      </c>
      <c r="E217" s="1">
        <v>2019</v>
      </c>
      <c r="F217" s="1">
        <v>0</v>
      </c>
      <c r="G217" s="1">
        <v>0</v>
      </c>
      <c r="H217" s="1">
        <v>0</v>
      </c>
      <c r="I217" s="1">
        <v>0</v>
      </c>
      <c r="M217" s="1">
        <v>0</v>
      </c>
      <c r="N217" s="1">
        <v>0</v>
      </c>
      <c r="O217" s="1">
        <v>0</v>
      </c>
      <c r="P217" s="1">
        <v>0</v>
      </c>
      <c r="Q217" s="1">
        <v>0</v>
      </c>
      <c r="R217" s="1"/>
      <c r="S217" s="1">
        <v>0</v>
      </c>
      <c r="T217" s="1">
        <v>0</v>
      </c>
      <c r="U217" s="1">
        <v>0</v>
      </c>
      <c r="V217" s="1">
        <v>0</v>
      </c>
      <c r="W217" s="1">
        <v>0</v>
      </c>
      <c r="X217" s="1">
        <v>0</v>
      </c>
      <c r="Y217" s="1">
        <f t="shared" si="1"/>
        <v>0</v>
      </c>
      <c r="Z217" s="1">
        <f t="shared" si="75"/>
        <v>0</v>
      </c>
      <c r="AA217" s="1">
        <f t="shared" si="78"/>
        <v>0</v>
      </c>
      <c r="AB217" s="1">
        <f t="shared" si="79"/>
        <v>0</v>
      </c>
      <c r="AC217" s="1">
        <f t="shared" si="80"/>
        <v>0</v>
      </c>
      <c r="AD217" s="1">
        <f t="shared" si="81"/>
        <v>0</v>
      </c>
      <c r="AE217" s="1">
        <f t="shared" si="82"/>
        <v>0</v>
      </c>
      <c r="AF217" s="1">
        <f t="shared" si="76"/>
        <v>0</v>
      </c>
      <c r="AG217" s="1">
        <f t="shared" si="77"/>
        <v>0</v>
      </c>
      <c r="AH217" s="1"/>
      <c r="AI217" s="1"/>
      <c r="AJ217" s="1"/>
      <c r="AK217" s="1"/>
      <c r="AL217" s="1"/>
    </row>
    <row r="218" spans="1:38" ht="15.75" customHeight="1">
      <c r="A218" s="1" t="s">
        <v>8</v>
      </c>
      <c r="B218" s="1">
        <v>237</v>
      </c>
      <c r="C218" s="1">
        <v>26</v>
      </c>
      <c r="D218" s="1">
        <v>8</v>
      </c>
      <c r="E218" s="1">
        <v>2019</v>
      </c>
      <c r="F218" s="1">
        <v>0</v>
      </c>
      <c r="G218" s="1">
        <v>0</v>
      </c>
      <c r="H218" s="1">
        <v>0</v>
      </c>
      <c r="I218" s="1">
        <v>0</v>
      </c>
      <c r="M218" s="1">
        <v>0</v>
      </c>
      <c r="N218" s="1">
        <v>0</v>
      </c>
      <c r="O218" s="1">
        <v>0</v>
      </c>
      <c r="P218" s="1">
        <v>0</v>
      </c>
      <c r="Q218" s="1">
        <v>0</v>
      </c>
      <c r="R218" s="1"/>
      <c r="S218" s="1">
        <v>0</v>
      </c>
      <c r="T218" s="1">
        <v>0</v>
      </c>
      <c r="U218" s="1">
        <v>0</v>
      </c>
      <c r="V218" s="1">
        <v>0</v>
      </c>
      <c r="W218" s="1">
        <v>0</v>
      </c>
      <c r="X218" s="1">
        <v>0</v>
      </c>
      <c r="Y218" s="1">
        <f t="shared" si="1"/>
        <v>0</v>
      </c>
      <c r="Z218" s="1">
        <f t="shared" si="75"/>
        <v>0</v>
      </c>
      <c r="AA218" s="1">
        <f t="shared" si="78"/>
        <v>0</v>
      </c>
      <c r="AB218" s="1">
        <f t="shared" si="79"/>
        <v>0</v>
      </c>
      <c r="AC218" s="1">
        <f t="shared" si="80"/>
        <v>0</v>
      </c>
      <c r="AD218" s="1">
        <f t="shared" si="81"/>
        <v>0</v>
      </c>
      <c r="AE218" s="1">
        <f t="shared" si="82"/>
        <v>0</v>
      </c>
      <c r="AF218" s="1">
        <f t="shared" si="76"/>
        <v>0</v>
      </c>
      <c r="AG218" s="1">
        <f t="shared" si="77"/>
        <v>0</v>
      </c>
      <c r="AH218" s="1"/>
      <c r="AI218" s="1"/>
      <c r="AJ218" s="1"/>
      <c r="AK218" s="1"/>
      <c r="AL218" s="1"/>
    </row>
    <row r="219" spans="1:38" ht="15.75" customHeight="1">
      <c r="A219" s="1" t="s">
        <v>8</v>
      </c>
      <c r="B219" s="1">
        <v>243</v>
      </c>
      <c r="C219" s="1">
        <v>36</v>
      </c>
      <c r="D219" s="1">
        <v>8</v>
      </c>
      <c r="E219" s="1">
        <v>2019</v>
      </c>
      <c r="F219" s="1">
        <v>0</v>
      </c>
      <c r="G219" s="1">
        <v>0</v>
      </c>
      <c r="H219" s="1">
        <v>0</v>
      </c>
      <c r="I219" s="1">
        <v>0</v>
      </c>
      <c r="M219" s="1">
        <v>0</v>
      </c>
      <c r="N219" s="1">
        <v>0</v>
      </c>
      <c r="O219" s="1">
        <v>0</v>
      </c>
      <c r="P219" s="1">
        <v>0</v>
      </c>
      <c r="Q219" s="1">
        <v>0</v>
      </c>
      <c r="R219" s="1"/>
      <c r="S219" s="1">
        <v>0</v>
      </c>
      <c r="T219" s="1">
        <v>0</v>
      </c>
      <c r="U219" s="1">
        <v>0</v>
      </c>
      <c r="V219" s="1">
        <v>0</v>
      </c>
      <c r="W219" s="1">
        <v>0</v>
      </c>
      <c r="X219" s="1">
        <v>0</v>
      </c>
      <c r="Y219" s="1">
        <f t="shared" si="1"/>
        <v>0</v>
      </c>
      <c r="Z219" s="1">
        <f t="shared" si="75"/>
        <v>0</v>
      </c>
      <c r="AA219" s="1">
        <f t="shared" si="78"/>
        <v>0</v>
      </c>
      <c r="AB219" s="1">
        <f t="shared" si="79"/>
        <v>0</v>
      </c>
      <c r="AC219" s="1">
        <f t="shared" si="80"/>
        <v>0</v>
      </c>
      <c r="AD219" s="1">
        <f t="shared" si="81"/>
        <v>0</v>
      </c>
      <c r="AE219" s="1">
        <f t="shared" si="82"/>
        <v>0</v>
      </c>
      <c r="AF219" s="1">
        <f t="shared" si="76"/>
        <v>0</v>
      </c>
      <c r="AG219" s="1">
        <f t="shared" si="77"/>
        <v>0</v>
      </c>
      <c r="AH219" s="1"/>
      <c r="AI219" s="1"/>
      <c r="AJ219" s="1"/>
      <c r="AK219" s="1"/>
      <c r="AL219" s="1"/>
    </row>
    <row r="220" spans="1:38" ht="15.75" customHeight="1">
      <c r="A220" s="1" t="s">
        <v>8</v>
      </c>
      <c r="B220" s="1">
        <v>258</v>
      </c>
      <c r="C220" s="1">
        <v>23</v>
      </c>
      <c r="D220" s="1">
        <v>9</v>
      </c>
      <c r="E220" s="1">
        <v>2019</v>
      </c>
      <c r="F220" s="1">
        <v>0</v>
      </c>
      <c r="G220" s="1">
        <v>0</v>
      </c>
      <c r="H220" s="1">
        <v>0</v>
      </c>
      <c r="I220" s="1">
        <v>0</v>
      </c>
      <c r="M220" s="1">
        <v>0</v>
      </c>
      <c r="N220" s="1">
        <v>0</v>
      </c>
      <c r="O220" s="1">
        <v>0</v>
      </c>
      <c r="P220" s="1">
        <v>0</v>
      </c>
      <c r="Q220" s="1">
        <v>0</v>
      </c>
      <c r="R220" s="1"/>
      <c r="S220" s="1">
        <v>0</v>
      </c>
      <c r="T220" s="1">
        <v>0</v>
      </c>
      <c r="U220" s="1">
        <v>0</v>
      </c>
      <c r="V220" s="1">
        <v>0</v>
      </c>
      <c r="W220" s="1">
        <v>0</v>
      </c>
      <c r="X220" s="1">
        <v>1</v>
      </c>
      <c r="Y220" s="1">
        <f t="shared" si="1"/>
        <v>1</v>
      </c>
      <c r="Z220" s="1">
        <f>S220</f>
        <v>0</v>
      </c>
      <c r="AA220" s="1">
        <f t="shared" ref="AA220:AE235" si="83">T220</f>
        <v>0</v>
      </c>
      <c r="AB220" s="1">
        <f t="shared" si="83"/>
        <v>0</v>
      </c>
      <c r="AC220" s="1">
        <f t="shared" si="83"/>
        <v>0</v>
      </c>
      <c r="AD220" s="1">
        <f t="shared" si="83"/>
        <v>0</v>
      </c>
      <c r="AE220" s="1">
        <f t="shared" si="83"/>
        <v>1</v>
      </c>
      <c r="AF220" s="1">
        <f t="shared" si="76"/>
        <v>1</v>
      </c>
      <c r="AG220" s="1">
        <f t="shared" si="77"/>
        <v>1</v>
      </c>
      <c r="AH220" s="1"/>
      <c r="AI220" s="1"/>
      <c r="AJ220" s="1"/>
      <c r="AK220" s="1"/>
      <c r="AL220" s="1"/>
    </row>
    <row r="221" spans="1:38" ht="15.75" customHeight="1">
      <c r="A221" s="1" t="s">
        <v>8</v>
      </c>
      <c r="B221" s="1">
        <v>299</v>
      </c>
      <c r="C221" s="1">
        <v>16</v>
      </c>
      <c r="D221" s="1">
        <v>10</v>
      </c>
      <c r="E221" s="1">
        <v>2019</v>
      </c>
      <c r="F221" s="1">
        <v>0</v>
      </c>
      <c r="G221" s="1">
        <v>0</v>
      </c>
      <c r="H221" s="1">
        <v>0</v>
      </c>
      <c r="I221" s="1">
        <v>0</v>
      </c>
      <c r="M221" s="1">
        <v>0</v>
      </c>
      <c r="N221" s="1">
        <v>0</v>
      </c>
      <c r="O221" s="1">
        <v>0</v>
      </c>
      <c r="P221" s="1">
        <v>0</v>
      </c>
      <c r="Q221" s="1">
        <v>0</v>
      </c>
      <c r="R221" s="1"/>
      <c r="S221" s="1">
        <v>0</v>
      </c>
      <c r="T221" s="1">
        <v>0</v>
      </c>
      <c r="U221" s="1">
        <v>0</v>
      </c>
      <c r="V221" s="1">
        <v>0</v>
      </c>
      <c r="W221" s="1">
        <v>0</v>
      </c>
      <c r="X221" s="1">
        <v>0</v>
      </c>
      <c r="Y221" s="1">
        <f t="shared" si="1"/>
        <v>0</v>
      </c>
      <c r="Z221" s="1">
        <f>S221</f>
        <v>0</v>
      </c>
      <c r="AA221" s="1">
        <f t="shared" si="83"/>
        <v>0</v>
      </c>
      <c r="AB221" s="1">
        <f t="shared" si="83"/>
        <v>0</v>
      </c>
      <c r="AC221" s="1">
        <f t="shared" si="83"/>
        <v>0</v>
      </c>
      <c r="AD221" s="1">
        <f t="shared" si="83"/>
        <v>0</v>
      </c>
      <c r="AE221" s="1">
        <f t="shared" si="83"/>
        <v>0</v>
      </c>
      <c r="AF221" s="1">
        <f t="shared" si="76"/>
        <v>0</v>
      </c>
      <c r="AG221" s="1">
        <f t="shared" si="77"/>
        <v>0</v>
      </c>
      <c r="AH221" s="1"/>
      <c r="AI221" s="1"/>
      <c r="AJ221" s="1"/>
      <c r="AK221" s="1"/>
      <c r="AL221" s="1"/>
    </row>
    <row r="222" spans="1:38" ht="15.75" customHeight="1">
      <c r="A222" s="1" t="s">
        <v>8</v>
      </c>
      <c r="B222" s="1">
        <v>316</v>
      </c>
      <c r="C222" s="1">
        <v>29</v>
      </c>
      <c r="D222" s="1">
        <v>11</v>
      </c>
      <c r="E222" s="1">
        <v>2019</v>
      </c>
      <c r="F222" s="1">
        <v>0</v>
      </c>
      <c r="G222" s="1">
        <v>0</v>
      </c>
      <c r="H222" s="1">
        <v>0</v>
      </c>
      <c r="I222" s="1">
        <v>0</v>
      </c>
      <c r="M222" s="1">
        <v>0</v>
      </c>
      <c r="N222" s="1">
        <v>0</v>
      </c>
      <c r="O222" s="1">
        <v>0</v>
      </c>
      <c r="P222" s="1">
        <v>0</v>
      </c>
      <c r="Q222" s="1">
        <v>0</v>
      </c>
      <c r="R222" s="1"/>
      <c r="S222" s="1">
        <v>0</v>
      </c>
      <c r="T222" s="1">
        <v>0</v>
      </c>
      <c r="U222" s="1">
        <v>0</v>
      </c>
      <c r="V222" s="1">
        <v>0</v>
      </c>
      <c r="W222" s="1">
        <v>0</v>
      </c>
      <c r="X222" s="1">
        <v>0</v>
      </c>
      <c r="Y222" s="1">
        <f t="shared" si="1"/>
        <v>0</v>
      </c>
      <c r="Z222" s="1">
        <f t="shared" ref="Z222:Z242" si="84">S222</f>
        <v>0</v>
      </c>
      <c r="AA222" s="1">
        <f t="shared" si="83"/>
        <v>0</v>
      </c>
      <c r="AB222" s="1">
        <f t="shared" si="83"/>
        <v>0</v>
      </c>
      <c r="AC222" s="1">
        <f t="shared" si="83"/>
        <v>0</v>
      </c>
      <c r="AD222" s="1">
        <f t="shared" si="83"/>
        <v>0</v>
      </c>
      <c r="AE222" s="1">
        <f t="shared" si="83"/>
        <v>0</v>
      </c>
      <c r="AF222" s="1">
        <f t="shared" si="76"/>
        <v>0</v>
      </c>
      <c r="AG222" s="1">
        <f t="shared" si="77"/>
        <v>0</v>
      </c>
      <c r="AH222" s="1"/>
      <c r="AI222" s="1"/>
      <c r="AJ222" s="1"/>
      <c r="AK222" s="1"/>
      <c r="AL222" s="1"/>
    </row>
    <row r="223" spans="1:38" ht="15.75" customHeight="1">
      <c r="A223" s="1" t="s">
        <v>8</v>
      </c>
      <c r="B223" s="1">
        <v>405</v>
      </c>
      <c r="C223" s="1">
        <v>10</v>
      </c>
      <c r="D223" s="1">
        <v>1</v>
      </c>
      <c r="E223" s="1">
        <v>2020</v>
      </c>
      <c r="F223" s="1">
        <v>0</v>
      </c>
      <c r="G223" s="1">
        <v>0</v>
      </c>
      <c r="H223" s="1">
        <v>0</v>
      </c>
      <c r="I223" s="1">
        <v>0</v>
      </c>
      <c r="M223" s="1">
        <v>0</v>
      </c>
      <c r="N223" s="1">
        <v>0</v>
      </c>
      <c r="O223" s="1">
        <v>0</v>
      </c>
      <c r="P223" s="1">
        <v>0</v>
      </c>
      <c r="Q223" s="1">
        <v>0</v>
      </c>
      <c r="R223" s="1"/>
      <c r="S223" s="1">
        <v>0</v>
      </c>
      <c r="T223" s="1">
        <v>0</v>
      </c>
      <c r="U223" s="1">
        <v>0</v>
      </c>
      <c r="V223" s="1">
        <v>0</v>
      </c>
      <c r="W223" s="1">
        <v>0</v>
      </c>
      <c r="X223" s="1">
        <v>0</v>
      </c>
      <c r="Y223" s="1">
        <f t="shared" si="1"/>
        <v>0</v>
      </c>
      <c r="Z223" s="1">
        <f t="shared" si="84"/>
        <v>0</v>
      </c>
      <c r="AA223" s="1">
        <f t="shared" si="83"/>
        <v>0</v>
      </c>
      <c r="AB223" s="1">
        <f t="shared" si="83"/>
        <v>0</v>
      </c>
      <c r="AC223" s="1">
        <f t="shared" si="83"/>
        <v>0</v>
      </c>
      <c r="AD223" s="1">
        <f t="shared" si="83"/>
        <v>0</v>
      </c>
      <c r="AE223" s="1">
        <f t="shared" si="83"/>
        <v>0</v>
      </c>
      <c r="AF223" s="1">
        <f t="shared" si="76"/>
        <v>0</v>
      </c>
      <c r="AG223" s="1">
        <f t="shared" si="77"/>
        <v>0</v>
      </c>
      <c r="AH223" s="1"/>
      <c r="AI223" s="1"/>
      <c r="AJ223" s="1"/>
      <c r="AK223" s="1"/>
      <c r="AL223" s="1"/>
    </row>
    <row r="224" spans="1:38" ht="15.75" customHeight="1">
      <c r="A224" s="1" t="s">
        <v>8</v>
      </c>
      <c r="B224" s="1">
        <v>446</v>
      </c>
      <c r="C224" s="1">
        <v>11</v>
      </c>
      <c r="D224" s="1">
        <v>3</v>
      </c>
      <c r="E224" s="1">
        <v>2020</v>
      </c>
      <c r="F224" s="1">
        <v>0</v>
      </c>
      <c r="G224" s="1">
        <v>0</v>
      </c>
      <c r="H224" s="1">
        <v>0</v>
      </c>
      <c r="I224" s="1">
        <v>0</v>
      </c>
      <c r="M224" s="1">
        <v>0</v>
      </c>
      <c r="N224" s="1">
        <v>0</v>
      </c>
      <c r="O224" s="1">
        <v>0</v>
      </c>
      <c r="P224" s="1">
        <v>0</v>
      </c>
      <c r="Q224" s="1">
        <v>0</v>
      </c>
      <c r="R224" s="1"/>
      <c r="S224" s="1">
        <v>0</v>
      </c>
      <c r="T224" s="1">
        <v>0</v>
      </c>
      <c r="U224" s="1">
        <v>0</v>
      </c>
      <c r="V224" s="1">
        <v>0</v>
      </c>
      <c r="W224" s="1">
        <v>0</v>
      </c>
      <c r="X224" s="1">
        <v>0</v>
      </c>
      <c r="Y224" s="1">
        <f t="shared" si="1"/>
        <v>0</v>
      </c>
      <c r="Z224" s="1">
        <f t="shared" si="84"/>
        <v>0</v>
      </c>
      <c r="AA224" s="1">
        <f t="shared" si="83"/>
        <v>0</v>
      </c>
      <c r="AB224" s="1">
        <f t="shared" si="83"/>
        <v>0</v>
      </c>
      <c r="AC224" s="1">
        <f t="shared" si="83"/>
        <v>0</v>
      </c>
      <c r="AD224" s="1">
        <f t="shared" si="83"/>
        <v>0</v>
      </c>
      <c r="AE224" s="1">
        <f t="shared" si="83"/>
        <v>0</v>
      </c>
      <c r="AF224" s="1">
        <f t="shared" si="76"/>
        <v>0</v>
      </c>
      <c r="AG224" s="1">
        <f t="shared" si="77"/>
        <v>0</v>
      </c>
      <c r="AH224" s="1"/>
      <c r="AI224" s="1"/>
      <c r="AJ224" s="1"/>
      <c r="AK224" s="1"/>
      <c r="AL224" s="1"/>
    </row>
    <row r="225" spans="1:38" ht="15.75" customHeight="1">
      <c r="A225" s="1" t="s">
        <v>8</v>
      </c>
      <c r="B225" s="1">
        <v>459</v>
      </c>
      <c r="C225" s="1">
        <v>13</v>
      </c>
      <c r="D225" s="1">
        <v>3</v>
      </c>
      <c r="E225" s="1">
        <v>2020</v>
      </c>
      <c r="F225" s="1">
        <v>0</v>
      </c>
      <c r="G225" s="1">
        <v>0</v>
      </c>
      <c r="H225" s="1">
        <v>0</v>
      </c>
      <c r="I225" s="1">
        <v>0</v>
      </c>
      <c r="M225" s="1">
        <v>0</v>
      </c>
      <c r="N225" s="1">
        <v>0</v>
      </c>
      <c r="O225" s="1">
        <v>0</v>
      </c>
      <c r="P225" s="1">
        <v>0</v>
      </c>
      <c r="Q225" s="1">
        <v>0</v>
      </c>
      <c r="R225" s="1"/>
      <c r="S225" s="1">
        <v>0</v>
      </c>
      <c r="T225" s="1">
        <v>0</v>
      </c>
      <c r="U225" s="1">
        <v>0</v>
      </c>
      <c r="V225" s="1">
        <v>0</v>
      </c>
      <c r="W225" s="1">
        <v>0</v>
      </c>
      <c r="X225" s="1">
        <v>0</v>
      </c>
      <c r="Y225" s="1">
        <f t="shared" si="1"/>
        <v>0</v>
      </c>
      <c r="Z225" s="1">
        <f t="shared" si="84"/>
        <v>0</v>
      </c>
      <c r="AA225" s="1">
        <f t="shared" si="83"/>
        <v>0</v>
      </c>
      <c r="AB225" s="1">
        <f t="shared" si="83"/>
        <v>0</v>
      </c>
      <c r="AC225" s="1">
        <f t="shared" si="83"/>
        <v>0</v>
      </c>
      <c r="AD225" s="1">
        <f t="shared" si="83"/>
        <v>0</v>
      </c>
      <c r="AE225" s="1">
        <f t="shared" si="83"/>
        <v>0</v>
      </c>
      <c r="AF225" s="1">
        <f t="shared" si="76"/>
        <v>0</v>
      </c>
      <c r="AG225" s="1">
        <f t="shared" si="77"/>
        <v>0</v>
      </c>
      <c r="AH225" s="1"/>
      <c r="AI225" s="1"/>
      <c r="AJ225" s="1"/>
      <c r="AK225" s="1"/>
      <c r="AL225" s="1"/>
    </row>
    <row r="226" spans="1:38" ht="15.75" customHeight="1">
      <c r="A226" s="1" t="s">
        <v>8</v>
      </c>
      <c r="B226" s="1">
        <v>503</v>
      </c>
      <c r="C226" s="1">
        <v>24</v>
      </c>
      <c r="D226" s="1">
        <v>5</v>
      </c>
      <c r="E226" s="1">
        <v>2020</v>
      </c>
      <c r="F226" s="1">
        <v>0</v>
      </c>
      <c r="G226" s="1">
        <v>0</v>
      </c>
      <c r="H226" s="1">
        <v>0</v>
      </c>
      <c r="I226" s="1">
        <v>0</v>
      </c>
      <c r="M226" s="1">
        <v>0</v>
      </c>
      <c r="N226" s="1">
        <v>0</v>
      </c>
      <c r="O226" s="1">
        <v>0</v>
      </c>
      <c r="P226" s="1">
        <v>0</v>
      </c>
      <c r="Q226" s="1">
        <v>0</v>
      </c>
      <c r="R226" s="1"/>
      <c r="S226" s="1">
        <v>0</v>
      </c>
      <c r="T226" s="1">
        <v>0</v>
      </c>
      <c r="U226" s="1">
        <v>0</v>
      </c>
      <c r="V226" s="1">
        <v>0</v>
      </c>
      <c r="W226" s="1">
        <v>0</v>
      </c>
      <c r="X226" s="1">
        <v>0</v>
      </c>
      <c r="Y226" s="1">
        <f t="shared" si="1"/>
        <v>0</v>
      </c>
      <c r="Z226" s="1">
        <f t="shared" si="84"/>
        <v>0</v>
      </c>
      <c r="AA226" s="1">
        <f t="shared" si="83"/>
        <v>0</v>
      </c>
      <c r="AB226" s="1">
        <f t="shared" si="83"/>
        <v>0</v>
      </c>
      <c r="AC226" s="1">
        <f t="shared" si="83"/>
        <v>0</v>
      </c>
      <c r="AD226" s="1">
        <f t="shared" si="83"/>
        <v>0</v>
      </c>
      <c r="AE226" s="1">
        <f t="shared" si="83"/>
        <v>0</v>
      </c>
      <c r="AF226" s="1">
        <f t="shared" si="76"/>
        <v>0</v>
      </c>
      <c r="AG226" s="1">
        <f t="shared" si="77"/>
        <v>0</v>
      </c>
      <c r="AH226" s="1"/>
      <c r="AI226" s="1"/>
      <c r="AJ226" s="1"/>
      <c r="AK226" s="1"/>
      <c r="AL226" s="1"/>
    </row>
    <row r="227" spans="1:38" ht="15.75" customHeight="1">
      <c r="A227" s="1" t="s">
        <v>8</v>
      </c>
      <c r="B227" s="1">
        <v>520</v>
      </c>
      <c r="C227" s="1">
        <v>28</v>
      </c>
      <c r="D227" s="1">
        <v>5</v>
      </c>
      <c r="E227" s="1">
        <v>2020</v>
      </c>
      <c r="F227" s="1">
        <v>0</v>
      </c>
      <c r="G227" s="1">
        <v>0</v>
      </c>
      <c r="H227" s="1">
        <v>0</v>
      </c>
      <c r="I227" s="1">
        <v>0</v>
      </c>
      <c r="M227" s="1">
        <v>0</v>
      </c>
      <c r="N227" s="1">
        <v>0</v>
      </c>
      <c r="O227" s="1">
        <v>0</v>
      </c>
      <c r="P227" s="1">
        <v>0</v>
      </c>
      <c r="Q227" s="1">
        <v>0</v>
      </c>
      <c r="R227" s="1"/>
      <c r="S227" s="1">
        <v>0</v>
      </c>
      <c r="T227" s="1">
        <v>0</v>
      </c>
      <c r="U227" s="1">
        <v>0</v>
      </c>
      <c r="V227" s="1">
        <v>0</v>
      </c>
      <c r="W227" s="1">
        <v>0</v>
      </c>
      <c r="X227" s="1">
        <v>0</v>
      </c>
      <c r="Y227" s="1">
        <f t="shared" si="1"/>
        <v>0</v>
      </c>
      <c r="Z227" s="1">
        <f t="shared" si="84"/>
        <v>0</v>
      </c>
      <c r="AA227" s="1">
        <f t="shared" si="83"/>
        <v>0</v>
      </c>
      <c r="AB227" s="1">
        <f t="shared" si="83"/>
        <v>0</v>
      </c>
      <c r="AC227" s="1">
        <f t="shared" si="83"/>
        <v>0</v>
      </c>
      <c r="AD227" s="1">
        <f t="shared" si="83"/>
        <v>0</v>
      </c>
      <c r="AE227" s="1">
        <f t="shared" si="83"/>
        <v>0</v>
      </c>
      <c r="AF227" s="1">
        <f t="shared" si="76"/>
        <v>0</v>
      </c>
      <c r="AG227" s="1">
        <f t="shared" si="77"/>
        <v>0</v>
      </c>
      <c r="AH227" s="1"/>
      <c r="AI227" s="1"/>
      <c r="AJ227" s="1"/>
      <c r="AK227" s="1"/>
      <c r="AL227" s="1"/>
    </row>
    <row r="228" spans="1:38" ht="15.75" customHeight="1">
      <c r="A228" s="1" t="s">
        <v>8</v>
      </c>
      <c r="B228" s="1">
        <v>543</v>
      </c>
      <c r="C228" s="1">
        <v>20</v>
      </c>
      <c r="D228" s="1">
        <v>6</v>
      </c>
      <c r="E228" s="1">
        <v>2020</v>
      </c>
      <c r="F228" s="1">
        <v>0</v>
      </c>
      <c r="G228" s="1">
        <v>0</v>
      </c>
      <c r="H228" s="1">
        <v>0</v>
      </c>
      <c r="I228" s="1">
        <v>0</v>
      </c>
      <c r="M228" s="1">
        <v>0</v>
      </c>
      <c r="N228" s="1">
        <v>0</v>
      </c>
      <c r="O228" s="1">
        <v>0</v>
      </c>
      <c r="P228" s="1">
        <v>0</v>
      </c>
      <c r="Q228" s="1">
        <v>0</v>
      </c>
      <c r="R228" s="1"/>
      <c r="S228" s="1">
        <v>0</v>
      </c>
      <c r="T228" s="1">
        <v>0</v>
      </c>
      <c r="U228" s="1">
        <v>0</v>
      </c>
      <c r="V228" s="1">
        <v>0</v>
      </c>
      <c r="W228" s="1">
        <v>0</v>
      </c>
      <c r="X228" s="1">
        <v>0</v>
      </c>
      <c r="Y228" s="1">
        <f t="shared" si="1"/>
        <v>0</v>
      </c>
      <c r="Z228" s="1">
        <f t="shared" si="84"/>
        <v>0</v>
      </c>
      <c r="AA228" s="1">
        <f t="shared" si="83"/>
        <v>0</v>
      </c>
      <c r="AB228" s="1">
        <f t="shared" si="83"/>
        <v>0</v>
      </c>
      <c r="AC228" s="1">
        <f t="shared" si="83"/>
        <v>0</v>
      </c>
      <c r="AD228" s="1">
        <f t="shared" si="83"/>
        <v>0</v>
      </c>
      <c r="AE228" s="1">
        <f t="shared" si="83"/>
        <v>0</v>
      </c>
      <c r="AF228" s="1">
        <f t="shared" si="76"/>
        <v>0</v>
      </c>
      <c r="AG228" s="1">
        <f t="shared" si="77"/>
        <v>0</v>
      </c>
      <c r="AH228" s="1"/>
      <c r="AI228" s="1"/>
      <c r="AJ228" s="1"/>
      <c r="AK228" s="1"/>
      <c r="AL228" s="1"/>
    </row>
    <row r="229" spans="1:38" ht="15.75" customHeight="1">
      <c r="A229" s="1" t="s">
        <v>8</v>
      </c>
      <c r="B229" s="1">
        <v>553</v>
      </c>
      <c r="C229" s="1">
        <v>39</v>
      </c>
      <c r="D229" s="1">
        <v>6</v>
      </c>
      <c r="E229" s="1">
        <v>2020</v>
      </c>
      <c r="F229" s="1">
        <v>0</v>
      </c>
      <c r="G229" s="1">
        <v>0</v>
      </c>
      <c r="H229" s="1">
        <v>0</v>
      </c>
      <c r="I229" s="1">
        <v>0</v>
      </c>
      <c r="M229" s="1">
        <v>0</v>
      </c>
      <c r="N229" s="1">
        <v>0</v>
      </c>
      <c r="O229" s="1">
        <v>0</v>
      </c>
      <c r="P229" s="1">
        <v>0</v>
      </c>
      <c r="Q229" s="1">
        <v>0</v>
      </c>
      <c r="R229" s="1"/>
      <c r="S229" s="1">
        <v>0</v>
      </c>
      <c r="T229" s="1">
        <v>0</v>
      </c>
      <c r="U229" s="1">
        <v>0</v>
      </c>
      <c r="V229" s="1">
        <v>0</v>
      </c>
      <c r="W229" s="1">
        <v>0</v>
      </c>
      <c r="X229" s="1">
        <v>0</v>
      </c>
      <c r="Y229" s="1">
        <f t="shared" si="1"/>
        <v>0</v>
      </c>
      <c r="Z229" s="1">
        <f t="shared" si="84"/>
        <v>0</v>
      </c>
      <c r="AA229" s="1">
        <f t="shared" si="83"/>
        <v>0</v>
      </c>
      <c r="AB229" s="1">
        <f t="shared" si="83"/>
        <v>0</v>
      </c>
      <c r="AC229" s="1">
        <f t="shared" si="83"/>
        <v>0</v>
      </c>
      <c r="AD229" s="1">
        <f t="shared" si="83"/>
        <v>0</v>
      </c>
      <c r="AE229" s="1">
        <f t="shared" si="83"/>
        <v>0</v>
      </c>
      <c r="AF229" s="1">
        <f t="shared" si="76"/>
        <v>0</v>
      </c>
      <c r="AG229" s="1">
        <f t="shared" si="77"/>
        <v>0</v>
      </c>
      <c r="AH229" s="1"/>
      <c r="AI229" s="1"/>
      <c r="AJ229" s="1"/>
      <c r="AK229" s="1"/>
      <c r="AL229" s="1"/>
    </row>
    <row r="230" spans="1:38" ht="15.75" customHeight="1">
      <c r="A230" s="1" t="s">
        <v>8</v>
      </c>
      <c r="B230" s="1">
        <v>653</v>
      </c>
      <c r="C230" s="1">
        <v>19</v>
      </c>
      <c r="D230" s="1">
        <v>9</v>
      </c>
      <c r="E230" s="1">
        <v>2020</v>
      </c>
      <c r="F230" s="1">
        <v>0</v>
      </c>
      <c r="G230" s="1">
        <v>0</v>
      </c>
      <c r="H230" s="1">
        <v>0</v>
      </c>
      <c r="I230" s="1">
        <v>0</v>
      </c>
      <c r="M230" s="1">
        <v>0</v>
      </c>
      <c r="N230" s="1">
        <v>0</v>
      </c>
      <c r="O230" s="1">
        <v>0</v>
      </c>
      <c r="P230" s="1">
        <v>0</v>
      </c>
      <c r="Q230" s="1">
        <v>0</v>
      </c>
      <c r="R230" s="1"/>
      <c r="S230" s="1">
        <v>0</v>
      </c>
      <c r="T230" s="1">
        <v>0</v>
      </c>
      <c r="U230" s="1">
        <v>0</v>
      </c>
      <c r="V230" s="1">
        <v>0</v>
      </c>
      <c r="W230" s="1">
        <v>0</v>
      </c>
      <c r="X230" s="1">
        <v>0</v>
      </c>
      <c r="Y230" s="1">
        <f t="shared" si="1"/>
        <v>0</v>
      </c>
      <c r="Z230" s="1">
        <f t="shared" si="84"/>
        <v>0</v>
      </c>
      <c r="AA230" s="1">
        <f t="shared" si="83"/>
        <v>0</v>
      </c>
      <c r="AB230" s="1">
        <f t="shared" si="83"/>
        <v>0</v>
      </c>
      <c r="AC230" s="1">
        <f t="shared" si="83"/>
        <v>0</v>
      </c>
      <c r="AD230" s="1">
        <f t="shared" si="83"/>
        <v>0</v>
      </c>
      <c r="AE230" s="1">
        <f t="shared" si="83"/>
        <v>0</v>
      </c>
      <c r="AF230" s="1">
        <f t="shared" si="76"/>
        <v>0</v>
      </c>
      <c r="AG230" s="1">
        <f t="shared" si="77"/>
        <v>0</v>
      </c>
      <c r="AH230" s="1"/>
      <c r="AI230" s="1"/>
      <c r="AJ230" s="1"/>
      <c r="AK230" s="1"/>
      <c r="AL230" s="1"/>
    </row>
    <row r="231" spans="1:38" ht="15.75" customHeight="1">
      <c r="A231" s="1" t="s">
        <v>8</v>
      </c>
      <c r="B231" s="1">
        <v>667</v>
      </c>
      <c r="C231" s="1">
        <v>27</v>
      </c>
      <c r="D231" s="1">
        <v>9</v>
      </c>
      <c r="E231" s="1">
        <v>2020</v>
      </c>
      <c r="F231" s="1">
        <v>0</v>
      </c>
      <c r="G231" s="1">
        <v>0</v>
      </c>
      <c r="H231" s="1">
        <v>0</v>
      </c>
      <c r="I231" s="1">
        <v>0</v>
      </c>
      <c r="M231" s="1">
        <v>0</v>
      </c>
      <c r="N231" s="1">
        <v>0</v>
      </c>
      <c r="O231" s="1">
        <v>0</v>
      </c>
      <c r="P231" s="1">
        <v>0</v>
      </c>
      <c r="Q231" s="1">
        <v>0</v>
      </c>
      <c r="R231" s="1"/>
      <c r="S231" s="1">
        <v>0</v>
      </c>
      <c r="T231" s="1">
        <v>0</v>
      </c>
      <c r="U231" s="1">
        <v>0</v>
      </c>
      <c r="V231" s="1">
        <v>0</v>
      </c>
      <c r="W231" s="1">
        <v>0</v>
      </c>
      <c r="X231" s="1">
        <v>0</v>
      </c>
      <c r="Y231" s="1">
        <f t="shared" si="1"/>
        <v>0</v>
      </c>
      <c r="Z231" s="1">
        <f t="shared" si="84"/>
        <v>0</v>
      </c>
      <c r="AA231" s="1">
        <f t="shared" si="83"/>
        <v>0</v>
      </c>
      <c r="AB231" s="1">
        <f t="shared" si="83"/>
        <v>0</v>
      </c>
      <c r="AC231" s="1">
        <f t="shared" si="83"/>
        <v>0</v>
      </c>
      <c r="AD231" s="1">
        <f t="shared" si="83"/>
        <v>0</v>
      </c>
      <c r="AE231" s="1">
        <f t="shared" si="83"/>
        <v>0</v>
      </c>
      <c r="AF231" s="1">
        <f t="shared" si="76"/>
        <v>0</v>
      </c>
      <c r="AG231" s="1">
        <f t="shared" si="77"/>
        <v>0</v>
      </c>
      <c r="AH231" s="1"/>
      <c r="AI231" s="1"/>
      <c r="AJ231" s="1"/>
      <c r="AK231" s="1"/>
      <c r="AL231" s="1"/>
    </row>
    <row r="232" spans="1:38" ht="15.75" customHeight="1">
      <c r="A232" s="1" t="s">
        <v>8</v>
      </c>
      <c r="B232" s="1">
        <v>676</v>
      </c>
      <c r="C232" s="1">
        <v>22</v>
      </c>
      <c r="D232" s="1">
        <v>9</v>
      </c>
      <c r="E232" s="1">
        <v>2020</v>
      </c>
      <c r="F232" s="1">
        <v>0</v>
      </c>
      <c r="G232" s="1">
        <v>0</v>
      </c>
      <c r="H232" s="1">
        <v>0</v>
      </c>
      <c r="I232" s="1">
        <v>0</v>
      </c>
      <c r="M232" s="1">
        <v>0</v>
      </c>
      <c r="N232" s="1">
        <v>0</v>
      </c>
      <c r="O232" s="1">
        <v>0</v>
      </c>
      <c r="P232" s="1">
        <v>0</v>
      </c>
      <c r="Q232" s="1">
        <v>0</v>
      </c>
      <c r="R232" s="1"/>
      <c r="S232" s="1">
        <v>0</v>
      </c>
      <c r="T232" s="1">
        <v>0</v>
      </c>
      <c r="U232" s="1">
        <v>0</v>
      </c>
      <c r="V232" s="1">
        <v>0</v>
      </c>
      <c r="W232" s="1">
        <v>0</v>
      </c>
      <c r="X232" s="1">
        <v>0</v>
      </c>
      <c r="Y232" s="1">
        <f t="shared" si="1"/>
        <v>0</v>
      </c>
      <c r="Z232" s="1">
        <f t="shared" si="84"/>
        <v>0</v>
      </c>
      <c r="AA232" s="1">
        <f t="shared" si="83"/>
        <v>0</v>
      </c>
      <c r="AB232" s="1">
        <f t="shared" si="83"/>
        <v>0</v>
      </c>
      <c r="AC232" s="1">
        <f t="shared" si="83"/>
        <v>0</v>
      </c>
      <c r="AD232" s="1">
        <f t="shared" si="83"/>
        <v>0</v>
      </c>
      <c r="AE232" s="1">
        <f t="shared" si="83"/>
        <v>0</v>
      </c>
      <c r="AF232" s="1">
        <f t="shared" si="76"/>
        <v>0</v>
      </c>
      <c r="AG232" s="1">
        <f t="shared" si="77"/>
        <v>0</v>
      </c>
      <c r="AH232" s="1"/>
      <c r="AI232" s="1"/>
      <c r="AJ232" s="1"/>
      <c r="AK232" s="1"/>
      <c r="AL232" s="1"/>
    </row>
    <row r="233" spans="1:38" ht="15.75" customHeight="1">
      <c r="A233" s="1" t="s">
        <v>8</v>
      </c>
      <c r="B233" s="1">
        <v>816</v>
      </c>
      <c r="C233" s="1">
        <v>27</v>
      </c>
      <c r="D233" s="1">
        <v>1</v>
      </c>
      <c r="E233" s="1">
        <v>2021</v>
      </c>
      <c r="F233" s="1">
        <v>0</v>
      </c>
      <c r="G233" s="1">
        <v>0</v>
      </c>
      <c r="H233" s="1">
        <v>0</v>
      </c>
      <c r="I233" s="1">
        <v>0</v>
      </c>
      <c r="M233" s="1">
        <v>0</v>
      </c>
      <c r="N233" s="1">
        <v>0</v>
      </c>
      <c r="O233" s="1">
        <v>0</v>
      </c>
      <c r="P233" s="1">
        <v>0</v>
      </c>
      <c r="Q233" s="1">
        <v>0</v>
      </c>
      <c r="R233" s="1"/>
      <c r="S233" s="1">
        <v>0</v>
      </c>
      <c r="T233" s="1">
        <v>0</v>
      </c>
      <c r="U233" s="1">
        <v>0</v>
      </c>
      <c r="V233" s="1">
        <v>0</v>
      </c>
      <c r="W233" s="1">
        <v>0</v>
      </c>
      <c r="X233" s="1">
        <v>0</v>
      </c>
      <c r="Y233" s="1">
        <f t="shared" si="1"/>
        <v>0</v>
      </c>
      <c r="Z233" s="1">
        <f t="shared" si="84"/>
        <v>0</v>
      </c>
      <c r="AA233" s="1">
        <f t="shared" si="83"/>
        <v>0</v>
      </c>
      <c r="AB233" s="1">
        <f t="shared" si="83"/>
        <v>0</v>
      </c>
      <c r="AC233" s="1">
        <f t="shared" si="83"/>
        <v>0</v>
      </c>
      <c r="AD233" s="1">
        <f t="shared" si="83"/>
        <v>0</v>
      </c>
      <c r="AE233" s="1">
        <f t="shared" si="83"/>
        <v>0</v>
      </c>
      <c r="AF233" s="1">
        <f t="shared" si="76"/>
        <v>0</v>
      </c>
      <c r="AG233" s="1">
        <f t="shared" si="77"/>
        <v>0</v>
      </c>
      <c r="AH233" s="1"/>
      <c r="AI233" s="1"/>
      <c r="AJ233" s="1"/>
      <c r="AK233" s="1"/>
      <c r="AL233" s="1"/>
    </row>
    <row r="234" spans="1:38" ht="15.75" customHeight="1">
      <c r="A234" s="1" t="s">
        <v>8</v>
      </c>
      <c r="B234" s="1">
        <v>823</v>
      </c>
      <c r="C234" s="1">
        <v>27</v>
      </c>
      <c r="D234" s="1">
        <v>1</v>
      </c>
      <c r="E234" s="1">
        <v>2021</v>
      </c>
      <c r="F234" s="1">
        <v>0</v>
      </c>
      <c r="G234" s="1">
        <v>0</v>
      </c>
      <c r="H234" s="1">
        <v>0</v>
      </c>
      <c r="I234" s="1">
        <v>0</v>
      </c>
      <c r="M234" s="1">
        <v>0</v>
      </c>
      <c r="N234" s="1">
        <v>0</v>
      </c>
      <c r="O234" s="1">
        <v>0</v>
      </c>
      <c r="P234" s="1">
        <v>0</v>
      </c>
      <c r="Q234" s="1">
        <v>0</v>
      </c>
      <c r="R234" s="1"/>
      <c r="S234" s="1">
        <v>0</v>
      </c>
      <c r="T234" s="1">
        <v>0</v>
      </c>
      <c r="U234" s="1">
        <v>0</v>
      </c>
      <c r="V234" s="1">
        <v>0</v>
      </c>
      <c r="W234" s="1">
        <v>0</v>
      </c>
      <c r="X234" s="1">
        <v>0</v>
      </c>
      <c r="Y234" s="1">
        <f t="shared" si="1"/>
        <v>0</v>
      </c>
      <c r="Z234" s="1">
        <f t="shared" si="84"/>
        <v>0</v>
      </c>
      <c r="AA234" s="1">
        <f t="shared" si="83"/>
        <v>0</v>
      </c>
      <c r="AB234" s="1">
        <f t="shared" si="83"/>
        <v>0</v>
      </c>
      <c r="AC234" s="1">
        <f t="shared" si="83"/>
        <v>0</v>
      </c>
      <c r="AD234" s="1">
        <f t="shared" si="83"/>
        <v>0</v>
      </c>
      <c r="AE234" s="1">
        <f t="shared" si="83"/>
        <v>0</v>
      </c>
      <c r="AF234" s="1">
        <f t="shared" si="76"/>
        <v>0</v>
      </c>
      <c r="AG234" s="1">
        <f t="shared" si="77"/>
        <v>0</v>
      </c>
      <c r="AH234" s="1"/>
      <c r="AI234" s="1"/>
      <c r="AJ234" s="1"/>
      <c r="AK234" s="1"/>
      <c r="AL234" s="1"/>
    </row>
    <row r="235" spans="1:38" ht="15.75" customHeight="1">
      <c r="A235" s="1" t="s">
        <v>8</v>
      </c>
      <c r="B235" s="1">
        <v>838</v>
      </c>
      <c r="C235" s="1">
        <v>26</v>
      </c>
      <c r="D235" s="1">
        <v>2</v>
      </c>
      <c r="E235" s="1">
        <v>2021</v>
      </c>
      <c r="F235" s="1">
        <v>0</v>
      </c>
      <c r="G235" s="1">
        <v>0</v>
      </c>
      <c r="H235" s="1">
        <v>0</v>
      </c>
      <c r="I235" s="1">
        <v>0</v>
      </c>
      <c r="M235" s="1">
        <v>0</v>
      </c>
      <c r="N235" s="1">
        <v>0</v>
      </c>
      <c r="O235" s="1">
        <v>0</v>
      </c>
      <c r="P235" s="1">
        <v>0</v>
      </c>
      <c r="Q235" s="1">
        <v>0</v>
      </c>
      <c r="R235" s="1"/>
      <c r="S235" s="1">
        <v>0</v>
      </c>
      <c r="T235" s="1">
        <v>0</v>
      </c>
      <c r="U235" s="1">
        <v>0</v>
      </c>
      <c r="V235" s="1">
        <v>0</v>
      </c>
      <c r="W235" s="1">
        <v>0</v>
      </c>
      <c r="X235" s="1">
        <v>0</v>
      </c>
      <c r="Y235" s="1">
        <f t="shared" si="1"/>
        <v>0</v>
      </c>
      <c r="Z235" s="1">
        <f t="shared" si="84"/>
        <v>0</v>
      </c>
      <c r="AA235" s="1">
        <f t="shared" si="83"/>
        <v>0</v>
      </c>
      <c r="AB235" s="1">
        <f t="shared" si="83"/>
        <v>0</v>
      </c>
      <c r="AC235" s="1">
        <f t="shared" si="83"/>
        <v>0</v>
      </c>
      <c r="AD235" s="1">
        <f t="shared" si="83"/>
        <v>0</v>
      </c>
      <c r="AE235" s="1">
        <f t="shared" si="83"/>
        <v>0</v>
      </c>
      <c r="AF235" s="1">
        <f t="shared" si="76"/>
        <v>0</v>
      </c>
      <c r="AG235" s="1">
        <f t="shared" si="77"/>
        <v>0</v>
      </c>
      <c r="AH235" s="1"/>
      <c r="AI235" s="1"/>
      <c r="AJ235" s="1"/>
      <c r="AK235" s="1"/>
      <c r="AL235" s="1"/>
    </row>
    <row r="236" spans="1:38" ht="15.75" customHeight="1">
      <c r="A236" s="1" t="s">
        <v>8</v>
      </c>
      <c r="B236" s="1">
        <v>892</v>
      </c>
      <c r="C236" s="1">
        <v>10</v>
      </c>
      <c r="D236" s="1">
        <v>3</v>
      </c>
      <c r="E236" s="1">
        <v>2021</v>
      </c>
      <c r="F236" s="1">
        <v>0</v>
      </c>
      <c r="G236" s="1">
        <v>0</v>
      </c>
      <c r="H236" s="1">
        <v>0</v>
      </c>
      <c r="I236" s="1">
        <v>0</v>
      </c>
      <c r="M236" s="1">
        <v>0</v>
      </c>
      <c r="N236" s="1">
        <v>0</v>
      </c>
      <c r="O236" s="1">
        <v>0</v>
      </c>
      <c r="P236" s="1">
        <v>0</v>
      </c>
      <c r="Q236" s="1">
        <v>0</v>
      </c>
      <c r="R236" s="1"/>
      <c r="S236" s="1">
        <v>0</v>
      </c>
      <c r="T236" s="1">
        <v>0</v>
      </c>
      <c r="U236" s="1">
        <v>0</v>
      </c>
      <c r="V236" s="1">
        <v>0</v>
      </c>
      <c r="W236" s="1">
        <v>0</v>
      </c>
      <c r="X236" s="1">
        <v>0</v>
      </c>
      <c r="Y236" s="1">
        <f t="shared" si="1"/>
        <v>0</v>
      </c>
      <c r="Z236" s="1">
        <f t="shared" si="84"/>
        <v>0</v>
      </c>
      <c r="AA236" s="1">
        <f t="shared" ref="AA236:AA242" si="85">T236</f>
        <v>0</v>
      </c>
      <c r="AB236" s="1">
        <f t="shared" ref="AB236:AB242" si="86">U236</f>
        <v>0</v>
      </c>
      <c r="AC236" s="1">
        <f t="shared" ref="AC236:AC242" si="87">V236</f>
        <v>0</v>
      </c>
      <c r="AD236" s="1">
        <f t="shared" ref="AD236:AD242" si="88">W236</f>
        <v>0</v>
      </c>
      <c r="AE236" s="1">
        <f t="shared" ref="AE236:AE242" si="89">X236</f>
        <v>0</v>
      </c>
      <c r="AF236" s="1">
        <f t="shared" si="76"/>
        <v>0</v>
      </c>
      <c r="AG236" s="1">
        <f t="shared" si="77"/>
        <v>0</v>
      </c>
      <c r="AH236" s="1"/>
      <c r="AI236" s="1"/>
      <c r="AJ236" s="1"/>
      <c r="AK236" s="1"/>
      <c r="AL236" s="1"/>
    </row>
    <row r="237" spans="1:38" ht="15.75" customHeight="1">
      <c r="A237" s="1" t="s">
        <v>8</v>
      </c>
      <c r="B237" s="1">
        <v>895</v>
      </c>
      <c r="C237" s="1">
        <v>9</v>
      </c>
      <c r="D237" s="1">
        <v>3</v>
      </c>
      <c r="E237" s="1">
        <v>2021</v>
      </c>
      <c r="F237" s="1">
        <v>0</v>
      </c>
      <c r="G237" s="1">
        <v>0</v>
      </c>
      <c r="H237" s="1">
        <v>0</v>
      </c>
      <c r="I237" s="1">
        <v>0</v>
      </c>
      <c r="M237" s="1">
        <v>0</v>
      </c>
      <c r="N237" s="1">
        <v>0</v>
      </c>
      <c r="O237" s="1">
        <v>0</v>
      </c>
      <c r="P237" s="1">
        <v>0</v>
      </c>
      <c r="Q237" s="1">
        <v>0</v>
      </c>
      <c r="R237" s="1"/>
      <c r="S237" s="1">
        <v>0</v>
      </c>
      <c r="T237" s="1">
        <v>0</v>
      </c>
      <c r="U237" s="1">
        <v>0</v>
      </c>
      <c r="V237" s="1">
        <v>0</v>
      </c>
      <c r="W237" s="1">
        <v>0</v>
      </c>
      <c r="X237" s="1">
        <v>0</v>
      </c>
      <c r="Y237" s="1">
        <f t="shared" si="1"/>
        <v>0</v>
      </c>
      <c r="Z237" s="1">
        <f t="shared" si="84"/>
        <v>0</v>
      </c>
      <c r="AA237" s="1">
        <f t="shared" si="85"/>
        <v>0</v>
      </c>
      <c r="AB237" s="1">
        <f t="shared" si="86"/>
        <v>0</v>
      </c>
      <c r="AC237" s="1">
        <f t="shared" si="87"/>
        <v>0</v>
      </c>
      <c r="AD237" s="1">
        <f t="shared" si="88"/>
        <v>0</v>
      </c>
      <c r="AE237" s="1">
        <f t="shared" si="89"/>
        <v>0</v>
      </c>
      <c r="AF237" s="1">
        <f t="shared" si="76"/>
        <v>0</v>
      </c>
      <c r="AG237" s="1">
        <f t="shared" si="77"/>
        <v>0</v>
      </c>
      <c r="AH237" s="1"/>
      <c r="AI237" s="1"/>
      <c r="AJ237" s="1"/>
      <c r="AK237" s="1"/>
      <c r="AL237" s="1"/>
    </row>
    <row r="238" spans="1:38" ht="15.75" customHeight="1">
      <c r="A238" s="1" t="s">
        <v>8</v>
      </c>
      <c r="B238" s="1">
        <v>900</v>
      </c>
      <c r="C238" s="1">
        <v>8</v>
      </c>
      <c r="D238" s="1">
        <v>3</v>
      </c>
      <c r="E238" s="1">
        <v>2021</v>
      </c>
      <c r="F238" s="1">
        <v>0</v>
      </c>
      <c r="G238" s="1">
        <v>0</v>
      </c>
      <c r="H238" s="1">
        <v>0</v>
      </c>
      <c r="I238" s="1">
        <v>0</v>
      </c>
      <c r="M238" s="1">
        <v>0</v>
      </c>
      <c r="N238" s="1">
        <v>0</v>
      </c>
      <c r="O238" s="1">
        <v>0</v>
      </c>
      <c r="P238" s="1">
        <v>0</v>
      </c>
      <c r="Q238" s="1">
        <v>0</v>
      </c>
      <c r="R238" s="1"/>
      <c r="S238" s="1">
        <v>0</v>
      </c>
      <c r="T238" s="1">
        <v>0</v>
      </c>
      <c r="U238" s="1">
        <v>0</v>
      </c>
      <c r="V238" s="1">
        <v>0</v>
      </c>
      <c r="W238" s="1">
        <v>0</v>
      </c>
      <c r="X238" s="1">
        <v>0</v>
      </c>
      <c r="Y238" s="1">
        <f t="shared" si="1"/>
        <v>0</v>
      </c>
      <c r="Z238" s="1">
        <f t="shared" si="84"/>
        <v>0</v>
      </c>
      <c r="AA238" s="1">
        <f t="shared" si="85"/>
        <v>0</v>
      </c>
      <c r="AB238" s="1">
        <f t="shared" si="86"/>
        <v>0</v>
      </c>
      <c r="AC238" s="1">
        <f t="shared" si="87"/>
        <v>0</v>
      </c>
      <c r="AD238" s="1">
        <f t="shared" si="88"/>
        <v>0</v>
      </c>
      <c r="AE238" s="1">
        <f t="shared" si="89"/>
        <v>0</v>
      </c>
      <c r="AF238" s="1">
        <f t="shared" si="76"/>
        <v>0</v>
      </c>
      <c r="AG238" s="1">
        <f t="shared" si="77"/>
        <v>0</v>
      </c>
      <c r="AH238" s="1"/>
      <c r="AI238" s="1"/>
      <c r="AJ238" s="1"/>
      <c r="AK238" s="1"/>
      <c r="AL238" s="1"/>
    </row>
    <row r="239" spans="1:38" ht="15.75" customHeight="1">
      <c r="A239" s="1" t="s">
        <v>8</v>
      </c>
      <c r="B239" s="1">
        <v>932</v>
      </c>
      <c r="C239" s="1">
        <v>44</v>
      </c>
      <c r="D239" s="1">
        <v>5</v>
      </c>
      <c r="E239" s="1">
        <v>2021</v>
      </c>
      <c r="F239" s="1">
        <v>0</v>
      </c>
      <c r="G239" s="1">
        <v>0</v>
      </c>
      <c r="H239" s="1">
        <v>0</v>
      </c>
      <c r="I239" s="1">
        <v>0</v>
      </c>
      <c r="M239" s="1">
        <v>0</v>
      </c>
      <c r="N239" s="1">
        <v>0</v>
      </c>
      <c r="O239" s="1">
        <v>0</v>
      </c>
      <c r="P239" s="1">
        <v>0</v>
      </c>
      <c r="Q239" s="1">
        <v>0</v>
      </c>
      <c r="R239" s="1"/>
      <c r="S239" s="1">
        <v>0</v>
      </c>
      <c r="T239" s="1">
        <v>0</v>
      </c>
      <c r="U239" s="1">
        <v>0</v>
      </c>
      <c r="V239" s="1">
        <v>0</v>
      </c>
      <c r="W239" s="1">
        <v>0</v>
      </c>
      <c r="X239" s="1">
        <v>0</v>
      </c>
      <c r="Y239" s="1">
        <f t="shared" si="1"/>
        <v>0</v>
      </c>
      <c r="Z239" s="1">
        <f t="shared" si="84"/>
        <v>0</v>
      </c>
      <c r="AA239" s="1">
        <f t="shared" si="85"/>
        <v>0</v>
      </c>
      <c r="AB239" s="1">
        <f t="shared" si="86"/>
        <v>0</v>
      </c>
      <c r="AC239" s="1">
        <f t="shared" si="87"/>
        <v>0</v>
      </c>
      <c r="AD239" s="1">
        <f t="shared" si="88"/>
        <v>0</v>
      </c>
      <c r="AE239" s="1">
        <f t="shared" si="89"/>
        <v>0</v>
      </c>
      <c r="AF239" s="1">
        <f t="shared" si="76"/>
        <v>0</v>
      </c>
      <c r="AG239" s="1">
        <f t="shared" si="77"/>
        <v>0</v>
      </c>
      <c r="AH239" s="1"/>
      <c r="AI239" s="1"/>
      <c r="AJ239" s="1"/>
      <c r="AK239" s="1"/>
      <c r="AL239" s="1"/>
    </row>
    <row r="240" spans="1:38" ht="15.75" customHeight="1">
      <c r="A240" s="1" t="s">
        <v>8</v>
      </c>
      <c r="B240" s="1">
        <v>969</v>
      </c>
      <c r="C240" s="1">
        <v>17</v>
      </c>
      <c r="D240" s="1">
        <v>6</v>
      </c>
      <c r="E240" s="1">
        <v>2021</v>
      </c>
      <c r="F240" s="1">
        <v>0</v>
      </c>
      <c r="G240" s="1">
        <v>0</v>
      </c>
      <c r="H240" s="1">
        <v>0</v>
      </c>
      <c r="I240" s="1">
        <v>0</v>
      </c>
      <c r="M240" s="1">
        <v>0</v>
      </c>
      <c r="N240" s="1">
        <v>0</v>
      </c>
      <c r="O240" s="1">
        <v>0</v>
      </c>
      <c r="P240" s="1">
        <v>0</v>
      </c>
      <c r="Q240" s="1">
        <v>0</v>
      </c>
      <c r="R240" s="1"/>
      <c r="S240" s="1">
        <v>0</v>
      </c>
      <c r="T240" s="1">
        <v>0</v>
      </c>
      <c r="U240" s="1">
        <v>0</v>
      </c>
      <c r="V240" s="1">
        <v>0</v>
      </c>
      <c r="W240" s="1">
        <v>0</v>
      </c>
      <c r="X240" s="1">
        <v>0</v>
      </c>
      <c r="Y240" s="1">
        <f t="shared" si="1"/>
        <v>0</v>
      </c>
      <c r="Z240" s="1">
        <f t="shared" si="84"/>
        <v>0</v>
      </c>
      <c r="AA240" s="1">
        <f t="shared" si="85"/>
        <v>0</v>
      </c>
      <c r="AB240" s="1">
        <f t="shared" si="86"/>
        <v>0</v>
      </c>
      <c r="AC240" s="1">
        <f t="shared" si="87"/>
        <v>0</v>
      </c>
      <c r="AD240" s="1">
        <f t="shared" si="88"/>
        <v>0</v>
      </c>
      <c r="AE240" s="1">
        <f t="shared" si="89"/>
        <v>0</v>
      </c>
      <c r="AF240" s="1">
        <f t="shared" si="76"/>
        <v>0</v>
      </c>
      <c r="AG240" s="1">
        <f t="shared" si="77"/>
        <v>0</v>
      </c>
      <c r="AH240" s="1"/>
      <c r="AI240" s="1"/>
      <c r="AJ240" s="1"/>
      <c r="AK240" s="1"/>
      <c r="AL240" s="1"/>
    </row>
    <row r="241" spans="1:38" ht="15.75" customHeight="1">
      <c r="A241" s="1" t="s">
        <v>8</v>
      </c>
      <c r="B241" s="1">
        <v>1104</v>
      </c>
      <c r="C241" s="1">
        <v>15</v>
      </c>
      <c r="D241" s="1">
        <v>11</v>
      </c>
      <c r="E241" s="1">
        <v>2021</v>
      </c>
      <c r="F241" s="1">
        <v>0</v>
      </c>
      <c r="G241" s="1">
        <v>0</v>
      </c>
      <c r="H241" s="1">
        <v>0</v>
      </c>
      <c r="I241" s="1">
        <v>0</v>
      </c>
      <c r="M241" s="1">
        <v>0</v>
      </c>
      <c r="N241" s="1">
        <v>0</v>
      </c>
      <c r="O241" s="1">
        <v>0</v>
      </c>
      <c r="P241" s="1">
        <v>0</v>
      </c>
      <c r="Q241" s="1">
        <v>0</v>
      </c>
      <c r="R241" s="1"/>
      <c r="S241" s="1">
        <v>0</v>
      </c>
      <c r="T241" s="1">
        <v>0</v>
      </c>
      <c r="U241" s="1">
        <v>0</v>
      </c>
      <c r="V241" s="1">
        <v>0</v>
      </c>
      <c r="W241" s="1">
        <v>0</v>
      </c>
      <c r="X241" s="1">
        <v>0</v>
      </c>
      <c r="Y241" s="1">
        <f t="shared" si="1"/>
        <v>0</v>
      </c>
      <c r="Z241" s="1">
        <f t="shared" si="84"/>
        <v>0</v>
      </c>
      <c r="AA241" s="1">
        <f t="shared" si="85"/>
        <v>0</v>
      </c>
      <c r="AB241" s="1">
        <f t="shared" si="86"/>
        <v>0</v>
      </c>
      <c r="AC241" s="1">
        <f t="shared" si="87"/>
        <v>0</v>
      </c>
      <c r="AD241" s="1">
        <f t="shared" si="88"/>
        <v>0</v>
      </c>
      <c r="AE241" s="1">
        <f t="shared" si="89"/>
        <v>0</v>
      </c>
      <c r="AF241" s="1">
        <f t="shared" si="76"/>
        <v>0</v>
      </c>
      <c r="AG241" s="1">
        <f t="shared" si="77"/>
        <v>0</v>
      </c>
      <c r="AH241" s="1"/>
      <c r="AI241" s="1"/>
      <c r="AJ241" s="1"/>
      <c r="AK241" s="1"/>
      <c r="AL241" s="1"/>
    </row>
    <row r="242" spans="1:38" ht="15.75" customHeight="1">
      <c r="A242" s="1" t="s">
        <v>8</v>
      </c>
      <c r="B242" s="1">
        <v>1130</v>
      </c>
      <c r="C242" s="1">
        <v>33</v>
      </c>
      <c r="D242" s="1">
        <v>12</v>
      </c>
      <c r="E242" s="1">
        <v>2021</v>
      </c>
      <c r="F242" s="1">
        <v>0</v>
      </c>
      <c r="G242" s="1">
        <v>0</v>
      </c>
      <c r="H242" s="1">
        <v>0</v>
      </c>
      <c r="I242" s="1">
        <v>0</v>
      </c>
      <c r="M242" s="1">
        <v>0</v>
      </c>
      <c r="N242" s="1">
        <v>0</v>
      </c>
      <c r="O242" s="1">
        <v>0</v>
      </c>
      <c r="P242" s="1">
        <v>0</v>
      </c>
      <c r="Q242" s="1">
        <v>0</v>
      </c>
      <c r="R242" s="1"/>
      <c r="S242" s="1">
        <v>0</v>
      </c>
      <c r="T242" s="1">
        <v>0</v>
      </c>
      <c r="U242" s="1">
        <v>0</v>
      </c>
      <c r="V242" s="1">
        <v>0</v>
      </c>
      <c r="W242" s="1">
        <v>0</v>
      </c>
      <c r="X242" s="1">
        <v>0</v>
      </c>
      <c r="Y242" s="1">
        <f t="shared" si="1"/>
        <v>0</v>
      </c>
      <c r="Z242" s="1">
        <f t="shared" si="84"/>
        <v>0</v>
      </c>
      <c r="AA242" s="1">
        <f t="shared" si="85"/>
        <v>0</v>
      </c>
      <c r="AB242" s="1">
        <f t="shared" si="86"/>
        <v>0</v>
      </c>
      <c r="AC242" s="1">
        <f t="shared" si="87"/>
        <v>0</v>
      </c>
      <c r="AD242" s="1">
        <f t="shared" si="88"/>
        <v>0</v>
      </c>
      <c r="AE242" s="1">
        <f t="shared" si="89"/>
        <v>0</v>
      </c>
      <c r="AF242" s="1">
        <f t="shared" si="76"/>
        <v>0</v>
      </c>
      <c r="AG242" s="1">
        <f t="shared" si="77"/>
        <v>0</v>
      </c>
      <c r="AH242" s="1"/>
      <c r="AI242" s="1"/>
      <c r="AJ242" s="1"/>
      <c r="AK242" s="1"/>
      <c r="AL242" s="1"/>
    </row>
    <row r="243" spans="1:38" ht="15.75" customHeight="1">
      <c r="C243" s="1">
        <f>SUM(C3:C242)</f>
        <v>7511</v>
      </c>
      <c r="F243" s="1">
        <f t="shared" ref="F243:G243" si="90">SUM(F3:F242)</f>
        <v>2</v>
      </c>
      <c r="G243" s="1">
        <f t="shared" si="90"/>
        <v>2</v>
      </c>
      <c r="M243" s="1">
        <f t="shared" ref="M243:Q243" si="91">SUM(M3:M242)</f>
        <v>65</v>
      </c>
      <c r="N243" s="1">
        <f t="shared" si="91"/>
        <v>0</v>
      </c>
      <c r="O243" s="1">
        <f t="shared" si="91"/>
        <v>30</v>
      </c>
      <c r="P243" s="1">
        <f t="shared" si="91"/>
        <v>30</v>
      </c>
      <c r="Q243" s="1">
        <f t="shared" si="91"/>
        <v>15</v>
      </c>
      <c r="R243" s="1"/>
      <c r="S243" s="1"/>
      <c r="T243" s="1"/>
      <c r="U243" s="1"/>
      <c r="V243" s="1"/>
      <c r="W243" s="1"/>
      <c r="X243" s="1"/>
      <c r="Y243" s="1">
        <f t="shared" ref="Y243" si="92">SUM(Y3:Y242)</f>
        <v>36</v>
      </c>
      <c r="Z243" s="1"/>
      <c r="AA243" s="1"/>
      <c r="AB243" s="1"/>
      <c r="AC243" s="1"/>
      <c r="AD243" s="1"/>
      <c r="AE243" s="1"/>
      <c r="AF243" s="1"/>
      <c r="AG243" s="1"/>
      <c r="AH243" s="1"/>
      <c r="AI243" s="1"/>
      <c r="AJ243" s="1"/>
      <c r="AK243" s="1"/>
      <c r="AL243" s="1"/>
    </row>
    <row r="244" spans="1:38" ht="15.75" customHeight="1">
      <c r="F244" s="1">
        <f>(2/240)*100</f>
        <v>0.83333333333333337</v>
      </c>
      <c r="M244" s="1" t="e">
        <f>(M243/AL243)*100</f>
        <v>#DIV/0!</v>
      </c>
      <c r="N244" s="1">
        <f>(0/240)*100</f>
        <v>0</v>
      </c>
      <c r="O244" s="1" t="e">
        <f>(O243/AG243)*100</f>
        <v>#DIV/0!</v>
      </c>
      <c r="P244" s="1" t="e">
        <f>(P243/AH243)*100</f>
        <v>#DIV/0!</v>
      </c>
      <c r="Q244" s="1" t="e">
        <f>(Q243/AL243)*100</f>
        <v>#DIV/0!</v>
      </c>
      <c r="R244" s="1"/>
      <c r="S244" s="1"/>
      <c r="T244" s="1"/>
      <c r="U244" s="1"/>
      <c r="V244" s="1"/>
      <c r="W244" s="1"/>
      <c r="X244" s="1"/>
      <c r="Y244" s="1"/>
      <c r="Z244" s="1"/>
      <c r="AA244" s="1"/>
      <c r="AB244" s="1"/>
      <c r="AC244" s="1"/>
      <c r="AD244" s="1"/>
      <c r="AE244" s="1"/>
      <c r="AF244" s="1"/>
    </row>
    <row r="245" spans="1:38" ht="15.75" customHeight="1"/>
    <row r="246" spans="1:38" ht="15.75" customHeight="1"/>
    <row r="247" spans="1:38" ht="15.75" customHeight="1"/>
    <row r="248" spans="1:38" ht="15.75" customHeight="1"/>
    <row r="249" spans="1:38" ht="15.75" customHeight="1"/>
    <row r="250" spans="1:38" ht="15.75" customHeight="1"/>
    <row r="251" spans="1:38" ht="15.75" customHeight="1"/>
    <row r="252" spans="1:38" ht="15.75" customHeight="1"/>
    <row r="253" spans="1:38" ht="15.75" customHeight="1"/>
    <row r="254" spans="1:38" ht="15.75" customHeight="1"/>
    <row r="255" spans="1:38" ht="15.75" customHeight="1"/>
    <row r="256" spans="1:38"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spans="1:44" ht="15.75" customHeight="1"/>
    <row r="306" spans="1:44" ht="15.75" customHeight="1"/>
    <row r="307" spans="1:44" ht="15.75" customHeight="1"/>
    <row r="308" spans="1:44" ht="15.75" customHeight="1"/>
    <row r="309" spans="1:44" ht="15.75" customHeight="1"/>
    <row r="310" spans="1:44" ht="15.75" customHeight="1"/>
    <row r="311" spans="1:44" ht="15.75" customHeight="1"/>
    <row r="312" spans="1:44" ht="15.75" customHeight="1"/>
    <row r="313" spans="1:44" ht="15.75" customHeight="1"/>
    <row r="314" spans="1:44" ht="15.75" customHeight="1"/>
    <row r="315" spans="1:44" ht="15.75" customHeight="1"/>
    <row r="316" spans="1:44" ht="15.75" customHeight="1">
      <c r="A316" s="27" t="s">
        <v>3</v>
      </c>
      <c r="B316" s="27">
        <v>334</v>
      </c>
      <c r="C316" s="27">
        <v>18</v>
      </c>
      <c r="D316" s="27">
        <v>12</v>
      </c>
      <c r="E316" s="27">
        <v>2020</v>
      </c>
      <c r="F316" s="27">
        <v>0</v>
      </c>
      <c r="G316" s="27">
        <v>0</v>
      </c>
      <c r="H316" s="27">
        <v>0</v>
      </c>
      <c r="I316" s="27">
        <v>0</v>
      </c>
      <c r="J316" s="27"/>
      <c r="K316" s="27"/>
      <c r="L316" s="27"/>
      <c r="M316" s="27"/>
      <c r="N316" s="27"/>
      <c r="O316" s="27"/>
      <c r="P316" s="27"/>
      <c r="Q316" s="27"/>
      <c r="R316" s="27"/>
      <c r="S316" s="27"/>
      <c r="T316" s="27"/>
      <c r="U316" s="27"/>
      <c r="V316" s="27"/>
      <c r="W316" s="27"/>
      <c r="X316" s="27"/>
      <c r="Y316" s="27"/>
      <c r="Z316" s="27"/>
      <c r="AA316" s="27"/>
      <c r="AB316" s="27"/>
      <c r="AC316" s="27"/>
      <c r="AD316" s="27"/>
      <c r="AE316" s="27"/>
      <c r="AF316" s="27"/>
      <c r="AG316" s="27"/>
      <c r="AH316" s="27"/>
      <c r="AI316" s="27"/>
      <c r="AJ316" s="27"/>
      <c r="AK316" s="27"/>
      <c r="AL316" s="27"/>
      <c r="AM316" s="27"/>
      <c r="AN316" s="27"/>
      <c r="AO316" s="27"/>
      <c r="AP316" s="27"/>
      <c r="AQ316" s="27"/>
      <c r="AR316" s="27"/>
    </row>
    <row r="317" spans="1:44"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7"/>
      <c r="AG317" s="27"/>
      <c r="AH317" s="27"/>
      <c r="AI317" s="27"/>
      <c r="AJ317" s="27"/>
      <c r="AK317" s="27"/>
      <c r="AL317" s="27"/>
      <c r="AM317" s="27"/>
      <c r="AN317" s="27"/>
      <c r="AO317" s="27"/>
      <c r="AP317" s="27"/>
      <c r="AQ317" s="27"/>
      <c r="AR317" s="27"/>
    </row>
    <row r="318" spans="1:44" ht="15.75" customHeight="1">
      <c r="A318" s="27" t="s">
        <v>4</v>
      </c>
      <c r="B318" s="27">
        <v>118</v>
      </c>
      <c r="C318" s="27">
        <v>12</v>
      </c>
      <c r="D318" s="27">
        <v>8</v>
      </c>
      <c r="E318" s="27">
        <v>2019</v>
      </c>
      <c r="F318" s="27">
        <v>0</v>
      </c>
      <c r="G318" s="27">
        <v>0</v>
      </c>
      <c r="H318" s="27">
        <v>0</v>
      </c>
      <c r="I318" s="27">
        <v>0</v>
      </c>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c r="AN318" s="27"/>
      <c r="AO318" s="27"/>
      <c r="AP318" s="27"/>
      <c r="AQ318" s="27"/>
      <c r="AR318" s="27"/>
    </row>
    <row r="319" spans="1:44" ht="15.75" customHeight="1">
      <c r="A319" s="27" t="s">
        <v>4</v>
      </c>
      <c r="B319" s="27">
        <v>150</v>
      </c>
      <c r="C319" s="27">
        <v>12</v>
      </c>
      <c r="D319" s="27">
        <v>9</v>
      </c>
      <c r="E319" s="27">
        <v>2019</v>
      </c>
      <c r="F319" s="27">
        <v>0</v>
      </c>
      <c r="G319" s="27">
        <v>0</v>
      </c>
      <c r="H319" s="27">
        <v>0</v>
      </c>
      <c r="I319" s="27">
        <v>0</v>
      </c>
      <c r="J319" s="27"/>
      <c r="K319" s="27"/>
      <c r="L319" s="27"/>
      <c r="M319" s="27"/>
      <c r="N319" s="27"/>
      <c r="O319" s="27"/>
      <c r="P319" s="27"/>
      <c r="Q319" s="27"/>
      <c r="R319" s="27"/>
      <c r="S319" s="27"/>
      <c r="T319" s="27"/>
      <c r="U319" s="27"/>
      <c r="V319" s="27"/>
      <c r="W319" s="27"/>
      <c r="X319" s="27"/>
      <c r="Y319" s="27"/>
      <c r="Z319" s="27"/>
      <c r="AA319" s="27"/>
      <c r="AB319" s="27"/>
      <c r="AC319" s="27"/>
      <c r="AD319" s="27"/>
      <c r="AE319" s="27"/>
      <c r="AF319" s="27"/>
      <c r="AG319" s="27"/>
      <c r="AH319" s="27"/>
      <c r="AI319" s="27"/>
      <c r="AJ319" s="27"/>
      <c r="AK319" s="27"/>
      <c r="AL319" s="27"/>
      <c r="AM319" s="27"/>
      <c r="AN319" s="27"/>
      <c r="AO319" s="27"/>
      <c r="AP319" s="27"/>
      <c r="AQ319" s="27"/>
      <c r="AR319" s="27"/>
    </row>
    <row r="320" spans="1:44" ht="15.75" customHeight="1">
      <c r="A320" s="27" t="s">
        <v>4</v>
      </c>
      <c r="B320" s="27">
        <v>230</v>
      </c>
      <c r="C320" s="27">
        <v>10</v>
      </c>
      <c r="D320" s="27">
        <v>2</v>
      </c>
      <c r="E320" s="27">
        <v>2020</v>
      </c>
      <c r="F320" s="27">
        <v>0</v>
      </c>
      <c r="G320" s="27">
        <v>0</v>
      </c>
      <c r="H320" s="27">
        <v>0</v>
      </c>
      <c r="I320" s="27">
        <v>0</v>
      </c>
      <c r="J320" s="27"/>
      <c r="K320" s="27"/>
      <c r="L320" s="27"/>
      <c r="M320" s="27"/>
      <c r="N320" s="27"/>
      <c r="O320" s="27"/>
      <c r="P320" s="27"/>
      <c r="Q320" s="27"/>
      <c r="R320" s="27"/>
      <c r="S320" s="27"/>
      <c r="T320" s="27"/>
      <c r="U320" s="27"/>
      <c r="V320" s="27"/>
      <c r="W320" s="27"/>
      <c r="X320" s="27"/>
      <c r="Y320" s="27"/>
      <c r="Z320" s="27"/>
      <c r="AA320" s="27"/>
      <c r="AB320" s="27"/>
      <c r="AC320" s="27"/>
      <c r="AD320" s="27"/>
      <c r="AE320" s="27"/>
      <c r="AF320" s="27"/>
      <c r="AG320" s="27"/>
      <c r="AH320" s="27"/>
      <c r="AI320" s="27"/>
      <c r="AJ320" s="27"/>
      <c r="AK320" s="27"/>
      <c r="AL320" s="27"/>
      <c r="AM320" s="27"/>
      <c r="AN320" s="27"/>
      <c r="AO320" s="27"/>
      <c r="AP320" s="27"/>
      <c r="AQ320" s="27"/>
      <c r="AR320" s="27"/>
    </row>
    <row r="321" spans="1:44" ht="15.75" customHeight="1">
      <c r="A321" s="27" t="s">
        <v>4</v>
      </c>
      <c r="B321" s="27">
        <v>273</v>
      </c>
      <c r="C321" s="27">
        <v>0</v>
      </c>
      <c r="D321" s="27">
        <v>7</v>
      </c>
      <c r="E321" s="27">
        <v>2020</v>
      </c>
      <c r="F321" s="27">
        <v>0</v>
      </c>
      <c r="G321" s="27">
        <v>0</v>
      </c>
      <c r="H321" s="27">
        <v>0</v>
      </c>
      <c r="I321" s="27">
        <v>0</v>
      </c>
      <c r="J321" s="27"/>
      <c r="K321" s="27"/>
      <c r="L321" s="27"/>
      <c r="M321" s="27"/>
      <c r="N321" s="27"/>
      <c r="O321" s="27"/>
      <c r="P321" s="27"/>
      <c r="Q321" s="27"/>
      <c r="R321" s="27"/>
      <c r="S321" s="27"/>
      <c r="T321" s="27"/>
      <c r="U321" s="27"/>
      <c r="V321" s="27"/>
      <c r="W321" s="27"/>
      <c r="X321" s="27"/>
      <c r="Y321" s="27"/>
      <c r="Z321" s="27"/>
      <c r="AA321" s="27"/>
      <c r="AB321" s="27"/>
      <c r="AC321" s="27"/>
      <c r="AD321" s="27"/>
      <c r="AE321" s="27"/>
      <c r="AF321" s="27"/>
      <c r="AG321" s="27"/>
      <c r="AH321" s="27"/>
      <c r="AI321" s="27"/>
      <c r="AJ321" s="27"/>
      <c r="AK321" s="27"/>
      <c r="AL321" s="27"/>
      <c r="AM321" s="27"/>
      <c r="AN321" s="27"/>
      <c r="AO321" s="27"/>
      <c r="AP321" s="27"/>
      <c r="AQ321" s="27"/>
      <c r="AR321" s="27"/>
    </row>
    <row r="322" spans="1:44" ht="15.75" customHeight="1">
      <c r="A322" s="27" t="s">
        <v>4</v>
      </c>
      <c r="B322" s="27">
        <v>291</v>
      </c>
      <c r="C322" s="27">
        <v>0</v>
      </c>
      <c r="D322" s="27">
        <v>5</v>
      </c>
      <c r="E322" s="27">
        <v>2020</v>
      </c>
      <c r="F322" s="27">
        <v>0</v>
      </c>
      <c r="G322" s="27">
        <v>0</v>
      </c>
      <c r="H322" s="27">
        <v>0</v>
      </c>
      <c r="I322" s="27">
        <v>0</v>
      </c>
      <c r="J322" s="27"/>
      <c r="K322" s="27"/>
      <c r="L322" s="27"/>
      <c r="M322" s="27"/>
      <c r="N322" s="27"/>
      <c r="O322" s="27"/>
      <c r="P322" s="27"/>
      <c r="Q322" s="27"/>
      <c r="R322" s="27"/>
      <c r="S322" s="27"/>
      <c r="T322" s="27"/>
      <c r="U322" s="27"/>
      <c r="V322" s="27"/>
      <c r="W322" s="27"/>
      <c r="X322" s="27"/>
      <c r="Y322" s="27"/>
      <c r="Z322" s="27"/>
      <c r="AA322" s="27"/>
      <c r="AB322" s="27"/>
      <c r="AC322" s="27"/>
      <c r="AD322" s="27"/>
      <c r="AE322" s="27"/>
      <c r="AF322" s="27"/>
      <c r="AG322" s="27"/>
      <c r="AH322" s="27"/>
      <c r="AI322" s="27"/>
      <c r="AJ322" s="27"/>
      <c r="AK322" s="27"/>
      <c r="AL322" s="27"/>
      <c r="AM322" s="27"/>
      <c r="AN322" s="27"/>
      <c r="AO322" s="27"/>
      <c r="AP322" s="27"/>
      <c r="AQ322" s="27"/>
      <c r="AR322" s="27"/>
    </row>
    <row r="323" spans="1:44" ht="15.75" customHeight="1"/>
    <row r="324" spans="1:44" ht="15.75" customHeight="1"/>
    <row r="325" spans="1:44" ht="15.75" customHeight="1"/>
    <row r="326" spans="1:44" ht="15.75" customHeight="1"/>
    <row r="327" spans="1:44" ht="15.75" customHeight="1"/>
    <row r="328" spans="1:44" ht="15.75" customHeight="1"/>
    <row r="329" spans="1:44" ht="15.75" customHeight="1"/>
    <row r="330" spans="1:44" ht="15.75" customHeight="1"/>
    <row r="331" spans="1:44" ht="15.75" customHeight="1"/>
    <row r="332" spans="1:44" ht="15.75" customHeight="1"/>
    <row r="333" spans="1:44" ht="15.75" customHeight="1"/>
    <row r="334" spans="1:44" ht="15.75" customHeight="1"/>
    <row r="335" spans="1:44" ht="15.75" customHeight="1"/>
    <row r="336" spans="1:44"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A2:AM244" xr:uid="{00000000-0009-0000-0000-000009000000}"/>
  <mergeCells count="3">
    <mergeCell ref="R1:Y1"/>
    <mergeCell ref="H1:Q1"/>
    <mergeCell ref="Z1:AE1"/>
  </mergeCells>
  <pageMargins left="0.7" right="0.7" top="0.75" bottom="0.75" header="0" footer="0"/>
  <pageSetup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F1000"/>
  <sheetViews>
    <sheetView workbookViewId="0">
      <selection activeCell="D862" sqref="D862"/>
    </sheetView>
  </sheetViews>
  <sheetFormatPr baseColWidth="10" defaultColWidth="12.6640625" defaultRowHeight="15" customHeight="1"/>
  <cols>
    <col min="1" max="1" width="25.6640625" customWidth="1"/>
    <col min="2" max="2" width="53.6640625" customWidth="1"/>
    <col min="3" max="3" width="13" customWidth="1"/>
    <col min="4" max="6" width="12.6640625" customWidth="1"/>
  </cols>
  <sheetData>
    <row r="1" spans="1:6" ht="15.75" customHeight="1">
      <c r="A1" s="5" t="s">
        <v>9</v>
      </c>
      <c r="B1" s="5" t="s">
        <v>10</v>
      </c>
      <c r="C1" s="5" t="s">
        <v>11</v>
      </c>
      <c r="D1" s="1" t="s">
        <v>12</v>
      </c>
      <c r="E1" s="1" t="s">
        <v>13</v>
      </c>
      <c r="F1" s="1" t="s">
        <v>14</v>
      </c>
    </row>
    <row r="2" spans="1:6" ht="15.75" hidden="1" customHeight="1">
      <c r="A2" s="5" t="s">
        <v>15</v>
      </c>
      <c r="B2" s="5" t="s">
        <v>16</v>
      </c>
      <c r="C2" s="5">
        <v>2019</v>
      </c>
      <c r="D2" s="1">
        <f ca="1">RANDBETWEEN(2,291)</f>
        <v>193</v>
      </c>
      <c r="E2" s="1">
        <f ca="1">RANDBETWEEN(292,607)</f>
        <v>517</v>
      </c>
      <c r="F2" s="1">
        <f ca="1">RANDBETWEEN(608,855)</f>
        <v>668</v>
      </c>
    </row>
    <row r="3" spans="1:6" ht="15.75" hidden="1" customHeight="1">
      <c r="A3" s="5" t="s">
        <v>17</v>
      </c>
      <c r="B3" s="5" t="s">
        <v>18</v>
      </c>
      <c r="C3" s="5">
        <v>2019</v>
      </c>
    </row>
    <row r="4" spans="1:6" ht="15.75" hidden="1" customHeight="1">
      <c r="A4" s="5" t="s">
        <v>19</v>
      </c>
      <c r="B4" s="5" t="s">
        <v>20</v>
      </c>
      <c r="C4" s="5">
        <v>2019</v>
      </c>
    </row>
    <row r="5" spans="1:6" ht="15.75" hidden="1" customHeight="1">
      <c r="A5" s="5" t="s">
        <v>21</v>
      </c>
      <c r="B5" s="5" t="s">
        <v>22</v>
      </c>
      <c r="C5" s="5">
        <v>2019</v>
      </c>
    </row>
    <row r="6" spans="1:6" ht="15.75" hidden="1" customHeight="1">
      <c r="A6" s="5" t="s">
        <v>23</v>
      </c>
      <c r="B6" s="5" t="s">
        <v>24</v>
      </c>
      <c r="C6" s="5">
        <v>2019</v>
      </c>
    </row>
    <row r="7" spans="1:6" ht="15.75" hidden="1" customHeight="1">
      <c r="A7" s="5" t="s">
        <v>25</v>
      </c>
      <c r="B7" s="5" t="s">
        <v>26</v>
      </c>
      <c r="C7" s="5">
        <v>2019</v>
      </c>
    </row>
    <row r="8" spans="1:6" ht="15.75" hidden="1" customHeight="1">
      <c r="A8" s="5" t="s">
        <v>27</v>
      </c>
      <c r="B8" s="5" t="s">
        <v>28</v>
      </c>
      <c r="C8" s="5">
        <v>2019</v>
      </c>
    </row>
    <row r="9" spans="1:6" ht="15.75" hidden="1" customHeight="1">
      <c r="A9" s="5" t="s">
        <v>29</v>
      </c>
      <c r="B9" s="5" t="s">
        <v>30</v>
      </c>
      <c r="C9" s="5">
        <v>2019</v>
      </c>
    </row>
    <row r="10" spans="1:6" ht="15.75" hidden="1" customHeight="1">
      <c r="A10" s="5" t="s">
        <v>31</v>
      </c>
      <c r="B10" s="5" t="s">
        <v>32</v>
      </c>
      <c r="C10" s="5">
        <v>2019</v>
      </c>
    </row>
    <row r="11" spans="1:6" ht="15.75" hidden="1" customHeight="1">
      <c r="A11" s="5" t="s">
        <v>33</v>
      </c>
      <c r="B11" s="5" t="s">
        <v>34</v>
      </c>
      <c r="C11" s="5">
        <v>2019</v>
      </c>
    </row>
    <row r="12" spans="1:6" ht="15.75" hidden="1" customHeight="1">
      <c r="A12" s="5" t="s">
        <v>35</v>
      </c>
      <c r="B12" s="5" t="s">
        <v>36</v>
      </c>
      <c r="C12" s="5">
        <v>2019</v>
      </c>
    </row>
    <row r="13" spans="1:6" ht="15.75" hidden="1" customHeight="1">
      <c r="A13" s="5" t="s">
        <v>37</v>
      </c>
      <c r="B13" s="5" t="s">
        <v>38</v>
      </c>
      <c r="C13" s="5">
        <v>2019</v>
      </c>
    </row>
    <row r="14" spans="1:6" ht="15.75" customHeight="1">
      <c r="A14" s="6" t="s">
        <v>39</v>
      </c>
      <c r="B14" s="6" t="s">
        <v>40</v>
      </c>
      <c r="C14" s="6">
        <v>2019</v>
      </c>
    </row>
    <row r="15" spans="1:6" ht="15.75" hidden="1" customHeight="1">
      <c r="A15" s="5" t="s">
        <v>41</v>
      </c>
      <c r="B15" s="5" t="s">
        <v>42</v>
      </c>
      <c r="C15" s="5">
        <v>2019</v>
      </c>
    </row>
    <row r="16" spans="1:6" ht="15.75" hidden="1" customHeight="1">
      <c r="A16" s="5" t="s">
        <v>43</v>
      </c>
      <c r="B16" s="5" t="s">
        <v>44</v>
      </c>
      <c r="C16" s="5">
        <v>2019</v>
      </c>
    </row>
    <row r="17" spans="1:3" ht="15.75" hidden="1" customHeight="1">
      <c r="A17" s="5" t="s">
        <v>45</v>
      </c>
      <c r="B17" s="5" t="s">
        <v>46</v>
      </c>
      <c r="C17" s="5">
        <v>2019</v>
      </c>
    </row>
    <row r="18" spans="1:3" ht="15.75" hidden="1" customHeight="1">
      <c r="A18" s="5" t="s">
        <v>47</v>
      </c>
      <c r="B18" s="5" t="s">
        <v>48</v>
      </c>
      <c r="C18" s="5">
        <v>2019</v>
      </c>
    </row>
    <row r="19" spans="1:3" ht="15.75" hidden="1" customHeight="1">
      <c r="A19" s="5" t="s">
        <v>49</v>
      </c>
      <c r="B19" s="5" t="s">
        <v>50</v>
      </c>
      <c r="C19" s="5">
        <v>2019</v>
      </c>
    </row>
    <row r="20" spans="1:3" ht="15.75" hidden="1" customHeight="1">
      <c r="A20" s="5" t="s">
        <v>51</v>
      </c>
      <c r="B20" s="5" t="s">
        <v>52</v>
      </c>
      <c r="C20" s="5">
        <v>2019</v>
      </c>
    </row>
    <row r="21" spans="1:3" ht="15.75" hidden="1" customHeight="1">
      <c r="A21" s="5" t="s">
        <v>53</v>
      </c>
      <c r="B21" s="5" t="s">
        <v>54</v>
      </c>
      <c r="C21" s="5">
        <v>2019</v>
      </c>
    </row>
    <row r="22" spans="1:3" ht="15.75" hidden="1" customHeight="1">
      <c r="A22" s="5" t="s">
        <v>55</v>
      </c>
      <c r="B22" s="5" t="s">
        <v>56</v>
      </c>
      <c r="C22" s="5">
        <v>2019</v>
      </c>
    </row>
    <row r="23" spans="1:3" ht="15.75" hidden="1" customHeight="1">
      <c r="A23" s="5" t="s">
        <v>57</v>
      </c>
      <c r="B23" s="5" t="s">
        <v>58</v>
      </c>
      <c r="C23" s="5">
        <v>2019</v>
      </c>
    </row>
    <row r="24" spans="1:3" ht="15.75" customHeight="1">
      <c r="A24" s="6" t="s">
        <v>59</v>
      </c>
      <c r="B24" s="6" t="s">
        <v>60</v>
      </c>
      <c r="C24" s="6">
        <v>2019</v>
      </c>
    </row>
    <row r="25" spans="1:3" ht="15.75" hidden="1" customHeight="1">
      <c r="A25" s="5" t="s">
        <v>61</v>
      </c>
      <c r="B25" s="5" t="s">
        <v>62</v>
      </c>
      <c r="C25" s="5">
        <v>2019</v>
      </c>
    </row>
    <row r="26" spans="1:3" ht="15.75" hidden="1" customHeight="1">
      <c r="A26" s="5" t="s">
        <v>63</v>
      </c>
      <c r="B26" s="5" t="s">
        <v>64</v>
      </c>
      <c r="C26" s="5">
        <v>2019</v>
      </c>
    </row>
    <row r="27" spans="1:3" ht="15.75" hidden="1" customHeight="1">
      <c r="A27" s="5" t="s">
        <v>65</v>
      </c>
      <c r="B27" s="5" t="s">
        <v>66</v>
      </c>
      <c r="C27" s="5">
        <v>2019</v>
      </c>
    </row>
    <row r="28" spans="1:3" ht="15.75" hidden="1" customHeight="1">
      <c r="A28" s="5" t="s">
        <v>67</v>
      </c>
      <c r="B28" s="5" t="s">
        <v>68</v>
      </c>
      <c r="C28" s="5">
        <v>2019</v>
      </c>
    </row>
    <row r="29" spans="1:3" ht="15.75" hidden="1" customHeight="1">
      <c r="A29" s="5" t="s">
        <v>69</v>
      </c>
      <c r="B29" s="5" t="s">
        <v>70</v>
      </c>
      <c r="C29" s="5">
        <v>2019</v>
      </c>
    </row>
    <row r="30" spans="1:3" ht="15.75" hidden="1" customHeight="1">
      <c r="A30" s="5" t="s">
        <v>71</v>
      </c>
      <c r="B30" s="5" t="s">
        <v>72</v>
      </c>
      <c r="C30" s="5">
        <v>2019</v>
      </c>
    </row>
    <row r="31" spans="1:3" ht="15.75" hidden="1" customHeight="1">
      <c r="A31" s="5" t="s">
        <v>73</v>
      </c>
      <c r="B31" s="5" t="s">
        <v>74</v>
      </c>
      <c r="C31" s="5">
        <v>2019</v>
      </c>
    </row>
    <row r="32" spans="1:3" ht="15.75" hidden="1" customHeight="1">
      <c r="A32" s="5" t="s">
        <v>75</v>
      </c>
      <c r="B32" s="5" t="s">
        <v>76</v>
      </c>
      <c r="C32" s="5">
        <v>2019</v>
      </c>
    </row>
    <row r="33" spans="1:3" ht="15.75" hidden="1" customHeight="1">
      <c r="A33" s="5" t="s">
        <v>77</v>
      </c>
      <c r="B33" s="5" t="s">
        <v>78</v>
      </c>
      <c r="C33" s="5">
        <v>2019</v>
      </c>
    </row>
    <row r="34" spans="1:3" ht="15.75" hidden="1" customHeight="1">
      <c r="A34" s="5" t="s">
        <v>79</v>
      </c>
      <c r="B34" s="5" t="s">
        <v>80</v>
      </c>
      <c r="C34" s="5">
        <v>2019</v>
      </c>
    </row>
    <row r="35" spans="1:3" ht="15.75" hidden="1" customHeight="1">
      <c r="A35" s="5" t="s">
        <v>81</v>
      </c>
      <c r="B35" s="5" t="s">
        <v>82</v>
      </c>
      <c r="C35" s="5">
        <v>2019</v>
      </c>
    </row>
    <row r="36" spans="1:3" ht="15.75" customHeight="1">
      <c r="A36" s="6" t="s">
        <v>83</v>
      </c>
      <c r="B36" s="6" t="s">
        <v>84</v>
      </c>
      <c r="C36" s="6">
        <v>2019</v>
      </c>
    </row>
    <row r="37" spans="1:3" ht="15.75" hidden="1" customHeight="1">
      <c r="A37" s="5" t="s">
        <v>85</v>
      </c>
      <c r="B37" s="5" t="s">
        <v>86</v>
      </c>
      <c r="C37" s="5">
        <v>2019</v>
      </c>
    </row>
    <row r="38" spans="1:3" ht="15.75" hidden="1" customHeight="1">
      <c r="A38" s="5" t="s">
        <v>87</v>
      </c>
      <c r="B38" s="5" t="s">
        <v>88</v>
      </c>
      <c r="C38" s="5">
        <v>2019</v>
      </c>
    </row>
    <row r="39" spans="1:3" ht="15.75" hidden="1" customHeight="1">
      <c r="A39" s="5" t="s">
        <v>89</v>
      </c>
      <c r="B39" s="5" t="s">
        <v>90</v>
      </c>
      <c r="C39" s="5">
        <v>2019</v>
      </c>
    </row>
    <row r="40" spans="1:3" ht="15.75" hidden="1" customHeight="1">
      <c r="A40" s="5" t="s">
        <v>91</v>
      </c>
      <c r="B40" s="5" t="s">
        <v>92</v>
      </c>
      <c r="C40" s="5">
        <v>2019</v>
      </c>
    </row>
    <row r="41" spans="1:3" ht="15.75" hidden="1" customHeight="1">
      <c r="A41" s="5" t="s">
        <v>93</v>
      </c>
      <c r="B41" s="5" t="s">
        <v>94</v>
      </c>
      <c r="C41" s="5">
        <v>2019</v>
      </c>
    </row>
    <row r="42" spans="1:3" ht="15.75" hidden="1" customHeight="1">
      <c r="A42" s="5" t="s">
        <v>95</v>
      </c>
      <c r="B42" s="5" t="s">
        <v>96</v>
      </c>
      <c r="C42" s="5">
        <v>2019</v>
      </c>
    </row>
    <row r="43" spans="1:3" ht="15.75" hidden="1" customHeight="1">
      <c r="A43" s="5" t="s">
        <v>97</v>
      </c>
      <c r="B43" s="5" t="s">
        <v>98</v>
      </c>
      <c r="C43" s="5">
        <v>2019</v>
      </c>
    </row>
    <row r="44" spans="1:3" ht="15.75" customHeight="1">
      <c r="A44" s="6" t="s">
        <v>99</v>
      </c>
      <c r="B44" s="6" t="s">
        <v>100</v>
      </c>
      <c r="C44" s="6">
        <v>2019</v>
      </c>
    </row>
    <row r="45" spans="1:3" ht="15.75" hidden="1" customHeight="1">
      <c r="A45" s="5" t="s">
        <v>101</v>
      </c>
      <c r="B45" s="5" t="s">
        <v>102</v>
      </c>
      <c r="C45" s="5">
        <v>2019</v>
      </c>
    </row>
    <row r="46" spans="1:3" ht="15.75" hidden="1" customHeight="1">
      <c r="A46" s="5" t="s">
        <v>103</v>
      </c>
      <c r="B46" s="5" t="s">
        <v>104</v>
      </c>
      <c r="C46" s="5">
        <v>2019</v>
      </c>
    </row>
    <row r="47" spans="1:3" ht="15.75" hidden="1" customHeight="1">
      <c r="A47" s="5" t="s">
        <v>105</v>
      </c>
      <c r="B47" s="5" t="s">
        <v>106</v>
      </c>
      <c r="C47" s="5">
        <v>2019</v>
      </c>
    </row>
    <row r="48" spans="1:3" ht="15.75" hidden="1" customHeight="1">
      <c r="A48" s="5" t="s">
        <v>107</v>
      </c>
      <c r="B48" s="5" t="s">
        <v>108</v>
      </c>
      <c r="C48" s="5">
        <v>2019</v>
      </c>
    </row>
    <row r="49" spans="1:3" ht="15.75" hidden="1" customHeight="1">
      <c r="A49" s="5" t="s">
        <v>109</v>
      </c>
      <c r="B49" s="5" t="s">
        <v>110</v>
      </c>
      <c r="C49" s="5">
        <v>2019</v>
      </c>
    </row>
    <row r="50" spans="1:3" ht="15.75" hidden="1" customHeight="1">
      <c r="A50" s="5" t="s">
        <v>111</v>
      </c>
      <c r="B50" s="5" t="s">
        <v>112</v>
      </c>
      <c r="C50" s="5">
        <v>2019</v>
      </c>
    </row>
    <row r="51" spans="1:3" ht="15.75" hidden="1" customHeight="1">
      <c r="A51" s="5" t="s">
        <v>113</v>
      </c>
      <c r="B51" s="5" t="s">
        <v>114</v>
      </c>
      <c r="C51" s="5">
        <v>2019</v>
      </c>
    </row>
    <row r="52" spans="1:3" ht="15.75" hidden="1" customHeight="1">
      <c r="A52" s="5" t="s">
        <v>115</v>
      </c>
      <c r="B52" s="5" t="s">
        <v>116</v>
      </c>
      <c r="C52" s="5">
        <v>2019</v>
      </c>
    </row>
    <row r="53" spans="1:3" ht="15.75" hidden="1" customHeight="1">
      <c r="A53" s="5" t="s">
        <v>117</v>
      </c>
      <c r="B53" s="5" t="s">
        <v>118</v>
      </c>
      <c r="C53" s="5">
        <v>2019</v>
      </c>
    </row>
    <row r="54" spans="1:3" ht="15.75" hidden="1" customHeight="1">
      <c r="A54" s="5" t="s">
        <v>119</v>
      </c>
      <c r="B54" s="5" t="s">
        <v>120</v>
      </c>
      <c r="C54" s="5">
        <v>2019</v>
      </c>
    </row>
    <row r="55" spans="1:3" ht="15.75" hidden="1" customHeight="1">
      <c r="A55" s="5" t="s">
        <v>121</v>
      </c>
      <c r="B55" s="5" t="s">
        <v>122</v>
      </c>
      <c r="C55" s="5">
        <v>2019</v>
      </c>
    </row>
    <row r="56" spans="1:3" ht="15.75" hidden="1" customHeight="1">
      <c r="A56" s="5" t="s">
        <v>123</v>
      </c>
      <c r="B56" s="5" t="s">
        <v>124</v>
      </c>
      <c r="C56" s="5">
        <v>2019</v>
      </c>
    </row>
    <row r="57" spans="1:3" ht="15.75" hidden="1" customHeight="1">
      <c r="A57" s="5" t="s">
        <v>125</v>
      </c>
      <c r="B57" s="5" t="s">
        <v>126</v>
      </c>
      <c r="C57" s="5">
        <v>2019</v>
      </c>
    </row>
    <row r="58" spans="1:3" ht="15.75" hidden="1" customHeight="1">
      <c r="A58" s="5" t="s">
        <v>127</v>
      </c>
      <c r="B58" s="5" t="s">
        <v>128</v>
      </c>
      <c r="C58" s="5">
        <v>2019</v>
      </c>
    </row>
    <row r="59" spans="1:3" ht="15.75" hidden="1" customHeight="1">
      <c r="A59" s="5" t="s">
        <v>129</v>
      </c>
      <c r="B59" s="5" t="s">
        <v>130</v>
      </c>
      <c r="C59" s="5">
        <v>2019</v>
      </c>
    </row>
    <row r="60" spans="1:3" ht="15.75" hidden="1" customHeight="1">
      <c r="A60" s="5" t="s">
        <v>131</v>
      </c>
      <c r="B60" s="5" t="s">
        <v>132</v>
      </c>
      <c r="C60" s="5">
        <v>2019</v>
      </c>
    </row>
    <row r="61" spans="1:3" ht="15.75" hidden="1" customHeight="1">
      <c r="A61" s="5" t="s">
        <v>133</v>
      </c>
      <c r="B61" s="5" t="s">
        <v>134</v>
      </c>
      <c r="C61" s="5">
        <v>2019</v>
      </c>
    </row>
    <row r="62" spans="1:3" ht="15.75" hidden="1" customHeight="1">
      <c r="A62" s="5" t="s">
        <v>135</v>
      </c>
      <c r="B62" s="5" t="s">
        <v>136</v>
      </c>
      <c r="C62" s="5">
        <v>2019</v>
      </c>
    </row>
    <row r="63" spans="1:3" ht="15.75" hidden="1" customHeight="1">
      <c r="A63" s="5" t="s">
        <v>137</v>
      </c>
      <c r="B63" s="5" t="s">
        <v>138</v>
      </c>
      <c r="C63" s="5">
        <v>2019</v>
      </c>
    </row>
    <row r="64" spans="1:3" ht="15.75" hidden="1" customHeight="1">
      <c r="A64" s="5" t="s">
        <v>139</v>
      </c>
      <c r="B64" s="5" t="s">
        <v>140</v>
      </c>
      <c r="C64" s="5">
        <v>2019</v>
      </c>
    </row>
    <row r="65" spans="1:3" ht="15.75" hidden="1" customHeight="1">
      <c r="A65" s="5" t="s">
        <v>141</v>
      </c>
      <c r="B65" s="5" t="s">
        <v>142</v>
      </c>
      <c r="C65" s="5">
        <v>2019</v>
      </c>
    </row>
    <row r="66" spans="1:3" ht="15.75" hidden="1" customHeight="1">
      <c r="A66" s="5" t="s">
        <v>143</v>
      </c>
      <c r="B66" s="5" t="s">
        <v>144</v>
      </c>
      <c r="C66" s="5">
        <v>2019</v>
      </c>
    </row>
    <row r="67" spans="1:3" ht="15.75" hidden="1" customHeight="1">
      <c r="A67" s="5" t="s">
        <v>145</v>
      </c>
      <c r="B67" s="5" t="s">
        <v>146</v>
      </c>
      <c r="C67" s="5">
        <v>2019</v>
      </c>
    </row>
    <row r="68" spans="1:3" ht="15.75" hidden="1" customHeight="1">
      <c r="A68" s="5" t="s">
        <v>147</v>
      </c>
      <c r="B68" s="5" t="s">
        <v>148</v>
      </c>
      <c r="C68" s="5">
        <v>2019</v>
      </c>
    </row>
    <row r="69" spans="1:3" ht="15.75" hidden="1" customHeight="1">
      <c r="A69" s="5" t="s">
        <v>149</v>
      </c>
      <c r="B69" s="5" t="s">
        <v>150</v>
      </c>
      <c r="C69" s="5">
        <v>2019</v>
      </c>
    </row>
    <row r="70" spans="1:3" ht="15.75" hidden="1" customHeight="1">
      <c r="A70" s="5" t="s">
        <v>151</v>
      </c>
      <c r="B70" s="5" t="s">
        <v>152</v>
      </c>
      <c r="C70" s="5">
        <v>2019</v>
      </c>
    </row>
    <row r="71" spans="1:3" ht="15.75" hidden="1" customHeight="1">
      <c r="A71" s="5" t="s">
        <v>153</v>
      </c>
      <c r="B71" s="5" t="s">
        <v>154</v>
      </c>
      <c r="C71" s="5">
        <v>2019</v>
      </c>
    </row>
    <row r="72" spans="1:3" ht="15.75" hidden="1" customHeight="1">
      <c r="A72" s="5" t="s">
        <v>155</v>
      </c>
      <c r="B72" s="5" t="s">
        <v>156</v>
      </c>
      <c r="C72" s="5">
        <v>2019</v>
      </c>
    </row>
    <row r="73" spans="1:3" ht="15.75" hidden="1" customHeight="1">
      <c r="A73" s="5" t="s">
        <v>157</v>
      </c>
      <c r="B73" s="5" t="s">
        <v>158</v>
      </c>
      <c r="C73" s="5">
        <v>2019</v>
      </c>
    </row>
    <row r="74" spans="1:3" ht="15.75" hidden="1" customHeight="1">
      <c r="A74" s="5" t="s">
        <v>159</v>
      </c>
      <c r="B74" s="5" t="s">
        <v>160</v>
      </c>
      <c r="C74" s="5">
        <v>2019</v>
      </c>
    </row>
    <row r="75" spans="1:3" ht="15.75" hidden="1" customHeight="1">
      <c r="A75" s="5" t="s">
        <v>161</v>
      </c>
      <c r="B75" s="5" t="s">
        <v>162</v>
      </c>
      <c r="C75" s="5">
        <v>2019</v>
      </c>
    </row>
    <row r="76" spans="1:3" ht="15.75" hidden="1" customHeight="1">
      <c r="A76" s="5" t="s">
        <v>163</v>
      </c>
      <c r="B76" s="5" t="s">
        <v>164</v>
      </c>
      <c r="C76" s="5">
        <v>2019</v>
      </c>
    </row>
    <row r="77" spans="1:3" ht="15.75" hidden="1" customHeight="1">
      <c r="A77" s="5" t="s">
        <v>165</v>
      </c>
      <c r="B77" s="5" t="s">
        <v>166</v>
      </c>
      <c r="C77" s="5">
        <v>2019</v>
      </c>
    </row>
    <row r="78" spans="1:3" ht="15.75" hidden="1" customHeight="1">
      <c r="A78" s="5" t="s">
        <v>167</v>
      </c>
      <c r="B78" s="5" t="s">
        <v>168</v>
      </c>
      <c r="C78" s="5">
        <v>2019</v>
      </c>
    </row>
    <row r="79" spans="1:3" ht="15.75" hidden="1" customHeight="1">
      <c r="A79" s="5" t="s">
        <v>169</v>
      </c>
      <c r="B79" s="5" t="s">
        <v>170</v>
      </c>
      <c r="C79" s="5">
        <v>2019</v>
      </c>
    </row>
    <row r="80" spans="1:3" ht="15.75" hidden="1" customHeight="1">
      <c r="A80" s="5" t="s">
        <v>171</v>
      </c>
      <c r="B80" s="5" t="s">
        <v>172</v>
      </c>
      <c r="C80" s="5">
        <v>2019</v>
      </c>
    </row>
    <row r="81" spans="1:3" ht="15.75" hidden="1" customHeight="1">
      <c r="A81" s="5" t="s">
        <v>173</v>
      </c>
      <c r="B81" s="5" t="s">
        <v>174</v>
      </c>
      <c r="C81" s="5">
        <v>2019</v>
      </c>
    </row>
    <row r="82" spans="1:3" ht="15.75" hidden="1" customHeight="1">
      <c r="A82" s="5" t="s">
        <v>175</v>
      </c>
      <c r="B82" s="5" t="s">
        <v>176</v>
      </c>
      <c r="C82" s="5">
        <v>2019</v>
      </c>
    </row>
    <row r="83" spans="1:3" ht="15.75" hidden="1" customHeight="1">
      <c r="A83" s="5" t="s">
        <v>177</v>
      </c>
      <c r="B83" s="5" t="s">
        <v>178</v>
      </c>
      <c r="C83" s="5">
        <v>2019</v>
      </c>
    </row>
    <row r="84" spans="1:3" ht="15.75" hidden="1" customHeight="1">
      <c r="A84" s="5" t="s">
        <v>179</v>
      </c>
      <c r="B84" s="5" t="s">
        <v>180</v>
      </c>
      <c r="C84" s="5">
        <v>2019</v>
      </c>
    </row>
    <row r="85" spans="1:3" ht="15.75" hidden="1" customHeight="1">
      <c r="A85" s="5" t="s">
        <v>181</v>
      </c>
      <c r="B85" s="5" t="s">
        <v>182</v>
      </c>
      <c r="C85" s="5">
        <v>2019</v>
      </c>
    </row>
    <row r="86" spans="1:3" ht="15.75" hidden="1" customHeight="1">
      <c r="A86" s="5" t="s">
        <v>183</v>
      </c>
      <c r="B86" s="5" t="s">
        <v>184</v>
      </c>
      <c r="C86" s="5">
        <v>2019</v>
      </c>
    </row>
    <row r="87" spans="1:3" ht="15.75" hidden="1" customHeight="1">
      <c r="A87" s="5" t="s">
        <v>185</v>
      </c>
      <c r="B87" s="5" t="s">
        <v>186</v>
      </c>
      <c r="C87" s="5">
        <v>2019</v>
      </c>
    </row>
    <row r="88" spans="1:3" ht="15.75" hidden="1" customHeight="1">
      <c r="A88" s="5" t="s">
        <v>187</v>
      </c>
      <c r="B88" s="5" t="s">
        <v>188</v>
      </c>
      <c r="C88" s="5">
        <v>2019</v>
      </c>
    </row>
    <row r="89" spans="1:3" ht="15.75" hidden="1" customHeight="1">
      <c r="A89" s="5" t="s">
        <v>189</v>
      </c>
      <c r="B89" s="5" t="s">
        <v>190</v>
      </c>
      <c r="C89" s="5">
        <v>2019</v>
      </c>
    </row>
    <row r="90" spans="1:3" ht="15.75" hidden="1" customHeight="1">
      <c r="A90" s="5" t="s">
        <v>191</v>
      </c>
      <c r="B90" s="5" t="s">
        <v>192</v>
      </c>
      <c r="C90" s="5">
        <v>2019</v>
      </c>
    </row>
    <row r="91" spans="1:3" ht="15.75" hidden="1" customHeight="1">
      <c r="A91" s="5" t="s">
        <v>193</v>
      </c>
      <c r="B91" s="5" t="s">
        <v>194</v>
      </c>
      <c r="C91" s="5">
        <v>2019</v>
      </c>
    </row>
    <row r="92" spans="1:3" ht="15.75" hidden="1" customHeight="1">
      <c r="A92" s="5" t="s">
        <v>195</v>
      </c>
      <c r="B92" s="5" t="s">
        <v>196</v>
      </c>
      <c r="C92" s="5">
        <v>2019</v>
      </c>
    </row>
    <row r="93" spans="1:3" ht="15.75" hidden="1" customHeight="1">
      <c r="A93" s="5" t="s">
        <v>197</v>
      </c>
      <c r="B93" s="5" t="s">
        <v>198</v>
      </c>
      <c r="C93" s="5">
        <v>2019</v>
      </c>
    </row>
    <row r="94" spans="1:3" ht="15.75" hidden="1" customHeight="1">
      <c r="A94" s="5" t="s">
        <v>199</v>
      </c>
      <c r="B94" s="5" t="s">
        <v>200</v>
      </c>
      <c r="C94" s="5">
        <v>2019</v>
      </c>
    </row>
    <row r="95" spans="1:3" ht="15.75" hidden="1" customHeight="1">
      <c r="A95" s="5" t="s">
        <v>201</v>
      </c>
      <c r="B95" s="5" t="s">
        <v>202</v>
      </c>
      <c r="C95" s="5">
        <v>2019</v>
      </c>
    </row>
    <row r="96" spans="1:3" ht="15.75" hidden="1" customHeight="1">
      <c r="A96" s="5" t="s">
        <v>203</v>
      </c>
      <c r="B96" s="5" t="s">
        <v>204</v>
      </c>
      <c r="C96" s="5">
        <v>2019</v>
      </c>
    </row>
    <row r="97" spans="1:3" ht="15.75" hidden="1" customHeight="1">
      <c r="A97" s="5" t="s">
        <v>205</v>
      </c>
      <c r="B97" s="5" t="s">
        <v>206</v>
      </c>
      <c r="C97" s="5">
        <v>2019</v>
      </c>
    </row>
    <row r="98" spans="1:3" ht="15.75" hidden="1" customHeight="1">
      <c r="A98" s="5" t="s">
        <v>207</v>
      </c>
      <c r="B98" s="5" t="s">
        <v>208</v>
      </c>
      <c r="C98" s="5">
        <v>2019</v>
      </c>
    </row>
    <row r="99" spans="1:3" ht="15.75" hidden="1" customHeight="1">
      <c r="A99" s="5" t="s">
        <v>209</v>
      </c>
      <c r="B99" s="5" t="s">
        <v>210</v>
      </c>
      <c r="C99" s="5">
        <v>2019</v>
      </c>
    </row>
    <row r="100" spans="1:3" ht="15.75" hidden="1" customHeight="1">
      <c r="A100" s="5" t="s">
        <v>211</v>
      </c>
      <c r="B100" s="5" t="s">
        <v>212</v>
      </c>
      <c r="C100" s="5">
        <v>2019</v>
      </c>
    </row>
    <row r="101" spans="1:3" ht="15.75" hidden="1" customHeight="1">
      <c r="A101" s="5" t="s">
        <v>213</v>
      </c>
      <c r="B101" s="5" t="s">
        <v>214</v>
      </c>
      <c r="C101" s="5">
        <v>2019</v>
      </c>
    </row>
    <row r="102" spans="1:3" ht="15.75" hidden="1" customHeight="1">
      <c r="A102" s="5" t="s">
        <v>215</v>
      </c>
      <c r="B102" s="5" t="s">
        <v>216</v>
      </c>
      <c r="C102" s="5">
        <v>2019</v>
      </c>
    </row>
    <row r="103" spans="1:3" ht="15.75" hidden="1" customHeight="1">
      <c r="A103" s="5" t="s">
        <v>217</v>
      </c>
      <c r="B103" s="5" t="s">
        <v>218</v>
      </c>
      <c r="C103" s="5">
        <v>2019</v>
      </c>
    </row>
    <row r="104" spans="1:3" ht="15.75" hidden="1" customHeight="1">
      <c r="A104" s="5" t="s">
        <v>219</v>
      </c>
      <c r="B104" s="5" t="s">
        <v>220</v>
      </c>
      <c r="C104" s="5">
        <v>2019</v>
      </c>
    </row>
    <row r="105" spans="1:3" ht="15.75" hidden="1" customHeight="1">
      <c r="A105" s="5" t="s">
        <v>221</v>
      </c>
      <c r="B105" s="5" t="s">
        <v>222</v>
      </c>
      <c r="C105" s="5">
        <v>2019</v>
      </c>
    </row>
    <row r="106" spans="1:3" ht="15.75" hidden="1" customHeight="1">
      <c r="A106" s="5" t="s">
        <v>223</v>
      </c>
      <c r="B106" s="5" t="s">
        <v>224</v>
      </c>
      <c r="C106" s="5">
        <v>2019</v>
      </c>
    </row>
    <row r="107" spans="1:3" ht="15.75" hidden="1" customHeight="1">
      <c r="A107" s="5" t="s">
        <v>225</v>
      </c>
      <c r="B107" s="5" t="s">
        <v>226</v>
      </c>
      <c r="C107" s="5">
        <v>2019</v>
      </c>
    </row>
    <row r="108" spans="1:3" ht="15.75" hidden="1" customHeight="1">
      <c r="A108" s="5" t="s">
        <v>227</v>
      </c>
      <c r="B108" s="5" t="s">
        <v>228</v>
      </c>
      <c r="C108" s="5">
        <v>2019</v>
      </c>
    </row>
    <row r="109" spans="1:3" ht="15.75" hidden="1" customHeight="1">
      <c r="A109" s="5" t="s">
        <v>229</v>
      </c>
      <c r="B109" s="5" t="s">
        <v>230</v>
      </c>
      <c r="C109" s="5">
        <v>2019</v>
      </c>
    </row>
    <row r="110" spans="1:3" ht="15.75" hidden="1" customHeight="1">
      <c r="A110" s="5" t="s">
        <v>231</v>
      </c>
      <c r="B110" s="5" t="s">
        <v>232</v>
      </c>
      <c r="C110" s="5">
        <v>2019</v>
      </c>
    </row>
    <row r="111" spans="1:3" ht="15.75" hidden="1" customHeight="1">
      <c r="A111" s="5" t="s">
        <v>233</v>
      </c>
      <c r="B111" s="5" t="s">
        <v>234</v>
      </c>
      <c r="C111" s="5">
        <v>2019</v>
      </c>
    </row>
    <row r="112" spans="1:3" ht="15.75" hidden="1" customHeight="1">
      <c r="A112" s="5" t="s">
        <v>235</v>
      </c>
      <c r="B112" s="5" t="s">
        <v>236</v>
      </c>
      <c r="C112" s="5">
        <v>2019</v>
      </c>
    </row>
    <row r="113" spans="1:3" ht="15.75" hidden="1" customHeight="1">
      <c r="A113" s="5" t="s">
        <v>237</v>
      </c>
      <c r="B113" s="5" t="s">
        <v>238</v>
      </c>
      <c r="C113" s="5">
        <v>2019</v>
      </c>
    </row>
    <row r="114" spans="1:3" ht="15.75" hidden="1" customHeight="1">
      <c r="A114" s="5" t="s">
        <v>239</v>
      </c>
      <c r="B114" s="5" t="s">
        <v>240</v>
      </c>
      <c r="C114" s="5">
        <v>2019</v>
      </c>
    </row>
    <row r="115" spans="1:3" ht="15.75" hidden="1" customHeight="1">
      <c r="A115" s="5" t="s">
        <v>241</v>
      </c>
      <c r="B115" s="5" t="s">
        <v>242</v>
      </c>
      <c r="C115" s="5">
        <v>2019</v>
      </c>
    </row>
    <row r="116" spans="1:3" ht="15.75" hidden="1" customHeight="1">
      <c r="A116" s="5" t="s">
        <v>243</v>
      </c>
      <c r="B116" s="5" t="s">
        <v>244</v>
      </c>
      <c r="C116" s="5">
        <v>2019</v>
      </c>
    </row>
    <row r="117" spans="1:3" ht="15.75" hidden="1" customHeight="1">
      <c r="A117" s="5" t="s">
        <v>245</v>
      </c>
      <c r="B117" s="5" t="s">
        <v>246</v>
      </c>
      <c r="C117" s="5">
        <v>2019</v>
      </c>
    </row>
    <row r="118" spans="1:3" ht="15.75" hidden="1" customHeight="1">
      <c r="A118" s="5" t="s">
        <v>247</v>
      </c>
      <c r="B118" s="5" t="s">
        <v>248</v>
      </c>
      <c r="C118" s="5">
        <v>2019</v>
      </c>
    </row>
    <row r="119" spans="1:3" ht="15.75" hidden="1" customHeight="1">
      <c r="A119" s="5" t="s">
        <v>249</v>
      </c>
      <c r="B119" s="5" t="s">
        <v>250</v>
      </c>
      <c r="C119" s="5">
        <v>2019</v>
      </c>
    </row>
    <row r="120" spans="1:3" ht="15.75" hidden="1" customHeight="1">
      <c r="A120" s="5" t="s">
        <v>251</v>
      </c>
      <c r="B120" s="5" t="s">
        <v>252</v>
      </c>
      <c r="C120" s="5">
        <v>2019</v>
      </c>
    </row>
    <row r="121" spans="1:3" ht="15.75" customHeight="1">
      <c r="A121" s="6" t="s">
        <v>253</v>
      </c>
      <c r="B121" s="6" t="s">
        <v>254</v>
      </c>
      <c r="C121" s="6">
        <v>2019</v>
      </c>
    </row>
    <row r="122" spans="1:3" ht="15.75" hidden="1" customHeight="1">
      <c r="A122" s="5" t="s">
        <v>255</v>
      </c>
      <c r="B122" s="5" t="s">
        <v>256</v>
      </c>
      <c r="C122" s="5">
        <v>2019</v>
      </c>
    </row>
    <row r="123" spans="1:3" ht="15.75" hidden="1" customHeight="1">
      <c r="A123" s="5" t="s">
        <v>257</v>
      </c>
      <c r="B123" s="5" t="s">
        <v>258</v>
      </c>
      <c r="C123" s="5">
        <v>2019</v>
      </c>
    </row>
    <row r="124" spans="1:3" ht="15.75" hidden="1" customHeight="1">
      <c r="A124" s="5" t="s">
        <v>259</v>
      </c>
      <c r="B124" s="5" t="s">
        <v>260</v>
      </c>
      <c r="C124" s="5">
        <v>2019</v>
      </c>
    </row>
    <row r="125" spans="1:3" ht="15.75" hidden="1" customHeight="1">
      <c r="A125" s="5" t="s">
        <v>261</v>
      </c>
      <c r="B125" s="5" t="s">
        <v>262</v>
      </c>
      <c r="C125" s="5">
        <v>2019</v>
      </c>
    </row>
    <row r="126" spans="1:3" ht="15.75" hidden="1" customHeight="1">
      <c r="A126" s="5" t="s">
        <v>263</v>
      </c>
      <c r="B126" s="5" t="s">
        <v>264</v>
      </c>
      <c r="C126" s="5">
        <v>2019</v>
      </c>
    </row>
    <row r="127" spans="1:3" ht="15.75" hidden="1" customHeight="1">
      <c r="A127" s="5" t="s">
        <v>265</v>
      </c>
      <c r="B127" s="5" t="s">
        <v>266</v>
      </c>
      <c r="C127" s="5">
        <v>2019</v>
      </c>
    </row>
    <row r="128" spans="1:3" ht="15.75" hidden="1" customHeight="1">
      <c r="A128" s="5" t="s">
        <v>267</v>
      </c>
      <c r="B128" s="5" t="s">
        <v>268</v>
      </c>
      <c r="C128" s="5">
        <v>2019</v>
      </c>
    </row>
    <row r="129" spans="1:3" ht="15.75" customHeight="1">
      <c r="A129" s="6" t="s">
        <v>269</v>
      </c>
      <c r="B129" s="6" t="s">
        <v>270</v>
      </c>
      <c r="C129" s="6">
        <v>2019</v>
      </c>
    </row>
    <row r="130" spans="1:3" ht="15.75" hidden="1" customHeight="1">
      <c r="A130" s="5" t="s">
        <v>271</v>
      </c>
      <c r="B130" s="5" t="s">
        <v>272</v>
      </c>
      <c r="C130" s="5">
        <v>2019</v>
      </c>
    </row>
    <row r="131" spans="1:3" ht="15.75" hidden="1" customHeight="1">
      <c r="A131" s="5" t="s">
        <v>273</v>
      </c>
      <c r="B131" s="5" t="s">
        <v>274</v>
      </c>
      <c r="C131" s="5">
        <v>2019</v>
      </c>
    </row>
    <row r="132" spans="1:3" ht="15.75" hidden="1" customHeight="1">
      <c r="A132" s="5" t="s">
        <v>275</v>
      </c>
      <c r="B132" s="5" t="s">
        <v>276</v>
      </c>
      <c r="C132" s="5">
        <v>2019</v>
      </c>
    </row>
    <row r="133" spans="1:3" ht="15.75" hidden="1" customHeight="1">
      <c r="A133" s="5" t="s">
        <v>277</v>
      </c>
      <c r="B133" s="5" t="s">
        <v>278</v>
      </c>
      <c r="C133" s="5">
        <v>2019</v>
      </c>
    </row>
    <row r="134" spans="1:3" ht="15.75" hidden="1" customHeight="1">
      <c r="A134" s="5" t="s">
        <v>279</v>
      </c>
      <c r="B134" s="5" t="s">
        <v>280</v>
      </c>
      <c r="C134" s="5">
        <v>2019</v>
      </c>
    </row>
    <row r="135" spans="1:3" ht="15.75" hidden="1" customHeight="1">
      <c r="A135" s="5" t="s">
        <v>281</v>
      </c>
      <c r="B135" s="5" t="s">
        <v>282</v>
      </c>
      <c r="C135" s="5">
        <v>2019</v>
      </c>
    </row>
    <row r="136" spans="1:3" ht="15.75" hidden="1" customHeight="1">
      <c r="A136" s="5" t="s">
        <v>283</v>
      </c>
      <c r="B136" s="5" t="s">
        <v>284</v>
      </c>
      <c r="C136" s="5">
        <v>2019</v>
      </c>
    </row>
    <row r="137" spans="1:3" ht="15.75" hidden="1" customHeight="1">
      <c r="A137" s="5" t="s">
        <v>285</v>
      </c>
      <c r="B137" s="5" t="s">
        <v>286</v>
      </c>
      <c r="C137" s="5">
        <v>2019</v>
      </c>
    </row>
    <row r="138" spans="1:3" ht="15.75" hidden="1" customHeight="1">
      <c r="A138" s="5" t="s">
        <v>287</v>
      </c>
      <c r="B138" s="5" t="s">
        <v>288</v>
      </c>
      <c r="C138" s="5">
        <v>2019</v>
      </c>
    </row>
    <row r="139" spans="1:3" ht="15.75" hidden="1" customHeight="1">
      <c r="A139" s="5" t="s">
        <v>289</v>
      </c>
      <c r="B139" s="5" t="s">
        <v>290</v>
      </c>
      <c r="C139" s="5">
        <v>2019</v>
      </c>
    </row>
    <row r="140" spans="1:3" ht="15.75" hidden="1" customHeight="1">
      <c r="A140" s="5" t="s">
        <v>291</v>
      </c>
      <c r="B140" s="5" t="s">
        <v>292</v>
      </c>
      <c r="C140" s="5">
        <v>2019</v>
      </c>
    </row>
    <row r="141" spans="1:3" ht="15.75" hidden="1" customHeight="1">
      <c r="A141" s="5" t="s">
        <v>293</v>
      </c>
      <c r="B141" s="5" t="s">
        <v>294</v>
      </c>
      <c r="C141" s="5">
        <v>2019</v>
      </c>
    </row>
    <row r="142" spans="1:3" ht="15.75" hidden="1" customHeight="1">
      <c r="A142" s="5" t="s">
        <v>295</v>
      </c>
      <c r="B142" s="5" t="s">
        <v>296</v>
      </c>
      <c r="C142" s="5">
        <v>2019</v>
      </c>
    </row>
    <row r="143" spans="1:3" ht="15.75" hidden="1" customHeight="1">
      <c r="A143" s="5" t="s">
        <v>297</v>
      </c>
      <c r="B143" s="5" t="s">
        <v>298</v>
      </c>
      <c r="C143" s="5">
        <v>2019</v>
      </c>
    </row>
    <row r="144" spans="1:3" ht="15.75" hidden="1" customHeight="1">
      <c r="A144" s="5" t="s">
        <v>299</v>
      </c>
      <c r="B144" s="5" t="s">
        <v>300</v>
      </c>
      <c r="C144" s="5">
        <v>2019</v>
      </c>
    </row>
    <row r="145" spans="1:3" ht="15.75" hidden="1" customHeight="1">
      <c r="A145" s="5" t="s">
        <v>301</v>
      </c>
      <c r="B145" s="5" t="s">
        <v>302</v>
      </c>
      <c r="C145" s="5">
        <v>2019</v>
      </c>
    </row>
    <row r="146" spans="1:3" ht="15.75" hidden="1" customHeight="1">
      <c r="A146" s="5" t="s">
        <v>303</v>
      </c>
      <c r="B146" s="5" t="s">
        <v>304</v>
      </c>
      <c r="C146" s="5">
        <v>2019</v>
      </c>
    </row>
    <row r="147" spans="1:3" ht="15.75" hidden="1" customHeight="1">
      <c r="A147" s="5" t="s">
        <v>305</v>
      </c>
      <c r="B147" s="5" t="s">
        <v>306</v>
      </c>
      <c r="C147" s="5">
        <v>2019</v>
      </c>
    </row>
    <row r="148" spans="1:3" ht="15.75" hidden="1" customHeight="1">
      <c r="A148" s="5" t="s">
        <v>307</v>
      </c>
      <c r="B148" s="5" t="s">
        <v>308</v>
      </c>
      <c r="C148" s="5">
        <v>2019</v>
      </c>
    </row>
    <row r="149" spans="1:3" ht="15.75" customHeight="1">
      <c r="A149" s="6" t="s">
        <v>309</v>
      </c>
      <c r="B149" s="6" t="s">
        <v>310</v>
      </c>
      <c r="C149" s="6">
        <v>2019</v>
      </c>
    </row>
    <row r="150" spans="1:3" ht="15.75" hidden="1" customHeight="1">
      <c r="A150" s="5" t="s">
        <v>311</v>
      </c>
      <c r="B150" s="5" t="s">
        <v>312</v>
      </c>
      <c r="C150" s="5">
        <v>2019</v>
      </c>
    </row>
    <row r="151" spans="1:3" ht="15.75" hidden="1" customHeight="1">
      <c r="A151" s="5" t="s">
        <v>313</v>
      </c>
      <c r="B151" s="5" t="s">
        <v>314</v>
      </c>
      <c r="C151" s="5">
        <v>2019</v>
      </c>
    </row>
    <row r="152" spans="1:3" ht="15.75" customHeight="1">
      <c r="A152" s="6" t="s">
        <v>315</v>
      </c>
      <c r="B152" s="6" t="s">
        <v>316</v>
      </c>
      <c r="C152" s="6">
        <v>2019</v>
      </c>
    </row>
    <row r="153" spans="1:3" ht="15.75" hidden="1" customHeight="1">
      <c r="A153" s="5" t="s">
        <v>317</v>
      </c>
      <c r="B153" s="5" t="s">
        <v>318</v>
      </c>
      <c r="C153" s="5">
        <v>2019</v>
      </c>
    </row>
    <row r="154" spans="1:3" ht="15.75" hidden="1" customHeight="1">
      <c r="A154" s="5" t="s">
        <v>319</v>
      </c>
      <c r="B154" s="5" t="s">
        <v>320</v>
      </c>
      <c r="C154" s="5">
        <v>2019</v>
      </c>
    </row>
    <row r="155" spans="1:3" ht="15.75" hidden="1" customHeight="1">
      <c r="A155" s="5" t="s">
        <v>321</v>
      </c>
      <c r="B155" s="5" t="s">
        <v>322</v>
      </c>
      <c r="C155" s="5">
        <v>2019</v>
      </c>
    </row>
    <row r="156" spans="1:3" ht="15.75" hidden="1" customHeight="1">
      <c r="A156" s="5" t="s">
        <v>323</v>
      </c>
      <c r="B156" s="5" t="s">
        <v>324</v>
      </c>
      <c r="C156" s="5">
        <v>2019</v>
      </c>
    </row>
    <row r="157" spans="1:3" ht="15.75" hidden="1" customHeight="1">
      <c r="A157" s="5" t="s">
        <v>325</v>
      </c>
      <c r="B157" s="5" t="s">
        <v>326</v>
      </c>
      <c r="C157" s="5">
        <v>2019</v>
      </c>
    </row>
    <row r="158" spans="1:3" ht="15.75" hidden="1" customHeight="1">
      <c r="A158" s="5" t="s">
        <v>327</v>
      </c>
      <c r="B158" s="5" t="s">
        <v>328</v>
      </c>
      <c r="C158" s="5">
        <v>2019</v>
      </c>
    </row>
    <row r="159" spans="1:3" ht="15.75" hidden="1" customHeight="1">
      <c r="A159" s="5" t="s">
        <v>329</v>
      </c>
      <c r="B159" s="5" t="s">
        <v>330</v>
      </c>
      <c r="C159" s="5">
        <v>2019</v>
      </c>
    </row>
    <row r="160" spans="1:3" ht="15.75" hidden="1" customHeight="1">
      <c r="A160" s="5" t="s">
        <v>331</v>
      </c>
      <c r="B160" s="5" t="s">
        <v>332</v>
      </c>
      <c r="C160" s="5">
        <v>2019</v>
      </c>
    </row>
    <row r="161" spans="1:3" ht="15.75" hidden="1" customHeight="1">
      <c r="A161" s="5" t="s">
        <v>333</v>
      </c>
      <c r="B161" s="5" t="s">
        <v>334</v>
      </c>
      <c r="C161" s="5">
        <v>2019</v>
      </c>
    </row>
    <row r="162" spans="1:3" ht="15.75" hidden="1" customHeight="1">
      <c r="A162" s="5" t="s">
        <v>335</v>
      </c>
      <c r="B162" s="5" t="s">
        <v>336</v>
      </c>
      <c r="C162" s="5">
        <v>2019</v>
      </c>
    </row>
    <row r="163" spans="1:3" ht="15.75" hidden="1" customHeight="1">
      <c r="A163" s="5" t="s">
        <v>337</v>
      </c>
      <c r="B163" s="5" t="s">
        <v>338</v>
      </c>
      <c r="C163" s="5">
        <v>2019</v>
      </c>
    </row>
    <row r="164" spans="1:3" ht="15.75" hidden="1" customHeight="1">
      <c r="A164" s="5" t="s">
        <v>339</v>
      </c>
      <c r="B164" s="5" t="s">
        <v>340</v>
      </c>
      <c r="C164" s="5">
        <v>2019</v>
      </c>
    </row>
    <row r="165" spans="1:3" ht="15.75" hidden="1" customHeight="1">
      <c r="A165" s="5" t="s">
        <v>341</v>
      </c>
      <c r="B165" s="5" t="s">
        <v>342</v>
      </c>
      <c r="C165" s="5">
        <v>2019</v>
      </c>
    </row>
    <row r="166" spans="1:3" ht="15.75" hidden="1" customHeight="1">
      <c r="A166" s="5" t="s">
        <v>343</v>
      </c>
      <c r="B166" s="5" t="s">
        <v>344</v>
      </c>
      <c r="C166" s="5">
        <v>2019</v>
      </c>
    </row>
    <row r="167" spans="1:3" ht="15.75" customHeight="1">
      <c r="A167" s="6" t="s">
        <v>345</v>
      </c>
      <c r="B167" s="6" t="s">
        <v>346</v>
      </c>
      <c r="C167" s="6">
        <v>2019</v>
      </c>
    </row>
    <row r="168" spans="1:3" ht="15.75" hidden="1" customHeight="1">
      <c r="A168" s="5" t="s">
        <v>347</v>
      </c>
      <c r="B168" s="5" t="s">
        <v>348</v>
      </c>
      <c r="C168" s="5">
        <v>2019</v>
      </c>
    </row>
    <row r="169" spans="1:3" ht="15.75" hidden="1" customHeight="1">
      <c r="A169" s="5" t="s">
        <v>349</v>
      </c>
      <c r="B169" s="5" t="s">
        <v>350</v>
      </c>
      <c r="C169" s="5">
        <v>2019</v>
      </c>
    </row>
    <row r="170" spans="1:3" ht="15.75" hidden="1" customHeight="1">
      <c r="A170" s="5" t="s">
        <v>351</v>
      </c>
      <c r="B170" s="5" t="s">
        <v>352</v>
      </c>
      <c r="C170" s="5">
        <v>2019</v>
      </c>
    </row>
    <row r="171" spans="1:3" ht="15.75" hidden="1" customHeight="1">
      <c r="A171" s="5" t="s">
        <v>353</v>
      </c>
      <c r="B171" s="5" t="s">
        <v>354</v>
      </c>
      <c r="C171" s="5">
        <v>2019</v>
      </c>
    </row>
    <row r="172" spans="1:3" ht="15.75" hidden="1" customHeight="1">
      <c r="A172" s="5" t="s">
        <v>355</v>
      </c>
      <c r="B172" s="5" t="s">
        <v>356</v>
      </c>
      <c r="C172" s="5">
        <v>2019</v>
      </c>
    </row>
    <row r="173" spans="1:3" ht="15.75" hidden="1" customHeight="1">
      <c r="A173" s="5" t="s">
        <v>357</v>
      </c>
      <c r="B173" s="5" t="s">
        <v>358</v>
      </c>
      <c r="C173" s="5">
        <v>2019</v>
      </c>
    </row>
    <row r="174" spans="1:3" ht="15.75" hidden="1" customHeight="1">
      <c r="A174" s="5" t="s">
        <v>359</v>
      </c>
      <c r="B174" s="5" t="s">
        <v>360</v>
      </c>
      <c r="C174" s="5">
        <v>2019</v>
      </c>
    </row>
    <row r="175" spans="1:3" ht="15.75" hidden="1" customHeight="1">
      <c r="A175" s="5" t="s">
        <v>361</v>
      </c>
      <c r="B175" s="5" t="s">
        <v>362</v>
      </c>
      <c r="C175" s="5">
        <v>2019</v>
      </c>
    </row>
    <row r="176" spans="1:3" ht="15.75" hidden="1" customHeight="1">
      <c r="A176" s="5" t="s">
        <v>363</v>
      </c>
      <c r="B176" s="5" t="s">
        <v>364</v>
      </c>
      <c r="C176" s="5">
        <v>2019</v>
      </c>
    </row>
    <row r="177" spans="1:3" ht="15.75" hidden="1" customHeight="1">
      <c r="A177" s="5" t="s">
        <v>365</v>
      </c>
      <c r="B177" s="5" t="s">
        <v>366</v>
      </c>
      <c r="C177" s="5">
        <v>2019</v>
      </c>
    </row>
    <row r="178" spans="1:3" ht="15.75" hidden="1" customHeight="1">
      <c r="A178" s="5" t="s">
        <v>367</v>
      </c>
      <c r="B178" s="5" t="s">
        <v>368</v>
      </c>
      <c r="C178" s="5">
        <v>2019</v>
      </c>
    </row>
    <row r="179" spans="1:3" ht="15.75" hidden="1" customHeight="1">
      <c r="A179" s="5" t="s">
        <v>369</v>
      </c>
      <c r="B179" s="5" t="s">
        <v>370</v>
      </c>
      <c r="C179" s="5">
        <v>2019</v>
      </c>
    </row>
    <row r="180" spans="1:3" ht="15.75" hidden="1" customHeight="1">
      <c r="A180" s="5" t="s">
        <v>371</v>
      </c>
      <c r="B180" s="5" t="s">
        <v>372</v>
      </c>
      <c r="C180" s="5">
        <v>2019</v>
      </c>
    </row>
    <row r="181" spans="1:3" ht="15.75" hidden="1" customHeight="1">
      <c r="A181" s="5" t="s">
        <v>373</v>
      </c>
      <c r="B181" s="5" t="s">
        <v>374</v>
      </c>
      <c r="C181" s="5">
        <v>2019</v>
      </c>
    </row>
    <row r="182" spans="1:3" ht="15.75" hidden="1" customHeight="1">
      <c r="A182" s="5" t="s">
        <v>375</v>
      </c>
      <c r="B182" s="5" t="s">
        <v>376</v>
      </c>
      <c r="C182" s="5">
        <v>2019</v>
      </c>
    </row>
    <row r="183" spans="1:3" ht="15.75" hidden="1" customHeight="1">
      <c r="A183" s="5" t="s">
        <v>377</v>
      </c>
      <c r="B183" s="5" t="s">
        <v>378</v>
      </c>
      <c r="C183" s="5">
        <v>2019</v>
      </c>
    </row>
    <row r="184" spans="1:3" ht="15.75" hidden="1" customHeight="1">
      <c r="A184" s="5" t="s">
        <v>379</v>
      </c>
      <c r="B184" s="5" t="s">
        <v>380</v>
      </c>
      <c r="C184" s="5">
        <v>2019</v>
      </c>
    </row>
    <row r="185" spans="1:3" ht="15.75" hidden="1" customHeight="1">
      <c r="A185" s="5" t="s">
        <v>381</v>
      </c>
      <c r="B185" s="5" t="s">
        <v>382</v>
      </c>
      <c r="C185" s="5">
        <v>2019</v>
      </c>
    </row>
    <row r="186" spans="1:3" ht="15.75" hidden="1" customHeight="1">
      <c r="A186" s="5" t="s">
        <v>383</v>
      </c>
      <c r="B186" s="5" t="s">
        <v>384</v>
      </c>
      <c r="C186" s="5">
        <v>2019</v>
      </c>
    </row>
    <row r="187" spans="1:3" ht="15.75" hidden="1" customHeight="1">
      <c r="A187" s="5" t="s">
        <v>385</v>
      </c>
      <c r="B187" s="5" t="s">
        <v>386</v>
      </c>
      <c r="C187" s="5">
        <v>2019</v>
      </c>
    </row>
    <row r="188" spans="1:3" ht="15.75" hidden="1" customHeight="1">
      <c r="A188" s="5" t="s">
        <v>387</v>
      </c>
      <c r="B188" s="5" t="s">
        <v>388</v>
      </c>
      <c r="C188" s="5">
        <v>2019</v>
      </c>
    </row>
    <row r="189" spans="1:3" ht="15.75" hidden="1" customHeight="1">
      <c r="A189" s="5" t="s">
        <v>389</v>
      </c>
      <c r="B189" s="5" t="s">
        <v>390</v>
      </c>
      <c r="C189" s="5">
        <v>2019</v>
      </c>
    </row>
    <row r="190" spans="1:3" ht="15.75" hidden="1" customHeight="1">
      <c r="A190" s="5" t="s">
        <v>391</v>
      </c>
      <c r="B190" s="5" t="s">
        <v>392</v>
      </c>
      <c r="C190" s="5">
        <v>2019</v>
      </c>
    </row>
    <row r="191" spans="1:3" ht="15.75" hidden="1" customHeight="1">
      <c r="A191" s="5" t="s">
        <v>393</v>
      </c>
      <c r="B191" s="5" t="s">
        <v>394</v>
      </c>
      <c r="C191" s="5">
        <v>2019</v>
      </c>
    </row>
    <row r="192" spans="1:3" ht="15.75" hidden="1" customHeight="1">
      <c r="A192" s="5" t="s">
        <v>395</v>
      </c>
      <c r="B192" s="5" t="s">
        <v>396</v>
      </c>
      <c r="C192" s="5">
        <v>2019</v>
      </c>
    </row>
    <row r="193" spans="1:3" ht="15.75" hidden="1" customHeight="1">
      <c r="A193" s="5" t="s">
        <v>397</v>
      </c>
      <c r="B193" s="5" t="s">
        <v>398</v>
      </c>
      <c r="C193" s="5">
        <v>2019</v>
      </c>
    </row>
    <row r="194" spans="1:3" ht="15.75" hidden="1" customHeight="1">
      <c r="A194" s="5" t="s">
        <v>399</v>
      </c>
      <c r="B194" s="5" t="s">
        <v>400</v>
      </c>
      <c r="C194" s="5">
        <v>2019</v>
      </c>
    </row>
    <row r="195" spans="1:3" ht="15.75" hidden="1" customHeight="1">
      <c r="A195" s="5" t="s">
        <v>401</v>
      </c>
      <c r="B195" s="5" t="s">
        <v>402</v>
      </c>
      <c r="C195" s="5">
        <v>2019</v>
      </c>
    </row>
    <row r="196" spans="1:3" ht="15.75" hidden="1" customHeight="1">
      <c r="A196" s="5" t="s">
        <v>403</v>
      </c>
      <c r="B196" s="5" t="s">
        <v>404</v>
      </c>
      <c r="C196" s="5">
        <v>2019</v>
      </c>
    </row>
    <row r="197" spans="1:3" ht="15.75" hidden="1" customHeight="1">
      <c r="A197" s="5" t="s">
        <v>405</v>
      </c>
      <c r="B197" s="5" t="s">
        <v>406</v>
      </c>
      <c r="C197" s="5">
        <v>2019</v>
      </c>
    </row>
    <row r="198" spans="1:3" ht="15.75" hidden="1" customHeight="1">
      <c r="A198" s="5" t="s">
        <v>407</v>
      </c>
      <c r="B198" s="5" t="s">
        <v>408</v>
      </c>
      <c r="C198" s="5">
        <v>2019</v>
      </c>
    </row>
    <row r="199" spans="1:3" ht="15.75" hidden="1" customHeight="1">
      <c r="A199" s="5" t="s">
        <v>409</v>
      </c>
      <c r="B199" s="5" t="s">
        <v>410</v>
      </c>
      <c r="C199" s="5">
        <v>2019</v>
      </c>
    </row>
    <row r="200" spans="1:3" ht="15.75" hidden="1" customHeight="1">
      <c r="A200" s="5" t="s">
        <v>411</v>
      </c>
      <c r="B200" s="5" t="s">
        <v>412</v>
      </c>
      <c r="C200" s="5">
        <v>2019</v>
      </c>
    </row>
    <row r="201" spans="1:3" ht="15.75" hidden="1" customHeight="1">
      <c r="A201" s="5" t="s">
        <v>413</v>
      </c>
      <c r="B201" s="5" t="s">
        <v>414</v>
      </c>
      <c r="C201" s="5">
        <v>2019</v>
      </c>
    </row>
    <row r="202" spans="1:3" ht="15.75" hidden="1" customHeight="1">
      <c r="A202" s="5" t="s">
        <v>415</v>
      </c>
      <c r="B202" s="5" t="s">
        <v>416</v>
      </c>
      <c r="C202" s="5">
        <v>2019</v>
      </c>
    </row>
    <row r="203" spans="1:3" ht="15.75" hidden="1" customHeight="1">
      <c r="A203" s="5" t="s">
        <v>417</v>
      </c>
      <c r="B203" s="5" t="s">
        <v>418</v>
      </c>
      <c r="C203" s="5">
        <v>2019</v>
      </c>
    </row>
    <row r="204" spans="1:3" ht="15.75" hidden="1" customHeight="1">
      <c r="A204" s="5" t="s">
        <v>419</v>
      </c>
      <c r="B204" s="5" t="s">
        <v>420</v>
      </c>
      <c r="C204" s="5">
        <v>2019</v>
      </c>
    </row>
    <row r="205" spans="1:3" ht="15.75" hidden="1" customHeight="1">
      <c r="A205" s="5" t="s">
        <v>421</v>
      </c>
      <c r="B205" s="5" t="s">
        <v>422</v>
      </c>
      <c r="C205" s="5">
        <v>2019</v>
      </c>
    </row>
    <row r="206" spans="1:3" ht="15.75" hidden="1" customHeight="1">
      <c r="A206" s="5" t="s">
        <v>423</v>
      </c>
      <c r="B206" s="5" t="s">
        <v>424</v>
      </c>
      <c r="C206" s="5">
        <v>2019</v>
      </c>
    </row>
    <row r="207" spans="1:3" ht="15.75" hidden="1" customHeight="1">
      <c r="A207" s="5" t="s">
        <v>425</v>
      </c>
      <c r="B207" s="5" t="s">
        <v>426</v>
      </c>
      <c r="C207" s="5">
        <v>2019</v>
      </c>
    </row>
    <row r="208" spans="1:3" ht="15.75" hidden="1" customHeight="1">
      <c r="A208" s="5" t="s">
        <v>427</v>
      </c>
      <c r="B208" s="5" t="s">
        <v>428</v>
      </c>
      <c r="C208" s="5">
        <v>2019</v>
      </c>
    </row>
    <row r="209" spans="1:3" ht="15.75" hidden="1" customHeight="1">
      <c r="A209" s="5" t="s">
        <v>429</v>
      </c>
      <c r="B209" s="5" t="s">
        <v>430</v>
      </c>
      <c r="C209" s="5">
        <v>2019</v>
      </c>
    </row>
    <row r="210" spans="1:3" ht="15.75" hidden="1" customHeight="1">
      <c r="A210" s="5" t="s">
        <v>431</v>
      </c>
      <c r="B210" s="5" t="s">
        <v>432</v>
      </c>
      <c r="C210" s="5">
        <v>2019</v>
      </c>
    </row>
    <row r="211" spans="1:3" ht="15.75" hidden="1" customHeight="1">
      <c r="A211" s="5" t="s">
        <v>433</v>
      </c>
      <c r="B211" s="5" t="s">
        <v>434</v>
      </c>
      <c r="C211" s="5">
        <v>2019</v>
      </c>
    </row>
    <row r="212" spans="1:3" ht="15.75" hidden="1" customHeight="1">
      <c r="A212" s="5" t="s">
        <v>435</v>
      </c>
      <c r="B212" s="5" t="s">
        <v>436</v>
      </c>
      <c r="C212" s="5">
        <v>2019</v>
      </c>
    </row>
    <row r="213" spans="1:3" ht="15.75" hidden="1" customHeight="1">
      <c r="A213" s="5" t="s">
        <v>437</v>
      </c>
      <c r="B213" s="5" t="s">
        <v>438</v>
      </c>
      <c r="C213" s="5">
        <v>2019</v>
      </c>
    </row>
    <row r="214" spans="1:3" ht="15.75" hidden="1" customHeight="1">
      <c r="A214" s="5" t="s">
        <v>439</v>
      </c>
      <c r="B214" s="5" t="s">
        <v>440</v>
      </c>
      <c r="C214" s="5">
        <v>2019</v>
      </c>
    </row>
    <row r="215" spans="1:3" ht="15.75" hidden="1" customHeight="1">
      <c r="A215" s="5" t="s">
        <v>441</v>
      </c>
      <c r="B215" s="5" t="s">
        <v>442</v>
      </c>
      <c r="C215" s="5">
        <v>2019</v>
      </c>
    </row>
    <row r="216" spans="1:3" ht="15.75" hidden="1" customHeight="1">
      <c r="A216" s="5" t="s">
        <v>443</v>
      </c>
      <c r="B216" s="5" t="s">
        <v>444</v>
      </c>
      <c r="C216" s="5">
        <v>2019</v>
      </c>
    </row>
    <row r="217" spans="1:3" ht="15.75" hidden="1" customHeight="1">
      <c r="A217" s="5" t="s">
        <v>445</v>
      </c>
      <c r="B217" s="5" t="s">
        <v>446</v>
      </c>
      <c r="C217" s="5">
        <v>2019</v>
      </c>
    </row>
    <row r="218" spans="1:3" ht="15.75" hidden="1" customHeight="1">
      <c r="A218" s="5" t="s">
        <v>447</v>
      </c>
      <c r="B218" s="5" t="s">
        <v>448</v>
      </c>
      <c r="C218" s="5">
        <v>2019</v>
      </c>
    </row>
    <row r="219" spans="1:3" ht="15.75" hidden="1" customHeight="1">
      <c r="A219" s="5" t="s">
        <v>449</v>
      </c>
      <c r="B219" s="5" t="s">
        <v>450</v>
      </c>
      <c r="C219" s="5">
        <v>2019</v>
      </c>
    </row>
    <row r="220" spans="1:3" ht="15.75" hidden="1" customHeight="1">
      <c r="A220" s="5" t="s">
        <v>451</v>
      </c>
      <c r="B220" s="5" t="s">
        <v>452</v>
      </c>
      <c r="C220" s="5">
        <v>2019</v>
      </c>
    </row>
    <row r="221" spans="1:3" ht="15.75" hidden="1" customHeight="1">
      <c r="A221" s="5" t="s">
        <v>453</v>
      </c>
      <c r="B221" s="5" t="s">
        <v>454</v>
      </c>
      <c r="C221" s="5">
        <v>2019</v>
      </c>
    </row>
    <row r="222" spans="1:3" ht="15.75" hidden="1" customHeight="1">
      <c r="A222" s="5" t="s">
        <v>455</v>
      </c>
      <c r="B222" s="5" t="s">
        <v>456</v>
      </c>
      <c r="C222" s="5">
        <v>2019</v>
      </c>
    </row>
    <row r="223" spans="1:3" ht="15.75" hidden="1" customHeight="1">
      <c r="A223" s="5" t="s">
        <v>457</v>
      </c>
      <c r="B223" s="5" t="s">
        <v>458</v>
      </c>
      <c r="C223" s="5">
        <v>2019</v>
      </c>
    </row>
    <row r="224" spans="1:3" ht="15.75" hidden="1" customHeight="1">
      <c r="A224" s="5" t="s">
        <v>459</v>
      </c>
      <c r="B224" s="5" t="s">
        <v>460</v>
      </c>
      <c r="C224" s="5">
        <v>2019</v>
      </c>
    </row>
    <row r="225" spans="1:3" ht="15.75" hidden="1" customHeight="1">
      <c r="A225" s="5" t="s">
        <v>461</v>
      </c>
      <c r="B225" s="5" t="s">
        <v>462</v>
      </c>
      <c r="C225" s="5">
        <v>2019</v>
      </c>
    </row>
    <row r="226" spans="1:3" ht="15.75" hidden="1" customHeight="1">
      <c r="A226" s="5" t="s">
        <v>463</v>
      </c>
      <c r="B226" s="5" t="s">
        <v>464</v>
      </c>
      <c r="C226" s="5">
        <v>2019</v>
      </c>
    </row>
    <row r="227" spans="1:3" ht="15.75" hidden="1" customHeight="1">
      <c r="A227" s="5" t="s">
        <v>465</v>
      </c>
      <c r="B227" s="5" t="s">
        <v>466</v>
      </c>
      <c r="C227" s="5">
        <v>2019</v>
      </c>
    </row>
    <row r="228" spans="1:3" ht="15.75" hidden="1" customHeight="1">
      <c r="A228" s="5" t="s">
        <v>467</v>
      </c>
      <c r="B228" s="5" t="s">
        <v>468</v>
      </c>
      <c r="C228" s="5">
        <v>2019</v>
      </c>
    </row>
    <row r="229" spans="1:3" ht="15.75" hidden="1" customHeight="1">
      <c r="A229" s="5" t="s">
        <v>469</v>
      </c>
      <c r="B229" s="5" t="s">
        <v>470</v>
      </c>
      <c r="C229" s="5">
        <v>2019</v>
      </c>
    </row>
    <row r="230" spans="1:3" ht="15.75" hidden="1" customHeight="1">
      <c r="A230" s="5" t="s">
        <v>471</v>
      </c>
      <c r="B230" s="5" t="s">
        <v>472</v>
      </c>
      <c r="C230" s="5">
        <v>2019</v>
      </c>
    </row>
    <row r="231" spans="1:3" ht="15.75" customHeight="1">
      <c r="A231" s="6" t="s">
        <v>473</v>
      </c>
      <c r="B231" s="6" t="s">
        <v>474</v>
      </c>
      <c r="C231" s="6">
        <v>2019</v>
      </c>
    </row>
    <row r="232" spans="1:3" ht="15.75" hidden="1" customHeight="1">
      <c r="A232" s="5" t="s">
        <v>475</v>
      </c>
      <c r="B232" s="5" t="s">
        <v>476</v>
      </c>
      <c r="C232" s="5">
        <v>2019</v>
      </c>
    </row>
    <row r="233" spans="1:3" ht="15.75" hidden="1" customHeight="1">
      <c r="A233" s="5" t="s">
        <v>477</v>
      </c>
      <c r="B233" s="5" t="s">
        <v>478</v>
      </c>
      <c r="C233" s="5">
        <v>2019</v>
      </c>
    </row>
    <row r="234" spans="1:3" ht="15.75" hidden="1" customHeight="1">
      <c r="A234" s="5" t="s">
        <v>479</v>
      </c>
      <c r="B234" s="5" t="s">
        <v>480</v>
      </c>
      <c r="C234" s="5">
        <v>2019</v>
      </c>
    </row>
    <row r="235" spans="1:3" ht="15.75" hidden="1" customHeight="1">
      <c r="A235" s="5" t="s">
        <v>481</v>
      </c>
      <c r="B235" s="5" t="s">
        <v>482</v>
      </c>
      <c r="C235" s="5">
        <v>2019</v>
      </c>
    </row>
    <row r="236" spans="1:3" ht="15.75" hidden="1" customHeight="1">
      <c r="A236" s="5" t="s">
        <v>483</v>
      </c>
      <c r="B236" s="5" t="s">
        <v>484</v>
      </c>
      <c r="C236" s="5">
        <v>2019</v>
      </c>
    </row>
    <row r="237" spans="1:3" ht="15.75" hidden="1" customHeight="1">
      <c r="A237" s="5" t="s">
        <v>485</v>
      </c>
      <c r="B237" s="5" t="s">
        <v>486</v>
      </c>
      <c r="C237" s="5">
        <v>2019</v>
      </c>
    </row>
    <row r="238" spans="1:3" ht="15.75" hidden="1" customHeight="1">
      <c r="A238" s="5" t="s">
        <v>487</v>
      </c>
      <c r="B238" s="5" t="s">
        <v>488</v>
      </c>
      <c r="C238" s="5">
        <v>2019</v>
      </c>
    </row>
    <row r="239" spans="1:3" ht="15.75" hidden="1" customHeight="1">
      <c r="A239" s="5" t="s">
        <v>489</v>
      </c>
      <c r="B239" s="5" t="s">
        <v>490</v>
      </c>
      <c r="C239" s="5">
        <v>2019</v>
      </c>
    </row>
    <row r="240" spans="1:3" ht="15.75" hidden="1" customHeight="1">
      <c r="A240" s="5" t="s">
        <v>491</v>
      </c>
      <c r="B240" s="5" t="s">
        <v>492</v>
      </c>
      <c r="C240" s="5">
        <v>2019</v>
      </c>
    </row>
    <row r="241" spans="1:3" ht="15.75" hidden="1" customHeight="1">
      <c r="A241" s="5" t="s">
        <v>493</v>
      </c>
      <c r="B241" s="5" t="s">
        <v>494</v>
      </c>
      <c r="C241" s="5">
        <v>2019</v>
      </c>
    </row>
    <row r="242" spans="1:3" ht="15.75" hidden="1" customHeight="1">
      <c r="A242" s="5" t="s">
        <v>495</v>
      </c>
      <c r="B242" s="5" t="s">
        <v>496</v>
      </c>
      <c r="C242" s="5">
        <v>2019</v>
      </c>
    </row>
    <row r="243" spans="1:3" ht="15.75" hidden="1" customHeight="1">
      <c r="A243" s="5" t="s">
        <v>497</v>
      </c>
      <c r="B243" s="5" t="s">
        <v>498</v>
      </c>
      <c r="C243" s="5">
        <v>2019</v>
      </c>
    </row>
    <row r="244" spans="1:3" ht="15.75" hidden="1" customHeight="1">
      <c r="A244" s="5" t="s">
        <v>499</v>
      </c>
      <c r="B244" s="5" t="s">
        <v>500</v>
      </c>
      <c r="C244" s="5">
        <v>2019</v>
      </c>
    </row>
    <row r="245" spans="1:3" ht="15.75" hidden="1" customHeight="1">
      <c r="A245" s="5" t="s">
        <v>501</v>
      </c>
      <c r="B245" s="5" t="s">
        <v>502</v>
      </c>
      <c r="C245" s="5">
        <v>2019</v>
      </c>
    </row>
    <row r="246" spans="1:3" ht="15.75" hidden="1" customHeight="1">
      <c r="A246" s="5" t="s">
        <v>503</v>
      </c>
      <c r="B246" s="5" t="s">
        <v>504</v>
      </c>
      <c r="C246" s="5">
        <v>2019</v>
      </c>
    </row>
    <row r="247" spans="1:3" ht="15.75" hidden="1" customHeight="1">
      <c r="A247" s="5" t="s">
        <v>505</v>
      </c>
      <c r="B247" s="5" t="s">
        <v>506</v>
      </c>
      <c r="C247" s="5">
        <v>2019</v>
      </c>
    </row>
    <row r="248" spans="1:3" ht="15.75" hidden="1" customHeight="1">
      <c r="A248" s="5" t="s">
        <v>507</v>
      </c>
      <c r="B248" s="5" t="s">
        <v>508</v>
      </c>
      <c r="C248" s="5">
        <v>2019</v>
      </c>
    </row>
    <row r="249" spans="1:3" ht="15.75" hidden="1" customHeight="1">
      <c r="A249" s="5" t="s">
        <v>509</v>
      </c>
      <c r="B249" s="5" t="s">
        <v>510</v>
      </c>
      <c r="C249" s="5">
        <v>2019</v>
      </c>
    </row>
    <row r="250" spans="1:3" ht="15.75" hidden="1" customHeight="1">
      <c r="A250" s="5" t="s">
        <v>511</v>
      </c>
      <c r="B250" s="5" t="s">
        <v>512</v>
      </c>
      <c r="C250" s="5">
        <v>2019</v>
      </c>
    </row>
    <row r="251" spans="1:3" ht="15.75" hidden="1" customHeight="1">
      <c r="A251" s="5" t="s">
        <v>513</v>
      </c>
      <c r="B251" s="5" t="s">
        <v>514</v>
      </c>
      <c r="C251" s="5">
        <v>2019</v>
      </c>
    </row>
    <row r="252" spans="1:3" ht="15.75" hidden="1" customHeight="1">
      <c r="A252" s="5" t="s">
        <v>515</v>
      </c>
      <c r="B252" s="5" t="s">
        <v>516</v>
      </c>
      <c r="C252" s="5">
        <v>2019</v>
      </c>
    </row>
    <row r="253" spans="1:3" ht="15.75" hidden="1" customHeight="1">
      <c r="A253" s="5" t="s">
        <v>517</v>
      </c>
      <c r="B253" s="5" t="s">
        <v>518</v>
      </c>
      <c r="C253" s="5">
        <v>2019</v>
      </c>
    </row>
    <row r="254" spans="1:3" ht="15.75" hidden="1" customHeight="1">
      <c r="A254" s="5" t="s">
        <v>519</v>
      </c>
      <c r="B254" s="5" t="s">
        <v>520</v>
      </c>
      <c r="C254" s="5">
        <v>2019</v>
      </c>
    </row>
    <row r="255" spans="1:3" ht="15.75" hidden="1" customHeight="1">
      <c r="A255" s="5" t="s">
        <v>521</v>
      </c>
      <c r="B255" s="5" t="s">
        <v>522</v>
      </c>
      <c r="C255" s="5">
        <v>2019</v>
      </c>
    </row>
    <row r="256" spans="1:3" ht="15.75" hidden="1" customHeight="1">
      <c r="A256" s="5" t="s">
        <v>523</v>
      </c>
      <c r="B256" s="5" t="s">
        <v>524</v>
      </c>
      <c r="C256" s="5">
        <v>2019</v>
      </c>
    </row>
    <row r="257" spans="1:3" ht="15.75" hidden="1" customHeight="1">
      <c r="A257" s="5" t="s">
        <v>525</v>
      </c>
      <c r="B257" s="5" t="s">
        <v>526</v>
      </c>
      <c r="C257" s="5">
        <v>2019</v>
      </c>
    </row>
    <row r="258" spans="1:3" ht="15.75" hidden="1" customHeight="1">
      <c r="A258" s="5" t="s">
        <v>527</v>
      </c>
      <c r="B258" s="5" t="s">
        <v>528</v>
      </c>
      <c r="C258" s="5">
        <v>2019</v>
      </c>
    </row>
    <row r="259" spans="1:3" ht="15.75" hidden="1" customHeight="1">
      <c r="A259" s="5" t="s">
        <v>529</v>
      </c>
      <c r="B259" s="5" t="s">
        <v>530</v>
      </c>
      <c r="C259" s="5">
        <v>2019</v>
      </c>
    </row>
    <row r="260" spans="1:3" ht="15.75" hidden="1" customHeight="1">
      <c r="A260" s="5" t="s">
        <v>531</v>
      </c>
      <c r="B260" s="5" t="s">
        <v>532</v>
      </c>
      <c r="C260" s="5">
        <v>2019</v>
      </c>
    </row>
    <row r="261" spans="1:3" ht="15.75" hidden="1" customHeight="1">
      <c r="A261" s="5" t="s">
        <v>533</v>
      </c>
      <c r="B261" s="5" t="s">
        <v>534</v>
      </c>
      <c r="C261" s="5">
        <v>2019</v>
      </c>
    </row>
    <row r="262" spans="1:3" ht="15.75" hidden="1" customHeight="1">
      <c r="A262" s="5" t="s">
        <v>535</v>
      </c>
      <c r="B262" s="5" t="s">
        <v>536</v>
      </c>
      <c r="C262" s="5">
        <v>2019</v>
      </c>
    </row>
    <row r="263" spans="1:3" ht="15.75" hidden="1" customHeight="1">
      <c r="A263" s="5" t="s">
        <v>537</v>
      </c>
      <c r="B263" s="5" t="s">
        <v>538</v>
      </c>
      <c r="C263" s="5">
        <v>2019</v>
      </c>
    </row>
    <row r="264" spans="1:3" ht="15.75" hidden="1" customHeight="1">
      <c r="A264" s="5" t="s">
        <v>539</v>
      </c>
      <c r="B264" s="5" t="s">
        <v>540</v>
      </c>
      <c r="C264" s="5">
        <v>2019</v>
      </c>
    </row>
    <row r="265" spans="1:3" ht="15.75" hidden="1" customHeight="1">
      <c r="A265" s="5" t="s">
        <v>541</v>
      </c>
      <c r="B265" s="5" t="s">
        <v>542</v>
      </c>
      <c r="C265" s="5">
        <v>2019</v>
      </c>
    </row>
    <row r="266" spans="1:3" ht="15.75" hidden="1" customHeight="1">
      <c r="A266" s="5" t="s">
        <v>543</v>
      </c>
      <c r="B266" s="5" t="s">
        <v>544</v>
      </c>
      <c r="C266" s="5">
        <v>2019</v>
      </c>
    </row>
    <row r="267" spans="1:3" ht="15.75" hidden="1" customHeight="1">
      <c r="A267" s="5" t="s">
        <v>545</v>
      </c>
      <c r="B267" s="5" t="s">
        <v>546</v>
      </c>
      <c r="C267" s="5">
        <v>2019</v>
      </c>
    </row>
    <row r="268" spans="1:3" ht="15.75" hidden="1" customHeight="1">
      <c r="A268" s="5" t="s">
        <v>547</v>
      </c>
      <c r="B268" s="5" t="s">
        <v>548</v>
      </c>
      <c r="C268" s="5">
        <v>2019</v>
      </c>
    </row>
    <row r="269" spans="1:3" ht="15.75" hidden="1" customHeight="1">
      <c r="A269" s="5" t="s">
        <v>549</v>
      </c>
      <c r="B269" s="5" t="s">
        <v>550</v>
      </c>
      <c r="C269" s="5">
        <v>2019</v>
      </c>
    </row>
    <row r="270" spans="1:3" ht="15.75" hidden="1" customHeight="1">
      <c r="A270" s="5" t="s">
        <v>551</v>
      </c>
      <c r="B270" s="5" t="s">
        <v>552</v>
      </c>
      <c r="C270" s="5">
        <v>2019</v>
      </c>
    </row>
    <row r="271" spans="1:3" ht="15.75" hidden="1" customHeight="1">
      <c r="A271" s="5" t="s">
        <v>553</v>
      </c>
      <c r="B271" s="5" t="s">
        <v>554</v>
      </c>
      <c r="C271" s="5">
        <v>2019</v>
      </c>
    </row>
    <row r="272" spans="1:3" ht="15.75" hidden="1" customHeight="1">
      <c r="A272" s="5" t="s">
        <v>555</v>
      </c>
      <c r="B272" s="5" t="s">
        <v>556</v>
      </c>
      <c r="C272" s="5">
        <v>2019</v>
      </c>
    </row>
    <row r="273" spans="1:3" ht="15.75" hidden="1" customHeight="1">
      <c r="A273" s="5" t="s">
        <v>557</v>
      </c>
      <c r="B273" s="5" t="s">
        <v>558</v>
      </c>
      <c r="C273" s="5">
        <v>2019</v>
      </c>
    </row>
    <row r="274" spans="1:3" ht="15.75" hidden="1" customHeight="1">
      <c r="A274" s="5" t="s">
        <v>559</v>
      </c>
      <c r="B274" s="5" t="s">
        <v>560</v>
      </c>
      <c r="C274" s="5">
        <v>2019</v>
      </c>
    </row>
    <row r="275" spans="1:3" ht="15.75" hidden="1" customHeight="1">
      <c r="A275" s="5" t="s">
        <v>561</v>
      </c>
      <c r="B275" s="5" t="s">
        <v>562</v>
      </c>
      <c r="C275" s="5">
        <v>2019</v>
      </c>
    </row>
    <row r="276" spans="1:3" ht="15.75" hidden="1" customHeight="1">
      <c r="A276" s="5" t="s">
        <v>563</v>
      </c>
      <c r="B276" s="5" t="s">
        <v>564</v>
      </c>
      <c r="C276" s="5">
        <v>2019</v>
      </c>
    </row>
    <row r="277" spans="1:3" ht="15.75" hidden="1" customHeight="1">
      <c r="A277" s="5" t="s">
        <v>565</v>
      </c>
      <c r="B277" s="5" t="s">
        <v>566</v>
      </c>
      <c r="C277" s="5">
        <v>2019</v>
      </c>
    </row>
    <row r="278" spans="1:3" ht="15.75" hidden="1" customHeight="1">
      <c r="A278" s="5" t="s">
        <v>567</v>
      </c>
      <c r="B278" s="5" t="s">
        <v>568</v>
      </c>
      <c r="C278" s="5">
        <v>2019</v>
      </c>
    </row>
    <row r="279" spans="1:3" ht="15.75" hidden="1" customHeight="1">
      <c r="A279" s="5" t="s">
        <v>569</v>
      </c>
      <c r="B279" s="5" t="s">
        <v>570</v>
      </c>
      <c r="C279" s="5">
        <v>2019</v>
      </c>
    </row>
    <row r="280" spans="1:3" ht="15.75" hidden="1" customHeight="1">
      <c r="A280" s="5" t="s">
        <v>571</v>
      </c>
      <c r="B280" s="5" t="s">
        <v>572</v>
      </c>
      <c r="C280" s="5">
        <v>2019</v>
      </c>
    </row>
    <row r="281" spans="1:3" ht="15.75" hidden="1" customHeight="1">
      <c r="A281" s="5" t="s">
        <v>573</v>
      </c>
      <c r="B281" s="5" t="s">
        <v>574</v>
      </c>
      <c r="C281" s="5">
        <v>2019</v>
      </c>
    </row>
    <row r="282" spans="1:3" ht="15.75" hidden="1" customHeight="1">
      <c r="A282" s="5" t="s">
        <v>575</v>
      </c>
      <c r="B282" s="5" t="s">
        <v>576</v>
      </c>
      <c r="C282" s="5">
        <v>2019</v>
      </c>
    </row>
    <row r="283" spans="1:3" ht="15.75" hidden="1" customHeight="1">
      <c r="A283" s="5" t="s">
        <v>577</v>
      </c>
      <c r="B283" s="5" t="s">
        <v>578</v>
      </c>
      <c r="C283" s="5">
        <v>2019</v>
      </c>
    </row>
    <row r="284" spans="1:3" ht="15.75" hidden="1" customHeight="1">
      <c r="A284" s="5" t="s">
        <v>579</v>
      </c>
      <c r="B284" s="5" t="s">
        <v>580</v>
      </c>
      <c r="C284" s="5">
        <v>2019</v>
      </c>
    </row>
    <row r="285" spans="1:3" ht="15.75" hidden="1" customHeight="1">
      <c r="A285" s="5" t="s">
        <v>581</v>
      </c>
      <c r="B285" s="5" t="s">
        <v>582</v>
      </c>
      <c r="C285" s="5">
        <v>2019</v>
      </c>
    </row>
    <row r="286" spans="1:3" ht="15.75" hidden="1" customHeight="1">
      <c r="A286" s="5" t="s">
        <v>583</v>
      </c>
      <c r="B286" s="5" t="s">
        <v>584</v>
      </c>
      <c r="C286" s="5">
        <v>2019</v>
      </c>
    </row>
    <row r="287" spans="1:3" ht="15.75" hidden="1" customHeight="1">
      <c r="A287" s="5" t="s">
        <v>585</v>
      </c>
      <c r="B287" s="5" t="s">
        <v>586</v>
      </c>
      <c r="C287" s="5">
        <v>2019</v>
      </c>
    </row>
    <row r="288" spans="1:3" ht="15.75" hidden="1" customHeight="1">
      <c r="A288" s="5" t="s">
        <v>587</v>
      </c>
      <c r="B288" s="5" t="s">
        <v>588</v>
      </c>
      <c r="C288" s="5">
        <v>2019</v>
      </c>
    </row>
    <row r="289" spans="1:3" ht="15.75" hidden="1" customHeight="1">
      <c r="A289" s="5" t="s">
        <v>589</v>
      </c>
      <c r="B289" s="5" t="s">
        <v>590</v>
      </c>
      <c r="C289" s="5">
        <v>2019</v>
      </c>
    </row>
    <row r="290" spans="1:3" ht="15.75" hidden="1" customHeight="1">
      <c r="A290" s="5" t="s">
        <v>591</v>
      </c>
      <c r="B290" s="5" t="s">
        <v>592</v>
      </c>
      <c r="C290" s="5">
        <v>2019</v>
      </c>
    </row>
    <row r="291" spans="1:3" ht="15.75" hidden="1" customHeight="1">
      <c r="A291" s="5" t="s">
        <v>593</v>
      </c>
      <c r="B291" s="5" t="s">
        <v>594</v>
      </c>
      <c r="C291" s="5">
        <v>2019</v>
      </c>
    </row>
    <row r="292" spans="1:3" ht="15.75" hidden="1" customHeight="1">
      <c r="A292" s="7" t="s">
        <v>595</v>
      </c>
      <c r="B292" s="7" t="s">
        <v>596</v>
      </c>
      <c r="C292" s="5">
        <v>2020</v>
      </c>
    </row>
    <row r="293" spans="1:3" ht="15.75" hidden="1" customHeight="1">
      <c r="A293" s="7" t="s">
        <v>597</v>
      </c>
      <c r="B293" s="7" t="s">
        <v>598</v>
      </c>
      <c r="C293" s="5">
        <v>2020</v>
      </c>
    </row>
    <row r="294" spans="1:3" ht="15.75" hidden="1" customHeight="1">
      <c r="A294" s="7" t="s">
        <v>599</v>
      </c>
      <c r="B294" s="7" t="s">
        <v>600</v>
      </c>
      <c r="C294" s="5">
        <v>2020</v>
      </c>
    </row>
    <row r="295" spans="1:3" ht="15.75" hidden="1" customHeight="1">
      <c r="A295" s="7" t="s">
        <v>601</v>
      </c>
      <c r="B295" s="7" t="s">
        <v>602</v>
      </c>
      <c r="C295" s="5">
        <v>2020</v>
      </c>
    </row>
    <row r="296" spans="1:3" ht="15.75" hidden="1" customHeight="1">
      <c r="A296" s="7" t="s">
        <v>603</v>
      </c>
      <c r="B296" s="7" t="s">
        <v>604</v>
      </c>
      <c r="C296" s="5">
        <v>2020</v>
      </c>
    </row>
    <row r="297" spans="1:3" ht="15.75" hidden="1" customHeight="1">
      <c r="A297" s="7" t="s">
        <v>605</v>
      </c>
      <c r="B297" s="7" t="s">
        <v>606</v>
      </c>
      <c r="C297" s="5">
        <v>2020</v>
      </c>
    </row>
    <row r="298" spans="1:3" ht="15.75" hidden="1" customHeight="1">
      <c r="A298" s="7" t="s">
        <v>607</v>
      </c>
      <c r="B298" s="7" t="s">
        <v>608</v>
      </c>
      <c r="C298" s="5">
        <v>2020</v>
      </c>
    </row>
    <row r="299" spans="1:3" ht="15.75" customHeight="1">
      <c r="A299" s="8" t="s">
        <v>609</v>
      </c>
      <c r="B299" s="8" t="s">
        <v>610</v>
      </c>
      <c r="C299" s="6">
        <v>2020</v>
      </c>
    </row>
    <row r="300" spans="1:3" ht="15.75" hidden="1" customHeight="1">
      <c r="A300" s="7" t="s">
        <v>611</v>
      </c>
      <c r="B300" s="7" t="s">
        <v>612</v>
      </c>
      <c r="C300" s="5">
        <v>2020</v>
      </c>
    </row>
    <row r="301" spans="1:3" ht="15.75" hidden="1" customHeight="1">
      <c r="A301" s="7" t="s">
        <v>613</v>
      </c>
      <c r="B301" s="7" t="s">
        <v>614</v>
      </c>
      <c r="C301" s="5">
        <v>2020</v>
      </c>
    </row>
    <row r="302" spans="1:3" ht="15.75" hidden="1" customHeight="1">
      <c r="A302" s="7" t="s">
        <v>615</v>
      </c>
      <c r="B302" s="7" t="s">
        <v>616</v>
      </c>
      <c r="C302" s="5">
        <v>2020</v>
      </c>
    </row>
    <row r="303" spans="1:3" ht="15.75" hidden="1" customHeight="1">
      <c r="A303" s="7" t="s">
        <v>617</v>
      </c>
      <c r="B303" s="7" t="s">
        <v>618</v>
      </c>
      <c r="C303" s="5">
        <v>2020</v>
      </c>
    </row>
    <row r="304" spans="1:3" ht="15.75" hidden="1" customHeight="1">
      <c r="A304" s="7" t="s">
        <v>619</v>
      </c>
      <c r="B304" s="7" t="s">
        <v>620</v>
      </c>
      <c r="C304" s="5">
        <v>2020</v>
      </c>
    </row>
    <row r="305" spans="1:3" ht="15.75" hidden="1" customHeight="1">
      <c r="A305" s="7" t="s">
        <v>621</v>
      </c>
      <c r="B305" s="7" t="s">
        <v>622</v>
      </c>
      <c r="C305" s="5">
        <v>2020</v>
      </c>
    </row>
    <row r="306" spans="1:3" ht="15.75" customHeight="1">
      <c r="A306" s="8" t="s">
        <v>623</v>
      </c>
      <c r="B306" s="8" t="s">
        <v>624</v>
      </c>
      <c r="C306" s="6">
        <v>2020</v>
      </c>
    </row>
    <row r="307" spans="1:3" ht="15.75" hidden="1" customHeight="1">
      <c r="A307" s="7" t="s">
        <v>625</v>
      </c>
      <c r="B307" s="7" t="s">
        <v>626</v>
      </c>
      <c r="C307" s="5">
        <v>2020</v>
      </c>
    </row>
    <row r="308" spans="1:3" ht="15.75" hidden="1" customHeight="1">
      <c r="A308" s="7" t="s">
        <v>627</v>
      </c>
      <c r="B308" s="7" t="s">
        <v>628</v>
      </c>
      <c r="C308" s="5">
        <v>2020</v>
      </c>
    </row>
    <row r="309" spans="1:3" ht="15.75" hidden="1" customHeight="1">
      <c r="A309" s="7" t="s">
        <v>629</v>
      </c>
      <c r="B309" s="7" t="s">
        <v>630</v>
      </c>
      <c r="C309" s="5">
        <v>2020</v>
      </c>
    </row>
    <row r="310" spans="1:3" ht="15.75" customHeight="1">
      <c r="A310" s="8" t="s">
        <v>631</v>
      </c>
      <c r="B310" s="8" t="s">
        <v>632</v>
      </c>
      <c r="C310" s="6">
        <v>2020</v>
      </c>
    </row>
    <row r="311" spans="1:3" ht="15.75" hidden="1" customHeight="1">
      <c r="A311" s="7" t="s">
        <v>633</v>
      </c>
      <c r="B311" s="7" t="s">
        <v>634</v>
      </c>
      <c r="C311" s="5">
        <v>2020</v>
      </c>
    </row>
    <row r="312" spans="1:3" ht="15.75" hidden="1" customHeight="1">
      <c r="A312" s="7" t="s">
        <v>635</v>
      </c>
      <c r="B312" s="7" t="s">
        <v>636</v>
      </c>
      <c r="C312" s="5">
        <v>2020</v>
      </c>
    </row>
    <row r="313" spans="1:3" ht="15.75" hidden="1" customHeight="1">
      <c r="A313" s="7" t="s">
        <v>637</v>
      </c>
      <c r="B313" s="7" t="s">
        <v>638</v>
      </c>
      <c r="C313" s="5">
        <v>2020</v>
      </c>
    </row>
    <row r="314" spans="1:3" ht="15.75" hidden="1" customHeight="1">
      <c r="A314" s="7" t="s">
        <v>639</v>
      </c>
      <c r="B314" s="7" t="s">
        <v>640</v>
      </c>
      <c r="C314" s="5">
        <v>2020</v>
      </c>
    </row>
    <row r="315" spans="1:3" ht="15.75" hidden="1" customHeight="1">
      <c r="A315" s="7" t="s">
        <v>641</v>
      </c>
      <c r="B315" s="7" t="s">
        <v>642</v>
      </c>
      <c r="C315" s="5">
        <v>2020</v>
      </c>
    </row>
    <row r="316" spans="1:3" ht="15.75" hidden="1" customHeight="1">
      <c r="A316" s="7" t="s">
        <v>643</v>
      </c>
      <c r="B316" s="7" t="s">
        <v>644</v>
      </c>
      <c r="C316" s="5">
        <v>2020</v>
      </c>
    </row>
    <row r="317" spans="1:3" ht="15.75" hidden="1" customHeight="1">
      <c r="A317" s="7" t="s">
        <v>645</v>
      </c>
      <c r="B317" s="7" t="s">
        <v>646</v>
      </c>
      <c r="C317" s="5">
        <v>2020</v>
      </c>
    </row>
    <row r="318" spans="1:3" ht="15.75" hidden="1" customHeight="1">
      <c r="A318" s="7" t="s">
        <v>647</v>
      </c>
      <c r="B318" s="7" t="s">
        <v>648</v>
      </c>
      <c r="C318" s="5">
        <v>2020</v>
      </c>
    </row>
    <row r="319" spans="1:3" ht="15.75" hidden="1" customHeight="1">
      <c r="A319" s="7" t="s">
        <v>649</v>
      </c>
      <c r="B319" s="7" t="s">
        <v>650</v>
      </c>
      <c r="C319" s="5">
        <v>2020</v>
      </c>
    </row>
    <row r="320" spans="1:3" ht="15.75" hidden="1" customHeight="1">
      <c r="A320" s="7" t="s">
        <v>651</v>
      </c>
      <c r="B320" s="7" t="s">
        <v>652</v>
      </c>
      <c r="C320" s="5">
        <v>2020</v>
      </c>
    </row>
    <row r="321" spans="1:3" ht="15.75" hidden="1" customHeight="1">
      <c r="A321" s="7" t="s">
        <v>653</v>
      </c>
      <c r="B321" s="7" t="s">
        <v>654</v>
      </c>
      <c r="C321" s="5">
        <v>2020</v>
      </c>
    </row>
    <row r="322" spans="1:3" ht="15.75" hidden="1" customHeight="1">
      <c r="A322" s="7" t="s">
        <v>655</v>
      </c>
      <c r="B322" s="7" t="s">
        <v>656</v>
      </c>
      <c r="C322" s="5">
        <v>2020</v>
      </c>
    </row>
    <row r="323" spans="1:3" ht="15.75" hidden="1" customHeight="1">
      <c r="A323" s="7" t="s">
        <v>657</v>
      </c>
      <c r="B323" s="7" t="s">
        <v>658</v>
      </c>
      <c r="C323" s="5">
        <v>2020</v>
      </c>
    </row>
    <row r="324" spans="1:3" ht="15.75" hidden="1" customHeight="1">
      <c r="A324" s="7" t="s">
        <v>659</v>
      </c>
      <c r="B324" s="7" t="s">
        <v>660</v>
      </c>
      <c r="C324" s="5">
        <v>2020</v>
      </c>
    </row>
    <row r="325" spans="1:3" ht="15.75" hidden="1" customHeight="1">
      <c r="A325" s="7" t="s">
        <v>661</v>
      </c>
      <c r="B325" s="7" t="s">
        <v>662</v>
      </c>
      <c r="C325" s="5">
        <v>2020</v>
      </c>
    </row>
    <row r="326" spans="1:3" ht="15.75" hidden="1" customHeight="1">
      <c r="A326" s="7" t="s">
        <v>663</v>
      </c>
      <c r="B326" s="7" t="s">
        <v>664</v>
      </c>
      <c r="C326" s="5">
        <v>2020</v>
      </c>
    </row>
    <row r="327" spans="1:3" ht="15.75" hidden="1" customHeight="1">
      <c r="A327" s="7" t="s">
        <v>665</v>
      </c>
      <c r="B327" s="7" t="s">
        <v>666</v>
      </c>
      <c r="C327" s="5">
        <v>2020</v>
      </c>
    </row>
    <row r="328" spans="1:3" ht="15.75" hidden="1" customHeight="1">
      <c r="A328" s="7" t="s">
        <v>667</v>
      </c>
      <c r="B328" s="7" t="s">
        <v>668</v>
      </c>
      <c r="C328" s="5">
        <v>2020</v>
      </c>
    </row>
    <row r="329" spans="1:3" ht="15.75" hidden="1" customHeight="1">
      <c r="A329" s="7" t="s">
        <v>669</v>
      </c>
      <c r="B329" s="7" t="s">
        <v>670</v>
      </c>
      <c r="C329" s="5">
        <v>2020</v>
      </c>
    </row>
    <row r="330" spans="1:3" ht="15.75" hidden="1" customHeight="1">
      <c r="A330" s="7" t="s">
        <v>671</v>
      </c>
      <c r="B330" s="7" t="s">
        <v>672</v>
      </c>
      <c r="C330" s="5">
        <v>2020</v>
      </c>
    </row>
    <row r="331" spans="1:3" ht="15.75" hidden="1" customHeight="1">
      <c r="A331" s="7" t="s">
        <v>643</v>
      </c>
      <c r="B331" s="7" t="s">
        <v>673</v>
      </c>
      <c r="C331" s="5">
        <v>2020</v>
      </c>
    </row>
    <row r="332" spans="1:3" ht="15.75" hidden="1" customHeight="1">
      <c r="A332" s="7" t="s">
        <v>674</v>
      </c>
      <c r="B332" s="7" t="s">
        <v>675</v>
      </c>
      <c r="C332" s="5">
        <v>2020</v>
      </c>
    </row>
    <row r="333" spans="1:3" ht="15.75" hidden="1" customHeight="1">
      <c r="A333" s="7" t="s">
        <v>676</v>
      </c>
      <c r="B333" s="7" t="s">
        <v>677</v>
      </c>
      <c r="C333" s="5">
        <v>2020</v>
      </c>
    </row>
    <row r="334" spans="1:3" ht="15.75" hidden="1" customHeight="1">
      <c r="A334" s="7" t="s">
        <v>678</v>
      </c>
      <c r="B334" s="7" t="s">
        <v>679</v>
      </c>
      <c r="C334" s="5">
        <v>2020</v>
      </c>
    </row>
    <row r="335" spans="1:3" ht="15.75" hidden="1" customHeight="1">
      <c r="A335" s="7" t="s">
        <v>680</v>
      </c>
      <c r="B335" s="7" t="s">
        <v>681</v>
      </c>
      <c r="C335" s="5">
        <v>2020</v>
      </c>
    </row>
    <row r="336" spans="1:3" ht="15.75" hidden="1" customHeight="1">
      <c r="A336" s="7" t="s">
        <v>682</v>
      </c>
      <c r="B336" s="7" t="s">
        <v>683</v>
      </c>
      <c r="C336" s="5">
        <v>2020</v>
      </c>
    </row>
    <row r="337" spans="1:3" ht="15.75" hidden="1" customHeight="1">
      <c r="A337" s="7" t="s">
        <v>684</v>
      </c>
      <c r="B337" s="7" t="s">
        <v>685</v>
      </c>
      <c r="C337" s="5">
        <v>2020</v>
      </c>
    </row>
    <row r="338" spans="1:3" ht="15.75" hidden="1" customHeight="1">
      <c r="A338" s="7" t="s">
        <v>686</v>
      </c>
      <c r="B338" s="7" t="s">
        <v>687</v>
      </c>
      <c r="C338" s="5">
        <v>2020</v>
      </c>
    </row>
    <row r="339" spans="1:3" ht="15.75" hidden="1" customHeight="1">
      <c r="A339" s="7" t="s">
        <v>688</v>
      </c>
      <c r="B339" s="7" t="s">
        <v>689</v>
      </c>
      <c r="C339" s="5">
        <v>2020</v>
      </c>
    </row>
    <row r="340" spans="1:3" ht="15.75" hidden="1" customHeight="1">
      <c r="A340" s="7" t="s">
        <v>690</v>
      </c>
      <c r="B340" s="7" t="s">
        <v>691</v>
      </c>
      <c r="C340" s="5">
        <v>2020</v>
      </c>
    </row>
    <row r="341" spans="1:3" ht="15.75" hidden="1" customHeight="1">
      <c r="A341" s="7" t="s">
        <v>692</v>
      </c>
      <c r="B341" s="7" t="s">
        <v>693</v>
      </c>
      <c r="C341" s="5">
        <v>2020</v>
      </c>
    </row>
    <row r="342" spans="1:3" ht="15.75" hidden="1" customHeight="1">
      <c r="A342" s="7" t="s">
        <v>694</v>
      </c>
      <c r="B342" s="7" t="s">
        <v>695</v>
      </c>
      <c r="C342" s="5">
        <v>2020</v>
      </c>
    </row>
    <row r="343" spans="1:3" ht="15.75" hidden="1" customHeight="1">
      <c r="A343" s="7" t="s">
        <v>696</v>
      </c>
      <c r="B343" s="7" t="s">
        <v>697</v>
      </c>
      <c r="C343" s="5">
        <v>2020</v>
      </c>
    </row>
    <row r="344" spans="1:3" ht="15.75" hidden="1" customHeight="1">
      <c r="A344" s="7" t="s">
        <v>698</v>
      </c>
      <c r="B344" s="7" t="s">
        <v>699</v>
      </c>
      <c r="C344" s="5">
        <v>2020</v>
      </c>
    </row>
    <row r="345" spans="1:3" ht="15.75" hidden="1" customHeight="1">
      <c r="A345" s="7" t="s">
        <v>700</v>
      </c>
      <c r="B345" s="7" t="s">
        <v>701</v>
      </c>
      <c r="C345" s="5">
        <v>2020</v>
      </c>
    </row>
    <row r="346" spans="1:3" ht="15.75" hidden="1" customHeight="1">
      <c r="A346" s="7" t="s">
        <v>702</v>
      </c>
      <c r="B346" s="7" t="s">
        <v>703</v>
      </c>
      <c r="C346" s="5">
        <v>2020</v>
      </c>
    </row>
    <row r="347" spans="1:3" ht="15.75" hidden="1" customHeight="1">
      <c r="A347" s="7" t="s">
        <v>704</v>
      </c>
      <c r="B347" s="7" t="s">
        <v>705</v>
      </c>
      <c r="C347" s="5">
        <v>2020</v>
      </c>
    </row>
    <row r="348" spans="1:3" ht="15.75" hidden="1" customHeight="1">
      <c r="A348" s="7" t="s">
        <v>671</v>
      </c>
      <c r="B348" s="7" t="s">
        <v>706</v>
      </c>
      <c r="C348" s="5">
        <v>2020</v>
      </c>
    </row>
    <row r="349" spans="1:3" ht="15.75" hidden="1" customHeight="1">
      <c r="A349" s="7" t="s">
        <v>707</v>
      </c>
      <c r="B349" s="7" t="s">
        <v>708</v>
      </c>
      <c r="C349" s="5">
        <v>2020</v>
      </c>
    </row>
    <row r="350" spans="1:3" ht="15.75" hidden="1" customHeight="1">
      <c r="A350" s="7" t="s">
        <v>709</v>
      </c>
      <c r="B350" s="7" t="s">
        <v>710</v>
      </c>
      <c r="C350" s="5">
        <v>2020</v>
      </c>
    </row>
    <row r="351" spans="1:3" ht="15.75" hidden="1" customHeight="1">
      <c r="A351" s="7" t="s">
        <v>711</v>
      </c>
      <c r="B351" s="7" t="s">
        <v>712</v>
      </c>
      <c r="C351" s="5">
        <v>2020</v>
      </c>
    </row>
    <row r="352" spans="1:3" ht="15.75" hidden="1" customHeight="1">
      <c r="A352" s="7" t="s">
        <v>713</v>
      </c>
      <c r="B352" s="7" t="s">
        <v>714</v>
      </c>
      <c r="C352" s="5">
        <v>2020</v>
      </c>
    </row>
    <row r="353" spans="1:3" ht="15.75" hidden="1" customHeight="1">
      <c r="A353" s="7" t="s">
        <v>715</v>
      </c>
      <c r="B353" s="7" t="s">
        <v>716</v>
      </c>
      <c r="C353" s="5">
        <v>2020</v>
      </c>
    </row>
    <row r="354" spans="1:3" ht="15.75" hidden="1" customHeight="1">
      <c r="A354" s="7" t="s">
        <v>717</v>
      </c>
      <c r="B354" s="7" t="s">
        <v>718</v>
      </c>
      <c r="C354" s="5">
        <v>2020</v>
      </c>
    </row>
    <row r="355" spans="1:3" ht="15.75" hidden="1" customHeight="1">
      <c r="A355" s="7" t="s">
        <v>719</v>
      </c>
      <c r="B355" s="7" t="s">
        <v>720</v>
      </c>
      <c r="C355" s="5">
        <v>2020</v>
      </c>
    </row>
    <row r="356" spans="1:3" ht="15.75" hidden="1" customHeight="1">
      <c r="A356" s="7" t="s">
        <v>721</v>
      </c>
      <c r="B356" s="7" t="s">
        <v>722</v>
      </c>
      <c r="C356" s="5">
        <v>2020</v>
      </c>
    </row>
    <row r="357" spans="1:3" ht="15.75" hidden="1" customHeight="1">
      <c r="A357" s="7" t="s">
        <v>723</v>
      </c>
      <c r="B357" s="7" t="s">
        <v>724</v>
      </c>
      <c r="C357" s="5">
        <v>2020</v>
      </c>
    </row>
    <row r="358" spans="1:3" ht="15.75" hidden="1" customHeight="1">
      <c r="A358" s="7" t="s">
        <v>725</v>
      </c>
      <c r="B358" s="7" t="s">
        <v>726</v>
      </c>
      <c r="C358" s="5">
        <v>2020</v>
      </c>
    </row>
    <row r="359" spans="1:3" ht="15.75" hidden="1" customHeight="1">
      <c r="A359" s="7" t="s">
        <v>727</v>
      </c>
      <c r="B359" s="7" t="s">
        <v>728</v>
      </c>
      <c r="C359" s="5">
        <v>2020</v>
      </c>
    </row>
    <row r="360" spans="1:3" ht="15.75" hidden="1" customHeight="1">
      <c r="A360" s="7" t="s">
        <v>694</v>
      </c>
      <c r="B360" s="7" t="s">
        <v>729</v>
      </c>
      <c r="C360" s="5">
        <v>2020</v>
      </c>
    </row>
    <row r="361" spans="1:3" ht="15.75" hidden="1" customHeight="1">
      <c r="A361" s="7" t="s">
        <v>730</v>
      </c>
      <c r="B361" s="7" t="s">
        <v>731</v>
      </c>
      <c r="C361" s="5">
        <v>2020</v>
      </c>
    </row>
    <row r="362" spans="1:3" ht="15.75" hidden="1" customHeight="1">
      <c r="A362" s="7" t="s">
        <v>732</v>
      </c>
      <c r="B362" s="7" t="s">
        <v>733</v>
      </c>
      <c r="C362" s="5">
        <v>2020</v>
      </c>
    </row>
    <row r="363" spans="1:3" ht="15.75" hidden="1" customHeight="1">
      <c r="A363" s="7" t="s">
        <v>734</v>
      </c>
      <c r="B363" s="7" t="s">
        <v>735</v>
      </c>
      <c r="C363" s="5">
        <v>2020</v>
      </c>
    </row>
    <row r="364" spans="1:3" ht="15.75" hidden="1" customHeight="1">
      <c r="A364" s="7" t="s">
        <v>736</v>
      </c>
      <c r="B364" s="7" t="s">
        <v>737</v>
      </c>
      <c r="C364" s="5">
        <v>2020</v>
      </c>
    </row>
    <row r="365" spans="1:3" ht="15.75" hidden="1" customHeight="1">
      <c r="A365" s="7" t="s">
        <v>738</v>
      </c>
      <c r="B365" s="7" t="s">
        <v>739</v>
      </c>
      <c r="C365" s="5">
        <v>2020</v>
      </c>
    </row>
    <row r="366" spans="1:3" ht="15.75" hidden="1" customHeight="1">
      <c r="A366" s="7" t="s">
        <v>740</v>
      </c>
      <c r="B366" s="7" t="s">
        <v>741</v>
      </c>
      <c r="C366" s="5">
        <v>2020</v>
      </c>
    </row>
    <row r="367" spans="1:3" ht="15.75" hidden="1" customHeight="1">
      <c r="A367" s="7" t="s">
        <v>742</v>
      </c>
      <c r="B367" s="7" t="s">
        <v>743</v>
      </c>
      <c r="C367" s="5">
        <v>2020</v>
      </c>
    </row>
    <row r="368" spans="1:3" ht="15.75" hidden="1" customHeight="1">
      <c r="A368" s="7" t="s">
        <v>744</v>
      </c>
      <c r="B368" s="7" t="s">
        <v>745</v>
      </c>
      <c r="C368" s="5">
        <v>2020</v>
      </c>
    </row>
    <row r="369" spans="1:3" ht="15.75" hidden="1" customHeight="1">
      <c r="A369" s="7" t="s">
        <v>746</v>
      </c>
      <c r="B369" s="7" t="s">
        <v>747</v>
      </c>
      <c r="C369" s="5">
        <v>2020</v>
      </c>
    </row>
    <row r="370" spans="1:3" ht="15.75" hidden="1" customHeight="1">
      <c r="A370" s="7" t="s">
        <v>748</v>
      </c>
      <c r="B370" s="7" t="s">
        <v>749</v>
      </c>
      <c r="C370" s="5">
        <v>2020</v>
      </c>
    </row>
    <row r="371" spans="1:3" ht="15.75" hidden="1" customHeight="1">
      <c r="A371" s="7" t="s">
        <v>750</v>
      </c>
      <c r="B371" s="7" t="s">
        <v>751</v>
      </c>
      <c r="C371" s="5">
        <v>2020</v>
      </c>
    </row>
    <row r="372" spans="1:3" ht="15.75" hidden="1" customHeight="1">
      <c r="A372" s="7" t="s">
        <v>752</v>
      </c>
      <c r="B372" s="7" t="s">
        <v>753</v>
      </c>
      <c r="C372" s="5">
        <v>2020</v>
      </c>
    </row>
    <row r="373" spans="1:3" ht="15.75" hidden="1" customHeight="1">
      <c r="A373" s="7" t="s">
        <v>754</v>
      </c>
      <c r="B373" s="7" t="s">
        <v>755</v>
      </c>
      <c r="C373" s="5">
        <v>2020</v>
      </c>
    </row>
    <row r="374" spans="1:3" ht="15.75" hidden="1" customHeight="1">
      <c r="A374" s="7" t="s">
        <v>756</v>
      </c>
      <c r="B374" s="7" t="s">
        <v>757</v>
      </c>
      <c r="C374" s="5">
        <v>2020</v>
      </c>
    </row>
    <row r="375" spans="1:3" ht="15.75" hidden="1" customHeight="1">
      <c r="A375" s="7" t="s">
        <v>758</v>
      </c>
      <c r="B375" s="7" t="s">
        <v>759</v>
      </c>
      <c r="C375" s="5">
        <v>2020</v>
      </c>
    </row>
    <row r="376" spans="1:3" ht="15.75" hidden="1" customHeight="1">
      <c r="A376" s="7" t="s">
        <v>760</v>
      </c>
      <c r="B376" s="7" t="s">
        <v>761</v>
      </c>
      <c r="C376" s="5">
        <v>2020</v>
      </c>
    </row>
    <row r="377" spans="1:3" ht="15.75" hidden="1" customHeight="1">
      <c r="A377" s="7" t="s">
        <v>762</v>
      </c>
      <c r="B377" s="7" t="s">
        <v>763</v>
      </c>
      <c r="C377" s="5">
        <v>2020</v>
      </c>
    </row>
    <row r="378" spans="1:3" ht="15.75" hidden="1" customHeight="1">
      <c r="A378" s="7" t="s">
        <v>764</v>
      </c>
      <c r="B378" s="7" t="s">
        <v>765</v>
      </c>
      <c r="C378" s="5">
        <v>2020</v>
      </c>
    </row>
    <row r="379" spans="1:3" ht="15.75" hidden="1" customHeight="1">
      <c r="A379" s="7" t="s">
        <v>766</v>
      </c>
      <c r="B379" s="7" t="s">
        <v>767</v>
      </c>
      <c r="C379" s="5">
        <v>2020</v>
      </c>
    </row>
    <row r="380" spans="1:3" ht="15.75" hidden="1" customHeight="1">
      <c r="A380" s="7" t="s">
        <v>768</v>
      </c>
      <c r="B380" s="7" t="s">
        <v>769</v>
      </c>
      <c r="C380" s="5">
        <v>2020</v>
      </c>
    </row>
    <row r="381" spans="1:3" ht="15.75" hidden="1" customHeight="1">
      <c r="A381" s="7" t="s">
        <v>770</v>
      </c>
      <c r="B381" s="7" t="s">
        <v>771</v>
      </c>
      <c r="C381" s="5">
        <v>2020</v>
      </c>
    </row>
    <row r="382" spans="1:3" ht="15.75" hidden="1" customHeight="1">
      <c r="A382" s="7" t="s">
        <v>772</v>
      </c>
      <c r="B382" s="7" t="s">
        <v>773</v>
      </c>
      <c r="C382" s="5">
        <v>2020</v>
      </c>
    </row>
    <row r="383" spans="1:3" ht="15.75" hidden="1" customHeight="1">
      <c r="A383" s="7" t="s">
        <v>774</v>
      </c>
      <c r="B383" s="7" t="s">
        <v>775</v>
      </c>
      <c r="C383" s="5">
        <v>2020</v>
      </c>
    </row>
    <row r="384" spans="1:3" ht="15.75" hidden="1" customHeight="1">
      <c r="A384" s="7" t="s">
        <v>776</v>
      </c>
      <c r="B384" s="7" t="s">
        <v>777</v>
      </c>
      <c r="C384" s="5">
        <v>2020</v>
      </c>
    </row>
    <row r="385" spans="1:3" ht="15.75" hidden="1" customHeight="1">
      <c r="A385" s="7" t="s">
        <v>778</v>
      </c>
      <c r="B385" s="7" t="s">
        <v>779</v>
      </c>
      <c r="C385" s="5">
        <v>2020</v>
      </c>
    </row>
    <row r="386" spans="1:3" ht="15.75" hidden="1" customHeight="1">
      <c r="A386" s="7" t="s">
        <v>780</v>
      </c>
      <c r="B386" s="7" t="s">
        <v>781</v>
      </c>
      <c r="C386" s="5">
        <v>2020</v>
      </c>
    </row>
    <row r="387" spans="1:3" ht="15.75" customHeight="1">
      <c r="A387" s="8" t="s">
        <v>782</v>
      </c>
      <c r="B387" s="8" t="s">
        <v>783</v>
      </c>
      <c r="C387" s="6">
        <v>2020</v>
      </c>
    </row>
    <row r="388" spans="1:3" ht="15.75" hidden="1" customHeight="1">
      <c r="A388" s="7" t="s">
        <v>784</v>
      </c>
      <c r="B388" s="7" t="s">
        <v>785</v>
      </c>
      <c r="C388" s="5">
        <v>2020</v>
      </c>
    </row>
    <row r="389" spans="1:3" ht="15.75" hidden="1" customHeight="1">
      <c r="A389" s="7" t="s">
        <v>786</v>
      </c>
      <c r="B389" s="7" t="s">
        <v>787</v>
      </c>
      <c r="C389" s="5">
        <v>2020</v>
      </c>
    </row>
    <row r="390" spans="1:3" ht="15.75" hidden="1" customHeight="1">
      <c r="A390" s="7" t="s">
        <v>788</v>
      </c>
      <c r="B390" s="7" t="s">
        <v>789</v>
      </c>
      <c r="C390" s="5">
        <v>2020</v>
      </c>
    </row>
    <row r="391" spans="1:3" ht="15.75" hidden="1" customHeight="1">
      <c r="A391" s="7" t="s">
        <v>790</v>
      </c>
      <c r="B391" s="7" t="s">
        <v>791</v>
      </c>
      <c r="C391" s="5">
        <v>2020</v>
      </c>
    </row>
    <row r="392" spans="1:3" ht="15.75" hidden="1" customHeight="1">
      <c r="A392" s="7" t="s">
        <v>792</v>
      </c>
      <c r="B392" s="7" t="s">
        <v>793</v>
      </c>
      <c r="C392" s="5">
        <v>2020</v>
      </c>
    </row>
    <row r="393" spans="1:3" ht="15.75" hidden="1" customHeight="1">
      <c r="A393" s="7" t="s">
        <v>794</v>
      </c>
      <c r="B393" s="7" t="s">
        <v>795</v>
      </c>
      <c r="C393" s="5">
        <v>2020</v>
      </c>
    </row>
    <row r="394" spans="1:3" ht="15.75" hidden="1" customHeight="1">
      <c r="A394" s="7" t="s">
        <v>796</v>
      </c>
      <c r="B394" s="7" t="s">
        <v>797</v>
      </c>
      <c r="C394" s="5">
        <v>2020</v>
      </c>
    </row>
    <row r="395" spans="1:3" ht="15.75" hidden="1" customHeight="1">
      <c r="A395" s="7" t="s">
        <v>798</v>
      </c>
      <c r="B395" s="7" t="s">
        <v>799</v>
      </c>
      <c r="C395" s="5">
        <v>2020</v>
      </c>
    </row>
    <row r="396" spans="1:3" ht="15.75" hidden="1" customHeight="1">
      <c r="A396" s="7" t="s">
        <v>800</v>
      </c>
      <c r="B396" s="7" t="s">
        <v>801</v>
      </c>
      <c r="C396" s="5">
        <v>2020</v>
      </c>
    </row>
    <row r="397" spans="1:3" ht="15.75" hidden="1" customHeight="1">
      <c r="A397" s="7" t="s">
        <v>802</v>
      </c>
      <c r="B397" s="7" t="s">
        <v>803</v>
      </c>
      <c r="C397" s="5">
        <v>2020</v>
      </c>
    </row>
    <row r="398" spans="1:3" ht="15.75" hidden="1" customHeight="1">
      <c r="A398" s="7" t="s">
        <v>804</v>
      </c>
      <c r="B398" s="7" t="s">
        <v>805</v>
      </c>
      <c r="C398" s="5">
        <v>2020</v>
      </c>
    </row>
    <row r="399" spans="1:3" ht="15.75" hidden="1" customHeight="1">
      <c r="A399" s="7" t="s">
        <v>806</v>
      </c>
      <c r="B399" s="7" t="s">
        <v>807</v>
      </c>
      <c r="C399" s="5">
        <v>2020</v>
      </c>
    </row>
    <row r="400" spans="1:3" ht="15.75" hidden="1" customHeight="1">
      <c r="A400" s="7" t="s">
        <v>808</v>
      </c>
      <c r="B400" s="7" t="s">
        <v>809</v>
      </c>
      <c r="C400" s="5">
        <v>2020</v>
      </c>
    </row>
    <row r="401" spans="1:3" ht="15.75" hidden="1" customHeight="1">
      <c r="A401" s="7" t="s">
        <v>810</v>
      </c>
      <c r="B401" s="7" t="s">
        <v>811</v>
      </c>
      <c r="C401" s="5">
        <v>2020</v>
      </c>
    </row>
    <row r="402" spans="1:3" ht="15.75" hidden="1" customHeight="1">
      <c r="A402" s="7" t="s">
        <v>812</v>
      </c>
      <c r="B402" s="7" t="s">
        <v>813</v>
      </c>
      <c r="C402" s="5">
        <v>2020</v>
      </c>
    </row>
    <row r="403" spans="1:3" ht="15.75" hidden="1" customHeight="1">
      <c r="A403" s="7" t="s">
        <v>814</v>
      </c>
      <c r="B403" s="7" t="s">
        <v>815</v>
      </c>
      <c r="C403" s="5">
        <v>2020</v>
      </c>
    </row>
    <row r="404" spans="1:3" ht="15.75" hidden="1" customHeight="1">
      <c r="A404" s="7" t="s">
        <v>816</v>
      </c>
      <c r="B404" s="7" t="s">
        <v>817</v>
      </c>
      <c r="C404" s="5">
        <v>2020</v>
      </c>
    </row>
    <row r="405" spans="1:3" ht="15.75" hidden="1" customHeight="1">
      <c r="A405" s="9" t="s">
        <v>818</v>
      </c>
      <c r="B405" s="9" t="s">
        <v>819</v>
      </c>
      <c r="C405" s="10">
        <v>2020</v>
      </c>
    </row>
    <row r="406" spans="1:3" ht="15.75" hidden="1" customHeight="1">
      <c r="A406" s="7" t="s">
        <v>820</v>
      </c>
      <c r="B406" s="7" t="s">
        <v>821</v>
      </c>
      <c r="C406" s="5">
        <v>2020</v>
      </c>
    </row>
    <row r="407" spans="1:3" ht="15.75" hidden="1" customHeight="1">
      <c r="A407" s="7" t="s">
        <v>822</v>
      </c>
      <c r="B407" s="7" t="s">
        <v>823</v>
      </c>
      <c r="C407" s="5">
        <v>2020</v>
      </c>
    </row>
    <row r="408" spans="1:3" ht="15.75" hidden="1" customHeight="1">
      <c r="A408" s="7" t="s">
        <v>824</v>
      </c>
      <c r="B408" s="7" t="s">
        <v>825</v>
      </c>
      <c r="C408" s="5">
        <v>2020</v>
      </c>
    </row>
    <row r="409" spans="1:3" ht="15.75" hidden="1" customHeight="1">
      <c r="A409" s="7" t="s">
        <v>826</v>
      </c>
      <c r="B409" s="7" t="s">
        <v>827</v>
      </c>
      <c r="C409" s="5">
        <v>2020</v>
      </c>
    </row>
    <row r="410" spans="1:3" ht="15.75" hidden="1" customHeight="1">
      <c r="A410" s="7" t="s">
        <v>828</v>
      </c>
      <c r="B410" s="7" t="s">
        <v>829</v>
      </c>
      <c r="C410" s="5">
        <v>2020</v>
      </c>
    </row>
    <row r="411" spans="1:3" ht="15.75" hidden="1" customHeight="1">
      <c r="A411" s="7" t="s">
        <v>830</v>
      </c>
      <c r="B411" s="7" t="s">
        <v>831</v>
      </c>
      <c r="C411" s="5">
        <v>2020</v>
      </c>
    </row>
    <row r="412" spans="1:3" ht="15.75" hidden="1" customHeight="1">
      <c r="A412" s="7" t="s">
        <v>832</v>
      </c>
      <c r="B412" s="7" t="s">
        <v>833</v>
      </c>
      <c r="C412" s="5">
        <v>2020</v>
      </c>
    </row>
    <row r="413" spans="1:3" ht="15.75" hidden="1" customHeight="1">
      <c r="A413" s="7" t="s">
        <v>834</v>
      </c>
      <c r="B413" s="7" t="s">
        <v>835</v>
      </c>
      <c r="C413" s="5">
        <v>2020</v>
      </c>
    </row>
    <row r="414" spans="1:3" ht="15.75" hidden="1" customHeight="1">
      <c r="A414" s="7" t="s">
        <v>836</v>
      </c>
      <c r="B414" s="7" t="s">
        <v>837</v>
      </c>
      <c r="C414" s="5">
        <v>2020</v>
      </c>
    </row>
    <row r="415" spans="1:3" ht="15.75" hidden="1" customHeight="1">
      <c r="A415" s="7" t="s">
        <v>838</v>
      </c>
      <c r="B415" s="7" t="s">
        <v>839</v>
      </c>
      <c r="C415" s="5">
        <v>2020</v>
      </c>
    </row>
    <row r="416" spans="1:3" ht="15.75" hidden="1" customHeight="1">
      <c r="A416" s="7" t="s">
        <v>840</v>
      </c>
      <c r="B416" s="7" t="s">
        <v>841</v>
      </c>
      <c r="C416" s="5">
        <v>2020</v>
      </c>
    </row>
    <row r="417" spans="1:3" ht="15.75" customHeight="1">
      <c r="A417" s="8" t="s">
        <v>842</v>
      </c>
      <c r="B417" s="8" t="s">
        <v>843</v>
      </c>
      <c r="C417" s="6">
        <v>2020</v>
      </c>
    </row>
    <row r="418" spans="1:3" ht="15.75" hidden="1" customHeight="1">
      <c r="A418" s="7" t="s">
        <v>844</v>
      </c>
      <c r="B418" s="7" t="s">
        <v>845</v>
      </c>
      <c r="C418" s="5">
        <v>2020</v>
      </c>
    </row>
    <row r="419" spans="1:3" ht="15.75" hidden="1" customHeight="1">
      <c r="A419" s="7" t="s">
        <v>846</v>
      </c>
      <c r="B419" s="7" t="s">
        <v>847</v>
      </c>
      <c r="C419" s="5">
        <v>2020</v>
      </c>
    </row>
    <row r="420" spans="1:3" ht="15.75" hidden="1" customHeight="1">
      <c r="A420" s="7" t="s">
        <v>848</v>
      </c>
      <c r="B420" s="7" t="s">
        <v>849</v>
      </c>
      <c r="C420" s="5">
        <v>2020</v>
      </c>
    </row>
    <row r="421" spans="1:3" ht="15.75" hidden="1" customHeight="1">
      <c r="A421" s="7" t="s">
        <v>850</v>
      </c>
      <c r="B421" s="7" t="s">
        <v>851</v>
      </c>
      <c r="C421" s="5">
        <v>2020</v>
      </c>
    </row>
    <row r="422" spans="1:3" ht="15.75" hidden="1" customHeight="1">
      <c r="A422" s="7" t="s">
        <v>852</v>
      </c>
      <c r="B422" s="7" t="s">
        <v>853</v>
      </c>
      <c r="C422" s="5">
        <v>2020</v>
      </c>
    </row>
    <row r="423" spans="1:3" ht="15.75" hidden="1" customHeight="1">
      <c r="A423" s="7" t="s">
        <v>854</v>
      </c>
      <c r="B423" s="7" t="s">
        <v>855</v>
      </c>
      <c r="C423" s="5">
        <v>2020</v>
      </c>
    </row>
    <row r="424" spans="1:3" ht="15.75" hidden="1" customHeight="1">
      <c r="A424" s="7" t="s">
        <v>856</v>
      </c>
      <c r="B424" s="7" t="s">
        <v>857</v>
      </c>
      <c r="C424" s="5">
        <v>2020</v>
      </c>
    </row>
    <row r="425" spans="1:3" ht="15.75" hidden="1" customHeight="1">
      <c r="A425" s="7" t="s">
        <v>858</v>
      </c>
      <c r="B425" s="7" t="s">
        <v>859</v>
      </c>
      <c r="C425" s="5">
        <v>2020</v>
      </c>
    </row>
    <row r="426" spans="1:3" ht="15.75" hidden="1" customHeight="1">
      <c r="A426" s="7" t="s">
        <v>860</v>
      </c>
      <c r="B426" s="7" t="s">
        <v>861</v>
      </c>
      <c r="C426" s="5">
        <v>2020</v>
      </c>
    </row>
    <row r="427" spans="1:3" ht="15.75" hidden="1" customHeight="1">
      <c r="A427" s="7" t="s">
        <v>862</v>
      </c>
      <c r="B427" s="7" t="s">
        <v>863</v>
      </c>
      <c r="C427" s="5">
        <v>2020</v>
      </c>
    </row>
    <row r="428" spans="1:3" ht="15.75" hidden="1" customHeight="1">
      <c r="A428" s="7" t="s">
        <v>864</v>
      </c>
      <c r="B428" s="7" t="s">
        <v>865</v>
      </c>
      <c r="C428" s="5">
        <v>2020</v>
      </c>
    </row>
    <row r="429" spans="1:3" ht="15.75" hidden="1" customHeight="1">
      <c r="A429" s="7" t="s">
        <v>866</v>
      </c>
      <c r="B429" s="7" t="s">
        <v>867</v>
      </c>
      <c r="C429" s="5">
        <v>2020</v>
      </c>
    </row>
    <row r="430" spans="1:3" ht="15.75" hidden="1" customHeight="1">
      <c r="A430" s="7" t="s">
        <v>868</v>
      </c>
      <c r="B430" s="7" t="s">
        <v>869</v>
      </c>
      <c r="C430" s="5">
        <v>2020</v>
      </c>
    </row>
    <row r="431" spans="1:3" ht="15.75" hidden="1" customHeight="1">
      <c r="A431" s="7" t="s">
        <v>870</v>
      </c>
      <c r="B431" s="7" t="s">
        <v>871</v>
      </c>
      <c r="C431" s="5">
        <v>2020</v>
      </c>
    </row>
    <row r="432" spans="1:3" ht="15.75" hidden="1" customHeight="1">
      <c r="A432" s="7" t="s">
        <v>872</v>
      </c>
      <c r="B432" s="7" t="s">
        <v>873</v>
      </c>
      <c r="C432" s="5">
        <v>2020</v>
      </c>
    </row>
    <row r="433" spans="1:3" ht="15.75" hidden="1" customHeight="1">
      <c r="A433" s="7" t="s">
        <v>874</v>
      </c>
      <c r="B433" s="7" t="s">
        <v>875</v>
      </c>
      <c r="C433" s="5">
        <v>2020</v>
      </c>
    </row>
    <row r="434" spans="1:3" ht="15.75" hidden="1" customHeight="1">
      <c r="A434" s="7" t="s">
        <v>876</v>
      </c>
      <c r="B434" s="7" t="s">
        <v>877</v>
      </c>
      <c r="C434" s="5">
        <v>2020</v>
      </c>
    </row>
    <row r="435" spans="1:3" ht="15.75" hidden="1" customHeight="1">
      <c r="A435" s="7" t="s">
        <v>878</v>
      </c>
      <c r="B435" s="7" t="s">
        <v>879</v>
      </c>
      <c r="C435" s="5">
        <v>2020</v>
      </c>
    </row>
    <row r="436" spans="1:3" ht="15.75" hidden="1" customHeight="1">
      <c r="A436" s="7" t="s">
        <v>880</v>
      </c>
      <c r="B436" s="7" t="s">
        <v>881</v>
      </c>
      <c r="C436" s="5">
        <v>2020</v>
      </c>
    </row>
    <row r="437" spans="1:3" ht="15.75" hidden="1" customHeight="1">
      <c r="A437" s="7" t="s">
        <v>882</v>
      </c>
      <c r="B437" s="7" t="s">
        <v>883</v>
      </c>
      <c r="C437" s="5">
        <v>2020</v>
      </c>
    </row>
    <row r="438" spans="1:3" ht="15.75" hidden="1" customHeight="1">
      <c r="A438" s="7" t="s">
        <v>884</v>
      </c>
      <c r="B438" s="7" t="s">
        <v>885</v>
      </c>
      <c r="C438" s="5">
        <v>2020</v>
      </c>
    </row>
    <row r="439" spans="1:3" ht="15.75" hidden="1" customHeight="1">
      <c r="A439" s="7" t="s">
        <v>886</v>
      </c>
      <c r="B439" s="7" t="s">
        <v>887</v>
      </c>
      <c r="C439" s="5">
        <v>2020</v>
      </c>
    </row>
    <row r="440" spans="1:3" ht="15.75" hidden="1" customHeight="1">
      <c r="A440" s="7" t="s">
        <v>888</v>
      </c>
      <c r="B440" s="7" t="s">
        <v>889</v>
      </c>
      <c r="C440" s="5">
        <v>2020</v>
      </c>
    </row>
    <row r="441" spans="1:3" ht="15.75" hidden="1" customHeight="1">
      <c r="A441" s="7" t="s">
        <v>890</v>
      </c>
      <c r="B441" s="7" t="s">
        <v>891</v>
      </c>
      <c r="C441" s="5">
        <v>2020</v>
      </c>
    </row>
    <row r="442" spans="1:3" ht="15.75" hidden="1" customHeight="1">
      <c r="A442" s="7" t="s">
        <v>892</v>
      </c>
      <c r="B442" s="7" t="s">
        <v>893</v>
      </c>
      <c r="C442" s="5">
        <v>2020</v>
      </c>
    </row>
    <row r="443" spans="1:3" ht="15.75" hidden="1" customHeight="1">
      <c r="A443" s="7" t="s">
        <v>894</v>
      </c>
      <c r="B443" s="7" t="s">
        <v>895</v>
      </c>
      <c r="C443" s="5">
        <v>2020</v>
      </c>
    </row>
    <row r="444" spans="1:3" ht="15.75" hidden="1" customHeight="1">
      <c r="A444" s="7" t="s">
        <v>896</v>
      </c>
      <c r="B444" s="7" t="s">
        <v>897</v>
      </c>
      <c r="C444" s="5">
        <v>2020</v>
      </c>
    </row>
    <row r="445" spans="1:3" ht="15.75" hidden="1" customHeight="1">
      <c r="A445" s="7" t="s">
        <v>898</v>
      </c>
      <c r="B445" s="7" t="s">
        <v>899</v>
      </c>
      <c r="C445" s="5">
        <v>2020</v>
      </c>
    </row>
    <row r="446" spans="1:3" ht="15.75" hidden="1" customHeight="1">
      <c r="A446" s="7" t="s">
        <v>900</v>
      </c>
      <c r="B446" s="7" t="s">
        <v>901</v>
      </c>
      <c r="C446" s="5">
        <v>2020</v>
      </c>
    </row>
    <row r="447" spans="1:3" ht="15.75" hidden="1" customHeight="1">
      <c r="A447" s="7" t="s">
        <v>902</v>
      </c>
      <c r="B447" s="7" t="s">
        <v>903</v>
      </c>
      <c r="C447" s="5">
        <v>2020</v>
      </c>
    </row>
    <row r="448" spans="1:3" ht="15.75" hidden="1" customHeight="1">
      <c r="A448" s="7" t="s">
        <v>904</v>
      </c>
      <c r="B448" s="7" t="s">
        <v>905</v>
      </c>
      <c r="C448" s="5">
        <v>2020</v>
      </c>
    </row>
    <row r="449" spans="1:3" ht="15.75" hidden="1" customHeight="1">
      <c r="A449" s="7" t="s">
        <v>906</v>
      </c>
      <c r="B449" s="7" t="s">
        <v>907</v>
      </c>
      <c r="C449" s="5">
        <v>2020</v>
      </c>
    </row>
    <row r="450" spans="1:3" ht="15.75" hidden="1" customHeight="1">
      <c r="A450" s="7" t="s">
        <v>908</v>
      </c>
      <c r="B450" s="7" t="s">
        <v>909</v>
      </c>
      <c r="C450" s="5">
        <v>2020</v>
      </c>
    </row>
    <row r="451" spans="1:3" ht="15.75" hidden="1" customHeight="1">
      <c r="A451" s="7" t="s">
        <v>910</v>
      </c>
      <c r="B451" s="7" t="s">
        <v>911</v>
      </c>
      <c r="C451" s="5">
        <v>2020</v>
      </c>
    </row>
    <row r="452" spans="1:3" ht="15.75" hidden="1" customHeight="1">
      <c r="A452" s="7" t="s">
        <v>912</v>
      </c>
      <c r="B452" s="7" t="s">
        <v>913</v>
      </c>
      <c r="C452" s="5">
        <v>2020</v>
      </c>
    </row>
    <row r="453" spans="1:3" ht="15.75" hidden="1" customHeight="1">
      <c r="A453" s="7" t="s">
        <v>914</v>
      </c>
      <c r="B453" s="7" t="s">
        <v>915</v>
      </c>
      <c r="C453" s="5">
        <v>2020</v>
      </c>
    </row>
    <row r="454" spans="1:3" ht="15.75" hidden="1" customHeight="1">
      <c r="A454" s="7" t="s">
        <v>916</v>
      </c>
      <c r="B454" s="7" t="s">
        <v>917</v>
      </c>
      <c r="C454" s="5">
        <v>2020</v>
      </c>
    </row>
    <row r="455" spans="1:3" ht="15.75" hidden="1" customHeight="1">
      <c r="A455" s="7" t="s">
        <v>918</v>
      </c>
      <c r="B455" s="7" t="s">
        <v>919</v>
      </c>
      <c r="C455" s="5">
        <v>2020</v>
      </c>
    </row>
    <row r="456" spans="1:3" ht="15.75" hidden="1" customHeight="1">
      <c r="A456" s="7" t="s">
        <v>920</v>
      </c>
      <c r="B456" s="7" t="s">
        <v>921</v>
      </c>
      <c r="C456" s="5">
        <v>2020</v>
      </c>
    </row>
    <row r="457" spans="1:3" ht="15.75" hidden="1" customHeight="1">
      <c r="A457" s="7" t="s">
        <v>922</v>
      </c>
      <c r="B457" s="7" t="s">
        <v>923</v>
      </c>
      <c r="C457" s="5">
        <v>2020</v>
      </c>
    </row>
    <row r="458" spans="1:3" ht="15.75" hidden="1" customHeight="1">
      <c r="A458" s="7" t="s">
        <v>924</v>
      </c>
      <c r="B458" s="7" t="s">
        <v>925</v>
      </c>
      <c r="C458" s="5">
        <v>2020</v>
      </c>
    </row>
    <row r="459" spans="1:3" ht="15.75" hidden="1" customHeight="1">
      <c r="A459" s="7" t="s">
        <v>926</v>
      </c>
      <c r="B459" s="7" t="s">
        <v>927</v>
      </c>
      <c r="C459" s="5">
        <v>2020</v>
      </c>
    </row>
    <row r="460" spans="1:3" ht="15.75" hidden="1" customHeight="1">
      <c r="A460" s="7" t="s">
        <v>928</v>
      </c>
      <c r="B460" s="7" t="s">
        <v>929</v>
      </c>
      <c r="C460" s="5">
        <v>2020</v>
      </c>
    </row>
    <row r="461" spans="1:3" ht="15.75" hidden="1" customHeight="1">
      <c r="A461" s="7" t="s">
        <v>930</v>
      </c>
      <c r="B461" s="7" t="s">
        <v>931</v>
      </c>
      <c r="C461" s="5">
        <v>2020</v>
      </c>
    </row>
    <row r="462" spans="1:3" ht="15.75" hidden="1" customHeight="1">
      <c r="A462" s="7" t="s">
        <v>932</v>
      </c>
      <c r="B462" s="7" t="s">
        <v>933</v>
      </c>
      <c r="C462" s="5">
        <v>2020</v>
      </c>
    </row>
    <row r="463" spans="1:3" ht="15.75" hidden="1" customHeight="1">
      <c r="A463" s="7" t="s">
        <v>934</v>
      </c>
      <c r="B463" s="7" t="s">
        <v>935</v>
      </c>
      <c r="C463" s="5">
        <v>2020</v>
      </c>
    </row>
    <row r="464" spans="1:3" ht="15.75" hidden="1" customHeight="1">
      <c r="A464" s="7" t="s">
        <v>936</v>
      </c>
      <c r="B464" s="7" t="s">
        <v>937</v>
      </c>
      <c r="C464" s="5">
        <v>2020</v>
      </c>
    </row>
    <row r="465" spans="1:3" ht="15.75" hidden="1" customHeight="1">
      <c r="A465" s="7" t="s">
        <v>938</v>
      </c>
      <c r="B465" s="7" t="s">
        <v>939</v>
      </c>
      <c r="C465" s="5">
        <v>2020</v>
      </c>
    </row>
    <row r="466" spans="1:3" ht="15.75" hidden="1" customHeight="1">
      <c r="A466" s="7" t="s">
        <v>940</v>
      </c>
      <c r="B466" s="7" t="s">
        <v>941</v>
      </c>
      <c r="C466" s="5">
        <v>2020</v>
      </c>
    </row>
    <row r="467" spans="1:3" ht="15.75" hidden="1" customHeight="1">
      <c r="A467" s="7" t="s">
        <v>942</v>
      </c>
      <c r="B467" s="7" t="s">
        <v>943</v>
      </c>
      <c r="C467" s="5">
        <v>2020</v>
      </c>
    </row>
    <row r="468" spans="1:3" ht="15.75" hidden="1" customHeight="1">
      <c r="A468" s="7" t="s">
        <v>944</v>
      </c>
      <c r="B468" s="7" t="s">
        <v>945</v>
      </c>
      <c r="C468" s="5">
        <v>2020</v>
      </c>
    </row>
    <row r="469" spans="1:3" ht="15.75" hidden="1" customHeight="1">
      <c r="A469" s="7" t="s">
        <v>946</v>
      </c>
      <c r="B469" s="7" t="s">
        <v>947</v>
      </c>
      <c r="C469" s="5">
        <v>2020</v>
      </c>
    </row>
    <row r="470" spans="1:3" ht="15.75" hidden="1" customHeight="1">
      <c r="A470" s="7" t="s">
        <v>948</v>
      </c>
      <c r="B470" s="7" t="s">
        <v>949</v>
      </c>
      <c r="C470" s="5">
        <v>2020</v>
      </c>
    </row>
    <row r="471" spans="1:3" ht="15.75" hidden="1" customHeight="1">
      <c r="A471" s="7" t="s">
        <v>950</v>
      </c>
      <c r="B471" s="7" t="s">
        <v>951</v>
      </c>
      <c r="C471" s="5">
        <v>2020</v>
      </c>
    </row>
    <row r="472" spans="1:3" ht="15.75" hidden="1" customHeight="1">
      <c r="A472" s="7"/>
      <c r="B472" s="7" t="s">
        <v>952</v>
      </c>
      <c r="C472" s="5">
        <v>2020</v>
      </c>
    </row>
    <row r="473" spans="1:3" ht="15.75" hidden="1" customHeight="1">
      <c r="A473" s="7" t="s">
        <v>953</v>
      </c>
      <c r="B473" s="7" t="s">
        <v>954</v>
      </c>
      <c r="C473" s="5">
        <v>2020</v>
      </c>
    </row>
    <row r="474" spans="1:3" ht="15.75" hidden="1" customHeight="1">
      <c r="A474" s="7" t="s">
        <v>955</v>
      </c>
      <c r="B474" s="7" t="s">
        <v>956</v>
      </c>
      <c r="C474" s="5">
        <v>2020</v>
      </c>
    </row>
    <row r="475" spans="1:3" ht="15.75" hidden="1" customHeight="1">
      <c r="A475" s="7" t="s">
        <v>957</v>
      </c>
      <c r="B475" s="7" t="s">
        <v>958</v>
      </c>
      <c r="C475" s="5">
        <v>2020</v>
      </c>
    </row>
    <row r="476" spans="1:3" ht="15.75" hidden="1" customHeight="1">
      <c r="A476" s="7" t="s">
        <v>959</v>
      </c>
      <c r="B476" s="7" t="s">
        <v>960</v>
      </c>
      <c r="C476" s="5">
        <v>2020</v>
      </c>
    </row>
    <row r="477" spans="1:3" ht="15.75" hidden="1" customHeight="1">
      <c r="A477" s="7" t="s">
        <v>961</v>
      </c>
      <c r="B477" s="7" t="s">
        <v>962</v>
      </c>
      <c r="C477" s="5">
        <v>2020</v>
      </c>
    </row>
    <row r="478" spans="1:3" ht="15.75" hidden="1" customHeight="1">
      <c r="A478" s="7" t="s">
        <v>963</v>
      </c>
      <c r="B478" s="7" t="s">
        <v>964</v>
      </c>
      <c r="C478" s="5">
        <v>2020</v>
      </c>
    </row>
    <row r="479" spans="1:3" ht="15.75" hidden="1" customHeight="1">
      <c r="A479" s="7" t="s">
        <v>965</v>
      </c>
      <c r="B479" s="7" t="s">
        <v>966</v>
      </c>
      <c r="C479" s="5">
        <v>2020</v>
      </c>
    </row>
    <row r="480" spans="1:3" ht="15.75" hidden="1" customHeight="1">
      <c r="A480" s="7" t="s">
        <v>967</v>
      </c>
      <c r="B480" s="7" t="s">
        <v>968</v>
      </c>
      <c r="C480" s="5">
        <v>2020</v>
      </c>
    </row>
    <row r="481" spans="1:3" ht="15.75" hidden="1" customHeight="1">
      <c r="A481" s="7" t="s">
        <v>969</v>
      </c>
      <c r="B481" s="7" t="s">
        <v>970</v>
      </c>
      <c r="C481" s="5">
        <v>2020</v>
      </c>
    </row>
    <row r="482" spans="1:3" ht="15.75" hidden="1" customHeight="1">
      <c r="A482" s="7" t="s">
        <v>971</v>
      </c>
      <c r="B482" s="7" t="s">
        <v>972</v>
      </c>
      <c r="C482" s="5">
        <v>2020</v>
      </c>
    </row>
    <row r="483" spans="1:3" ht="15.75" hidden="1" customHeight="1">
      <c r="A483" s="7" t="s">
        <v>973</v>
      </c>
      <c r="B483" s="7" t="s">
        <v>974</v>
      </c>
      <c r="C483" s="5">
        <v>2020</v>
      </c>
    </row>
    <row r="484" spans="1:3" ht="15.75" customHeight="1">
      <c r="A484" s="8" t="s">
        <v>975</v>
      </c>
      <c r="B484" s="8" t="s">
        <v>976</v>
      </c>
      <c r="C484" s="6">
        <v>2020</v>
      </c>
    </row>
    <row r="485" spans="1:3" ht="15.75" hidden="1" customHeight="1">
      <c r="A485" s="7" t="s">
        <v>977</v>
      </c>
      <c r="B485" s="7" t="s">
        <v>978</v>
      </c>
      <c r="C485" s="5">
        <v>2020</v>
      </c>
    </row>
    <row r="486" spans="1:3" ht="15.75" hidden="1" customHeight="1">
      <c r="A486" s="7" t="s">
        <v>979</v>
      </c>
      <c r="B486" s="7" t="s">
        <v>980</v>
      </c>
      <c r="C486" s="5">
        <v>2020</v>
      </c>
    </row>
    <row r="487" spans="1:3" ht="15.75" hidden="1" customHeight="1">
      <c r="A487" s="7" t="s">
        <v>981</v>
      </c>
      <c r="B487" s="7" t="s">
        <v>982</v>
      </c>
      <c r="C487" s="5">
        <v>2020</v>
      </c>
    </row>
    <row r="488" spans="1:3" ht="15.75" hidden="1" customHeight="1">
      <c r="A488" s="7" t="s">
        <v>983</v>
      </c>
      <c r="B488" s="7" t="s">
        <v>984</v>
      </c>
      <c r="C488" s="5">
        <v>2020</v>
      </c>
    </row>
    <row r="489" spans="1:3" ht="15.75" hidden="1" customHeight="1">
      <c r="A489" s="7" t="s">
        <v>985</v>
      </c>
      <c r="B489" s="7" t="s">
        <v>986</v>
      </c>
      <c r="C489" s="5">
        <v>2020</v>
      </c>
    </row>
    <row r="490" spans="1:3" ht="15.75" hidden="1" customHeight="1">
      <c r="A490" s="7" t="s">
        <v>987</v>
      </c>
      <c r="B490" s="7" t="s">
        <v>988</v>
      </c>
      <c r="C490" s="5">
        <v>2020</v>
      </c>
    </row>
    <row r="491" spans="1:3" ht="15.75" hidden="1" customHeight="1">
      <c r="A491" s="7" t="s">
        <v>989</v>
      </c>
      <c r="B491" s="7" t="s">
        <v>990</v>
      </c>
      <c r="C491" s="5">
        <v>2020</v>
      </c>
    </row>
    <row r="492" spans="1:3" ht="15.75" hidden="1" customHeight="1">
      <c r="A492" s="7" t="s">
        <v>991</v>
      </c>
      <c r="B492" s="7" t="s">
        <v>992</v>
      </c>
      <c r="C492" s="5">
        <v>2020</v>
      </c>
    </row>
    <row r="493" spans="1:3" ht="15.75" hidden="1" customHeight="1">
      <c r="A493" s="7" t="s">
        <v>993</v>
      </c>
      <c r="B493" s="7" t="s">
        <v>994</v>
      </c>
      <c r="C493" s="5">
        <v>2020</v>
      </c>
    </row>
    <row r="494" spans="1:3" ht="15.75" hidden="1" customHeight="1">
      <c r="A494" s="7" t="s">
        <v>995</v>
      </c>
      <c r="B494" s="7" t="s">
        <v>996</v>
      </c>
      <c r="C494" s="5">
        <v>2020</v>
      </c>
    </row>
    <row r="495" spans="1:3" ht="15.75" hidden="1" customHeight="1">
      <c r="A495" s="7" t="s">
        <v>997</v>
      </c>
      <c r="B495" s="7" t="s">
        <v>998</v>
      </c>
      <c r="C495" s="5">
        <v>2020</v>
      </c>
    </row>
    <row r="496" spans="1:3" ht="15.75" hidden="1" customHeight="1">
      <c r="A496" s="7" t="s">
        <v>999</v>
      </c>
      <c r="B496" s="7" t="s">
        <v>1000</v>
      </c>
      <c r="C496" s="5">
        <v>2020</v>
      </c>
    </row>
    <row r="497" spans="1:3" ht="15.75" hidden="1" customHeight="1">
      <c r="A497" s="7" t="s">
        <v>1001</v>
      </c>
      <c r="B497" s="7" t="s">
        <v>1002</v>
      </c>
      <c r="C497" s="5">
        <v>2020</v>
      </c>
    </row>
    <row r="498" spans="1:3" ht="15.75" hidden="1" customHeight="1">
      <c r="A498" s="7" t="s">
        <v>1003</v>
      </c>
      <c r="B498" s="7" t="s">
        <v>1004</v>
      </c>
      <c r="C498" s="5">
        <v>2020</v>
      </c>
    </row>
    <row r="499" spans="1:3" ht="15.75" hidden="1" customHeight="1">
      <c r="A499" s="7" t="s">
        <v>1005</v>
      </c>
      <c r="B499" s="7" t="s">
        <v>1006</v>
      </c>
      <c r="C499" s="5">
        <v>2020</v>
      </c>
    </row>
    <row r="500" spans="1:3" ht="15.75" hidden="1" customHeight="1">
      <c r="A500" s="7" t="s">
        <v>1007</v>
      </c>
      <c r="B500" s="7" t="s">
        <v>1008</v>
      </c>
      <c r="C500" s="5">
        <v>2020</v>
      </c>
    </row>
    <row r="501" spans="1:3" ht="15.75" hidden="1" customHeight="1">
      <c r="A501" s="7" t="s">
        <v>1009</v>
      </c>
      <c r="B501" s="7" t="s">
        <v>1010</v>
      </c>
      <c r="C501" s="5">
        <v>2020</v>
      </c>
    </row>
    <row r="502" spans="1:3" ht="15.75" hidden="1" customHeight="1">
      <c r="A502" s="7" t="s">
        <v>1011</v>
      </c>
      <c r="B502" s="7" t="s">
        <v>1012</v>
      </c>
      <c r="C502" s="5">
        <v>2020</v>
      </c>
    </row>
    <row r="503" spans="1:3" ht="15.75" hidden="1" customHeight="1">
      <c r="A503" s="7" t="s">
        <v>1013</v>
      </c>
      <c r="B503" s="7" t="s">
        <v>1014</v>
      </c>
      <c r="C503" s="5">
        <v>2020</v>
      </c>
    </row>
    <row r="504" spans="1:3" ht="15.75" hidden="1" customHeight="1">
      <c r="A504" s="7" t="s">
        <v>1015</v>
      </c>
      <c r="B504" s="7" t="s">
        <v>1016</v>
      </c>
      <c r="C504" s="5">
        <v>2020</v>
      </c>
    </row>
    <row r="505" spans="1:3" ht="15.75" hidden="1" customHeight="1">
      <c r="A505" s="7" t="s">
        <v>1017</v>
      </c>
      <c r="B505" s="7" t="s">
        <v>1018</v>
      </c>
      <c r="C505" s="5">
        <v>2020</v>
      </c>
    </row>
    <row r="506" spans="1:3" ht="15.75" hidden="1" customHeight="1">
      <c r="A506" s="7" t="s">
        <v>1019</v>
      </c>
      <c r="B506" s="7" t="s">
        <v>1020</v>
      </c>
      <c r="C506" s="5">
        <v>2020</v>
      </c>
    </row>
    <row r="507" spans="1:3" ht="15.75" hidden="1" customHeight="1">
      <c r="A507" s="7" t="s">
        <v>1021</v>
      </c>
      <c r="B507" s="7" t="s">
        <v>1022</v>
      </c>
      <c r="C507" s="5">
        <v>2020</v>
      </c>
    </row>
    <row r="508" spans="1:3" ht="15.75" hidden="1" customHeight="1">
      <c r="A508" s="7" t="s">
        <v>1023</v>
      </c>
      <c r="B508" s="7" t="s">
        <v>1024</v>
      </c>
      <c r="C508" s="5">
        <v>2020</v>
      </c>
    </row>
    <row r="509" spans="1:3" ht="15.75" hidden="1" customHeight="1">
      <c r="A509" s="7" t="s">
        <v>1025</v>
      </c>
      <c r="B509" s="7" t="s">
        <v>1026</v>
      </c>
      <c r="C509" s="5">
        <v>2020</v>
      </c>
    </row>
    <row r="510" spans="1:3" ht="15.75" hidden="1" customHeight="1">
      <c r="A510" s="7" t="s">
        <v>1027</v>
      </c>
      <c r="B510" s="7" t="s">
        <v>1028</v>
      </c>
      <c r="C510" s="5">
        <v>2020</v>
      </c>
    </row>
    <row r="511" spans="1:3" ht="15.75" hidden="1" customHeight="1">
      <c r="A511" s="7" t="s">
        <v>1029</v>
      </c>
      <c r="B511" s="7" t="s">
        <v>1030</v>
      </c>
      <c r="C511" s="5">
        <v>2020</v>
      </c>
    </row>
    <row r="512" spans="1:3" ht="15.75" hidden="1" customHeight="1">
      <c r="A512" s="7" t="s">
        <v>1031</v>
      </c>
      <c r="B512" s="7" t="s">
        <v>1032</v>
      </c>
      <c r="C512" s="5">
        <v>2020</v>
      </c>
    </row>
    <row r="513" spans="1:3" ht="15.75" hidden="1" customHeight="1">
      <c r="A513" s="7" t="s">
        <v>1033</v>
      </c>
      <c r="B513" s="7" t="s">
        <v>1034</v>
      </c>
      <c r="C513" s="5">
        <v>2020</v>
      </c>
    </row>
    <row r="514" spans="1:3" ht="15.75" hidden="1" customHeight="1">
      <c r="A514" s="7" t="s">
        <v>1035</v>
      </c>
      <c r="B514" s="7" t="s">
        <v>1036</v>
      </c>
      <c r="C514" s="5">
        <v>2020</v>
      </c>
    </row>
    <row r="515" spans="1:3" ht="15.75" hidden="1" customHeight="1">
      <c r="A515" s="7" t="s">
        <v>1037</v>
      </c>
      <c r="B515" s="7" t="s">
        <v>1038</v>
      </c>
      <c r="C515" s="5">
        <v>2020</v>
      </c>
    </row>
    <row r="516" spans="1:3" ht="15.75" hidden="1" customHeight="1">
      <c r="A516" s="7" t="s">
        <v>1039</v>
      </c>
      <c r="B516" s="7" t="s">
        <v>1040</v>
      </c>
      <c r="C516" s="5">
        <v>2020</v>
      </c>
    </row>
    <row r="517" spans="1:3" ht="15.75" hidden="1" customHeight="1">
      <c r="A517" s="7" t="s">
        <v>1041</v>
      </c>
      <c r="B517" s="7" t="s">
        <v>1042</v>
      </c>
      <c r="C517" s="5">
        <v>2020</v>
      </c>
    </row>
    <row r="518" spans="1:3" ht="15.75" hidden="1" customHeight="1">
      <c r="A518" s="7" t="s">
        <v>1043</v>
      </c>
      <c r="B518" s="7" t="s">
        <v>1044</v>
      </c>
      <c r="C518" s="5">
        <v>2020</v>
      </c>
    </row>
    <row r="519" spans="1:3" ht="15.75" hidden="1" customHeight="1">
      <c r="A519" s="7" t="s">
        <v>1045</v>
      </c>
      <c r="B519" s="7" t="s">
        <v>1046</v>
      </c>
      <c r="C519" s="5">
        <v>2020</v>
      </c>
    </row>
    <row r="520" spans="1:3" ht="15.75" hidden="1" customHeight="1">
      <c r="A520" s="7" t="s">
        <v>1047</v>
      </c>
      <c r="B520" s="7" t="s">
        <v>1048</v>
      </c>
      <c r="C520" s="5">
        <v>2020</v>
      </c>
    </row>
    <row r="521" spans="1:3" ht="15.75" hidden="1" customHeight="1">
      <c r="A521" s="7" t="s">
        <v>1049</v>
      </c>
      <c r="B521" s="7" t="s">
        <v>1050</v>
      </c>
      <c r="C521" s="5">
        <v>2020</v>
      </c>
    </row>
    <row r="522" spans="1:3" ht="15.75" hidden="1" customHeight="1">
      <c r="A522" s="7" t="s">
        <v>1051</v>
      </c>
      <c r="B522" s="7" t="s">
        <v>1052</v>
      </c>
      <c r="C522" s="5">
        <v>2020</v>
      </c>
    </row>
    <row r="523" spans="1:3" ht="15.75" hidden="1" customHeight="1">
      <c r="A523" s="7" t="s">
        <v>1053</v>
      </c>
      <c r="B523" s="7" t="s">
        <v>1054</v>
      </c>
      <c r="C523" s="5">
        <v>2020</v>
      </c>
    </row>
    <row r="524" spans="1:3" ht="15.75" hidden="1" customHeight="1">
      <c r="A524" s="7" t="s">
        <v>1055</v>
      </c>
      <c r="B524" s="7" t="s">
        <v>1056</v>
      </c>
      <c r="C524" s="5">
        <v>2020</v>
      </c>
    </row>
    <row r="525" spans="1:3" ht="15.75" hidden="1" customHeight="1">
      <c r="A525" s="7" t="s">
        <v>1057</v>
      </c>
      <c r="B525" s="7" t="s">
        <v>1058</v>
      </c>
      <c r="C525" s="5">
        <v>2020</v>
      </c>
    </row>
    <row r="526" spans="1:3" ht="15.75" customHeight="1">
      <c r="A526" s="8" t="s">
        <v>1059</v>
      </c>
      <c r="B526" s="8" t="s">
        <v>1060</v>
      </c>
      <c r="C526" s="6">
        <v>2020</v>
      </c>
    </row>
    <row r="527" spans="1:3" ht="15.75" hidden="1" customHeight="1">
      <c r="A527" s="7" t="s">
        <v>1061</v>
      </c>
      <c r="B527" s="7" t="s">
        <v>1062</v>
      </c>
      <c r="C527" s="5">
        <v>2020</v>
      </c>
    </row>
    <row r="528" spans="1:3" ht="15.75" hidden="1" customHeight="1">
      <c r="A528" s="7" t="s">
        <v>1063</v>
      </c>
      <c r="B528" s="7" t="s">
        <v>1064</v>
      </c>
      <c r="C528" s="5">
        <v>2020</v>
      </c>
    </row>
    <row r="529" spans="1:3" ht="15.75" hidden="1" customHeight="1">
      <c r="A529" s="7" t="s">
        <v>1065</v>
      </c>
      <c r="B529" s="7" t="s">
        <v>1066</v>
      </c>
      <c r="C529" s="5">
        <v>2020</v>
      </c>
    </row>
    <row r="530" spans="1:3" ht="15.75" hidden="1" customHeight="1">
      <c r="A530" s="7" t="s">
        <v>1067</v>
      </c>
      <c r="B530" s="7" t="s">
        <v>1068</v>
      </c>
      <c r="C530" s="5">
        <v>2020</v>
      </c>
    </row>
    <row r="531" spans="1:3" ht="15.75" hidden="1" customHeight="1">
      <c r="A531" s="7" t="s">
        <v>1069</v>
      </c>
      <c r="B531" s="7" t="s">
        <v>1070</v>
      </c>
      <c r="C531" s="5">
        <v>2020</v>
      </c>
    </row>
    <row r="532" spans="1:3" ht="15.75" hidden="1" customHeight="1">
      <c r="A532" s="7" t="s">
        <v>1071</v>
      </c>
      <c r="B532" s="7" t="s">
        <v>1072</v>
      </c>
      <c r="C532" s="5">
        <v>2020</v>
      </c>
    </row>
    <row r="533" spans="1:3" ht="15.75" hidden="1" customHeight="1">
      <c r="A533" s="7" t="s">
        <v>1073</v>
      </c>
      <c r="B533" s="7" t="s">
        <v>1074</v>
      </c>
      <c r="C533" s="5">
        <v>2020</v>
      </c>
    </row>
    <row r="534" spans="1:3" ht="15.75" hidden="1" customHeight="1">
      <c r="A534" s="7" t="s">
        <v>1075</v>
      </c>
      <c r="B534" s="7" t="s">
        <v>1076</v>
      </c>
      <c r="C534" s="5">
        <v>2020</v>
      </c>
    </row>
    <row r="535" spans="1:3" ht="15.75" hidden="1" customHeight="1">
      <c r="A535" s="7" t="s">
        <v>1077</v>
      </c>
      <c r="B535" s="7" t="s">
        <v>1078</v>
      </c>
      <c r="C535" s="5">
        <v>2020</v>
      </c>
    </row>
    <row r="536" spans="1:3" ht="15.75" hidden="1" customHeight="1">
      <c r="A536" s="7" t="s">
        <v>1079</v>
      </c>
      <c r="B536" s="7" t="s">
        <v>1080</v>
      </c>
      <c r="C536" s="5">
        <v>2020</v>
      </c>
    </row>
    <row r="537" spans="1:3" ht="15.75" hidden="1" customHeight="1">
      <c r="A537" s="7" t="s">
        <v>1081</v>
      </c>
      <c r="B537" s="7" t="s">
        <v>1082</v>
      </c>
      <c r="C537" s="5">
        <v>2020</v>
      </c>
    </row>
    <row r="538" spans="1:3" ht="15.75" hidden="1" customHeight="1">
      <c r="A538" s="7" t="s">
        <v>1083</v>
      </c>
      <c r="B538" s="7" t="s">
        <v>1084</v>
      </c>
      <c r="C538" s="5">
        <v>2020</v>
      </c>
    </row>
    <row r="539" spans="1:3" ht="15.75" hidden="1" customHeight="1">
      <c r="A539" s="7" t="s">
        <v>1085</v>
      </c>
      <c r="B539" s="7" t="s">
        <v>1086</v>
      </c>
      <c r="C539" s="5">
        <v>2020</v>
      </c>
    </row>
    <row r="540" spans="1:3" ht="15.75" hidden="1" customHeight="1">
      <c r="A540" s="7" t="s">
        <v>1087</v>
      </c>
      <c r="B540" s="7" t="s">
        <v>1088</v>
      </c>
      <c r="C540" s="5">
        <v>2020</v>
      </c>
    </row>
    <row r="541" spans="1:3" ht="15.75" hidden="1" customHeight="1">
      <c r="A541" s="7" t="s">
        <v>1089</v>
      </c>
      <c r="B541" s="7" t="s">
        <v>1090</v>
      </c>
      <c r="C541" s="5">
        <v>2020</v>
      </c>
    </row>
    <row r="542" spans="1:3" ht="15.75" hidden="1" customHeight="1">
      <c r="A542" s="7" t="s">
        <v>1091</v>
      </c>
      <c r="B542" s="7" t="s">
        <v>1092</v>
      </c>
      <c r="C542" s="5">
        <v>2020</v>
      </c>
    </row>
    <row r="543" spans="1:3" ht="15.75" hidden="1" customHeight="1">
      <c r="A543" s="7" t="s">
        <v>1093</v>
      </c>
      <c r="B543" s="7" t="s">
        <v>1094</v>
      </c>
      <c r="C543" s="5">
        <v>2020</v>
      </c>
    </row>
    <row r="544" spans="1:3" ht="15.75" hidden="1" customHeight="1">
      <c r="A544" s="7" t="s">
        <v>1095</v>
      </c>
      <c r="B544" s="7" t="s">
        <v>1096</v>
      </c>
      <c r="C544" s="5">
        <v>2020</v>
      </c>
    </row>
    <row r="545" spans="1:3" ht="15.75" hidden="1" customHeight="1">
      <c r="A545" s="7" t="s">
        <v>1097</v>
      </c>
      <c r="B545" s="7" t="s">
        <v>1098</v>
      </c>
      <c r="C545" s="5">
        <v>2020</v>
      </c>
    </row>
    <row r="546" spans="1:3" ht="15.75" hidden="1" customHeight="1">
      <c r="A546" s="7" t="s">
        <v>1099</v>
      </c>
      <c r="B546" s="7" t="s">
        <v>1100</v>
      </c>
      <c r="C546" s="5">
        <v>2020</v>
      </c>
    </row>
    <row r="547" spans="1:3" ht="15.75" hidden="1" customHeight="1">
      <c r="A547" s="7" t="s">
        <v>1101</v>
      </c>
      <c r="B547" s="7" t="s">
        <v>1102</v>
      </c>
      <c r="C547" s="5">
        <v>2020</v>
      </c>
    </row>
    <row r="548" spans="1:3" ht="15.75" hidden="1" customHeight="1">
      <c r="A548" s="7" t="s">
        <v>1103</v>
      </c>
      <c r="B548" s="7" t="s">
        <v>1104</v>
      </c>
      <c r="C548" s="5">
        <v>2020</v>
      </c>
    </row>
    <row r="549" spans="1:3" ht="15.75" hidden="1" customHeight="1">
      <c r="A549" s="7" t="s">
        <v>1105</v>
      </c>
      <c r="B549" s="7" t="s">
        <v>1106</v>
      </c>
      <c r="C549" s="5">
        <v>2020</v>
      </c>
    </row>
    <row r="550" spans="1:3" ht="15.75" hidden="1" customHeight="1">
      <c r="A550" s="7" t="s">
        <v>1107</v>
      </c>
      <c r="B550" s="7" t="s">
        <v>1108</v>
      </c>
      <c r="C550" s="5">
        <v>2020</v>
      </c>
    </row>
    <row r="551" spans="1:3" ht="15.75" hidden="1" customHeight="1">
      <c r="A551" s="7" t="s">
        <v>1109</v>
      </c>
      <c r="B551" s="7" t="s">
        <v>1110</v>
      </c>
      <c r="C551" s="5">
        <v>2020</v>
      </c>
    </row>
    <row r="552" spans="1:3" ht="15.75" hidden="1" customHeight="1">
      <c r="A552" s="7" t="s">
        <v>1111</v>
      </c>
      <c r="B552" s="7" t="s">
        <v>1112</v>
      </c>
      <c r="C552" s="5">
        <v>2020</v>
      </c>
    </row>
    <row r="553" spans="1:3" ht="15.75" hidden="1" customHeight="1">
      <c r="A553" s="7" t="s">
        <v>1113</v>
      </c>
      <c r="B553" s="7" t="s">
        <v>1114</v>
      </c>
      <c r="C553" s="5">
        <v>2020</v>
      </c>
    </row>
    <row r="554" spans="1:3" ht="15.75" hidden="1" customHeight="1">
      <c r="A554" s="7" t="s">
        <v>1115</v>
      </c>
      <c r="B554" s="7" t="s">
        <v>1116</v>
      </c>
      <c r="C554" s="5">
        <v>2020</v>
      </c>
    </row>
    <row r="555" spans="1:3" ht="15.75" hidden="1" customHeight="1">
      <c r="A555" s="7" t="s">
        <v>1117</v>
      </c>
      <c r="B555" s="7" t="s">
        <v>1118</v>
      </c>
      <c r="C555" s="5">
        <v>2020</v>
      </c>
    </row>
    <row r="556" spans="1:3" ht="15.75" hidden="1" customHeight="1">
      <c r="A556" s="7" t="s">
        <v>1119</v>
      </c>
      <c r="B556" s="7" t="s">
        <v>1120</v>
      </c>
      <c r="C556" s="5">
        <v>2020</v>
      </c>
    </row>
    <row r="557" spans="1:3" ht="15.75" hidden="1" customHeight="1">
      <c r="A557" s="7" t="s">
        <v>1121</v>
      </c>
      <c r="B557" s="7" t="s">
        <v>1122</v>
      </c>
      <c r="C557" s="5">
        <v>2020</v>
      </c>
    </row>
    <row r="558" spans="1:3" ht="15.75" hidden="1" customHeight="1">
      <c r="A558" s="7" t="s">
        <v>1123</v>
      </c>
      <c r="B558" s="7" t="s">
        <v>1124</v>
      </c>
      <c r="C558" s="5">
        <v>2020</v>
      </c>
    </row>
    <row r="559" spans="1:3" ht="15.75" hidden="1" customHeight="1">
      <c r="A559" s="7" t="s">
        <v>1125</v>
      </c>
      <c r="B559" s="7" t="s">
        <v>1126</v>
      </c>
      <c r="C559" s="5">
        <v>2020</v>
      </c>
    </row>
    <row r="560" spans="1:3" ht="15.75" hidden="1" customHeight="1">
      <c r="A560" s="7" t="s">
        <v>1127</v>
      </c>
      <c r="B560" s="7" t="s">
        <v>1128</v>
      </c>
      <c r="C560" s="5">
        <v>2020</v>
      </c>
    </row>
    <row r="561" spans="1:3" ht="15.75" hidden="1" customHeight="1">
      <c r="A561" s="7" t="s">
        <v>1129</v>
      </c>
      <c r="B561" s="7" t="s">
        <v>1130</v>
      </c>
      <c r="C561" s="5">
        <v>2020</v>
      </c>
    </row>
    <row r="562" spans="1:3" ht="15.75" customHeight="1">
      <c r="A562" s="8" t="s">
        <v>1131</v>
      </c>
      <c r="B562" s="8" t="s">
        <v>1132</v>
      </c>
      <c r="C562" s="6">
        <v>2020</v>
      </c>
    </row>
    <row r="563" spans="1:3" ht="15.75" hidden="1" customHeight="1">
      <c r="A563" s="7" t="s">
        <v>1133</v>
      </c>
      <c r="B563" s="7" t="s">
        <v>1134</v>
      </c>
      <c r="C563" s="5">
        <v>2020</v>
      </c>
    </row>
    <row r="564" spans="1:3" ht="15.75" hidden="1" customHeight="1">
      <c r="A564" s="7" t="s">
        <v>1135</v>
      </c>
      <c r="B564" s="7" t="s">
        <v>1136</v>
      </c>
      <c r="C564" s="5">
        <v>2020</v>
      </c>
    </row>
    <row r="565" spans="1:3" ht="15.75" hidden="1" customHeight="1">
      <c r="A565" s="7" t="s">
        <v>1137</v>
      </c>
      <c r="B565" s="7" t="s">
        <v>1138</v>
      </c>
      <c r="C565" s="5">
        <v>2020</v>
      </c>
    </row>
    <row r="566" spans="1:3" ht="15.75" hidden="1" customHeight="1">
      <c r="A566" s="7" t="s">
        <v>1139</v>
      </c>
      <c r="B566" s="7" t="s">
        <v>1140</v>
      </c>
      <c r="C566" s="5">
        <v>2020</v>
      </c>
    </row>
    <row r="567" spans="1:3" ht="15.75" customHeight="1">
      <c r="A567" s="8" t="s">
        <v>1141</v>
      </c>
      <c r="B567" s="8" t="s">
        <v>1142</v>
      </c>
      <c r="C567" s="6">
        <v>2020</v>
      </c>
    </row>
    <row r="568" spans="1:3" ht="15.75" hidden="1" customHeight="1">
      <c r="A568" s="7" t="s">
        <v>1143</v>
      </c>
      <c r="B568" s="7" t="s">
        <v>1144</v>
      </c>
      <c r="C568" s="5">
        <v>2020</v>
      </c>
    </row>
    <row r="569" spans="1:3" ht="15.75" hidden="1" customHeight="1">
      <c r="A569" s="7" t="s">
        <v>1145</v>
      </c>
      <c r="B569" s="7" t="s">
        <v>1146</v>
      </c>
      <c r="C569" s="5">
        <v>2020</v>
      </c>
    </row>
    <row r="570" spans="1:3" ht="15.75" hidden="1" customHeight="1">
      <c r="A570" s="7" t="s">
        <v>1147</v>
      </c>
      <c r="B570" s="7" t="s">
        <v>1148</v>
      </c>
      <c r="C570" s="5">
        <v>2020</v>
      </c>
    </row>
    <row r="571" spans="1:3" ht="15.75" hidden="1" customHeight="1">
      <c r="A571" s="7" t="s">
        <v>1149</v>
      </c>
      <c r="B571" s="7" t="s">
        <v>1150</v>
      </c>
      <c r="C571" s="5">
        <v>2020</v>
      </c>
    </row>
    <row r="572" spans="1:3" ht="15.75" hidden="1" customHeight="1">
      <c r="A572" s="7" t="s">
        <v>1151</v>
      </c>
      <c r="B572" s="7" t="s">
        <v>1152</v>
      </c>
      <c r="C572" s="5">
        <v>2020</v>
      </c>
    </row>
    <row r="573" spans="1:3" ht="15.75" hidden="1" customHeight="1">
      <c r="A573" s="7" t="s">
        <v>1153</v>
      </c>
      <c r="B573" s="7" t="s">
        <v>1154</v>
      </c>
      <c r="C573" s="5">
        <v>2020</v>
      </c>
    </row>
    <row r="574" spans="1:3" ht="15.75" hidden="1" customHeight="1">
      <c r="A574" s="7" t="s">
        <v>1155</v>
      </c>
      <c r="B574" s="7" t="s">
        <v>1156</v>
      </c>
      <c r="C574" s="5">
        <v>2020</v>
      </c>
    </row>
    <row r="575" spans="1:3" ht="15.75" hidden="1" customHeight="1">
      <c r="A575" s="7" t="s">
        <v>1157</v>
      </c>
      <c r="B575" s="7" t="s">
        <v>1158</v>
      </c>
      <c r="C575" s="5">
        <v>2020</v>
      </c>
    </row>
    <row r="576" spans="1:3" ht="15.75" hidden="1" customHeight="1">
      <c r="A576" s="7" t="s">
        <v>1159</v>
      </c>
      <c r="B576" s="7" t="s">
        <v>1160</v>
      </c>
      <c r="C576" s="5">
        <v>2020</v>
      </c>
    </row>
    <row r="577" spans="1:3" ht="15.75" hidden="1" customHeight="1">
      <c r="A577" s="7" t="s">
        <v>1161</v>
      </c>
      <c r="B577" s="7" t="s">
        <v>1162</v>
      </c>
      <c r="C577" s="5">
        <v>2020</v>
      </c>
    </row>
    <row r="578" spans="1:3" ht="15.75" hidden="1" customHeight="1">
      <c r="A578" s="7" t="s">
        <v>1163</v>
      </c>
      <c r="B578" s="7" t="s">
        <v>1164</v>
      </c>
      <c r="C578" s="5">
        <v>2020</v>
      </c>
    </row>
    <row r="579" spans="1:3" ht="15.75" hidden="1" customHeight="1">
      <c r="A579" s="7" t="s">
        <v>1165</v>
      </c>
      <c r="B579" s="7" t="s">
        <v>1166</v>
      </c>
      <c r="C579" s="5">
        <v>2020</v>
      </c>
    </row>
    <row r="580" spans="1:3" ht="15.75" hidden="1" customHeight="1">
      <c r="A580" s="7" t="s">
        <v>1167</v>
      </c>
      <c r="B580" s="7" t="s">
        <v>1168</v>
      </c>
      <c r="C580" s="5">
        <v>2020</v>
      </c>
    </row>
    <row r="581" spans="1:3" ht="15.75" hidden="1" customHeight="1">
      <c r="A581" s="7" t="s">
        <v>1169</v>
      </c>
      <c r="B581" s="7" t="s">
        <v>1170</v>
      </c>
      <c r="C581" s="5">
        <v>2020</v>
      </c>
    </row>
    <row r="582" spans="1:3" ht="15.75" hidden="1" customHeight="1">
      <c r="A582" s="7" t="s">
        <v>1171</v>
      </c>
      <c r="B582" s="7" t="s">
        <v>1172</v>
      </c>
      <c r="C582" s="5">
        <v>2020</v>
      </c>
    </row>
    <row r="583" spans="1:3" ht="15.75" hidden="1" customHeight="1">
      <c r="A583" s="7" t="s">
        <v>1173</v>
      </c>
      <c r="B583" s="7" t="s">
        <v>1174</v>
      </c>
      <c r="C583" s="5">
        <v>2020</v>
      </c>
    </row>
    <row r="584" spans="1:3" ht="15.75" hidden="1" customHeight="1">
      <c r="A584" s="7" t="s">
        <v>1175</v>
      </c>
      <c r="B584" s="7" t="s">
        <v>1176</v>
      </c>
      <c r="C584" s="5">
        <v>2020</v>
      </c>
    </row>
    <row r="585" spans="1:3" ht="15.75" hidden="1" customHeight="1">
      <c r="A585" s="7" t="s">
        <v>1177</v>
      </c>
      <c r="B585" s="7" t="s">
        <v>1178</v>
      </c>
      <c r="C585" s="5">
        <v>2020</v>
      </c>
    </row>
    <row r="586" spans="1:3" ht="15.75" hidden="1" customHeight="1">
      <c r="A586" s="7" t="s">
        <v>1179</v>
      </c>
      <c r="B586" s="7" t="s">
        <v>1180</v>
      </c>
      <c r="C586" s="5">
        <v>2020</v>
      </c>
    </row>
    <row r="587" spans="1:3" ht="15.75" hidden="1" customHeight="1">
      <c r="A587" s="7" t="s">
        <v>1181</v>
      </c>
      <c r="B587" s="7" t="s">
        <v>1182</v>
      </c>
      <c r="C587" s="5">
        <v>2020</v>
      </c>
    </row>
    <row r="588" spans="1:3" ht="15.75" hidden="1" customHeight="1">
      <c r="A588" s="7" t="s">
        <v>1183</v>
      </c>
      <c r="B588" s="7" t="s">
        <v>1184</v>
      </c>
      <c r="C588" s="5">
        <v>2020</v>
      </c>
    </row>
    <row r="589" spans="1:3" ht="15.75" hidden="1" customHeight="1">
      <c r="A589" s="7" t="s">
        <v>1185</v>
      </c>
      <c r="B589" s="7" t="s">
        <v>1186</v>
      </c>
      <c r="C589" s="5">
        <v>2020</v>
      </c>
    </row>
    <row r="590" spans="1:3" ht="15.75" hidden="1" customHeight="1">
      <c r="A590" s="7" t="s">
        <v>1187</v>
      </c>
      <c r="B590" s="7" t="s">
        <v>1188</v>
      </c>
      <c r="C590" s="5">
        <v>2020</v>
      </c>
    </row>
    <row r="591" spans="1:3" ht="15.75" hidden="1" customHeight="1">
      <c r="A591" s="7" t="s">
        <v>1189</v>
      </c>
      <c r="B591" s="7" t="s">
        <v>1190</v>
      </c>
      <c r="C591" s="5">
        <v>2020</v>
      </c>
    </row>
    <row r="592" spans="1:3" ht="15.75" hidden="1" customHeight="1">
      <c r="A592" s="7" t="s">
        <v>1191</v>
      </c>
      <c r="B592" s="7" t="s">
        <v>1192</v>
      </c>
      <c r="C592" s="5">
        <v>2020</v>
      </c>
    </row>
    <row r="593" spans="1:4" ht="15.75" hidden="1" customHeight="1">
      <c r="A593" s="7" t="s">
        <v>1193</v>
      </c>
      <c r="B593" s="7" t="s">
        <v>1194</v>
      </c>
      <c r="C593" s="5">
        <v>2020</v>
      </c>
    </row>
    <row r="594" spans="1:4" ht="15.75" hidden="1" customHeight="1">
      <c r="A594" s="7" t="s">
        <v>1195</v>
      </c>
      <c r="B594" s="7" t="s">
        <v>1196</v>
      </c>
      <c r="C594" s="5">
        <v>2020</v>
      </c>
    </row>
    <row r="595" spans="1:4" ht="15.75" hidden="1" customHeight="1">
      <c r="A595" s="7" t="s">
        <v>1197</v>
      </c>
      <c r="B595" s="7" t="s">
        <v>1198</v>
      </c>
      <c r="C595" s="5">
        <v>2020</v>
      </c>
    </row>
    <row r="596" spans="1:4" ht="15.75" hidden="1" customHeight="1">
      <c r="A596" s="7" t="s">
        <v>1199</v>
      </c>
      <c r="B596" s="7" t="s">
        <v>1200</v>
      </c>
      <c r="C596" s="5">
        <v>2020</v>
      </c>
    </row>
    <row r="597" spans="1:4" ht="15.75" hidden="1" customHeight="1">
      <c r="A597" s="7" t="s">
        <v>1201</v>
      </c>
      <c r="B597" s="7" t="s">
        <v>1202</v>
      </c>
      <c r="C597" s="5">
        <v>2020</v>
      </c>
    </row>
    <row r="598" spans="1:4" ht="15.75" hidden="1" customHeight="1">
      <c r="A598" s="7" t="s">
        <v>1203</v>
      </c>
      <c r="B598" s="7" t="s">
        <v>1204</v>
      </c>
      <c r="C598" s="5">
        <v>2020</v>
      </c>
    </row>
    <row r="599" spans="1:4" ht="15.75" hidden="1" customHeight="1">
      <c r="A599" s="7" t="s">
        <v>1205</v>
      </c>
      <c r="B599" s="7" t="s">
        <v>1206</v>
      </c>
      <c r="C599" s="5">
        <v>2020</v>
      </c>
    </row>
    <row r="600" spans="1:4" ht="15.75" hidden="1" customHeight="1">
      <c r="A600" s="7" t="s">
        <v>1207</v>
      </c>
      <c r="B600" s="7" t="s">
        <v>1208</v>
      </c>
      <c r="C600" s="5">
        <v>2020</v>
      </c>
    </row>
    <row r="601" spans="1:4" ht="15.75" hidden="1" customHeight="1">
      <c r="A601" s="7" t="s">
        <v>1209</v>
      </c>
      <c r="B601" s="7" t="s">
        <v>1210</v>
      </c>
      <c r="C601" s="5">
        <v>2020</v>
      </c>
    </row>
    <row r="602" spans="1:4" ht="15.75" hidden="1" customHeight="1">
      <c r="A602" s="7" t="s">
        <v>1211</v>
      </c>
      <c r="B602" s="7" t="s">
        <v>1212</v>
      </c>
      <c r="C602" s="5">
        <v>2020</v>
      </c>
    </row>
    <row r="603" spans="1:4" ht="15.75" customHeight="1">
      <c r="A603" s="8" t="s">
        <v>1213</v>
      </c>
      <c r="B603" s="8" t="s">
        <v>1214</v>
      </c>
      <c r="C603" s="6">
        <v>2020</v>
      </c>
      <c r="D603" s="2" t="s">
        <v>1215</v>
      </c>
    </row>
    <row r="604" spans="1:4" ht="15.75" hidden="1" customHeight="1">
      <c r="A604" s="7" t="s">
        <v>1216</v>
      </c>
      <c r="B604" s="7" t="s">
        <v>1217</v>
      </c>
      <c r="C604" s="5">
        <v>2020</v>
      </c>
    </row>
    <row r="605" spans="1:4" ht="15.75" hidden="1" customHeight="1">
      <c r="A605" s="7" t="s">
        <v>1218</v>
      </c>
      <c r="B605" s="7" t="s">
        <v>1219</v>
      </c>
      <c r="C605" s="5">
        <v>2020</v>
      </c>
    </row>
    <row r="606" spans="1:4" ht="15.75" hidden="1" customHeight="1">
      <c r="A606" s="7" t="s">
        <v>1220</v>
      </c>
      <c r="B606" s="7" t="s">
        <v>1221</v>
      </c>
      <c r="C606" s="5">
        <v>2020</v>
      </c>
    </row>
    <row r="607" spans="1:4" ht="15.75" hidden="1" customHeight="1">
      <c r="A607" s="7" t="s">
        <v>1222</v>
      </c>
      <c r="B607" s="7" t="s">
        <v>1223</v>
      </c>
      <c r="C607" s="5">
        <v>2020</v>
      </c>
    </row>
    <row r="608" spans="1:4" ht="15.75" hidden="1" customHeight="1">
      <c r="A608" s="7" t="s">
        <v>1224</v>
      </c>
      <c r="B608" s="7" t="s">
        <v>1225</v>
      </c>
      <c r="C608" s="5">
        <v>2021</v>
      </c>
    </row>
    <row r="609" spans="1:3" ht="15.75" hidden="1" customHeight="1">
      <c r="A609" s="7" t="s">
        <v>1226</v>
      </c>
      <c r="B609" s="7" t="s">
        <v>1227</v>
      </c>
      <c r="C609" s="5">
        <v>2021</v>
      </c>
    </row>
    <row r="610" spans="1:3" ht="15.75" hidden="1" customHeight="1">
      <c r="A610" s="7" t="s">
        <v>1228</v>
      </c>
      <c r="B610" s="7" t="s">
        <v>1229</v>
      </c>
      <c r="C610" s="5">
        <v>2021</v>
      </c>
    </row>
    <row r="611" spans="1:3" ht="15.75" hidden="1" customHeight="1">
      <c r="A611" s="7" t="s">
        <v>1230</v>
      </c>
      <c r="B611" s="7" t="s">
        <v>1231</v>
      </c>
      <c r="C611" s="5">
        <v>2021</v>
      </c>
    </row>
    <row r="612" spans="1:3" ht="15.75" hidden="1" customHeight="1">
      <c r="A612" s="7" t="s">
        <v>1232</v>
      </c>
      <c r="B612" s="7" t="s">
        <v>1233</v>
      </c>
      <c r="C612" s="5">
        <v>2021</v>
      </c>
    </row>
    <row r="613" spans="1:3" ht="15.75" hidden="1" customHeight="1">
      <c r="A613" s="7" t="s">
        <v>1234</v>
      </c>
      <c r="B613" s="7" t="s">
        <v>1235</v>
      </c>
      <c r="C613" s="5">
        <v>2021</v>
      </c>
    </row>
    <row r="614" spans="1:3" ht="15.75" hidden="1" customHeight="1">
      <c r="A614" s="7" t="s">
        <v>1236</v>
      </c>
      <c r="B614" s="7" t="s">
        <v>1237</v>
      </c>
      <c r="C614" s="5">
        <v>2021</v>
      </c>
    </row>
    <row r="615" spans="1:3" ht="15.75" hidden="1" customHeight="1">
      <c r="A615" s="7" t="s">
        <v>1238</v>
      </c>
      <c r="B615" s="7" t="s">
        <v>1239</v>
      </c>
      <c r="C615" s="5">
        <v>2021</v>
      </c>
    </row>
    <row r="616" spans="1:3" ht="15.75" hidden="1" customHeight="1">
      <c r="A616" s="7" t="s">
        <v>1240</v>
      </c>
      <c r="B616" s="7" t="s">
        <v>1241</v>
      </c>
      <c r="C616" s="5">
        <v>2021</v>
      </c>
    </row>
    <row r="617" spans="1:3" ht="15.75" hidden="1" customHeight="1">
      <c r="A617" s="7" t="s">
        <v>1242</v>
      </c>
      <c r="B617" s="7" t="s">
        <v>1243</v>
      </c>
      <c r="C617" s="5">
        <v>2021</v>
      </c>
    </row>
    <row r="618" spans="1:3" ht="15.75" hidden="1" customHeight="1">
      <c r="A618" s="7" t="s">
        <v>1244</v>
      </c>
      <c r="B618" s="7" t="s">
        <v>1245</v>
      </c>
      <c r="C618" s="5">
        <v>2021</v>
      </c>
    </row>
    <row r="619" spans="1:3" ht="15.75" hidden="1" customHeight="1">
      <c r="A619" s="7" t="s">
        <v>1246</v>
      </c>
      <c r="B619" s="7" t="s">
        <v>1247</v>
      </c>
      <c r="C619" s="5">
        <v>2021</v>
      </c>
    </row>
    <row r="620" spans="1:3" ht="15.75" customHeight="1">
      <c r="A620" s="8" t="s">
        <v>1248</v>
      </c>
      <c r="B620" s="8" t="s">
        <v>1249</v>
      </c>
      <c r="C620" s="6">
        <v>2021</v>
      </c>
    </row>
    <row r="621" spans="1:3" ht="15.75" hidden="1" customHeight="1">
      <c r="A621" s="7" t="s">
        <v>1250</v>
      </c>
      <c r="B621" s="7" t="s">
        <v>1251</v>
      </c>
      <c r="C621" s="5">
        <v>2021</v>
      </c>
    </row>
    <row r="622" spans="1:3" ht="15.75" hidden="1" customHeight="1">
      <c r="A622" s="7" t="s">
        <v>1252</v>
      </c>
      <c r="B622" s="7" t="s">
        <v>1253</v>
      </c>
      <c r="C622" s="5">
        <v>2021</v>
      </c>
    </row>
    <row r="623" spans="1:3" ht="15.75" hidden="1" customHeight="1">
      <c r="A623" s="7" t="s">
        <v>1254</v>
      </c>
      <c r="B623" s="7" t="s">
        <v>1255</v>
      </c>
      <c r="C623" s="5">
        <v>2021</v>
      </c>
    </row>
    <row r="624" spans="1:3" ht="15.75" hidden="1" customHeight="1">
      <c r="A624" s="7" t="s">
        <v>1256</v>
      </c>
      <c r="B624" s="7" t="s">
        <v>1257</v>
      </c>
      <c r="C624" s="5">
        <v>2021</v>
      </c>
    </row>
    <row r="625" spans="1:3" ht="15.75" hidden="1" customHeight="1">
      <c r="A625" s="7" t="s">
        <v>1258</v>
      </c>
      <c r="B625" s="7" t="s">
        <v>1259</v>
      </c>
      <c r="C625" s="5">
        <v>2021</v>
      </c>
    </row>
    <row r="626" spans="1:3" ht="15.75" hidden="1" customHeight="1">
      <c r="A626" s="7" t="s">
        <v>1260</v>
      </c>
      <c r="B626" s="7" t="s">
        <v>1261</v>
      </c>
      <c r="C626" s="5">
        <v>2021</v>
      </c>
    </row>
    <row r="627" spans="1:3" ht="15.75" hidden="1" customHeight="1">
      <c r="A627" s="7" t="s">
        <v>1262</v>
      </c>
      <c r="B627" s="7" t="s">
        <v>1263</v>
      </c>
      <c r="C627" s="5">
        <v>2021</v>
      </c>
    </row>
    <row r="628" spans="1:3" ht="15.75" hidden="1" customHeight="1">
      <c r="A628" s="7" t="s">
        <v>1264</v>
      </c>
      <c r="B628" s="7" t="s">
        <v>1265</v>
      </c>
      <c r="C628" s="5">
        <v>2021</v>
      </c>
    </row>
    <row r="629" spans="1:3" ht="15.75" hidden="1" customHeight="1">
      <c r="A629" s="7" t="s">
        <v>1266</v>
      </c>
      <c r="B629" s="7" t="s">
        <v>1267</v>
      </c>
      <c r="C629" s="5">
        <v>2021</v>
      </c>
    </row>
    <row r="630" spans="1:3" ht="15.75" hidden="1" customHeight="1">
      <c r="A630" s="7" t="s">
        <v>1268</v>
      </c>
      <c r="B630" s="7" t="s">
        <v>1269</v>
      </c>
      <c r="C630" s="5">
        <v>2021</v>
      </c>
    </row>
    <row r="631" spans="1:3" ht="15.75" hidden="1" customHeight="1">
      <c r="A631" s="7" t="s">
        <v>1270</v>
      </c>
      <c r="B631" s="7" t="s">
        <v>1271</v>
      </c>
      <c r="C631" s="5">
        <v>2021</v>
      </c>
    </row>
    <row r="632" spans="1:3" ht="15.75" hidden="1" customHeight="1">
      <c r="A632" s="7" t="s">
        <v>1272</v>
      </c>
      <c r="B632" s="7" t="s">
        <v>1273</v>
      </c>
      <c r="C632" s="5">
        <v>2021</v>
      </c>
    </row>
    <row r="633" spans="1:3" ht="15.75" hidden="1" customHeight="1">
      <c r="A633" s="7" t="s">
        <v>1274</v>
      </c>
      <c r="B633" s="7" t="s">
        <v>1275</v>
      </c>
      <c r="C633" s="5">
        <v>2021</v>
      </c>
    </row>
    <row r="634" spans="1:3" ht="15.75" hidden="1" customHeight="1">
      <c r="A634" s="7" t="s">
        <v>1276</v>
      </c>
      <c r="B634" s="7" t="s">
        <v>1277</v>
      </c>
      <c r="C634" s="5">
        <v>2021</v>
      </c>
    </row>
    <row r="635" spans="1:3" ht="15.75" hidden="1" customHeight="1">
      <c r="A635" s="7" t="s">
        <v>1278</v>
      </c>
      <c r="B635" s="7" t="s">
        <v>1279</v>
      </c>
      <c r="C635" s="5">
        <v>2021</v>
      </c>
    </row>
    <row r="636" spans="1:3" ht="15.75" hidden="1" customHeight="1">
      <c r="A636" s="7" t="s">
        <v>1280</v>
      </c>
      <c r="B636" s="7" t="s">
        <v>1281</v>
      </c>
      <c r="C636" s="5">
        <v>2021</v>
      </c>
    </row>
    <row r="637" spans="1:3" ht="15.75" hidden="1" customHeight="1">
      <c r="A637" s="7" t="s">
        <v>1282</v>
      </c>
      <c r="B637" s="7" t="s">
        <v>1283</v>
      </c>
      <c r="C637" s="5">
        <v>2021</v>
      </c>
    </row>
    <row r="638" spans="1:3" ht="15.75" hidden="1" customHeight="1">
      <c r="A638" s="7" t="s">
        <v>1284</v>
      </c>
      <c r="B638" s="7" t="s">
        <v>1285</v>
      </c>
      <c r="C638" s="5">
        <v>2021</v>
      </c>
    </row>
    <row r="639" spans="1:3" ht="15.75" hidden="1" customHeight="1">
      <c r="A639" s="7" t="s">
        <v>1286</v>
      </c>
      <c r="B639" s="7" t="s">
        <v>1287</v>
      </c>
      <c r="C639" s="5">
        <v>2021</v>
      </c>
    </row>
    <row r="640" spans="1:3" ht="15.75" hidden="1" customHeight="1">
      <c r="A640" s="7" t="s">
        <v>1288</v>
      </c>
      <c r="B640" s="7" t="s">
        <v>1289</v>
      </c>
      <c r="C640" s="5">
        <v>2021</v>
      </c>
    </row>
    <row r="641" spans="1:3" ht="15.75" customHeight="1">
      <c r="A641" s="8" t="s">
        <v>1290</v>
      </c>
      <c r="B641" s="8" t="s">
        <v>1291</v>
      </c>
      <c r="C641" s="6">
        <v>2021</v>
      </c>
    </row>
    <row r="642" spans="1:3" ht="15.75" hidden="1" customHeight="1">
      <c r="A642" s="7" t="s">
        <v>1292</v>
      </c>
      <c r="B642" s="7" t="s">
        <v>1293</v>
      </c>
      <c r="C642" s="5">
        <v>2021</v>
      </c>
    </row>
    <row r="643" spans="1:3" ht="15.75" hidden="1" customHeight="1">
      <c r="A643" s="7" t="s">
        <v>1294</v>
      </c>
      <c r="B643" s="7" t="s">
        <v>1295</v>
      </c>
      <c r="C643" s="5">
        <v>2021</v>
      </c>
    </row>
    <row r="644" spans="1:3" ht="15.75" hidden="1" customHeight="1">
      <c r="A644" s="7" t="s">
        <v>1296</v>
      </c>
      <c r="B644" s="7" t="s">
        <v>1297</v>
      </c>
      <c r="C644" s="5">
        <v>2021</v>
      </c>
    </row>
    <row r="645" spans="1:3" ht="15.75" hidden="1" customHeight="1">
      <c r="A645" s="7" t="s">
        <v>1298</v>
      </c>
      <c r="B645" s="7" t="s">
        <v>1299</v>
      </c>
      <c r="C645" s="5">
        <v>2021</v>
      </c>
    </row>
    <row r="646" spans="1:3" ht="15.75" hidden="1" customHeight="1">
      <c r="A646" s="7" t="s">
        <v>1300</v>
      </c>
      <c r="B646" s="7" t="s">
        <v>1301</v>
      </c>
      <c r="C646" s="5">
        <v>2021</v>
      </c>
    </row>
    <row r="647" spans="1:3" ht="15.75" hidden="1" customHeight="1">
      <c r="A647" s="7" t="s">
        <v>1302</v>
      </c>
      <c r="B647" s="7" t="s">
        <v>1303</v>
      </c>
      <c r="C647" s="5">
        <v>2021</v>
      </c>
    </row>
    <row r="648" spans="1:3" ht="15.75" hidden="1" customHeight="1">
      <c r="A648" s="7" t="s">
        <v>1304</v>
      </c>
      <c r="B648" s="7" t="s">
        <v>1305</v>
      </c>
      <c r="C648" s="5">
        <v>2021</v>
      </c>
    </row>
    <row r="649" spans="1:3" ht="15.75" hidden="1" customHeight="1">
      <c r="A649" s="7" t="s">
        <v>1306</v>
      </c>
      <c r="B649" s="7" t="s">
        <v>1307</v>
      </c>
      <c r="C649" s="5">
        <v>2021</v>
      </c>
    </row>
    <row r="650" spans="1:3" ht="15.75" hidden="1" customHeight="1">
      <c r="A650" s="7" t="s">
        <v>1308</v>
      </c>
      <c r="B650" s="7" t="s">
        <v>1309</v>
      </c>
      <c r="C650" s="5">
        <v>2021</v>
      </c>
    </row>
    <row r="651" spans="1:3" ht="15.75" hidden="1" customHeight="1">
      <c r="A651" s="7" t="s">
        <v>1310</v>
      </c>
      <c r="B651" s="7" t="s">
        <v>1311</v>
      </c>
      <c r="C651" s="5">
        <v>2021</v>
      </c>
    </row>
    <row r="652" spans="1:3" ht="15.75" hidden="1" customHeight="1">
      <c r="A652" s="7" t="s">
        <v>1312</v>
      </c>
      <c r="B652" s="7" t="s">
        <v>1313</v>
      </c>
      <c r="C652" s="5">
        <v>2021</v>
      </c>
    </row>
    <row r="653" spans="1:3" ht="15.75" customHeight="1">
      <c r="A653" s="8" t="s">
        <v>1314</v>
      </c>
      <c r="B653" s="8" t="s">
        <v>1315</v>
      </c>
      <c r="C653" s="6">
        <v>2021</v>
      </c>
    </row>
    <row r="654" spans="1:3" ht="15.75" hidden="1" customHeight="1">
      <c r="A654" s="7" t="s">
        <v>1316</v>
      </c>
      <c r="B654" s="7" t="s">
        <v>1317</v>
      </c>
      <c r="C654" s="5">
        <v>2021</v>
      </c>
    </row>
    <row r="655" spans="1:3" ht="15.75" hidden="1" customHeight="1">
      <c r="A655" s="7" t="s">
        <v>1318</v>
      </c>
      <c r="B655" s="7" t="s">
        <v>1319</v>
      </c>
      <c r="C655" s="5">
        <v>2021</v>
      </c>
    </row>
    <row r="656" spans="1:3" ht="15.75" hidden="1" customHeight="1">
      <c r="A656" s="7" t="s">
        <v>1320</v>
      </c>
      <c r="B656" s="7" t="s">
        <v>1321</v>
      </c>
      <c r="C656" s="5">
        <v>2021</v>
      </c>
    </row>
    <row r="657" spans="1:3" ht="15.75" hidden="1" customHeight="1">
      <c r="A657" s="7" t="s">
        <v>1322</v>
      </c>
      <c r="B657" s="7" t="s">
        <v>1323</v>
      </c>
      <c r="C657" s="5">
        <v>2021</v>
      </c>
    </row>
    <row r="658" spans="1:3" ht="15.75" hidden="1" customHeight="1">
      <c r="A658" s="7" t="s">
        <v>1324</v>
      </c>
      <c r="B658" s="7" t="s">
        <v>1325</v>
      </c>
      <c r="C658" s="5">
        <v>2021</v>
      </c>
    </row>
    <row r="659" spans="1:3" ht="15.75" hidden="1" customHeight="1">
      <c r="A659" s="7" t="s">
        <v>1326</v>
      </c>
      <c r="B659" s="7" t="s">
        <v>1327</v>
      </c>
      <c r="C659" s="5">
        <v>2021</v>
      </c>
    </row>
    <row r="660" spans="1:3" ht="15.75" hidden="1" customHeight="1">
      <c r="A660" s="7" t="s">
        <v>1328</v>
      </c>
      <c r="B660" s="7" t="s">
        <v>1329</v>
      </c>
      <c r="C660" s="5">
        <v>2021</v>
      </c>
    </row>
    <row r="661" spans="1:3" ht="15.75" hidden="1" customHeight="1">
      <c r="A661" s="7" t="s">
        <v>1330</v>
      </c>
      <c r="B661" s="7" t="s">
        <v>1331</v>
      </c>
      <c r="C661" s="5">
        <v>2021</v>
      </c>
    </row>
    <row r="662" spans="1:3" ht="15.75" hidden="1" customHeight="1">
      <c r="A662" s="7" t="s">
        <v>1332</v>
      </c>
      <c r="B662" s="7" t="s">
        <v>1333</v>
      </c>
      <c r="C662" s="5">
        <v>2021</v>
      </c>
    </row>
    <row r="663" spans="1:3" ht="15.75" hidden="1" customHeight="1">
      <c r="A663" s="7" t="s">
        <v>1334</v>
      </c>
      <c r="B663" s="7" t="s">
        <v>1335</v>
      </c>
      <c r="C663" s="5">
        <v>2021</v>
      </c>
    </row>
    <row r="664" spans="1:3" ht="15.75" hidden="1" customHeight="1">
      <c r="A664" s="7" t="s">
        <v>1336</v>
      </c>
      <c r="B664" s="7" t="s">
        <v>1337</v>
      </c>
      <c r="C664" s="5">
        <v>2021</v>
      </c>
    </row>
    <row r="665" spans="1:3" ht="15.75" hidden="1" customHeight="1">
      <c r="A665" s="7" t="s">
        <v>1338</v>
      </c>
      <c r="B665" s="7" t="s">
        <v>1339</v>
      </c>
      <c r="C665" s="5">
        <v>2021</v>
      </c>
    </row>
    <row r="666" spans="1:3" ht="15.75" hidden="1" customHeight="1">
      <c r="A666" s="7" t="s">
        <v>1340</v>
      </c>
      <c r="B666" s="7" t="s">
        <v>1341</v>
      </c>
      <c r="C666" s="5">
        <v>2021</v>
      </c>
    </row>
    <row r="667" spans="1:3" ht="15.75" hidden="1" customHeight="1">
      <c r="A667" s="7" t="s">
        <v>1342</v>
      </c>
      <c r="B667" s="7" t="s">
        <v>1343</v>
      </c>
      <c r="C667" s="5">
        <v>2021</v>
      </c>
    </row>
    <row r="668" spans="1:3" ht="15.75" hidden="1" customHeight="1">
      <c r="A668" s="7" t="s">
        <v>1344</v>
      </c>
      <c r="B668" s="7" t="s">
        <v>1345</v>
      </c>
      <c r="C668" s="5">
        <v>2021</v>
      </c>
    </row>
    <row r="669" spans="1:3" ht="15.75" hidden="1" customHeight="1">
      <c r="A669" s="7" t="s">
        <v>1346</v>
      </c>
      <c r="B669" s="7" t="s">
        <v>1347</v>
      </c>
      <c r="C669" s="5">
        <v>2021</v>
      </c>
    </row>
    <row r="670" spans="1:3" ht="15.75" hidden="1" customHeight="1">
      <c r="A670" s="7" t="s">
        <v>1348</v>
      </c>
      <c r="B670" s="7" t="s">
        <v>1349</v>
      </c>
      <c r="C670" s="5">
        <v>2021</v>
      </c>
    </row>
    <row r="671" spans="1:3" ht="15.75" hidden="1" customHeight="1">
      <c r="A671" s="7" t="s">
        <v>1350</v>
      </c>
      <c r="B671" s="7" t="s">
        <v>1351</v>
      </c>
      <c r="C671" s="5">
        <v>2021</v>
      </c>
    </row>
    <row r="672" spans="1:3" ht="15.75" hidden="1" customHeight="1">
      <c r="A672" s="7" t="s">
        <v>1352</v>
      </c>
      <c r="B672" s="7" t="s">
        <v>1353</v>
      </c>
      <c r="C672" s="5">
        <v>2021</v>
      </c>
    </row>
    <row r="673" spans="1:3" ht="15.75" hidden="1" customHeight="1">
      <c r="A673" s="7" t="s">
        <v>1354</v>
      </c>
      <c r="B673" s="7" t="s">
        <v>1355</v>
      </c>
      <c r="C673" s="5">
        <v>2021</v>
      </c>
    </row>
    <row r="674" spans="1:3" ht="15.75" hidden="1" customHeight="1">
      <c r="A674" s="7" t="s">
        <v>1356</v>
      </c>
      <c r="B674" s="7" t="s">
        <v>1357</v>
      </c>
      <c r="C674" s="5">
        <v>2021</v>
      </c>
    </row>
    <row r="675" spans="1:3" ht="15.75" hidden="1" customHeight="1">
      <c r="A675" s="7" t="s">
        <v>1358</v>
      </c>
      <c r="B675" s="7" t="s">
        <v>1359</v>
      </c>
      <c r="C675" s="5">
        <v>2021</v>
      </c>
    </row>
    <row r="676" spans="1:3" ht="15.75" hidden="1" customHeight="1">
      <c r="A676" s="7" t="s">
        <v>1360</v>
      </c>
      <c r="B676" s="7" t="s">
        <v>1361</v>
      </c>
      <c r="C676" s="5">
        <v>2021</v>
      </c>
    </row>
    <row r="677" spans="1:3" ht="15.75" hidden="1" customHeight="1">
      <c r="A677" s="7" t="s">
        <v>1362</v>
      </c>
      <c r="B677" s="7" t="s">
        <v>1363</v>
      </c>
      <c r="C677" s="5">
        <v>2021</v>
      </c>
    </row>
    <row r="678" spans="1:3" ht="15.75" hidden="1" customHeight="1">
      <c r="A678" s="7" t="s">
        <v>1364</v>
      </c>
      <c r="B678" s="7" t="s">
        <v>1365</v>
      </c>
      <c r="C678" s="5">
        <v>2021</v>
      </c>
    </row>
    <row r="679" spans="1:3" ht="15.75" hidden="1" customHeight="1">
      <c r="A679" s="7" t="s">
        <v>1366</v>
      </c>
      <c r="B679" s="7" t="s">
        <v>1367</v>
      </c>
      <c r="C679" s="5">
        <v>2021</v>
      </c>
    </row>
    <row r="680" spans="1:3" ht="15.75" hidden="1" customHeight="1">
      <c r="A680" s="7" t="s">
        <v>1368</v>
      </c>
      <c r="B680" s="7" t="s">
        <v>1369</v>
      </c>
      <c r="C680" s="5">
        <v>2021</v>
      </c>
    </row>
    <row r="681" spans="1:3" ht="15.75" hidden="1" customHeight="1">
      <c r="A681" s="7" t="s">
        <v>1370</v>
      </c>
      <c r="B681" s="7" t="s">
        <v>1371</v>
      </c>
      <c r="C681" s="5">
        <v>2021</v>
      </c>
    </row>
    <row r="682" spans="1:3" ht="15.75" hidden="1" customHeight="1">
      <c r="A682" s="7" t="s">
        <v>1372</v>
      </c>
      <c r="B682" s="7" t="s">
        <v>1373</v>
      </c>
      <c r="C682" s="5">
        <v>2021</v>
      </c>
    </row>
    <row r="683" spans="1:3" ht="15.75" hidden="1" customHeight="1">
      <c r="A683" s="7" t="s">
        <v>1374</v>
      </c>
      <c r="B683" s="7" t="s">
        <v>1375</v>
      </c>
      <c r="C683" s="5">
        <v>2021</v>
      </c>
    </row>
    <row r="684" spans="1:3" ht="15.75" hidden="1" customHeight="1">
      <c r="A684" s="7" t="s">
        <v>1368</v>
      </c>
      <c r="B684" s="7" t="s">
        <v>1376</v>
      </c>
      <c r="C684" s="5">
        <v>2021</v>
      </c>
    </row>
    <row r="685" spans="1:3" ht="15.75" hidden="1" customHeight="1">
      <c r="A685" s="7" t="s">
        <v>1377</v>
      </c>
      <c r="B685" s="7" t="s">
        <v>1378</v>
      </c>
      <c r="C685" s="5">
        <v>2021</v>
      </c>
    </row>
    <row r="686" spans="1:3" ht="15.75" hidden="1" customHeight="1">
      <c r="A686" s="7" t="s">
        <v>1379</v>
      </c>
      <c r="B686" s="7" t="s">
        <v>1380</v>
      </c>
      <c r="C686" s="5">
        <v>2021</v>
      </c>
    </row>
    <row r="687" spans="1:3" ht="15.75" hidden="1" customHeight="1">
      <c r="A687" s="7" t="s">
        <v>1381</v>
      </c>
      <c r="B687" s="7" t="s">
        <v>1382</v>
      </c>
      <c r="C687" s="5">
        <v>2021</v>
      </c>
    </row>
    <row r="688" spans="1:3" ht="15.75" hidden="1" customHeight="1">
      <c r="A688" s="7" t="s">
        <v>1383</v>
      </c>
      <c r="B688" s="7" t="s">
        <v>1384</v>
      </c>
      <c r="C688" s="5">
        <v>2021</v>
      </c>
    </row>
    <row r="689" spans="1:3" ht="15.75" hidden="1" customHeight="1">
      <c r="A689" s="7" t="s">
        <v>1385</v>
      </c>
      <c r="B689" s="7" t="s">
        <v>1386</v>
      </c>
      <c r="C689" s="5">
        <v>2021</v>
      </c>
    </row>
    <row r="690" spans="1:3" ht="15.75" hidden="1" customHeight="1">
      <c r="A690" s="7" t="s">
        <v>1387</v>
      </c>
      <c r="B690" s="7" t="s">
        <v>1388</v>
      </c>
      <c r="C690" s="5">
        <v>2021</v>
      </c>
    </row>
    <row r="691" spans="1:3" ht="15.75" customHeight="1">
      <c r="A691" s="8" t="s">
        <v>1389</v>
      </c>
      <c r="B691" s="8" t="s">
        <v>1390</v>
      </c>
      <c r="C691" s="6">
        <v>2021</v>
      </c>
    </row>
    <row r="692" spans="1:3" ht="15.75" hidden="1" customHeight="1">
      <c r="A692" s="7" t="s">
        <v>1391</v>
      </c>
      <c r="B692" s="7" t="s">
        <v>1392</v>
      </c>
      <c r="C692" s="5">
        <v>2021</v>
      </c>
    </row>
    <row r="693" spans="1:3" ht="15.75" hidden="1" customHeight="1">
      <c r="A693" s="7" t="s">
        <v>1393</v>
      </c>
      <c r="B693" s="7" t="s">
        <v>1394</v>
      </c>
      <c r="C693" s="5">
        <v>2021</v>
      </c>
    </row>
    <row r="694" spans="1:3" ht="15.75" customHeight="1">
      <c r="A694" s="8" t="s">
        <v>1395</v>
      </c>
      <c r="B694" s="8" t="s">
        <v>1396</v>
      </c>
      <c r="C694" s="6">
        <v>2021</v>
      </c>
    </row>
    <row r="695" spans="1:3" ht="15.75" hidden="1" customHeight="1">
      <c r="A695" s="7" t="s">
        <v>1397</v>
      </c>
      <c r="B695" s="7" t="s">
        <v>1398</v>
      </c>
      <c r="C695" s="5">
        <v>2021</v>
      </c>
    </row>
    <row r="696" spans="1:3" ht="15.75" hidden="1" customHeight="1">
      <c r="A696" s="7" t="s">
        <v>1399</v>
      </c>
      <c r="B696" s="7" t="s">
        <v>1400</v>
      </c>
      <c r="C696" s="5">
        <v>2021</v>
      </c>
    </row>
    <row r="697" spans="1:3" ht="15.75" hidden="1" customHeight="1">
      <c r="A697" s="7" t="s">
        <v>1401</v>
      </c>
      <c r="B697" s="7" t="s">
        <v>1402</v>
      </c>
      <c r="C697" s="5">
        <v>2021</v>
      </c>
    </row>
    <row r="698" spans="1:3" ht="15.75" hidden="1" customHeight="1">
      <c r="A698" s="7" t="s">
        <v>1403</v>
      </c>
      <c r="B698" s="7" t="s">
        <v>1404</v>
      </c>
      <c r="C698" s="5">
        <v>2021</v>
      </c>
    </row>
    <row r="699" spans="1:3" ht="15.75" hidden="1" customHeight="1">
      <c r="A699" s="7" t="s">
        <v>1405</v>
      </c>
      <c r="B699" s="7" t="s">
        <v>1406</v>
      </c>
      <c r="C699" s="5">
        <v>2021</v>
      </c>
    </row>
    <row r="700" spans="1:3" ht="15.75" hidden="1" customHeight="1">
      <c r="A700" s="7" t="s">
        <v>1407</v>
      </c>
      <c r="B700" s="7" t="s">
        <v>1408</v>
      </c>
      <c r="C700" s="5">
        <v>2021</v>
      </c>
    </row>
    <row r="701" spans="1:3" ht="15.75" hidden="1" customHeight="1">
      <c r="A701" s="7" t="s">
        <v>1409</v>
      </c>
      <c r="B701" s="7" t="s">
        <v>1410</v>
      </c>
      <c r="C701" s="5">
        <v>2021</v>
      </c>
    </row>
    <row r="702" spans="1:3" ht="15.75" hidden="1" customHeight="1">
      <c r="A702" s="7" t="s">
        <v>1411</v>
      </c>
      <c r="B702" s="7" t="s">
        <v>1412</v>
      </c>
      <c r="C702" s="5">
        <v>2021</v>
      </c>
    </row>
    <row r="703" spans="1:3" ht="15.75" hidden="1" customHeight="1">
      <c r="A703" s="7" t="s">
        <v>1413</v>
      </c>
      <c r="B703" s="7" t="s">
        <v>1414</v>
      </c>
      <c r="C703" s="5">
        <v>2021</v>
      </c>
    </row>
    <row r="704" spans="1:3" ht="15.75" hidden="1" customHeight="1">
      <c r="A704" s="7" t="s">
        <v>1415</v>
      </c>
      <c r="B704" s="7" t="s">
        <v>1416</v>
      </c>
      <c r="C704" s="5">
        <v>2021</v>
      </c>
    </row>
    <row r="705" spans="1:3" ht="15.75" hidden="1" customHeight="1">
      <c r="A705" s="7" t="s">
        <v>1417</v>
      </c>
      <c r="B705" s="7" t="s">
        <v>1418</v>
      </c>
      <c r="C705" s="5">
        <v>2021</v>
      </c>
    </row>
    <row r="706" spans="1:3" ht="15.75" hidden="1" customHeight="1">
      <c r="A706" s="7" t="s">
        <v>1419</v>
      </c>
      <c r="B706" s="7" t="s">
        <v>1420</v>
      </c>
      <c r="C706" s="5">
        <v>2021</v>
      </c>
    </row>
    <row r="707" spans="1:3" ht="15.75" hidden="1" customHeight="1">
      <c r="A707" s="7" t="s">
        <v>1421</v>
      </c>
      <c r="B707" s="7" t="s">
        <v>1422</v>
      </c>
      <c r="C707" s="5">
        <v>2021</v>
      </c>
    </row>
    <row r="708" spans="1:3" ht="15.75" hidden="1" customHeight="1">
      <c r="A708" s="7" t="s">
        <v>1423</v>
      </c>
      <c r="B708" s="7" t="s">
        <v>1424</v>
      </c>
      <c r="C708" s="5">
        <v>2021</v>
      </c>
    </row>
    <row r="709" spans="1:3" ht="15.75" hidden="1" customHeight="1">
      <c r="A709" s="7" t="s">
        <v>1425</v>
      </c>
      <c r="B709" s="7" t="s">
        <v>1426</v>
      </c>
      <c r="C709" s="5">
        <v>2021</v>
      </c>
    </row>
    <row r="710" spans="1:3" ht="15.75" hidden="1" customHeight="1">
      <c r="A710" s="7" t="s">
        <v>1427</v>
      </c>
      <c r="B710" s="7" t="s">
        <v>1428</v>
      </c>
      <c r="C710" s="5">
        <v>2021</v>
      </c>
    </row>
    <row r="711" spans="1:3" ht="15.75" hidden="1" customHeight="1">
      <c r="A711" s="7" t="s">
        <v>1429</v>
      </c>
      <c r="B711" s="7" t="s">
        <v>1430</v>
      </c>
      <c r="C711" s="5">
        <v>2021</v>
      </c>
    </row>
    <row r="712" spans="1:3" ht="15.75" hidden="1" customHeight="1">
      <c r="A712" s="7" t="s">
        <v>1431</v>
      </c>
      <c r="B712" s="7" t="s">
        <v>1432</v>
      </c>
      <c r="C712" s="5">
        <v>2021</v>
      </c>
    </row>
    <row r="713" spans="1:3" ht="15.75" hidden="1" customHeight="1">
      <c r="A713" s="7" t="s">
        <v>1433</v>
      </c>
      <c r="B713" s="7" t="s">
        <v>1434</v>
      </c>
      <c r="C713" s="5">
        <v>2021</v>
      </c>
    </row>
    <row r="714" spans="1:3" ht="15.75" hidden="1" customHeight="1">
      <c r="A714" s="7" t="s">
        <v>1435</v>
      </c>
      <c r="B714" s="7" t="s">
        <v>1436</v>
      </c>
      <c r="C714" s="5">
        <v>2021</v>
      </c>
    </row>
    <row r="715" spans="1:3" ht="15.75" hidden="1" customHeight="1">
      <c r="A715" s="7" t="s">
        <v>1437</v>
      </c>
      <c r="B715" s="7" t="s">
        <v>1438</v>
      </c>
      <c r="C715" s="5">
        <v>2021</v>
      </c>
    </row>
    <row r="716" spans="1:3" ht="15.75" hidden="1" customHeight="1">
      <c r="A716" s="7" t="s">
        <v>1439</v>
      </c>
      <c r="B716" s="7" t="s">
        <v>1440</v>
      </c>
      <c r="C716" s="5">
        <v>2021</v>
      </c>
    </row>
    <row r="717" spans="1:3" ht="15.75" hidden="1" customHeight="1">
      <c r="A717" s="7" t="s">
        <v>1441</v>
      </c>
      <c r="B717" s="7" t="s">
        <v>1442</v>
      </c>
      <c r="C717" s="5">
        <v>2021</v>
      </c>
    </row>
    <row r="718" spans="1:3" ht="15.75" customHeight="1">
      <c r="A718" s="8" t="s">
        <v>1443</v>
      </c>
      <c r="B718" s="8" t="s">
        <v>1444</v>
      </c>
      <c r="C718" s="6">
        <v>2021</v>
      </c>
    </row>
    <row r="719" spans="1:3" ht="15.75" hidden="1" customHeight="1">
      <c r="A719" s="7" t="s">
        <v>1445</v>
      </c>
      <c r="B719" s="7" t="s">
        <v>1446</v>
      </c>
      <c r="C719" s="5">
        <v>2021</v>
      </c>
    </row>
    <row r="720" spans="1:3" ht="15.75" hidden="1" customHeight="1">
      <c r="A720" s="7" t="s">
        <v>1447</v>
      </c>
      <c r="B720" s="7" t="s">
        <v>1448</v>
      </c>
      <c r="C720" s="5">
        <v>2021</v>
      </c>
    </row>
    <row r="721" spans="1:3" ht="15.75" hidden="1" customHeight="1">
      <c r="A721" s="7" t="s">
        <v>1449</v>
      </c>
      <c r="B721" s="7" t="s">
        <v>1450</v>
      </c>
      <c r="C721" s="5">
        <v>2021</v>
      </c>
    </row>
    <row r="722" spans="1:3" ht="15.75" hidden="1" customHeight="1">
      <c r="A722" s="7" t="s">
        <v>1451</v>
      </c>
      <c r="B722" s="7" t="s">
        <v>1452</v>
      </c>
      <c r="C722" s="5">
        <v>2021</v>
      </c>
    </row>
    <row r="723" spans="1:3" ht="15.75" hidden="1" customHeight="1">
      <c r="A723" s="7" t="s">
        <v>1453</v>
      </c>
      <c r="B723" s="7" t="s">
        <v>1454</v>
      </c>
      <c r="C723" s="5">
        <v>2021</v>
      </c>
    </row>
    <row r="724" spans="1:3" ht="15.75" hidden="1" customHeight="1">
      <c r="A724" s="7" t="s">
        <v>1455</v>
      </c>
      <c r="B724" s="7" t="s">
        <v>1456</v>
      </c>
      <c r="C724" s="5">
        <v>2021</v>
      </c>
    </row>
    <row r="725" spans="1:3" ht="15.75" hidden="1" customHeight="1">
      <c r="A725" s="7" t="s">
        <v>1457</v>
      </c>
      <c r="B725" s="7" t="s">
        <v>1458</v>
      </c>
      <c r="C725" s="5">
        <v>2021</v>
      </c>
    </row>
    <row r="726" spans="1:3" ht="15.75" hidden="1" customHeight="1">
      <c r="A726" s="7" t="s">
        <v>1459</v>
      </c>
      <c r="B726" s="7" t="s">
        <v>1460</v>
      </c>
      <c r="C726" s="5">
        <v>2021</v>
      </c>
    </row>
    <row r="727" spans="1:3" ht="15.75" hidden="1" customHeight="1">
      <c r="A727" s="7" t="s">
        <v>1461</v>
      </c>
      <c r="B727" s="7" t="s">
        <v>1462</v>
      </c>
      <c r="C727" s="5">
        <v>2021</v>
      </c>
    </row>
    <row r="728" spans="1:3" ht="15.75" hidden="1" customHeight="1">
      <c r="A728" s="7" t="s">
        <v>1463</v>
      </c>
      <c r="B728" s="7" t="s">
        <v>1464</v>
      </c>
      <c r="C728" s="5">
        <v>2021</v>
      </c>
    </row>
    <row r="729" spans="1:3" ht="15.75" hidden="1" customHeight="1">
      <c r="A729" s="7" t="s">
        <v>1465</v>
      </c>
      <c r="B729" s="7" t="s">
        <v>1466</v>
      </c>
      <c r="C729" s="5">
        <v>2021</v>
      </c>
    </row>
    <row r="730" spans="1:3" ht="15.75" hidden="1" customHeight="1">
      <c r="A730" s="7" t="s">
        <v>1467</v>
      </c>
      <c r="B730" s="7" t="s">
        <v>1468</v>
      </c>
      <c r="C730" s="5">
        <v>2021</v>
      </c>
    </row>
    <row r="731" spans="1:3" ht="15.75" hidden="1" customHeight="1">
      <c r="A731" s="7" t="s">
        <v>1469</v>
      </c>
      <c r="B731" s="7" t="s">
        <v>1470</v>
      </c>
      <c r="C731" s="5">
        <v>2021</v>
      </c>
    </row>
    <row r="732" spans="1:3" ht="15.75" hidden="1" customHeight="1">
      <c r="A732" s="7" t="s">
        <v>1471</v>
      </c>
      <c r="B732" s="7" t="s">
        <v>1472</v>
      </c>
      <c r="C732" s="5">
        <v>2021</v>
      </c>
    </row>
    <row r="733" spans="1:3" ht="15.75" hidden="1" customHeight="1">
      <c r="A733" s="7" t="s">
        <v>1473</v>
      </c>
      <c r="B733" s="7" t="s">
        <v>1474</v>
      </c>
      <c r="C733" s="5">
        <v>2021</v>
      </c>
    </row>
    <row r="734" spans="1:3" ht="15.75" customHeight="1">
      <c r="A734" s="8" t="s">
        <v>1475</v>
      </c>
      <c r="B734" s="8" t="s">
        <v>1476</v>
      </c>
      <c r="C734" s="6">
        <v>2021</v>
      </c>
    </row>
    <row r="735" spans="1:3" ht="15.75" hidden="1" customHeight="1">
      <c r="A735" s="7" t="s">
        <v>1477</v>
      </c>
      <c r="B735" s="7" t="s">
        <v>1478</v>
      </c>
      <c r="C735" s="5">
        <v>2021</v>
      </c>
    </row>
    <row r="736" spans="1:3" ht="15.75" hidden="1" customHeight="1">
      <c r="A736" s="7" t="s">
        <v>1479</v>
      </c>
      <c r="B736" s="7" t="s">
        <v>1480</v>
      </c>
      <c r="C736" s="5">
        <v>2021</v>
      </c>
    </row>
    <row r="737" spans="1:3" ht="15.75" hidden="1" customHeight="1">
      <c r="A737" s="7" t="s">
        <v>1481</v>
      </c>
      <c r="B737" s="7" t="s">
        <v>1482</v>
      </c>
      <c r="C737" s="5">
        <v>2021</v>
      </c>
    </row>
    <row r="738" spans="1:3" ht="15.75" hidden="1" customHeight="1">
      <c r="A738" s="7" t="s">
        <v>1483</v>
      </c>
      <c r="B738" s="7" t="s">
        <v>1484</v>
      </c>
      <c r="C738" s="5">
        <v>2021</v>
      </c>
    </row>
    <row r="739" spans="1:3" ht="15.75" hidden="1" customHeight="1">
      <c r="A739" s="7" t="s">
        <v>1485</v>
      </c>
      <c r="B739" s="7" t="s">
        <v>1486</v>
      </c>
      <c r="C739" s="5">
        <v>2021</v>
      </c>
    </row>
    <row r="740" spans="1:3" ht="15.75" hidden="1" customHeight="1">
      <c r="A740" s="7" t="s">
        <v>1487</v>
      </c>
      <c r="B740" s="7" t="s">
        <v>1488</v>
      </c>
      <c r="C740" s="5">
        <v>2021</v>
      </c>
    </row>
    <row r="741" spans="1:3" ht="15.75" hidden="1" customHeight="1">
      <c r="A741" s="7" t="s">
        <v>1489</v>
      </c>
      <c r="B741" s="7" t="s">
        <v>1490</v>
      </c>
      <c r="C741" s="5">
        <v>2021</v>
      </c>
    </row>
    <row r="742" spans="1:3" ht="15.75" hidden="1" customHeight="1">
      <c r="A742" s="7" t="s">
        <v>1491</v>
      </c>
      <c r="B742" s="7" t="s">
        <v>1492</v>
      </c>
      <c r="C742" s="5">
        <v>2021</v>
      </c>
    </row>
    <row r="743" spans="1:3" ht="15.75" hidden="1" customHeight="1">
      <c r="A743" s="7" t="s">
        <v>1493</v>
      </c>
      <c r="B743" s="7" t="s">
        <v>1494</v>
      </c>
      <c r="C743" s="5">
        <v>2021</v>
      </c>
    </row>
    <row r="744" spans="1:3" ht="15.75" hidden="1" customHeight="1">
      <c r="A744" s="7" t="s">
        <v>1495</v>
      </c>
      <c r="B744" s="7" t="s">
        <v>1496</v>
      </c>
      <c r="C744" s="5">
        <v>2021</v>
      </c>
    </row>
    <row r="745" spans="1:3" ht="15.75" hidden="1" customHeight="1">
      <c r="A745" s="7" t="s">
        <v>1497</v>
      </c>
      <c r="B745" s="7" t="s">
        <v>1498</v>
      </c>
      <c r="C745" s="5">
        <v>2021</v>
      </c>
    </row>
    <row r="746" spans="1:3" ht="15.75" hidden="1" customHeight="1">
      <c r="A746" s="7" t="s">
        <v>1499</v>
      </c>
      <c r="B746" s="7" t="s">
        <v>1500</v>
      </c>
      <c r="C746" s="5">
        <v>2021</v>
      </c>
    </row>
    <row r="747" spans="1:3" ht="15.75" hidden="1" customHeight="1">
      <c r="A747" s="7" t="s">
        <v>1501</v>
      </c>
      <c r="B747" s="7" t="s">
        <v>1502</v>
      </c>
      <c r="C747" s="5">
        <v>2021</v>
      </c>
    </row>
    <row r="748" spans="1:3" ht="15.75" hidden="1" customHeight="1">
      <c r="A748" s="7" t="s">
        <v>1503</v>
      </c>
      <c r="B748" s="7" t="s">
        <v>1504</v>
      </c>
      <c r="C748" s="5">
        <v>2021</v>
      </c>
    </row>
    <row r="749" spans="1:3" ht="15.75" hidden="1" customHeight="1">
      <c r="A749" s="7" t="s">
        <v>1505</v>
      </c>
      <c r="B749" s="7" t="s">
        <v>1506</v>
      </c>
      <c r="C749" s="5">
        <v>2021</v>
      </c>
    </row>
    <row r="750" spans="1:3" ht="15.75" hidden="1" customHeight="1">
      <c r="A750" s="7" t="s">
        <v>1507</v>
      </c>
      <c r="B750" s="7" t="s">
        <v>1508</v>
      </c>
      <c r="C750" s="5">
        <v>2021</v>
      </c>
    </row>
    <row r="751" spans="1:3" ht="15.75" hidden="1" customHeight="1">
      <c r="A751" s="7" t="s">
        <v>1509</v>
      </c>
      <c r="B751" s="7" t="s">
        <v>1510</v>
      </c>
      <c r="C751" s="5">
        <v>2021</v>
      </c>
    </row>
    <row r="752" spans="1:3" ht="15.75" hidden="1" customHeight="1">
      <c r="A752" s="7" t="s">
        <v>1511</v>
      </c>
      <c r="B752" s="7" t="s">
        <v>1512</v>
      </c>
      <c r="C752" s="5">
        <v>2021</v>
      </c>
    </row>
    <row r="753" spans="1:3" ht="15.75" hidden="1" customHeight="1">
      <c r="A753" s="7" t="s">
        <v>1513</v>
      </c>
      <c r="B753" s="7" t="s">
        <v>1514</v>
      </c>
      <c r="C753" s="5">
        <v>2021</v>
      </c>
    </row>
    <row r="754" spans="1:3" ht="15.75" hidden="1" customHeight="1">
      <c r="A754" s="7" t="s">
        <v>1515</v>
      </c>
      <c r="B754" s="7" t="s">
        <v>1516</v>
      </c>
      <c r="C754" s="5">
        <v>2021</v>
      </c>
    </row>
    <row r="755" spans="1:3" ht="15.75" hidden="1" customHeight="1">
      <c r="A755" s="7" t="s">
        <v>1517</v>
      </c>
      <c r="B755" s="7" t="s">
        <v>1518</v>
      </c>
      <c r="C755" s="5">
        <v>2021</v>
      </c>
    </row>
    <row r="756" spans="1:3" ht="15.75" hidden="1" customHeight="1">
      <c r="A756" s="7" t="s">
        <v>1519</v>
      </c>
      <c r="B756" s="7" t="s">
        <v>1520</v>
      </c>
      <c r="C756" s="5">
        <v>2021</v>
      </c>
    </row>
    <row r="757" spans="1:3" ht="15.75" hidden="1" customHeight="1">
      <c r="A757" s="7" t="s">
        <v>1521</v>
      </c>
      <c r="B757" s="7" t="s">
        <v>1522</v>
      </c>
      <c r="C757" s="5">
        <v>2021</v>
      </c>
    </row>
    <row r="758" spans="1:3" ht="15.75" hidden="1" customHeight="1">
      <c r="A758" s="7" t="s">
        <v>1523</v>
      </c>
      <c r="B758" s="7" t="s">
        <v>1524</v>
      </c>
      <c r="C758" s="5">
        <v>2021</v>
      </c>
    </row>
    <row r="759" spans="1:3" ht="15.75" hidden="1" customHeight="1">
      <c r="A759" s="7" t="s">
        <v>1525</v>
      </c>
      <c r="B759" s="7" t="s">
        <v>1526</v>
      </c>
      <c r="C759" s="5">
        <v>2021</v>
      </c>
    </row>
    <row r="760" spans="1:3" ht="15.75" hidden="1" customHeight="1">
      <c r="A760" s="7" t="s">
        <v>1527</v>
      </c>
      <c r="B760" s="7" t="s">
        <v>1528</v>
      </c>
      <c r="C760" s="5">
        <v>2021</v>
      </c>
    </row>
    <row r="761" spans="1:3" ht="15.75" hidden="1" customHeight="1">
      <c r="A761" s="7" t="s">
        <v>1529</v>
      </c>
      <c r="B761" s="7" t="s">
        <v>1530</v>
      </c>
      <c r="C761" s="5">
        <v>2021</v>
      </c>
    </row>
    <row r="762" spans="1:3" ht="15.75" hidden="1" customHeight="1">
      <c r="A762" s="7" t="s">
        <v>1531</v>
      </c>
      <c r="B762" s="7" t="s">
        <v>1532</v>
      </c>
      <c r="C762" s="5">
        <v>2021</v>
      </c>
    </row>
    <row r="763" spans="1:3" ht="15.75" hidden="1" customHeight="1">
      <c r="A763" s="7" t="s">
        <v>1533</v>
      </c>
      <c r="B763" s="7" t="s">
        <v>1534</v>
      </c>
      <c r="C763" s="5">
        <v>2021</v>
      </c>
    </row>
    <row r="764" spans="1:3" ht="15.75" hidden="1" customHeight="1">
      <c r="A764" s="7" t="s">
        <v>1535</v>
      </c>
      <c r="B764" s="7" t="s">
        <v>1536</v>
      </c>
      <c r="C764" s="5">
        <v>2021</v>
      </c>
    </row>
    <row r="765" spans="1:3" ht="15.75" hidden="1" customHeight="1">
      <c r="A765" s="7" t="s">
        <v>1537</v>
      </c>
      <c r="B765" s="7" t="s">
        <v>1538</v>
      </c>
      <c r="C765" s="5">
        <v>2021</v>
      </c>
    </row>
    <row r="766" spans="1:3" ht="15.75" hidden="1" customHeight="1">
      <c r="A766" s="7" t="s">
        <v>1539</v>
      </c>
      <c r="B766" s="7" t="s">
        <v>1540</v>
      </c>
      <c r="C766" s="5">
        <v>2021</v>
      </c>
    </row>
    <row r="767" spans="1:3" ht="15.75" hidden="1" customHeight="1">
      <c r="A767" s="7" t="s">
        <v>1541</v>
      </c>
      <c r="B767" s="7" t="s">
        <v>1542</v>
      </c>
      <c r="C767" s="5">
        <v>2021</v>
      </c>
    </row>
    <row r="768" spans="1:3" ht="15.75" hidden="1" customHeight="1">
      <c r="A768" s="7" t="s">
        <v>1543</v>
      </c>
      <c r="B768" s="7" t="s">
        <v>1544</v>
      </c>
      <c r="C768" s="5">
        <v>2021</v>
      </c>
    </row>
    <row r="769" spans="1:3" ht="15.75" hidden="1" customHeight="1">
      <c r="A769" s="7" t="s">
        <v>1545</v>
      </c>
      <c r="B769" s="7" t="s">
        <v>1546</v>
      </c>
      <c r="C769" s="5">
        <v>2021</v>
      </c>
    </row>
    <row r="770" spans="1:3" ht="15.75" hidden="1" customHeight="1">
      <c r="A770" s="7" t="s">
        <v>1547</v>
      </c>
      <c r="B770" s="7" t="s">
        <v>1548</v>
      </c>
      <c r="C770" s="5">
        <v>2021</v>
      </c>
    </row>
    <row r="771" spans="1:3" ht="15.75" hidden="1" customHeight="1">
      <c r="A771" s="7" t="s">
        <v>1549</v>
      </c>
      <c r="B771" s="7" t="s">
        <v>1550</v>
      </c>
      <c r="C771" s="5">
        <v>2021</v>
      </c>
    </row>
    <row r="772" spans="1:3" ht="15.75" hidden="1" customHeight="1">
      <c r="A772" s="7" t="s">
        <v>1551</v>
      </c>
      <c r="B772" s="7" t="s">
        <v>1552</v>
      </c>
      <c r="C772" s="5">
        <v>2021</v>
      </c>
    </row>
    <row r="773" spans="1:3" ht="15.75" hidden="1" customHeight="1">
      <c r="A773" s="7" t="s">
        <v>1553</v>
      </c>
      <c r="B773" s="7" t="s">
        <v>1554</v>
      </c>
      <c r="C773" s="5">
        <v>2021</v>
      </c>
    </row>
    <row r="774" spans="1:3" ht="15.75" hidden="1" customHeight="1">
      <c r="A774" s="7" t="s">
        <v>1555</v>
      </c>
      <c r="B774" s="7" t="s">
        <v>1556</v>
      </c>
      <c r="C774" s="5">
        <v>2021</v>
      </c>
    </row>
    <row r="775" spans="1:3" ht="15.75" hidden="1" customHeight="1">
      <c r="A775" s="7" t="s">
        <v>1557</v>
      </c>
      <c r="B775" s="7" t="s">
        <v>1558</v>
      </c>
      <c r="C775" s="5">
        <v>2021</v>
      </c>
    </row>
    <row r="776" spans="1:3" ht="15.75" hidden="1" customHeight="1">
      <c r="A776" s="7" t="s">
        <v>1559</v>
      </c>
      <c r="B776" s="7" t="s">
        <v>1560</v>
      </c>
      <c r="C776" s="5">
        <v>2021</v>
      </c>
    </row>
    <row r="777" spans="1:3" ht="15.75" hidden="1" customHeight="1">
      <c r="A777" s="7" t="s">
        <v>1561</v>
      </c>
      <c r="B777" s="7" t="s">
        <v>1562</v>
      </c>
      <c r="C777" s="5">
        <v>2021</v>
      </c>
    </row>
    <row r="778" spans="1:3" ht="15.75" hidden="1" customHeight="1">
      <c r="A778" s="7" t="s">
        <v>1563</v>
      </c>
      <c r="B778" s="7" t="s">
        <v>1564</v>
      </c>
      <c r="C778" s="5">
        <v>2021</v>
      </c>
    </row>
    <row r="779" spans="1:3" ht="15.75" hidden="1" customHeight="1">
      <c r="A779" s="7" t="s">
        <v>1565</v>
      </c>
      <c r="B779" s="7" t="s">
        <v>1566</v>
      </c>
      <c r="C779" s="5">
        <v>2021</v>
      </c>
    </row>
    <row r="780" spans="1:3" ht="15.75" hidden="1" customHeight="1">
      <c r="A780" s="7" t="s">
        <v>1567</v>
      </c>
      <c r="B780" s="7" t="s">
        <v>1568</v>
      </c>
      <c r="C780" s="5">
        <v>2021</v>
      </c>
    </row>
    <row r="781" spans="1:3" ht="15.75" hidden="1" customHeight="1">
      <c r="A781" s="7" t="s">
        <v>1569</v>
      </c>
      <c r="B781" s="7" t="s">
        <v>1570</v>
      </c>
      <c r="C781" s="5">
        <v>2021</v>
      </c>
    </row>
    <row r="782" spans="1:3" ht="15.75" hidden="1" customHeight="1">
      <c r="A782" s="7" t="s">
        <v>1571</v>
      </c>
      <c r="B782" s="7" t="s">
        <v>1572</v>
      </c>
      <c r="C782" s="5">
        <v>2021</v>
      </c>
    </row>
    <row r="783" spans="1:3" ht="15.75" hidden="1" customHeight="1">
      <c r="A783" s="7" t="s">
        <v>1573</v>
      </c>
      <c r="B783" s="7" t="s">
        <v>1574</v>
      </c>
      <c r="C783" s="5">
        <v>2021</v>
      </c>
    </row>
    <row r="784" spans="1:3" ht="15.75" hidden="1" customHeight="1">
      <c r="A784" s="7" t="s">
        <v>1575</v>
      </c>
      <c r="B784" s="7" t="s">
        <v>1576</v>
      </c>
      <c r="C784" s="5">
        <v>2021</v>
      </c>
    </row>
    <row r="785" spans="1:3" ht="15.75" hidden="1" customHeight="1">
      <c r="A785" s="7" t="s">
        <v>1577</v>
      </c>
      <c r="B785" s="7" t="s">
        <v>1578</v>
      </c>
      <c r="C785" s="5">
        <v>2021</v>
      </c>
    </row>
    <row r="786" spans="1:3" ht="15.75" hidden="1" customHeight="1">
      <c r="A786" s="7" t="s">
        <v>1579</v>
      </c>
      <c r="B786" s="7" t="s">
        <v>1580</v>
      </c>
      <c r="C786" s="5">
        <v>2021</v>
      </c>
    </row>
    <row r="787" spans="1:3" ht="15.75" hidden="1" customHeight="1">
      <c r="A787" s="7" t="s">
        <v>1581</v>
      </c>
      <c r="B787" s="7" t="s">
        <v>1582</v>
      </c>
      <c r="C787" s="5">
        <v>2021</v>
      </c>
    </row>
    <row r="788" spans="1:3" ht="15.75" hidden="1" customHeight="1">
      <c r="A788" s="7" t="s">
        <v>1583</v>
      </c>
      <c r="B788" s="7" t="s">
        <v>1584</v>
      </c>
      <c r="C788" s="5">
        <v>2021</v>
      </c>
    </row>
    <row r="789" spans="1:3" ht="15.75" hidden="1" customHeight="1">
      <c r="A789" s="7" t="s">
        <v>1585</v>
      </c>
      <c r="B789" s="7" t="s">
        <v>1586</v>
      </c>
      <c r="C789" s="5">
        <v>2021</v>
      </c>
    </row>
    <row r="790" spans="1:3" ht="15.75" hidden="1" customHeight="1">
      <c r="A790" s="7" t="s">
        <v>1587</v>
      </c>
      <c r="B790" s="7" t="s">
        <v>1588</v>
      </c>
      <c r="C790" s="5">
        <v>2021</v>
      </c>
    </row>
    <row r="791" spans="1:3" ht="15.75" hidden="1" customHeight="1">
      <c r="A791" s="7" t="s">
        <v>1589</v>
      </c>
      <c r="B791" s="7" t="s">
        <v>1590</v>
      </c>
      <c r="C791" s="5">
        <v>2021</v>
      </c>
    </row>
    <row r="792" spans="1:3" ht="15.75" hidden="1" customHeight="1">
      <c r="A792" s="7" t="s">
        <v>1591</v>
      </c>
      <c r="B792" s="7" t="s">
        <v>1592</v>
      </c>
      <c r="C792" s="5">
        <v>2021</v>
      </c>
    </row>
    <row r="793" spans="1:3" ht="15.75" hidden="1" customHeight="1">
      <c r="A793" s="7" t="s">
        <v>1593</v>
      </c>
      <c r="B793" s="7" t="s">
        <v>1594</v>
      </c>
      <c r="C793" s="5">
        <v>2021</v>
      </c>
    </row>
    <row r="794" spans="1:3" ht="15.75" hidden="1" customHeight="1">
      <c r="A794" s="7" t="s">
        <v>1595</v>
      </c>
      <c r="B794" s="7" t="s">
        <v>1596</v>
      </c>
      <c r="C794" s="5">
        <v>2021</v>
      </c>
    </row>
    <row r="795" spans="1:3" ht="15.75" hidden="1" customHeight="1">
      <c r="A795" s="7" t="s">
        <v>1597</v>
      </c>
      <c r="B795" s="7" t="s">
        <v>1598</v>
      </c>
      <c r="C795" s="5">
        <v>2021</v>
      </c>
    </row>
    <row r="796" spans="1:3" ht="15.75" hidden="1" customHeight="1">
      <c r="A796" s="7" t="s">
        <v>1599</v>
      </c>
      <c r="B796" s="7" t="s">
        <v>1600</v>
      </c>
      <c r="C796" s="5">
        <v>2021</v>
      </c>
    </row>
    <row r="797" spans="1:3" ht="15.75" hidden="1" customHeight="1">
      <c r="A797" s="7" t="s">
        <v>1601</v>
      </c>
      <c r="B797" s="7" t="s">
        <v>1602</v>
      </c>
      <c r="C797" s="5">
        <v>2021</v>
      </c>
    </row>
    <row r="798" spans="1:3" ht="15.75" hidden="1" customHeight="1">
      <c r="A798" s="7" t="s">
        <v>1603</v>
      </c>
      <c r="B798" s="7" t="s">
        <v>1604</v>
      </c>
      <c r="C798" s="5">
        <v>2021</v>
      </c>
    </row>
    <row r="799" spans="1:3" ht="15.75" hidden="1" customHeight="1">
      <c r="A799" s="7" t="s">
        <v>1605</v>
      </c>
      <c r="B799" s="7" t="s">
        <v>1606</v>
      </c>
      <c r="C799" s="5">
        <v>2021</v>
      </c>
    </row>
    <row r="800" spans="1:3" ht="15.75" hidden="1" customHeight="1">
      <c r="A800" s="7" t="s">
        <v>1607</v>
      </c>
      <c r="B800" s="7" t="s">
        <v>1608</v>
      </c>
      <c r="C800" s="5">
        <v>2021</v>
      </c>
    </row>
    <row r="801" spans="1:3" ht="15.75" hidden="1" customHeight="1">
      <c r="A801" s="7" t="s">
        <v>1609</v>
      </c>
      <c r="B801" s="7" t="s">
        <v>1610</v>
      </c>
      <c r="C801" s="5">
        <v>2021</v>
      </c>
    </row>
    <row r="802" spans="1:3" ht="15.75" hidden="1" customHeight="1">
      <c r="A802" s="7" t="s">
        <v>1611</v>
      </c>
      <c r="B802" s="7" t="s">
        <v>1612</v>
      </c>
      <c r="C802" s="5">
        <v>2021</v>
      </c>
    </row>
    <row r="803" spans="1:3" ht="15.75" hidden="1" customHeight="1">
      <c r="A803" s="7" t="s">
        <v>1613</v>
      </c>
      <c r="B803" s="7" t="s">
        <v>1614</v>
      </c>
      <c r="C803" s="5">
        <v>2021</v>
      </c>
    </row>
    <row r="804" spans="1:3" ht="15.75" hidden="1" customHeight="1">
      <c r="A804" s="7" t="s">
        <v>1615</v>
      </c>
      <c r="B804" s="7" t="s">
        <v>1616</v>
      </c>
      <c r="C804" s="5">
        <v>2021</v>
      </c>
    </row>
    <row r="805" spans="1:3" ht="15.75" hidden="1" customHeight="1">
      <c r="A805" s="7" t="s">
        <v>1617</v>
      </c>
      <c r="B805" s="7" t="s">
        <v>1618</v>
      </c>
      <c r="C805" s="5">
        <v>2021</v>
      </c>
    </row>
    <row r="806" spans="1:3" ht="15.75" hidden="1" customHeight="1">
      <c r="A806" s="7" t="s">
        <v>1619</v>
      </c>
      <c r="B806" s="7" t="s">
        <v>1620</v>
      </c>
      <c r="C806" s="5">
        <v>2021</v>
      </c>
    </row>
    <row r="807" spans="1:3" ht="15.75" hidden="1" customHeight="1">
      <c r="A807" s="7" t="s">
        <v>1621</v>
      </c>
      <c r="B807" s="7" t="s">
        <v>1622</v>
      </c>
      <c r="C807" s="5">
        <v>2021</v>
      </c>
    </row>
    <row r="808" spans="1:3" ht="15.75" hidden="1" customHeight="1">
      <c r="A808" s="7" t="s">
        <v>1623</v>
      </c>
      <c r="B808" s="7" t="s">
        <v>1624</v>
      </c>
      <c r="C808" s="5">
        <v>2021</v>
      </c>
    </row>
    <row r="809" spans="1:3" ht="15.75" hidden="1" customHeight="1">
      <c r="A809" s="7" t="s">
        <v>1625</v>
      </c>
      <c r="B809" s="7" t="s">
        <v>1626</v>
      </c>
      <c r="C809" s="5">
        <v>2021</v>
      </c>
    </row>
    <row r="810" spans="1:3" ht="15.75" hidden="1" customHeight="1">
      <c r="A810" s="7" t="s">
        <v>1627</v>
      </c>
      <c r="B810" s="7" t="s">
        <v>1628</v>
      </c>
      <c r="C810" s="5">
        <v>2021</v>
      </c>
    </row>
    <row r="811" spans="1:3" ht="15.75" hidden="1" customHeight="1">
      <c r="A811" s="7" t="s">
        <v>1629</v>
      </c>
      <c r="B811" s="7" t="s">
        <v>1630</v>
      </c>
      <c r="C811" s="5">
        <v>2021</v>
      </c>
    </row>
    <row r="812" spans="1:3" ht="15.75" hidden="1" customHeight="1">
      <c r="A812" s="7" t="s">
        <v>1631</v>
      </c>
      <c r="B812" s="7" t="s">
        <v>1632</v>
      </c>
      <c r="C812" s="5">
        <v>2021</v>
      </c>
    </row>
    <row r="813" spans="1:3" ht="15.75" hidden="1" customHeight="1">
      <c r="A813" s="7" t="s">
        <v>1633</v>
      </c>
      <c r="B813" s="7" t="s">
        <v>1634</v>
      </c>
      <c r="C813" s="5">
        <v>2021</v>
      </c>
    </row>
    <row r="814" spans="1:3" ht="15.75" hidden="1" customHeight="1">
      <c r="A814" s="7" t="s">
        <v>1635</v>
      </c>
      <c r="B814" s="7" t="s">
        <v>1636</v>
      </c>
      <c r="C814" s="5">
        <v>2021</v>
      </c>
    </row>
    <row r="815" spans="1:3" ht="15.75" hidden="1" customHeight="1">
      <c r="A815" s="7" t="s">
        <v>1637</v>
      </c>
      <c r="B815" s="7" t="s">
        <v>1638</v>
      </c>
      <c r="C815" s="5">
        <v>2021</v>
      </c>
    </row>
    <row r="816" spans="1:3" ht="15.75" hidden="1" customHeight="1">
      <c r="A816" s="7" t="s">
        <v>1639</v>
      </c>
      <c r="B816" s="7" t="s">
        <v>1640</v>
      </c>
      <c r="C816" s="5">
        <v>2021</v>
      </c>
    </row>
    <row r="817" spans="1:3" ht="15.75" hidden="1" customHeight="1">
      <c r="A817" s="7" t="s">
        <v>1641</v>
      </c>
      <c r="B817" s="7" t="s">
        <v>1642</v>
      </c>
      <c r="C817" s="5">
        <v>2021</v>
      </c>
    </row>
    <row r="818" spans="1:3" ht="15.75" hidden="1" customHeight="1">
      <c r="A818" s="7" t="s">
        <v>1643</v>
      </c>
      <c r="B818" s="7" t="s">
        <v>1644</v>
      </c>
      <c r="C818" s="5">
        <v>2021</v>
      </c>
    </row>
    <row r="819" spans="1:3" ht="15.75" hidden="1" customHeight="1">
      <c r="A819" s="7" t="s">
        <v>1645</v>
      </c>
      <c r="B819" s="7" t="s">
        <v>1646</v>
      </c>
      <c r="C819" s="5">
        <v>2021</v>
      </c>
    </row>
    <row r="820" spans="1:3" ht="15.75" customHeight="1">
      <c r="A820" s="8" t="s">
        <v>1647</v>
      </c>
      <c r="B820" s="8" t="s">
        <v>1648</v>
      </c>
      <c r="C820" s="6">
        <v>2021</v>
      </c>
    </row>
    <row r="821" spans="1:3" ht="15.75" hidden="1" customHeight="1">
      <c r="A821" s="7" t="s">
        <v>1649</v>
      </c>
      <c r="B821" s="7" t="s">
        <v>1650</v>
      </c>
      <c r="C821" s="5">
        <v>2021</v>
      </c>
    </row>
    <row r="822" spans="1:3" ht="15.75" hidden="1" customHeight="1">
      <c r="A822" s="7" t="s">
        <v>1651</v>
      </c>
      <c r="B822" s="7" t="s">
        <v>1652</v>
      </c>
      <c r="C822" s="5">
        <v>2021</v>
      </c>
    </row>
    <row r="823" spans="1:3" ht="15.75" hidden="1" customHeight="1">
      <c r="A823" s="7" t="s">
        <v>1653</v>
      </c>
      <c r="B823" s="7" t="s">
        <v>1654</v>
      </c>
      <c r="C823" s="5">
        <v>2021</v>
      </c>
    </row>
    <row r="824" spans="1:3" ht="15.75" hidden="1" customHeight="1">
      <c r="A824" s="7" t="s">
        <v>1655</v>
      </c>
      <c r="B824" s="7" t="s">
        <v>1656</v>
      </c>
      <c r="C824" s="5">
        <v>2021</v>
      </c>
    </row>
    <row r="825" spans="1:3" ht="15.75" customHeight="1">
      <c r="A825" s="8" t="s">
        <v>1657</v>
      </c>
      <c r="B825" s="8" t="s">
        <v>1658</v>
      </c>
      <c r="C825" s="6">
        <v>2021</v>
      </c>
    </row>
    <row r="826" spans="1:3" ht="15.75" hidden="1" customHeight="1">
      <c r="A826" s="7" t="s">
        <v>1659</v>
      </c>
      <c r="B826" s="7" t="s">
        <v>1660</v>
      </c>
      <c r="C826" s="5">
        <v>2021</v>
      </c>
    </row>
    <row r="827" spans="1:3" ht="15.75" hidden="1" customHeight="1">
      <c r="A827" s="7" t="s">
        <v>1661</v>
      </c>
      <c r="B827" s="7" t="s">
        <v>1662</v>
      </c>
      <c r="C827" s="5">
        <v>2021</v>
      </c>
    </row>
    <row r="828" spans="1:3" ht="15.75" hidden="1" customHeight="1">
      <c r="A828" s="7" t="s">
        <v>1663</v>
      </c>
      <c r="B828" s="7" t="s">
        <v>1664</v>
      </c>
      <c r="C828" s="5">
        <v>2021</v>
      </c>
    </row>
    <row r="829" spans="1:3" ht="15.75" hidden="1" customHeight="1">
      <c r="A829" s="7" t="s">
        <v>1665</v>
      </c>
      <c r="B829" s="7" t="s">
        <v>1666</v>
      </c>
      <c r="C829" s="5">
        <v>2021</v>
      </c>
    </row>
    <row r="830" spans="1:3" ht="15.75" hidden="1" customHeight="1">
      <c r="A830" s="7" t="s">
        <v>1667</v>
      </c>
      <c r="B830" s="7" t="s">
        <v>1668</v>
      </c>
      <c r="C830" s="5">
        <v>2021</v>
      </c>
    </row>
    <row r="831" spans="1:3" ht="15.75" hidden="1" customHeight="1">
      <c r="A831" s="7" t="s">
        <v>1669</v>
      </c>
      <c r="B831" s="7" t="s">
        <v>1670</v>
      </c>
      <c r="C831" s="5">
        <v>2021</v>
      </c>
    </row>
    <row r="832" spans="1:3" ht="15.75" hidden="1" customHeight="1">
      <c r="A832" s="7" t="s">
        <v>1671</v>
      </c>
      <c r="B832" s="7" t="s">
        <v>1672</v>
      </c>
      <c r="C832" s="5">
        <v>2021</v>
      </c>
    </row>
    <row r="833" spans="1:3" ht="15.75" hidden="1" customHeight="1">
      <c r="A833" s="7" t="s">
        <v>1673</v>
      </c>
      <c r="B833" s="7" t="s">
        <v>1674</v>
      </c>
      <c r="C833" s="5">
        <v>2021</v>
      </c>
    </row>
    <row r="834" spans="1:3" ht="15.75" hidden="1" customHeight="1">
      <c r="A834" s="7" t="s">
        <v>1675</v>
      </c>
      <c r="B834" s="7" t="s">
        <v>1676</v>
      </c>
      <c r="C834" s="5">
        <v>2021</v>
      </c>
    </row>
    <row r="835" spans="1:3" ht="15.75" hidden="1" customHeight="1">
      <c r="A835" s="7" t="s">
        <v>1677</v>
      </c>
      <c r="B835" s="7" t="s">
        <v>1678</v>
      </c>
      <c r="C835" s="5">
        <v>2021</v>
      </c>
    </row>
    <row r="836" spans="1:3" ht="15.75" hidden="1" customHeight="1">
      <c r="A836" s="7" t="s">
        <v>1679</v>
      </c>
      <c r="B836" s="7" t="s">
        <v>1680</v>
      </c>
      <c r="C836" s="5">
        <v>2021</v>
      </c>
    </row>
    <row r="837" spans="1:3" ht="15.75" hidden="1" customHeight="1">
      <c r="A837" s="7" t="s">
        <v>1681</v>
      </c>
      <c r="B837" s="7" t="s">
        <v>1682</v>
      </c>
      <c r="C837" s="5">
        <v>2021</v>
      </c>
    </row>
    <row r="838" spans="1:3" ht="15.75" hidden="1" customHeight="1">
      <c r="A838" s="7" t="s">
        <v>1683</v>
      </c>
      <c r="B838" s="7" t="s">
        <v>1684</v>
      </c>
      <c r="C838" s="5">
        <v>2021</v>
      </c>
    </row>
    <row r="839" spans="1:3" ht="15.75" hidden="1" customHeight="1">
      <c r="A839" s="7" t="s">
        <v>1685</v>
      </c>
      <c r="B839" s="7" t="s">
        <v>1686</v>
      </c>
      <c r="C839" s="5">
        <v>2021</v>
      </c>
    </row>
    <row r="840" spans="1:3" ht="15.75" customHeight="1">
      <c r="A840" s="8" t="s">
        <v>1687</v>
      </c>
      <c r="B840" s="8" t="s">
        <v>1688</v>
      </c>
      <c r="C840" s="6">
        <v>2021</v>
      </c>
    </row>
    <row r="841" spans="1:3" ht="15.75" hidden="1" customHeight="1">
      <c r="A841" s="7" t="s">
        <v>1689</v>
      </c>
      <c r="B841" s="7" t="s">
        <v>1690</v>
      </c>
      <c r="C841" s="5">
        <v>2021</v>
      </c>
    </row>
    <row r="842" spans="1:3" ht="15.75" hidden="1" customHeight="1">
      <c r="A842" s="7" t="s">
        <v>1691</v>
      </c>
      <c r="B842" s="7" t="s">
        <v>1692</v>
      </c>
      <c r="C842" s="5">
        <v>2021</v>
      </c>
    </row>
    <row r="843" spans="1:3" ht="15.75" hidden="1" customHeight="1">
      <c r="A843" s="7" t="s">
        <v>1693</v>
      </c>
      <c r="B843" s="7" t="s">
        <v>1694</v>
      </c>
      <c r="C843" s="5">
        <v>2021</v>
      </c>
    </row>
    <row r="844" spans="1:3" ht="15.75" hidden="1" customHeight="1">
      <c r="A844" s="7" t="s">
        <v>1695</v>
      </c>
      <c r="B844" s="7" t="s">
        <v>1696</v>
      </c>
      <c r="C844" s="5">
        <v>2021</v>
      </c>
    </row>
    <row r="845" spans="1:3" ht="15.75" hidden="1" customHeight="1">
      <c r="A845" s="7" t="s">
        <v>1697</v>
      </c>
      <c r="B845" s="7" t="s">
        <v>1698</v>
      </c>
      <c r="C845" s="5">
        <v>2021</v>
      </c>
    </row>
    <row r="846" spans="1:3" ht="15.75" hidden="1" customHeight="1">
      <c r="A846" s="7" t="s">
        <v>1699</v>
      </c>
      <c r="B846" s="7" t="s">
        <v>1700</v>
      </c>
      <c r="C846" s="5">
        <v>2021</v>
      </c>
    </row>
    <row r="847" spans="1:3" ht="15.75" hidden="1" customHeight="1">
      <c r="A847" s="7" t="s">
        <v>1701</v>
      </c>
      <c r="B847" s="7" t="s">
        <v>1702</v>
      </c>
      <c r="C847" s="5">
        <v>2021</v>
      </c>
    </row>
    <row r="848" spans="1:3" ht="15.75" hidden="1" customHeight="1">
      <c r="A848" s="7" t="s">
        <v>1703</v>
      </c>
      <c r="B848" s="7" t="s">
        <v>1704</v>
      </c>
      <c r="C848" s="5">
        <v>2021</v>
      </c>
    </row>
    <row r="849" spans="1:3" ht="15.75" hidden="1" customHeight="1">
      <c r="A849" s="7" t="s">
        <v>1705</v>
      </c>
      <c r="B849" s="7" t="s">
        <v>1706</v>
      </c>
      <c r="C849" s="5">
        <v>2021</v>
      </c>
    </row>
    <row r="850" spans="1:3" ht="15.75" hidden="1" customHeight="1">
      <c r="A850" s="7" t="s">
        <v>1707</v>
      </c>
      <c r="B850" s="7" t="s">
        <v>1708</v>
      </c>
      <c r="C850" s="5">
        <v>2021</v>
      </c>
    </row>
    <row r="851" spans="1:3" ht="15.75" hidden="1" customHeight="1">
      <c r="A851" s="7" t="s">
        <v>1709</v>
      </c>
      <c r="B851" s="7" t="s">
        <v>1710</v>
      </c>
      <c r="C851" s="5">
        <v>2021</v>
      </c>
    </row>
    <row r="852" spans="1:3" ht="15.75" hidden="1" customHeight="1">
      <c r="A852" s="7" t="s">
        <v>1711</v>
      </c>
      <c r="B852" s="7" t="s">
        <v>1712</v>
      </c>
      <c r="C852" s="5">
        <v>2021</v>
      </c>
    </row>
    <row r="853" spans="1:3" ht="15.75" hidden="1" customHeight="1">
      <c r="A853" s="7" t="s">
        <v>1713</v>
      </c>
      <c r="B853" s="7" t="s">
        <v>1714</v>
      </c>
      <c r="C853" s="5">
        <v>2021</v>
      </c>
    </row>
    <row r="854" spans="1:3" ht="15.75" hidden="1" customHeight="1">
      <c r="A854" s="7" t="s">
        <v>1715</v>
      </c>
      <c r="B854" s="7" t="s">
        <v>1716</v>
      </c>
      <c r="C854" s="5">
        <v>2021</v>
      </c>
    </row>
    <row r="855" spans="1:3" ht="15.75" hidden="1" customHeight="1">
      <c r="A855" s="7" t="s">
        <v>1717</v>
      </c>
      <c r="B855" s="7" t="s">
        <v>1718</v>
      </c>
      <c r="C855" s="5">
        <v>2021</v>
      </c>
    </row>
    <row r="856" spans="1:3" ht="15.75" customHeight="1">
      <c r="A856" s="5"/>
      <c r="B856" s="5"/>
      <c r="C856" s="5"/>
    </row>
    <row r="857" spans="1:3" ht="15.75" customHeight="1">
      <c r="A857" s="5"/>
      <c r="B857" s="5"/>
      <c r="C857" s="5"/>
    </row>
    <row r="858" spans="1:3" ht="15.75" customHeight="1">
      <c r="A858" s="5"/>
      <c r="B858" s="5"/>
      <c r="C858" s="5"/>
    </row>
    <row r="859" spans="1:3" ht="15.75" customHeight="1">
      <c r="A859" s="5"/>
      <c r="B859" s="5"/>
      <c r="C859" s="5"/>
    </row>
    <row r="860" spans="1:3" ht="15.75" customHeight="1">
      <c r="A860" s="5"/>
      <c r="B860" s="5"/>
      <c r="C860" s="5"/>
    </row>
    <row r="861" spans="1:3" ht="15.75" customHeight="1">
      <c r="A861" s="5"/>
      <c r="B861" s="5"/>
      <c r="C861" s="5"/>
    </row>
    <row r="862" spans="1:3" ht="15.75" customHeight="1">
      <c r="A862" s="5"/>
      <c r="B862" s="5"/>
      <c r="C862" s="5"/>
    </row>
    <row r="863" spans="1:3" ht="15.75" customHeight="1">
      <c r="A863" s="5"/>
      <c r="B863" s="5"/>
      <c r="C863" s="5"/>
    </row>
    <row r="864" spans="1:3" ht="15.75" customHeight="1">
      <c r="A864" s="5"/>
      <c r="B864" s="5"/>
      <c r="C864" s="5"/>
    </row>
    <row r="865" spans="1:3" ht="15.75" customHeight="1">
      <c r="A865" s="5"/>
      <c r="B865" s="5"/>
      <c r="C865" s="5"/>
    </row>
    <row r="866" spans="1:3" ht="15.75" customHeight="1">
      <c r="A866" s="5"/>
      <c r="B866" s="5"/>
      <c r="C866" s="5"/>
    </row>
    <row r="867" spans="1:3" ht="15.75" customHeight="1">
      <c r="A867" s="5"/>
      <c r="B867" s="5"/>
      <c r="C867" s="5"/>
    </row>
    <row r="868" spans="1:3" ht="15.75" customHeight="1">
      <c r="A868" s="5"/>
      <c r="B868" s="5"/>
      <c r="C868" s="5"/>
    </row>
    <row r="869" spans="1:3" ht="15.75" customHeight="1">
      <c r="A869" s="5"/>
      <c r="B869" s="5"/>
      <c r="C869" s="5"/>
    </row>
    <row r="870" spans="1:3" ht="15.75" customHeight="1">
      <c r="A870" s="5"/>
      <c r="B870" s="5"/>
      <c r="C870" s="5"/>
    </row>
    <row r="871" spans="1:3" ht="15.75" customHeight="1">
      <c r="A871" s="5"/>
      <c r="B871" s="5"/>
      <c r="C871" s="5"/>
    </row>
    <row r="872" spans="1:3" ht="15.75" customHeight="1">
      <c r="A872" s="5"/>
      <c r="B872" s="5"/>
      <c r="C872" s="5"/>
    </row>
    <row r="873" spans="1:3" ht="15.75" customHeight="1">
      <c r="A873" s="5"/>
      <c r="B873" s="5"/>
      <c r="C873" s="5"/>
    </row>
    <row r="874" spans="1:3" ht="15.75" customHeight="1">
      <c r="A874" s="5"/>
      <c r="B874" s="5"/>
      <c r="C874" s="5"/>
    </row>
    <row r="875" spans="1:3" ht="15.75" customHeight="1">
      <c r="A875" s="5"/>
      <c r="B875" s="5"/>
      <c r="C875" s="5"/>
    </row>
    <row r="876" spans="1:3" ht="15.75" customHeight="1">
      <c r="A876" s="5"/>
      <c r="B876" s="5"/>
      <c r="C876" s="5"/>
    </row>
    <row r="877" spans="1:3" ht="15.75" customHeight="1">
      <c r="A877" s="5"/>
      <c r="B877" s="5"/>
      <c r="C877" s="5"/>
    </row>
    <row r="878" spans="1:3" ht="15.75" customHeight="1">
      <c r="A878" s="5"/>
      <c r="B878" s="5"/>
      <c r="C878" s="5"/>
    </row>
    <row r="879" spans="1:3" ht="15.75" customHeight="1">
      <c r="A879" s="5"/>
      <c r="B879" s="5"/>
      <c r="C879" s="5"/>
    </row>
    <row r="880" spans="1:3" ht="15.75" customHeight="1">
      <c r="A880" s="5"/>
      <c r="B880" s="5"/>
      <c r="C880" s="5"/>
    </row>
    <row r="881" spans="1:3" ht="15.75" customHeight="1">
      <c r="A881" s="5"/>
      <c r="B881" s="5"/>
      <c r="C881" s="5"/>
    </row>
    <row r="882" spans="1:3" ht="15.75" customHeight="1">
      <c r="A882" s="5"/>
      <c r="B882" s="5"/>
      <c r="C882" s="5"/>
    </row>
    <row r="883" spans="1:3" ht="15.75" customHeight="1">
      <c r="A883" s="5"/>
      <c r="B883" s="5"/>
      <c r="C883" s="5"/>
    </row>
    <row r="884" spans="1:3" ht="15.75" customHeight="1">
      <c r="A884" s="5"/>
      <c r="B884" s="5"/>
      <c r="C884" s="5"/>
    </row>
    <row r="885" spans="1:3" ht="15.75" customHeight="1">
      <c r="A885" s="5"/>
      <c r="B885" s="5"/>
      <c r="C885" s="5"/>
    </row>
    <row r="886" spans="1:3" ht="15.75" customHeight="1">
      <c r="A886" s="5"/>
      <c r="B886" s="5"/>
      <c r="C886" s="5"/>
    </row>
    <row r="887" spans="1:3" ht="15.75" customHeight="1">
      <c r="A887" s="5"/>
      <c r="B887" s="5"/>
      <c r="C887" s="5"/>
    </row>
    <row r="888" spans="1:3" ht="15.75" customHeight="1">
      <c r="A888" s="5"/>
      <c r="B888" s="5"/>
      <c r="C888" s="5"/>
    </row>
    <row r="889" spans="1:3" ht="15.75" customHeight="1">
      <c r="A889" s="5"/>
      <c r="B889" s="5"/>
      <c r="C889" s="5"/>
    </row>
    <row r="890" spans="1:3" ht="15.75" customHeight="1">
      <c r="A890" s="5"/>
      <c r="B890" s="5"/>
      <c r="C890" s="5"/>
    </row>
    <row r="891" spans="1:3" ht="15.75" customHeight="1">
      <c r="A891" s="5"/>
      <c r="B891" s="5"/>
      <c r="C891" s="5"/>
    </row>
    <row r="892" spans="1:3" ht="15.75" customHeight="1">
      <c r="A892" s="5"/>
      <c r="B892" s="5"/>
      <c r="C892" s="5"/>
    </row>
    <row r="893" spans="1:3" ht="15.75" customHeight="1">
      <c r="A893" s="5"/>
      <c r="B893" s="5"/>
      <c r="C893" s="5"/>
    </row>
    <row r="894" spans="1:3" ht="15.75" customHeight="1">
      <c r="A894" s="5"/>
      <c r="B894" s="5"/>
      <c r="C894" s="5"/>
    </row>
    <row r="895" spans="1:3" ht="15.75" customHeight="1">
      <c r="A895" s="5"/>
      <c r="B895" s="5"/>
      <c r="C895" s="5"/>
    </row>
    <row r="896" spans="1:3" ht="15.75" customHeight="1">
      <c r="A896" s="5"/>
      <c r="B896" s="5"/>
      <c r="C896" s="5"/>
    </row>
    <row r="897" spans="1:3" ht="15.75" customHeight="1">
      <c r="A897" s="5"/>
      <c r="B897" s="5"/>
      <c r="C897" s="5"/>
    </row>
    <row r="898" spans="1:3" ht="15.75" customHeight="1">
      <c r="A898" s="5"/>
      <c r="B898" s="5"/>
      <c r="C898" s="5"/>
    </row>
    <row r="899" spans="1:3" ht="15.75" customHeight="1">
      <c r="A899" s="5"/>
      <c r="B899" s="5"/>
      <c r="C899" s="5"/>
    </row>
    <row r="900" spans="1:3" ht="15.75" customHeight="1">
      <c r="A900" s="5"/>
      <c r="B900" s="5"/>
      <c r="C900" s="5"/>
    </row>
    <row r="901" spans="1:3" ht="15.75" customHeight="1">
      <c r="A901" s="5"/>
      <c r="B901" s="5"/>
      <c r="C901" s="5"/>
    </row>
    <row r="902" spans="1:3" ht="15.75" customHeight="1">
      <c r="A902" s="5"/>
      <c r="B902" s="5"/>
      <c r="C902" s="5"/>
    </row>
    <row r="903" spans="1:3" ht="15.75" customHeight="1">
      <c r="A903" s="5"/>
      <c r="B903" s="5"/>
      <c r="C903" s="5"/>
    </row>
    <row r="904" spans="1:3" ht="15.75" customHeight="1">
      <c r="A904" s="5"/>
      <c r="B904" s="5"/>
      <c r="C904" s="5"/>
    </row>
    <row r="905" spans="1:3" ht="15.75" customHeight="1">
      <c r="A905" s="5"/>
      <c r="B905" s="5"/>
      <c r="C905" s="5"/>
    </row>
    <row r="906" spans="1:3" ht="15.75" customHeight="1">
      <c r="A906" s="5"/>
      <c r="B906" s="5"/>
      <c r="C906" s="5"/>
    </row>
    <row r="907" spans="1:3" ht="15.75" customHeight="1">
      <c r="A907" s="5"/>
      <c r="B907" s="5"/>
      <c r="C907" s="5"/>
    </row>
    <row r="908" spans="1:3" ht="15.75" customHeight="1">
      <c r="A908" s="5"/>
      <c r="B908" s="5"/>
      <c r="C908" s="5"/>
    </row>
    <row r="909" spans="1:3" ht="15.75" customHeight="1">
      <c r="A909" s="5"/>
      <c r="B909" s="5"/>
      <c r="C909" s="5"/>
    </row>
    <row r="910" spans="1:3" ht="15.75" customHeight="1">
      <c r="A910" s="5"/>
      <c r="B910" s="5"/>
      <c r="C910" s="5"/>
    </row>
    <row r="911" spans="1:3" ht="15.75" customHeight="1">
      <c r="A911" s="5"/>
      <c r="B911" s="5"/>
      <c r="C911" s="5"/>
    </row>
    <row r="912" spans="1:3" ht="15.75" customHeight="1">
      <c r="A912" s="5"/>
      <c r="B912" s="5"/>
      <c r="C912" s="5"/>
    </row>
    <row r="913" spans="1:3" ht="15.75" customHeight="1">
      <c r="A913" s="5"/>
      <c r="B913" s="5"/>
      <c r="C913" s="5"/>
    </row>
    <row r="914" spans="1:3" ht="15.75" customHeight="1">
      <c r="A914" s="5"/>
      <c r="B914" s="5"/>
      <c r="C914" s="5"/>
    </row>
    <row r="915" spans="1:3" ht="15.75" customHeight="1">
      <c r="A915" s="5"/>
      <c r="B915" s="5"/>
      <c r="C915" s="5"/>
    </row>
    <row r="916" spans="1:3" ht="15.75" customHeight="1">
      <c r="A916" s="5"/>
      <c r="B916" s="5"/>
      <c r="C916" s="5"/>
    </row>
    <row r="917" spans="1:3" ht="15.75" customHeight="1">
      <c r="A917" s="5"/>
      <c r="B917" s="5"/>
      <c r="C917" s="5"/>
    </row>
    <row r="918" spans="1:3" ht="15.75" customHeight="1">
      <c r="A918" s="5"/>
      <c r="B918" s="5"/>
      <c r="C918" s="5"/>
    </row>
    <row r="919" spans="1:3" ht="15.75" customHeight="1">
      <c r="A919" s="5"/>
      <c r="B919" s="5"/>
      <c r="C919" s="5"/>
    </row>
    <row r="920" spans="1:3" ht="15.75" customHeight="1">
      <c r="A920" s="5"/>
      <c r="B920" s="5"/>
      <c r="C920" s="5"/>
    </row>
    <row r="921" spans="1:3" ht="15.75" customHeight="1">
      <c r="A921" s="5"/>
      <c r="B921" s="5"/>
      <c r="C921" s="5"/>
    </row>
    <row r="922" spans="1:3" ht="15.75" customHeight="1">
      <c r="A922" s="5"/>
      <c r="B922" s="5"/>
      <c r="C922" s="5"/>
    </row>
    <row r="923" spans="1:3" ht="15.75" customHeight="1">
      <c r="A923" s="5"/>
      <c r="B923" s="5"/>
      <c r="C923" s="5"/>
    </row>
    <row r="924" spans="1:3" ht="15.75" customHeight="1">
      <c r="A924" s="5"/>
      <c r="B924" s="5"/>
      <c r="C924" s="5"/>
    </row>
    <row r="925" spans="1:3" ht="15.75" customHeight="1">
      <c r="A925" s="5"/>
      <c r="B925" s="5"/>
      <c r="C925" s="5"/>
    </row>
    <row r="926" spans="1:3" ht="15.75" customHeight="1">
      <c r="A926" s="5"/>
      <c r="B926" s="5"/>
      <c r="C926" s="5"/>
    </row>
    <row r="927" spans="1:3" ht="15.75" customHeight="1">
      <c r="A927" s="5"/>
      <c r="B927" s="5"/>
      <c r="C927" s="5"/>
    </row>
    <row r="928" spans="1:3" ht="15.75" customHeight="1">
      <c r="A928" s="5"/>
      <c r="B928" s="5"/>
      <c r="C928" s="5"/>
    </row>
    <row r="929" spans="1:3" ht="15.75" customHeight="1">
      <c r="A929" s="5"/>
      <c r="B929" s="5"/>
      <c r="C929" s="5"/>
    </row>
    <row r="930" spans="1:3" ht="15.75" customHeight="1">
      <c r="A930" s="5"/>
      <c r="B930" s="5"/>
      <c r="C930" s="5"/>
    </row>
    <row r="931" spans="1:3" ht="15.75" customHeight="1">
      <c r="A931" s="5"/>
      <c r="B931" s="5"/>
      <c r="C931" s="5"/>
    </row>
    <row r="932" spans="1:3" ht="15.75" customHeight="1">
      <c r="A932" s="5"/>
      <c r="B932" s="5"/>
      <c r="C932" s="5"/>
    </row>
    <row r="933" spans="1:3" ht="15.75" customHeight="1">
      <c r="A933" s="5"/>
      <c r="B933" s="5"/>
      <c r="C933" s="5"/>
    </row>
    <row r="934" spans="1:3" ht="15.75" customHeight="1">
      <c r="A934" s="5"/>
      <c r="B934" s="5"/>
      <c r="C934" s="5"/>
    </row>
    <row r="935" spans="1:3" ht="15.75" customHeight="1">
      <c r="A935" s="5"/>
      <c r="B935" s="5"/>
      <c r="C935" s="5"/>
    </row>
    <row r="936" spans="1:3" ht="15.75" customHeight="1">
      <c r="A936" s="5"/>
      <c r="B936" s="5"/>
      <c r="C936" s="5"/>
    </row>
    <row r="937" spans="1:3" ht="15.75" customHeight="1">
      <c r="A937" s="5"/>
      <c r="B937" s="5"/>
      <c r="C937" s="5"/>
    </row>
    <row r="938" spans="1:3" ht="15.75" customHeight="1">
      <c r="A938" s="5"/>
      <c r="B938" s="5"/>
      <c r="C938" s="5"/>
    </row>
    <row r="939" spans="1:3" ht="15.75" customHeight="1">
      <c r="A939" s="5"/>
      <c r="B939" s="5"/>
      <c r="C939" s="5"/>
    </row>
    <row r="940" spans="1:3" ht="15.75" customHeight="1">
      <c r="A940" s="5"/>
      <c r="B940" s="5"/>
      <c r="C940" s="5"/>
    </row>
    <row r="941" spans="1:3" ht="15.75" customHeight="1">
      <c r="A941" s="5"/>
      <c r="B941" s="5"/>
      <c r="C941" s="5"/>
    </row>
    <row r="942" spans="1:3" ht="15.75" customHeight="1">
      <c r="A942" s="5"/>
      <c r="B942" s="5"/>
      <c r="C942" s="5"/>
    </row>
    <row r="943" spans="1:3" ht="15.75" customHeight="1">
      <c r="A943" s="5"/>
      <c r="B943" s="5"/>
      <c r="C943" s="5"/>
    </row>
    <row r="944" spans="1:3" ht="15.75" customHeight="1">
      <c r="A944" s="5"/>
      <c r="B944" s="5"/>
      <c r="C944" s="5"/>
    </row>
    <row r="945" spans="1:3" ht="15.75" customHeight="1">
      <c r="A945" s="5"/>
      <c r="B945" s="5"/>
      <c r="C945" s="5"/>
    </row>
    <row r="946" spans="1:3" ht="15.75" customHeight="1">
      <c r="A946" s="5"/>
      <c r="B946" s="5"/>
      <c r="C946" s="5"/>
    </row>
    <row r="947" spans="1:3" ht="15.75" customHeight="1">
      <c r="A947" s="5"/>
      <c r="B947" s="5"/>
      <c r="C947" s="5"/>
    </row>
    <row r="948" spans="1:3" ht="15.75" customHeight="1">
      <c r="A948" s="5"/>
      <c r="B948" s="5"/>
      <c r="C948" s="5"/>
    </row>
    <row r="949" spans="1:3" ht="15.75" customHeight="1">
      <c r="A949" s="5"/>
      <c r="B949" s="5"/>
      <c r="C949" s="5"/>
    </row>
    <row r="950" spans="1:3" ht="15.75" customHeight="1">
      <c r="A950" s="5"/>
      <c r="B950" s="5"/>
      <c r="C950" s="5"/>
    </row>
    <row r="951" spans="1:3" ht="15.75" customHeight="1">
      <c r="A951" s="5"/>
      <c r="B951" s="5"/>
      <c r="C951" s="5"/>
    </row>
    <row r="952" spans="1:3" ht="15.75" customHeight="1">
      <c r="A952" s="5"/>
      <c r="B952" s="5"/>
      <c r="C952" s="5"/>
    </row>
    <row r="953" spans="1:3" ht="15.75" customHeight="1">
      <c r="A953" s="5"/>
      <c r="B953" s="5"/>
      <c r="C953" s="5"/>
    </row>
    <row r="954" spans="1:3" ht="15.75" customHeight="1">
      <c r="A954" s="5"/>
      <c r="B954" s="5"/>
      <c r="C954" s="5"/>
    </row>
    <row r="955" spans="1:3" ht="15.75" customHeight="1">
      <c r="A955" s="5"/>
      <c r="B955" s="5"/>
      <c r="C955" s="5"/>
    </row>
    <row r="956" spans="1:3" ht="15.75" customHeight="1">
      <c r="A956" s="5"/>
      <c r="B956" s="5"/>
      <c r="C956" s="5"/>
    </row>
    <row r="957" spans="1:3" ht="15.75" customHeight="1">
      <c r="A957" s="5"/>
      <c r="B957" s="5"/>
      <c r="C957" s="5"/>
    </row>
    <row r="958" spans="1:3" ht="15.75" customHeight="1">
      <c r="A958" s="5"/>
      <c r="B958" s="5"/>
      <c r="C958" s="5"/>
    </row>
    <row r="959" spans="1:3" ht="15.75" customHeight="1">
      <c r="A959" s="5"/>
      <c r="B959" s="5"/>
      <c r="C959" s="5"/>
    </row>
    <row r="960" spans="1:3" ht="15.75" customHeight="1">
      <c r="A960" s="5"/>
      <c r="B960" s="5"/>
      <c r="C960" s="5"/>
    </row>
    <row r="961" spans="1:3" ht="15.75" customHeight="1">
      <c r="A961" s="5"/>
      <c r="B961" s="5"/>
      <c r="C961" s="5"/>
    </row>
    <row r="962" spans="1:3" ht="15.75" customHeight="1">
      <c r="A962" s="5"/>
      <c r="B962" s="5"/>
      <c r="C962" s="5"/>
    </row>
    <row r="963" spans="1:3" ht="15.75" customHeight="1">
      <c r="A963" s="5"/>
      <c r="B963" s="5"/>
      <c r="C963" s="5"/>
    </row>
    <row r="964" spans="1:3" ht="15.75" customHeight="1">
      <c r="A964" s="5"/>
      <c r="B964" s="5"/>
      <c r="C964" s="5"/>
    </row>
    <row r="965" spans="1:3" ht="15.75" customHeight="1">
      <c r="A965" s="5"/>
      <c r="B965" s="5"/>
      <c r="C965" s="5"/>
    </row>
    <row r="966" spans="1:3" ht="15.75" customHeight="1">
      <c r="A966" s="5"/>
      <c r="B966" s="5"/>
      <c r="C966" s="5"/>
    </row>
    <row r="967" spans="1:3" ht="15.75" customHeight="1">
      <c r="A967" s="5"/>
      <c r="B967" s="5"/>
      <c r="C967" s="5"/>
    </row>
    <row r="968" spans="1:3" ht="15.75" customHeight="1">
      <c r="A968" s="5"/>
      <c r="B968" s="5"/>
      <c r="C968" s="5"/>
    </row>
    <row r="969" spans="1:3" ht="15.75" customHeight="1">
      <c r="A969" s="5"/>
      <c r="B969" s="5"/>
      <c r="C969" s="5"/>
    </row>
    <row r="970" spans="1:3" ht="15.75" customHeight="1">
      <c r="A970" s="5"/>
      <c r="B970" s="5"/>
      <c r="C970" s="5"/>
    </row>
    <row r="971" spans="1:3" ht="15.75" customHeight="1">
      <c r="A971" s="5"/>
      <c r="B971" s="5"/>
      <c r="C971" s="5"/>
    </row>
    <row r="972" spans="1:3" ht="15.75" customHeight="1">
      <c r="A972" s="5"/>
      <c r="B972" s="5"/>
      <c r="C972" s="5"/>
    </row>
    <row r="973" spans="1:3" ht="15.75" customHeight="1">
      <c r="A973" s="5"/>
      <c r="B973" s="5"/>
      <c r="C973" s="5"/>
    </row>
    <row r="974" spans="1:3" ht="15.75" customHeight="1">
      <c r="A974" s="5"/>
      <c r="B974" s="5"/>
      <c r="C974" s="5"/>
    </row>
    <row r="975" spans="1:3" ht="15.75" customHeight="1">
      <c r="A975" s="5"/>
      <c r="B975" s="5"/>
      <c r="C975" s="5"/>
    </row>
    <row r="976" spans="1:3" ht="15.75" customHeight="1">
      <c r="A976" s="5"/>
      <c r="B976" s="5"/>
      <c r="C976" s="5"/>
    </row>
    <row r="977" spans="1:3" ht="15.75" customHeight="1">
      <c r="A977" s="5"/>
      <c r="B977" s="5"/>
      <c r="C977" s="5"/>
    </row>
    <row r="978" spans="1:3" ht="15.75" customHeight="1">
      <c r="A978" s="5"/>
      <c r="B978" s="5"/>
      <c r="C978" s="5"/>
    </row>
    <row r="979" spans="1:3" ht="15.75" customHeight="1">
      <c r="A979" s="5"/>
      <c r="B979" s="5"/>
      <c r="C979" s="5"/>
    </row>
    <row r="980" spans="1:3" ht="15.75" customHeight="1">
      <c r="A980" s="5"/>
      <c r="B980" s="5"/>
      <c r="C980" s="5"/>
    </row>
    <row r="981" spans="1:3" ht="15.75" customHeight="1">
      <c r="A981" s="5"/>
      <c r="B981" s="5"/>
      <c r="C981" s="5"/>
    </row>
    <row r="982" spans="1:3" ht="15.75" customHeight="1">
      <c r="A982" s="5"/>
      <c r="B982" s="5"/>
      <c r="C982" s="5"/>
    </row>
    <row r="983" spans="1:3" ht="15.75" customHeight="1">
      <c r="A983" s="5"/>
      <c r="B983" s="5"/>
      <c r="C983" s="5"/>
    </row>
    <row r="984" spans="1:3" ht="15.75" customHeight="1">
      <c r="A984" s="5"/>
      <c r="B984" s="5"/>
      <c r="C984" s="5"/>
    </row>
    <row r="985" spans="1:3" ht="15.75" customHeight="1">
      <c r="A985" s="5"/>
      <c r="B985" s="5"/>
      <c r="C985" s="5"/>
    </row>
    <row r="986" spans="1:3" ht="15.75" customHeight="1">
      <c r="A986" s="5"/>
      <c r="B986" s="5"/>
      <c r="C986" s="5"/>
    </row>
    <row r="987" spans="1:3" ht="15.75" customHeight="1">
      <c r="A987" s="5"/>
      <c r="B987" s="5"/>
      <c r="C987" s="5"/>
    </row>
    <row r="988" spans="1:3" ht="15.75" customHeight="1">
      <c r="A988" s="5"/>
      <c r="B988" s="5"/>
      <c r="C988" s="5"/>
    </row>
    <row r="989" spans="1:3" ht="15.75" customHeight="1">
      <c r="A989" s="5"/>
      <c r="B989" s="5"/>
      <c r="C989" s="5"/>
    </row>
    <row r="990" spans="1:3" ht="15.75" customHeight="1">
      <c r="A990" s="5"/>
      <c r="B990" s="5"/>
      <c r="C990" s="5"/>
    </row>
    <row r="991" spans="1:3" ht="15.75" customHeight="1">
      <c r="A991" s="5"/>
      <c r="B991" s="5"/>
      <c r="C991" s="5"/>
    </row>
    <row r="992" spans="1:3" ht="15.75" customHeight="1">
      <c r="A992" s="5"/>
      <c r="B992" s="5"/>
      <c r="C992" s="5"/>
    </row>
    <row r="993" spans="1:3" ht="15.75" customHeight="1">
      <c r="A993" s="5"/>
      <c r="B993" s="5"/>
      <c r="C993" s="5"/>
    </row>
    <row r="994" spans="1:3" ht="15.75" customHeight="1">
      <c r="A994" s="5"/>
      <c r="B994" s="5"/>
      <c r="C994" s="5"/>
    </row>
    <row r="995" spans="1:3" ht="15.75" customHeight="1">
      <c r="A995" s="5"/>
      <c r="B995" s="5"/>
      <c r="C995" s="5"/>
    </row>
    <row r="996" spans="1:3" ht="15.75" customHeight="1">
      <c r="A996" s="5"/>
      <c r="B996" s="5"/>
      <c r="C996" s="5"/>
    </row>
    <row r="997" spans="1:3" ht="15.75" customHeight="1">
      <c r="A997" s="5"/>
      <c r="B997" s="5"/>
      <c r="C997" s="5"/>
    </row>
    <row r="998" spans="1:3" ht="15.75" customHeight="1">
      <c r="A998" s="5"/>
      <c r="B998" s="5"/>
      <c r="C998" s="5"/>
    </row>
    <row r="999" spans="1:3" ht="15.75" customHeight="1">
      <c r="A999" s="5"/>
      <c r="B999" s="5"/>
      <c r="C999" s="5"/>
    </row>
    <row r="1000" spans="1:3" ht="15.75" customHeight="1">
      <c r="A1000" s="5"/>
      <c r="B1000" s="5"/>
      <c r="C1000" s="5"/>
    </row>
  </sheetData>
  <autoFilter ref="A1:F855" xr:uid="{00000000-0009-0000-0000-000001000000}">
    <filterColumn colId="0">
      <colorFilter dxfId="7"/>
    </filterColumn>
  </autoFilter>
  <hyperlinks>
    <hyperlink ref="D603" r:id="rId1" xr:uid="{00000000-0004-0000-0100-000000000000}"/>
  </hyperlinks>
  <pageMargins left="0.7" right="0.7" top="0.75" bottom="0.75" header="0" footer="0"/>
  <pageSetup orientation="landscape"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outlinePr summaryBelow="0" summaryRight="0"/>
  </sheetPr>
  <dimension ref="A1:I1000"/>
  <sheetViews>
    <sheetView workbookViewId="0">
      <selection activeCell="D862" sqref="D862"/>
    </sheetView>
  </sheetViews>
  <sheetFormatPr baseColWidth="10" defaultColWidth="12.6640625" defaultRowHeight="15" customHeight="1"/>
  <cols>
    <col min="1" max="1" width="35.6640625" customWidth="1"/>
    <col min="2" max="2" width="57.6640625" customWidth="1"/>
    <col min="3" max="3" width="14.6640625" customWidth="1"/>
    <col min="4" max="4" width="13.1640625" customWidth="1"/>
    <col min="5" max="6" width="12.6640625" customWidth="1"/>
    <col min="8" max="8" width="65.6640625" customWidth="1"/>
    <col min="9" max="9" width="126" customWidth="1"/>
  </cols>
  <sheetData>
    <row r="1" spans="1:9" ht="15.75" customHeight="1">
      <c r="A1" s="7" t="s">
        <v>9</v>
      </c>
      <c r="B1" s="5" t="s">
        <v>10</v>
      </c>
      <c r="C1" s="5" t="s">
        <v>11</v>
      </c>
      <c r="D1" s="5" t="s">
        <v>1719</v>
      </c>
      <c r="E1" s="1" t="s">
        <v>12</v>
      </c>
      <c r="F1" s="1" t="s">
        <v>13</v>
      </c>
      <c r="G1" s="1" t="s">
        <v>14</v>
      </c>
    </row>
    <row r="2" spans="1:9" ht="15.75" hidden="1" customHeight="1">
      <c r="A2" s="7" t="s">
        <v>1720</v>
      </c>
      <c r="B2" s="5" t="s">
        <v>1721</v>
      </c>
      <c r="C2" s="5">
        <v>2019</v>
      </c>
      <c r="D2" s="5" t="s">
        <v>1722</v>
      </c>
      <c r="E2" s="1">
        <f ca="1">RANDBETWEEN(2,109)</f>
        <v>79</v>
      </c>
      <c r="F2" s="1">
        <f ca="1">RANDBETWEEN(110,204)</f>
        <v>188</v>
      </c>
      <c r="G2" s="1">
        <f ca="1">RANDBETWEEN(205,287)</f>
        <v>271</v>
      </c>
    </row>
    <row r="3" spans="1:9" ht="15.75" hidden="1" customHeight="1">
      <c r="A3" s="7" t="s">
        <v>1723</v>
      </c>
      <c r="B3" s="5" t="s">
        <v>1724</v>
      </c>
      <c r="C3" s="5">
        <v>2019</v>
      </c>
      <c r="D3" s="5" t="s">
        <v>1722</v>
      </c>
    </row>
    <row r="4" spans="1:9" ht="15.75" hidden="1" customHeight="1">
      <c r="A4" s="7" t="s">
        <v>1725</v>
      </c>
      <c r="B4" s="5" t="s">
        <v>1726</v>
      </c>
      <c r="C4" s="5">
        <v>2019</v>
      </c>
      <c r="D4" s="5" t="s">
        <v>1722</v>
      </c>
    </row>
    <row r="5" spans="1:9" ht="15.75" hidden="1" customHeight="1">
      <c r="A5" s="7" t="s">
        <v>1727</v>
      </c>
      <c r="B5" s="5" t="s">
        <v>1728</v>
      </c>
      <c r="C5" s="5">
        <v>2019</v>
      </c>
      <c r="D5" s="5" t="s">
        <v>1722</v>
      </c>
    </row>
    <row r="6" spans="1:9" ht="15.75" hidden="1" customHeight="1">
      <c r="A6" s="7" t="s">
        <v>1729</v>
      </c>
      <c r="B6" s="5" t="s">
        <v>1730</v>
      </c>
      <c r="C6" s="5">
        <v>2019</v>
      </c>
      <c r="D6" s="5" t="s">
        <v>1722</v>
      </c>
    </row>
    <row r="7" spans="1:9" ht="15.75" hidden="1" customHeight="1">
      <c r="A7" s="7" t="s">
        <v>1731</v>
      </c>
      <c r="B7" s="5" t="s">
        <v>1732</v>
      </c>
      <c r="C7" s="5">
        <v>2019</v>
      </c>
      <c r="D7" s="5" t="s">
        <v>1722</v>
      </c>
    </row>
    <row r="8" spans="1:9" ht="15.75" hidden="1" customHeight="1">
      <c r="A8" s="7" t="s">
        <v>1733</v>
      </c>
      <c r="B8" s="5" t="s">
        <v>1734</v>
      </c>
      <c r="C8" s="5">
        <v>2019</v>
      </c>
      <c r="D8" s="5" t="s">
        <v>1722</v>
      </c>
    </row>
    <row r="9" spans="1:9" ht="15.75" hidden="1" customHeight="1">
      <c r="A9" s="7" t="s">
        <v>1735</v>
      </c>
      <c r="B9" s="5" t="s">
        <v>1736</v>
      </c>
      <c r="C9" s="5">
        <v>2019</v>
      </c>
      <c r="D9" s="5" t="s">
        <v>1722</v>
      </c>
    </row>
    <row r="10" spans="1:9" ht="15.75" hidden="1" customHeight="1">
      <c r="A10" s="7" t="s">
        <v>1737</v>
      </c>
      <c r="B10" s="5" t="s">
        <v>1738</v>
      </c>
      <c r="C10" s="5">
        <v>2019</v>
      </c>
      <c r="D10" s="5" t="s">
        <v>1722</v>
      </c>
    </row>
    <row r="11" spans="1:9" ht="15.75" hidden="1" customHeight="1">
      <c r="A11" s="7" t="s">
        <v>1739</v>
      </c>
      <c r="B11" s="5" t="s">
        <v>1740</v>
      </c>
      <c r="C11" s="5">
        <v>2019</v>
      </c>
      <c r="D11" s="5" t="s">
        <v>1722</v>
      </c>
    </row>
    <row r="12" spans="1:9" ht="15.75" hidden="1" customHeight="1">
      <c r="A12" s="7" t="s">
        <v>1741</v>
      </c>
      <c r="B12" s="5" t="s">
        <v>1742</v>
      </c>
      <c r="C12" s="5">
        <v>2019</v>
      </c>
      <c r="D12" s="5" t="s">
        <v>1743</v>
      </c>
    </row>
    <row r="13" spans="1:9" ht="15.75" hidden="1" customHeight="1">
      <c r="A13" s="7" t="s">
        <v>1744</v>
      </c>
      <c r="B13" s="5" t="s">
        <v>1745</v>
      </c>
      <c r="C13" s="5">
        <v>2019</v>
      </c>
      <c r="D13" s="5" t="s">
        <v>1743</v>
      </c>
    </row>
    <row r="14" spans="1:9" ht="15.75" hidden="1" customHeight="1">
      <c r="A14" s="7" t="s">
        <v>1746</v>
      </c>
      <c r="B14" s="5" t="s">
        <v>1747</v>
      </c>
      <c r="C14" s="5">
        <v>2019</v>
      </c>
      <c r="D14" s="5" t="s">
        <v>1743</v>
      </c>
    </row>
    <row r="15" spans="1:9" ht="15.75" hidden="1" customHeight="1">
      <c r="A15" s="7" t="s">
        <v>1748</v>
      </c>
      <c r="B15" s="5" t="s">
        <v>1749</v>
      </c>
      <c r="C15" s="5">
        <v>2019</v>
      </c>
      <c r="D15" s="5" t="s">
        <v>1743</v>
      </c>
    </row>
    <row r="16" spans="1:9" ht="15.75" customHeight="1">
      <c r="A16" s="8" t="s">
        <v>1750</v>
      </c>
      <c r="B16" s="6" t="s">
        <v>1751</v>
      </c>
      <c r="C16" s="6">
        <v>2019</v>
      </c>
      <c r="D16" s="6" t="s">
        <v>1743</v>
      </c>
      <c r="H16" s="2" t="s">
        <v>1752</v>
      </c>
      <c r="I16" s="2" t="s">
        <v>1753</v>
      </c>
    </row>
    <row r="17" spans="1:4" ht="15.75" hidden="1" customHeight="1">
      <c r="A17" s="7" t="s">
        <v>1754</v>
      </c>
      <c r="B17" s="5" t="s">
        <v>1755</v>
      </c>
      <c r="C17" s="5">
        <v>2019</v>
      </c>
      <c r="D17" s="5" t="s">
        <v>1743</v>
      </c>
    </row>
    <row r="18" spans="1:4" ht="15.75" hidden="1" customHeight="1">
      <c r="A18" s="7" t="s">
        <v>1756</v>
      </c>
      <c r="B18" s="5" t="s">
        <v>1757</v>
      </c>
      <c r="C18" s="5">
        <v>2019</v>
      </c>
      <c r="D18" s="5" t="s">
        <v>1743</v>
      </c>
    </row>
    <row r="19" spans="1:4" ht="15.75" hidden="1" customHeight="1">
      <c r="A19" s="7" t="s">
        <v>1758</v>
      </c>
      <c r="B19" s="5" t="s">
        <v>1759</v>
      </c>
      <c r="C19" s="5">
        <v>2019</v>
      </c>
      <c r="D19" s="5" t="s">
        <v>1743</v>
      </c>
    </row>
    <row r="20" spans="1:4" ht="15.75" customHeight="1">
      <c r="A20" s="8" t="s">
        <v>1760</v>
      </c>
      <c r="B20" s="6" t="s">
        <v>1761</v>
      </c>
      <c r="C20" s="6">
        <v>2019</v>
      </c>
      <c r="D20" s="6" t="s">
        <v>1762</v>
      </c>
    </row>
    <row r="21" spans="1:4" ht="15.75" hidden="1" customHeight="1">
      <c r="A21" s="7" t="s">
        <v>1763</v>
      </c>
      <c r="B21" s="5" t="s">
        <v>1764</v>
      </c>
      <c r="C21" s="5">
        <v>2019</v>
      </c>
      <c r="D21" s="5" t="s">
        <v>1762</v>
      </c>
    </row>
    <row r="22" spans="1:4" ht="15.75" hidden="1" customHeight="1">
      <c r="A22" s="7" t="s">
        <v>1765</v>
      </c>
      <c r="B22" s="5" t="s">
        <v>1766</v>
      </c>
      <c r="C22" s="5">
        <v>2019</v>
      </c>
      <c r="D22" s="5" t="s">
        <v>1762</v>
      </c>
    </row>
    <row r="23" spans="1:4" ht="15.75" hidden="1" customHeight="1">
      <c r="A23" s="7" t="s">
        <v>1767</v>
      </c>
      <c r="B23" s="5" t="s">
        <v>1768</v>
      </c>
      <c r="C23" s="5">
        <v>2019</v>
      </c>
      <c r="D23" s="5" t="s">
        <v>1762</v>
      </c>
    </row>
    <row r="24" spans="1:4" ht="15.75" hidden="1" customHeight="1">
      <c r="A24" s="7" t="s">
        <v>1769</v>
      </c>
      <c r="B24" s="5" t="s">
        <v>1770</v>
      </c>
      <c r="C24" s="5">
        <v>2019</v>
      </c>
      <c r="D24" s="5" t="s">
        <v>1762</v>
      </c>
    </row>
    <row r="25" spans="1:4" ht="15.75" hidden="1" customHeight="1">
      <c r="A25" s="7" t="s">
        <v>1771</v>
      </c>
      <c r="B25" s="5" t="s">
        <v>1772</v>
      </c>
      <c r="C25" s="5">
        <v>2019</v>
      </c>
      <c r="D25" s="5" t="s">
        <v>1762</v>
      </c>
    </row>
    <row r="26" spans="1:4" ht="15.75" hidden="1" customHeight="1">
      <c r="A26" s="7" t="s">
        <v>1773</v>
      </c>
      <c r="B26" s="5" t="s">
        <v>1774</v>
      </c>
      <c r="C26" s="5">
        <v>2019</v>
      </c>
      <c r="D26" s="5" t="s">
        <v>1762</v>
      </c>
    </row>
    <row r="27" spans="1:4" ht="15.75" hidden="1" customHeight="1">
      <c r="A27" s="7" t="s">
        <v>1775</v>
      </c>
      <c r="B27" s="5" t="s">
        <v>1776</v>
      </c>
      <c r="C27" s="5">
        <v>2019</v>
      </c>
      <c r="D27" s="5" t="s">
        <v>1762</v>
      </c>
    </row>
    <row r="28" spans="1:4" ht="15.75" hidden="1" customHeight="1">
      <c r="A28" s="7" t="s">
        <v>1777</v>
      </c>
      <c r="B28" s="5" t="s">
        <v>1778</v>
      </c>
      <c r="C28" s="5">
        <v>2019</v>
      </c>
      <c r="D28" s="5" t="s">
        <v>1779</v>
      </c>
    </row>
    <row r="29" spans="1:4" ht="15.75" hidden="1" customHeight="1">
      <c r="A29" s="7" t="s">
        <v>1780</v>
      </c>
      <c r="B29" s="5" t="s">
        <v>1781</v>
      </c>
      <c r="C29" s="5">
        <v>2019</v>
      </c>
      <c r="D29" s="5" t="s">
        <v>1779</v>
      </c>
    </row>
    <row r="30" spans="1:4" ht="15.75" hidden="1" customHeight="1">
      <c r="A30" s="7" t="s">
        <v>1782</v>
      </c>
      <c r="B30" s="5" t="s">
        <v>1783</v>
      </c>
      <c r="C30" s="5">
        <v>2019</v>
      </c>
      <c r="D30" s="5" t="s">
        <v>1779</v>
      </c>
    </row>
    <row r="31" spans="1:4" ht="15.75" hidden="1" customHeight="1">
      <c r="A31" s="7" t="s">
        <v>1784</v>
      </c>
      <c r="B31" s="5" t="s">
        <v>1785</v>
      </c>
      <c r="C31" s="5">
        <v>2019</v>
      </c>
      <c r="D31" s="5" t="s">
        <v>1779</v>
      </c>
    </row>
    <row r="32" spans="1:4" ht="15.75" hidden="1" customHeight="1">
      <c r="A32" s="7" t="s">
        <v>1786</v>
      </c>
      <c r="B32" s="5" t="s">
        <v>1787</v>
      </c>
      <c r="C32" s="5">
        <v>2019</v>
      </c>
      <c r="D32" s="5" t="s">
        <v>1779</v>
      </c>
    </row>
    <row r="33" spans="1:4" ht="15.75" hidden="1" customHeight="1">
      <c r="A33" s="7" t="s">
        <v>1788</v>
      </c>
      <c r="B33" s="5" t="s">
        <v>1789</v>
      </c>
      <c r="C33" s="5">
        <v>2019</v>
      </c>
      <c r="D33" s="5" t="s">
        <v>1779</v>
      </c>
    </row>
    <row r="34" spans="1:4" ht="15.75" hidden="1" customHeight="1">
      <c r="A34" s="7" t="s">
        <v>1790</v>
      </c>
      <c r="B34" s="5" t="s">
        <v>1791</v>
      </c>
      <c r="C34" s="5">
        <v>2019</v>
      </c>
      <c r="D34" s="5" t="s">
        <v>1779</v>
      </c>
    </row>
    <row r="35" spans="1:4" ht="15.75" hidden="1" customHeight="1">
      <c r="A35" s="7" t="s">
        <v>1792</v>
      </c>
      <c r="B35" s="5" t="s">
        <v>1793</v>
      </c>
      <c r="C35" s="5">
        <v>2019</v>
      </c>
      <c r="D35" s="5" t="s">
        <v>1779</v>
      </c>
    </row>
    <row r="36" spans="1:4" ht="15.75" hidden="1" customHeight="1">
      <c r="A36" s="7" t="s">
        <v>1794</v>
      </c>
      <c r="B36" s="5" t="s">
        <v>1795</v>
      </c>
      <c r="C36" s="5">
        <v>2019</v>
      </c>
      <c r="D36" s="5" t="s">
        <v>1779</v>
      </c>
    </row>
    <row r="37" spans="1:4" ht="15.75" hidden="1" customHeight="1">
      <c r="A37" s="7" t="s">
        <v>1796</v>
      </c>
      <c r="B37" s="5" t="s">
        <v>1797</v>
      </c>
      <c r="C37" s="5">
        <v>2019</v>
      </c>
      <c r="D37" s="5" t="s">
        <v>1798</v>
      </c>
    </row>
    <row r="38" spans="1:4" ht="15.75" hidden="1" customHeight="1">
      <c r="A38" s="7" t="s">
        <v>1799</v>
      </c>
      <c r="B38" s="5" t="s">
        <v>1800</v>
      </c>
      <c r="C38" s="5">
        <v>2019</v>
      </c>
      <c r="D38" s="5" t="s">
        <v>1798</v>
      </c>
    </row>
    <row r="39" spans="1:4" ht="15.75" hidden="1" customHeight="1">
      <c r="A39" s="7" t="s">
        <v>1801</v>
      </c>
      <c r="B39" s="5" t="s">
        <v>1802</v>
      </c>
      <c r="C39" s="5">
        <v>2019</v>
      </c>
      <c r="D39" s="5" t="s">
        <v>1798</v>
      </c>
    </row>
    <row r="40" spans="1:4" ht="15.75" hidden="1" customHeight="1">
      <c r="A40" s="7" t="s">
        <v>1803</v>
      </c>
      <c r="B40" s="5" t="s">
        <v>1804</v>
      </c>
      <c r="C40" s="5">
        <v>2019</v>
      </c>
      <c r="D40" s="5" t="s">
        <v>1798</v>
      </c>
    </row>
    <row r="41" spans="1:4" ht="15.75" hidden="1" customHeight="1">
      <c r="A41" s="7" t="s">
        <v>1805</v>
      </c>
      <c r="B41" s="5" t="s">
        <v>1806</v>
      </c>
      <c r="C41" s="5">
        <v>2019</v>
      </c>
      <c r="D41" s="5" t="s">
        <v>1798</v>
      </c>
    </row>
    <row r="42" spans="1:4" ht="15.75" hidden="1" customHeight="1">
      <c r="A42" s="7" t="s">
        <v>1807</v>
      </c>
      <c r="B42" s="5" t="s">
        <v>1808</v>
      </c>
      <c r="C42" s="5">
        <v>2019</v>
      </c>
      <c r="D42" s="5" t="s">
        <v>1798</v>
      </c>
    </row>
    <row r="43" spans="1:4" ht="15.75" hidden="1" customHeight="1">
      <c r="A43" s="7" t="s">
        <v>1809</v>
      </c>
      <c r="B43" s="5" t="s">
        <v>1810</v>
      </c>
      <c r="C43" s="5">
        <v>2019</v>
      </c>
      <c r="D43" s="5" t="s">
        <v>1798</v>
      </c>
    </row>
    <row r="44" spans="1:4" ht="15.75" hidden="1" customHeight="1">
      <c r="A44" s="7" t="s">
        <v>1811</v>
      </c>
      <c r="B44" s="5" t="s">
        <v>1812</v>
      </c>
      <c r="C44" s="5">
        <v>2019</v>
      </c>
      <c r="D44" s="5" t="s">
        <v>1798</v>
      </c>
    </row>
    <row r="45" spans="1:4" ht="15.75" hidden="1" customHeight="1">
      <c r="A45" s="7" t="s">
        <v>1813</v>
      </c>
      <c r="B45" s="5" t="s">
        <v>1814</v>
      </c>
      <c r="C45" s="5">
        <v>2019</v>
      </c>
      <c r="D45" s="5" t="s">
        <v>1798</v>
      </c>
    </row>
    <row r="46" spans="1:4" ht="15.75" customHeight="1">
      <c r="A46" s="8" t="s">
        <v>1815</v>
      </c>
      <c r="B46" s="6" t="s">
        <v>1816</v>
      </c>
      <c r="C46" s="6">
        <v>2019</v>
      </c>
      <c r="D46" s="6" t="s">
        <v>1817</v>
      </c>
    </row>
    <row r="47" spans="1:4" ht="15.75" hidden="1" customHeight="1">
      <c r="A47" s="7" t="s">
        <v>1818</v>
      </c>
      <c r="B47" s="5" t="s">
        <v>1819</v>
      </c>
      <c r="C47" s="5">
        <v>2019</v>
      </c>
      <c r="D47" s="5" t="s">
        <v>1817</v>
      </c>
    </row>
    <row r="48" spans="1:4" ht="15.75" hidden="1" customHeight="1">
      <c r="A48" s="7" t="s">
        <v>1820</v>
      </c>
      <c r="B48" s="5" t="s">
        <v>1821</v>
      </c>
      <c r="C48" s="5">
        <v>2019</v>
      </c>
      <c r="D48" s="5" t="s">
        <v>1817</v>
      </c>
    </row>
    <row r="49" spans="1:4" ht="15.75" hidden="1" customHeight="1">
      <c r="A49" s="7" t="s">
        <v>1822</v>
      </c>
      <c r="B49" s="5" t="s">
        <v>1823</v>
      </c>
      <c r="C49" s="5">
        <v>2019</v>
      </c>
      <c r="D49" s="5" t="s">
        <v>1817</v>
      </c>
    </row>
    <row r="50" spans="1:4" ht="15.75" hidden="1" customHeight="1">
      <c r="A50" s="7" t="s">
        <v>1824</v>
      </c>
      <c r="B50" s="5" t="s">
        <v>1825</v>
      </c>
      <c r="C50" s="5">
        <v>2019</v>
      </c>
      <c r="D50" s="5" t="s">
        <v>1817</v>
      </c>
    </row>
    <row r="51" spans="1:4" ht="15.75" hidden="1" customHeight="1">
      <c r="A51" s="7" t="s">
        <v>1826</v>
      </c>
      <c r="B51" s="5" t="s">
        <v>1827</v>
      </c>
      <c r="C51" s="5">
        <v>2019</v>
      </c>
      <c r="D51" s="5" t="s">
        <v>1817</v>
      </c>
    </row>
    <row r="52" spans="1:4" ht="15.75" hidden="1" customHeight="1">
      <c r="A52" s="7" t="s">
        <v>1828</v>
      </c>
      <c r="B52" s="5" t="s">
        <v>1829</v>
      </c>
      <c r="C52" s="5">
        <v>2019</v>
      </c>
      <c r="D52" s="5" t="s">
        <v>1817</v>
      </c>
    </row>
    <row r="53" spans="1:4" ht="15.75" hidden="1" customHeight="1">
      <c r="A53" s="7" t="s">
        <v>1830</v>
      </c>
      <c r="B53" s="5" t="s">
        <v>1831</v>
      </c>
      <c r="C53" s="5">
        <v>2019</v>
      </c>
      <c r="D53" s="5" t="s">
        <v>1817</v>
      </c>
    </row>
    <row r="54" spans="1:4" ht="15.75" customHeight="1">
      <c r="A54" s="8" t="s">
        <v>1832</v>
      </c>
      <c r="B54" s="6" t="s">
        <v>1833</v>
      </c>
      <c r="C54" s="6">
        <v>2019</v>
      </c>
      <c r="D54" s="6" t="s">
        <v>1817</v>
      </c>
    </row>
    <row r="55" spans="1:4" ht="15.75" hidden="1" customHeight="1">
      <c r="A55" s="7" t="s">
        <v>1834</v>
      </c>
      <c r="B55" s="5" t="s">
        <v>1835</v>
      </c>
      <c r="C55" s="5">
        <v>2019</v>
      </c>
      <c r="D55" s="5" t="s">
        <v>1836</v>
      </c>
    </row>
    <row r="56" spans="1:4" ht="15.75" hidden="1" customHeight="1">
      <c r="A56" s="7" t="s">
        <v>1837</v>
      </c>
      <c r="B56" s="5" t="s">
        <v>1838</v>
      </c>
      <c r="C56" s="5">
        <v>2019</v>
      </c>
      <c r="D56" s="5" t="s">
        <v>1836</v>
      </c>
    </row>
    <row r="57" spans="1:4" ht="15.75" hidden="1" customHeight="1">
      <c r="A57" s="7" t="s">
        <v>1839</v>
      </c>
      <c r="B57" s="5" t="s">
        <v>1840</v>
      </c>
      <c r="C57" s="5">
        <v>2019</v>
      </c>
      <c r="D57" s="5" t="s">
        <v>1836</v>
      </c>
    </row>
    <row r="58" spans="1:4" ht="15.75" hidden="1" customHeight="1">
      <c r="A58" s="7" t="s">
        <v>1841</v>
      </c>
      <c r="B58" s="5" t="s">
        <v>1842</v>
      </c>
      <c r="C58" s="5">
        <v>2019</v>
      </c>
      <c r="D58" s="5" t="s">
        <v>1836</v>
      </c>
    </row>
    <row r="59" spans="1:4" ht="15.75" hidden="1" customHeight="1">
      <c r="A59" s="7" t="s">
        <v>1843</v>
      </c>
      <c r="B59" s="5" t="s">
        <v>1844</v>
      </c>
      <c r="C59" s="5">
        <v>2019</v>
      </c>
      <c r="D59" s="5" t="s">
        <v>1836</v>
      </c>
    </row>
    <row r="60" spans="1:4" ht="15.75" hidden="1" customHeight="1">
      <c r="A60" s="7" t="s">
        <v>1845</v>
      </c>
      <c r="B60" s="5" t="s">
        <v>1846</v>
      </c>
      <c r="C60" s="5">
        <v>2019</v>
      </c>
      <c r="D60" s="5" t="s">
        <v>1836</v>
      </c>
    </row>
    <row r="61" spans="1:4" ht="15.75" hidden="1" customHeight="1">
      <c r="A61" s="7" t="s">
        <v>1847</v>
      </c>
      <c r="B61" s="5" t="s">
        <v>1848</v>
      </c>
      <c r="C61" s="5">
        <v>2019</v>
      </c>
      <c r="D61" s="5" t="s">
        <v>1836</v>
      </c>
    </row>
    <row r="62" spans="1:4" ht="15.75" hidden="1" customHeight="1">
      <c r="A62" s="7" t="s">
        <v>1849</v>
      </c>
      <c r="B62" s="5" t="s">
        <v>1850</v>
      </c>
      <c r="C62" s="5">
        <v>2019</v>
      </c>
      <c r="D62" s="5" t="s">
        <v>1836</v>
      </c>
    </row>
    <row r="63" spans="1:4" ht="15.75" hidden="1" customHeight="1">
      <c r="A63" s="7" t="s">
        <v>1851</v>
      </c>
      <c r="B63" s="5" t="s">
        <v>1852</v>
      </c>
      <c r="C63" s="5">
        <v>2019</v>
      </c>
      <c r="D63" s="5" t="s">
        <v>1836</v>
      </c>
    </row>
    <row r="64" spans="1:4" ht="15.75" hidden="1" customHeight="1">
      <c r="A64" s="7" t="s">
        <v>1853</v>
      </c>
      <c r="B64" s="5" t="s">
        <v>1854</v>
      </c>
      <c r="C64" s="5">
        <v>2019</v>
      </c>
      <c r="D64" s="5" t="s">
        <v>1855</v>
      </c>
    </row>
    <row r="65" spans="1:4" ht="15.75" hidden="1" customHeight="1">
      <c r="A65" s="7" t="s">
        <v>1856</v>
      </c>
      <c r="B65" s="5" t="s">
        <v>1857</v>
      </c>
      <c r="C65" s="5">
        <v>2019</v>
      </c>
      <c r="D65" s="5" t="s">
        <v>1855</v>
      </c>
    </row>
    <row r="66" spans="1:4" ht="15.75" hidden="1" customHeight="1">
      <c r="A66" s="7" t="s">
        <v>1858</v>
      </c>
      <c r="B66" s="5" t="s">
        <v>1859</v>
      </c>
      <c r="C66" s="5">
        <v>2019</v>
      </c>
      <c r="D66" s="5" t="s">
        <v>1855</v>
      </c>
    </row>
    <row r="67" spans="1:4" ht="15.75" hidden="1" customHeight="1">
      <c r="A67" s="7" t="s">
        <v>1860</v>
      </c>
      <c r="B67" s="5" t="s">
        <v>1861</v>
      </c>
      <c r="C67" s="5">
        <v>2019</v>
      </c>
      <c r="D67" s="5" t="s">
        <v>1855</v>
      </c>
    </row>
    <row r="68" spans="1:4" ht="15.75" customHeight="1">
      <c r="A68" s="8" t="s">
        <v>1862</v>
      </c>
      <c r="B68" s="6" t="s">
        <v>1863</v>
      </c>
      <c r="C68" s="6">
        <v>2019</v>
      </c>
      <c r="D68" s="6" t="s">
        <v>1855</v>
      </c>
    </row>
    <row r="69" spans="1:4" ht="15.75" hidden="1" customHeight="1">
      <c r="A69" s="7" t="s">
        <v>1864</v>
      </c>
      <c r="B69" s="5" t="s">
        <v>1865</v>
      </c>
      <c r="C69" s="5">
        <v>2019</v>
      </c>
      <c r="D69" s="5" t="s">
        <v>1855</v>
      </c>
    </row>
    <row r="70" spans="1:4" ht="15.75" hidden="1" customHeight="1">
      <c r="A70" s="7" t="s">
        <v>1866</v>
      </c>
      <c r="B70" s="5" t="s">
        <v>1867</v>
      </c>
      <c r="C70" s="5">
        <v>2019</v>
      </c>
      <c r="D70" s="5" t="s">
        <v>1855</v>
      </c>
    </row>
    <row r="71" spans="1:4" ht="15.75" hidden="1" customHeight="1">
      <c r="A71" s="7" t="s">
        <v>1868</v>
      </c>
      <c r="B71" s="5" t="s">
        <v>1869</v>
      </c>
      <c r="C71" s="5">
        <v>2019</v>
      </c>
      <c r="D71" s="5" t="s">
        <v>1855</v>
      </c>
    </row>
    <row r="72" spans="1:4" ht="15.75" hidden="1" customHeight="1">
      <c r="A72" s="7" t="s">
        <v>1870</v>
      </c>
      <c r="B72" s="5" t="s">
        <v>1871</v>
      </c>
      <c r="C72" s="5">
        <v>2019</v>
      </c>
      <c r="D72" s="5" t="s">
        <v>1855</v>
      </c>
    </row>
    <row r="73" spans="1:4" ht="15.75" hidden="1" customHeight="1">
      <c r="A73" s="7" t="s">
        <v>1872</v>
      </c>
      <c r="B73" s="5" t="s">
        <v>1873</v>
      </c>
      <c r="C73" s="5">
        <v>2019</v>
      </c>
      <c r="D73" s="5" t="s">
        <v>1874</v>
      </c>
    </row>
    <row r="74" spans="1:4" ht="15.75" hidden="1" customHeight="1">
      <c r="A74" s="7" t="s">
        <v>1875</v>
      </c>
      <c r="B74" s="5" t="s">
        <v>1876</v>
      </c>
      <c r="C74" s="5">
        <v>2019</v>
      </c>
      <c r="D74" s="5" t="s">
        <v>1874</v>
      </c>
    </row>
    <row r="75" spans="1:4" ht="15.75" hidden="1" customHeight="1">
      <c r="A75" s="7" t="s">
        <v>1877</v>
      </c>
      <c r="B75" s="5" t="s">
        <v>1878</v>
      </c>
      <c r="C75" s="5">
        <v>2019</v>
      </c>
      <c r="D75" s="5" t="s">
        <v>1874</v>
      </c>
    </row>
    <row r="76" spans="1:4" ht="15.75" hidden="1" customHeight="1">
      <c r="A76" s="7" t="s">
        <v>1879</v>
      </c>
      <c r="B76" s="5" t="s">
        <v>1880</v>
      </c>
      <c r="C76" s="5">
        <v>2019</v>
      </c>
      <c r="D76" s="5" t="s">
        <v>1874</v>
      </c>
    </row>
    <row r="77" spans="1:4" ht="15.75" hidden="1" customHeight="1">
      <c r="A77" s="7" t="s">
        <v>1881</v>
      </c>
      <c r="B77" s="5" t="s">
        <v>1882</v>
      </c>
      <c r="C77" s="5">
        <v>2019</v>
      </c>
      <c r="D77" s="5" t="s">
        <v>1874</v>
      </c>
    </row>
    <row r="78" spans="1:4" ht="15.75" hidden="1" customHeight="1">
      <c r="A78" s="7" t="s">
        <v>1883</v>
      </c>
      <c r="B78" s="5" t="s">
        <v>1884</v>
      </c>
      <c r="C78" s="5">
        <v>2019</v>
      </c>
      <c r="D78" s="5" t="s">
        <v>1874</v>
      </c>
    </row>
    <row r="79" spans="1:4" ht="15.75" hidden="1" customHeight="1">
      <c r="A79" s="7" t="s">
        <v>1885</v>
      </c>
      <c r="B79" s="5" t="s">
        <v>1886</v>
      </c>
      <c r="C79" s="5">
        <v>2019</v>
      </c>
      <c r="D79" s="5" t="s">
        <v>1874</v>
      </c>
    </row>
    <row r="80" spans="1:4" ht="15.75" hidden="1" customHeight="1">
      <c r="A80" s="7" t="s">
        <v>1887</v>
      </c>
      <c r="B80" s="5" t="s">
        <v>1888</v>
      </c>
      <c r="C80" s="5">
        <v>2019</v>
      </c>
      <c r="D80" s="5" t="s">
        <v>1874</v>
      </c>
    </row>
    <row r="81" spans="1:4" ht="15.75" customHeight="1">
      <c r="A81" s="8" t="s">
        <v>1889</v>
      </c>
      <c r="B81" s="6" t="s">
        <v>1890</v>
      </c>
      <c r="C81" s="6">
        <v>2019</v>
      </c>
      <c r="D81" s="6" t="s">
        <v>1874</v>
      </c>
    </row>
    <row r="82" spans="1:4" ht="15.75" hidden="1" customHeight="1">
      <c r="A82" s="7" t="s">
        <v>1891</v>
      </c>
      <c r="B82" s="5" t="s">
        <v>1892</v>
      </c>
      <c r="C82" s="5">
        <v>2019</v>
      </c>
      <c r="D82" s="5" t="s">
        <v>1874</v>
      </c>
    </row>
    <row r="83" spans="1:4" ht="15.75" hidden="1" customHeight="1">
      <c r="A83" s="7" t="s">
        <v>1893</v>
      </c>
      <c r="B83" s="5" t="s">
        <v>1894</v>
      </c>
      <c r="C83" s="5">
        <v>2019</v>
      </c>
      <c r="D83" s="5" t="s">
        <v>1895</v>
      </c>
    </row>
    <row r="84" spans="1:4" ht="15.75" hidden="1" customHeight="1">
      <c r="A84" s="7" t="s">
        <v>1896</v>
      </c>
      <c r="B84" s="5" t="s">
        <v>1897</v>
      </c>
      <c r="C84" s="5">
        <v>2019</v>
      </c>
      <c r="D84" s="5" t="s">
        <v>1895</v>
      </c>
    </row>
    <row r="85" spans="1:4" ht="15.75" hidden="1" customHeight="1">
      <c r="A85" s="7" t="s">
        <v>1898</v>
      </c>
      <c r="B85" s="5" t="s">
        <v>1899</v>
      </c>
      <c r="C85" s="5">
        <v>2019</v>
      </c>
      <c r="D85" s="5" t="s">
        <v>1895</v>
      </c>
    </row>
    <row r="86" spans="1:4" ht="15.75" hidden="1" customHeight="1">
      <c r="A86" s="7" t="s">
        <v>1900</v>
      </c>
      <c r="B86" s="5" t="s">
        <v>1901</v>
      </c>
      <c r="C86" s="5">
        <v>2019</v>
      </c>
      <c r="D86" s="5" t="s">
        <v>1895</v>
      </c>
    </row>
    <row r="87" spans="1:4" ht="15.75" hidden="1" customHeight="1">
      <c r="A87" s="7" t="s">
        <v>1902</v>
      </c>
      <c r="B87" s="5" t="s">
        <v>1903</v>
      </c>
      <c r="C87" s="5">
        <v>2019</v>
      </c>
      <c r="D87" s="5" t="s">
        <v>1895</v>
      </c>
    </row>
    <row r="88" spans="1:4" ht="15.75" hidden="1" customHeight="1">
      <c r="A88" s="7" t="s">
        <v>1904</v>
      </c>
      <c r="B88" s="5" t="s">
        <v>1905</v>
      </c>
      <c r="C88" s="5">
        <v>2019</v>
      </c>
      <c r="D88" s="5" t="s">
        <v>1895</v>
      </c>
    </row>
    <row r="89" spans="1:4" ht="15.75" hidden="1" customHeight="1">
      <c r="A89" s="7" t="s">
        <v>1906</v>
      </c>
      <c r="B89" s="5" t="s">
        <v>1907</v>
      </c>
      <c r="C89" s="5">
        <v>2019</v>
      </c>
      <c r="D89" s="5" t="s">
        <v>1895</v>
      </c>
    </row>
    <row r="90" spans="1:4" ht="15.75" hidden="1" customHeight="1">
      <c r="A90" s="7" t="s">
        <v>1908</v>
      </c>
      <c r="B90" s="5" t="s">
        <v>1909</v>
      </c>
      <c r="C90" s="5">
        <v>2019</v>
      </c>
      <c r="D90" s="5" t="s">
        <v>1895</v>
      </c>
    </row>
    <row r="91" spans="1:4" ht="15.75" hidden="1" customHeight="1">
      <c r="A91" s="7" t="s">
        <v>1910</v>
      </c>
      <c r="B91" s="5" t="s">
        <v>1911</v>
      </c>
      <c r="C91" s="5">
        <v>2019</v>
      </c>
      <c r="D91" s="5" t="s">
        <v>1895</v>
      </c>
    </row>
    <row r="92" spans="1:4" ht="15.75" hidden="1" customHeight="1">
      <c r="A92" s="7" t="s">
        <v>1912</v>
      </c>
      <c r="B92" s="5" t="s">
        <v>1913</v>
      </c>
      <c r="C92" s="5">
        <v>2019</v>
      </c>
      <c r="D92" s="5" t="s">
        <v>1914</v>
      </c>
    </row>
    <row r="93" spans="1:4" ht="15.75" hidden="1" customHeight="1">
      <c r="A93" s="7" t="s">
        <v>1915</v>
      </c>
      <c r="B93" s="5" t="s">
        <v>1916</v>
      </c>
      <c r="C93" s="5">
        <v>2019</v>
      </c>
      <c r="D93" s="5" t="s">
        <v>1914</v>
      </c>
    </row>
    <row r="94" spans="1:4" ht="15.75" hidden="1" customHeight="1">
      <c r="A94" s="7" t="s">
        <v>1917</v>
      </c>
      <c r="B94" s="5" t="s">
        <v>1918</v>
      </c>
      <c r="C94" s="5">
        <v>2019</v>
      </c>
      <c r="D94" s="5" t="s">
        <v>1914</v>
      </c>
    </row>
    <row r="95" spans="1:4" ht="15.75" hidden="1" customHeight="1">
      <c r="A95" s="7" t="s">
        <v>1919</v>
      </c>
      <c r="B95" s="5" t="s">
        <v>1920</v>
      </c>
      <c r="C95" s="5">
        <v>2019</v>
      </c>
      <c r="D95" s="5" t="s">
        <v>1914</v>
      </c>
    </row>
    <row r="96" spans="1:4" ht="15.75" hidden="1" customHeight="1">
      <c r="A96" s="7" t="s">
        <v>1921</v>
      </c>
      <c r="B96" s="5" t="s">
        <v>1922</v>
      </c>
      <c r="C96" s="5">
        <v>2019</v>
      </c>
      <c r="D96" s="5" t="s">
        <v>1914</v>
      </c>
    </row>
    <row r="97" spans="1:4" ht="15.75" customHeight="1">
      <c r="A97" s="8" t="s">
        <v>1923</v>
      </c>
      <c r="B97" s="6" t="s">
        <v>1924</v>
      </c>
      <c r="C97" s="6">
        <v>2019</v>
      </c>
      <c r="D97" s="6" t="s">
        <v>1914</v>
      </c>
    </row>
    <row r="98" spans="1:4" ht="15.75" hidden="1" customHeight="1">
      <c r="A98" s="7" t="s">
        <v>1925</v>
      </c>
      <c r="B98" s="5" t="s">
        <v>1926</v>
      </c>
      <c r="C98" s="5">
        <v>2019</v>
      </c>
      <c r="D98" s="5" t="s">
        <v>1914</v>
      </c>
    </row>
    <row r="99" spans="1:4" ht="15.75" customHeight="1">
      <c r="A99" s="8" t="s">
        <v>1927</v>
      </c>
      <c r="B99" s="6" t="s">
        <v>1928</v>
      </c>
      <c r="C99" s="6">
        <v>2019</v>
      </c>
      <c r="D99" s="6" t="s">
        <v>1914</v>
      </c>
    </row>
    <row r="100" spans="1:4" ht="15.75" hidden="1" customHeight="1">
      <c r="A100" s="7" t="s">
        <v>1929</v>
      </c>
      <c r="B100" s="5" t="s">
        <v>1930</v>
      </c>
      <c r="C100" s="5">
        <v>2019</v>
      </c>
      <c r="D100" s="5" t="s">
        <v>1914</v>
      </c>
    </row>
    <row r="101" spans="1:4" ht="15.75" hidden="1" customHeight="1">
      <c r="A101" s="7" t="s">
        <v>1931</v>
      </c>
      <c r="B101" s="5" t="s">
        <v>1932</v>
      </c>
      <c r="C101" s="5">
        <v>2019</v>
      </c>
      <c r="D101" s="5" t="s">
        <v>1933</v>
      </c>
    </row>
    <row r="102" spans="1:4" ht="15.75" hidden="1" customHeight="1">
      <c r="A102" s="7" t="s">
        <v>1934</v>
      </c>
      <c r="B102" s="5" t="s">
        <v>1935</v>
      </c>
      <c r="C102" s="5">
        <v>2019</v>
      </c>
      <c r="D102" s="5" t="s">
        <v>1933</v>
      </c>
    </row>
    <row r="103" spans="1:4" ht="15.75" hidden="1" customHeight="1">
      <c r="A103" s="7" t="s">
        <v>1936</v>
      </c>
      <c r="B103" s="5" t="s">
        <v>1937</v>
      </c>
      <c r="C103" s="5">
        <v>2019</v>
      </c>
      <c r="D103" s="5" t="s">
        <v>1933</v>
      </c>
    </row>
    <row r="104" spans="1:4" ht="15.75" hidden="1" customHeight="1">
      <c r="A104" s="7" t="s">
        <v>1938</v>
      </c>
      <c r="B104" s="5" t="s">
        <v>1939</v>
      </c>
      <c r="C104" s="5">
        <v>2019</v>
      </c>
      <c r="D104" s="5" t="s">
        <v>1933</v>
      </c>
    </row>
    <row r="105" spans="1:4" ht="15.75" hidden="1" customHeight="1">
      <c r="A105" s="7" t="s">
        <v>1940</v>
      </c>
      <c r="B105" s="5" t="s">
        <v>1941</v>
      </c>
      <c r="C105" s="5">
        <v>2019</v>
      </c>
      <c r="D105" s="5" t="s">
        <v>1933</v>
      </c>
    </row>
    <row r="106" spans="1:4" ht="15.75" hidden="1" customHeight="1">
      <c r="A106" s="7" t="s">
        <v>1942</v>
      </c>
      <c r="B106" s="5" t="s">
        <v>1943</v>
      </c>
      <c r="C106" s="5">
        <v>2019</v>
      </c>
      <c r="D106" s="5" t="s">
        <v>1933</v>
      </c>
    </row>
    <row r="107" spans="1:4" ht="15.75" customHeight="1">
      <c r="A107" s="8" t="s">
        <v>1944</v>
      </c>
      <c r="B107" s="6" t="s">
        <v>1945</v>
      </c>
      <c r="C107" s="6">
        <v>2019</v>
      </c>
      <c r="D107" s="6" t="s">
        <v>1933</v>
      </c>
    </row>
    <row r="108" spans="1:4" ht="15.75" hidden="1" customHeight="1">
      <c r="A108" s="7" t="s">
        <v>1946</v>
      </c>
      <c r="B108" s="5" t="s">
        <v>1947</v>
      </c>
      <c r="C108" s="5">
        <v>2019</v>
      </c>
      <c r="D108" s="5" t="s">
        <v>1933</v>
      </c>
    </row>
    <row r="109" spans="1:4" ht="15.75" customHeight="1">
      <c r="A109" s="8" t="s">
        <v>1948</v>
      </c>
      <c r="B109" s="6" t="s">
        <v>1949</v>
      </c>
      <c r="C109" s="6">
        <v>2019</v>
      </c>
      <c r="D109" s="6" t="s">
        <v>1933</v>
      </c>
    </row>
    <row r="110" spans="1:4" ht="15.75" hidden="1" customHeight="1">
      <c r="A110" s="7" t="s">
        <v>1950</v>
      </c>
      <c r="B110" s="5" t="s">
        <v>1951</v>
      </c>
      <c r="C110" s="5">
        <v>2020</v>
      </c>
      <c r="D110" s="5" t="s">
        <v>1722</v>
      </c>
    </row>
    <row r="111" spans="1:4" ht="15.75" hidden="1" customHeight="1">
      <c r="A111" s="7" t="s">
        <v>1952</v>
      </c>
      <c r="B111" s="5" t="s">
        <v>1953</v>
      </c>
      <c r="C111" s="5">
        <v>2020</v>
      </c>
      <c r="D111" s="5" t="s">
        <v>1722</v>
      </c>
    </row>
    <row r="112" spans="1:4" ht="15.75" hidden="1" customHeight="1">
      <c r="A112" s="7" t="s">
        <v>1954</v>
      </c>
      <c r="B112" s="5" t="s">
        <v>1955</v>
      </c>
      <c r="C112" s="5">
        <v>2020</v>
      </c>
      <c r="D112" s="5" t="s">
        <v>1722</v>
      </c>
    </row>
    <row r="113" spans="1:4" ht="15.75" hidden="1" customHeight="1">
      <c r="A113" s="7" t="s">
        <v>1956</v>
      </c>
      <c r="B113" s="5" t="s">
        <v>1957</v>
      </c>
      <c r="C113" s="5">
        <v>2020</v>
      </c>
      <c r="D113" s="5" t="s">
        <v>1722</v>
      </c>
    </row>
    <row r="114" spans="1:4" ht="15.75" hidden="1" customHeight="1">
      <c r="A114" s="7" t="s">
        <v>1958</v>
      </c>
      <c r="B114" s="5" t="s">
        <v>1959</v>
      </c>
      <c r="C114" s="5">
        <v>2020</v>
      </c>
      <c r="D114" s="5" t="s">
        <v>1722</v>
      </c>
    </row>
    <row r="115" spans="1:4" ht="15.75" hidden="1" customHeight="1">
      <c r="A115" s="7" t="s">
        <v>1960</v>
      </c>
      <c r="B115" s="5" t="s">
        <v>1961</v>
      </c>
      <c r="C115" s="5">
        <v>2020</v>
      </c>
      <c r="D115" s="5" t="s">
        <v>1722</v>
      </c>
    </row>
    <row r="116" spans="1:4" ht="15.75" hidden="1" customHeight="1">
      <c r="A116" s="7" t="s">
        <v>1962</v>
      </c>
      <c r="B116" s="5" t="s">
        <v>1963</v>
      </c>
      <c r="C116" s="5">
        <v>2020</v>
      </c>
      <c r="D116" s="5" t="s">
        <v>1722</v>
      </c>
    </row>
    <row r="117" spans="1:4" ht="15.75" hidden="1" customHeight="1">
      <c r="A117" s="7" t="s">
        <v>1964</v>
      </c>
      <c r="B117" s="5" t="s">
        <v>1965</v>
      </c>
      <c r="C117" s="5">
        <v>2020</v>
      </c>
      <c r="D117" s="5" t="s">
        <v>1722</v>
      </c>
    </row>
    <row r="118" spans="1:4" ht="15.75" hidden="1" customHeight="1">
      <c r="A118" s="7" t="s">
        <v>1966</v>
      </c>
      <c r="B118" s="5" t="s">
        <v>1967</v>
      </c>
      <c r="C118" s="5">
        <v>2020</v>
      </c>
      <c r="D118" s="5" t="s">
        <v>1722</v>
      </c>
    </row>
    <row r="119" spans="1:4" ht="15.75" customHeight="1">
      <c r="A119" s="8" t="s">
        <v>1968</v>
      </c>
      <c r="B119" s="6" t="s">
        <v>1969</v>
      </c>
      <c r="C119" s="6">
        <v>2020</v>
      </c>
      <c r="D119" s="6" t="s">
        <v>1743</v>
      </c>
    </row>
    <row r="120" spans="1:4" ht="15.75" hidden="1" customHeight="1">
      <c r="A120" s="7" t="s">
        <v>1970</v>
      </c>
      <c r="B120" s="5" t="s">
        <v>1971</v>
      </c>
      <c r="C120" s="5">
        <v>2020</v>
      </c>
      <c r="D120" s="5" t="s">
        <v>1743</v>
      </c>
    </row>
    <row r="121" spans="1:4" ht="15.75" hidden="1" customHeight="1">
      <c r="A121" s="7" t="s">
        <v>1972</v>
      </c>
      <c r="B121" s="5" t="s">
        <v>1973</v>
      </c>
      <c r="C121" s="5">
        <v>2020</v>
      </c>
      <c r="D121" s="5" t="s">
        <v>1743</v>
      </c>
    </row>
    <row r="122" spans="1:4" ht="15.75" hidden="1" customHeight="1">
      <c r="A122" s="7" t="s">
        <v>1974</v>
      </c>
      <c r="B122" s="5" t="s">
        <v>1975</v>
      </c>
      <c r="C122" s="5">
        <v>2020</v>
      </c>
      <c r="D122" s="5" t="s">
        <v>1743</v>
      </c>
    </row>
    <row r="123" spans="1:4" ht="15.75" hidden="1" customHeight="1">
      <c r="A123" s="7" t="s">
        <v>1976</v>
      </c>
      <c r="B123" s="5" t="s">
        <v>1977</v>
      </c>
      <c r="C123" s="5">
        <v>2020</v>
      </c>
      <c r="D123" s="5" t="s">
        <v>1743</v>
      </c>
    </row>
    <row r="124" spans="1:4" ht="15.75" hidden="1" customHeight="1">
      <c r="A124" s="7" t="s">
        <v>1978</v>
      </c>
      <c r="B124" s="5" t="s">
        <v>1979</v>
      </c>
      <c r="C124" s="5">
        <v>2020</v>
      </c>
      <c r="D124" s="5" t="s">
        <v>1743</v>
      </c>
    </row>
    <row r="125" spans="1:4" ht="15.75" hidden="1" customHeight="1">
      <c r="A125" s="7" t="s">
        <v>1980</v>
      </c>
      <c r="B125" s="5" t="s">
        <v>1981</v>
      </c>
      <c r="C125" s="5">
        <v>2020</v>
      </c>
      <c r="D125" s="5" t="s">
        <v>1743</v>
      </c>
    </row>
    <row r="126" spans="1:4" ht="15.75" hidden="1" customHeight="1">
      <c r="A126" s="7" t="s">
        <v>1982</v>
      </c>
      <c r="B126" s="5" t="s">
        <v>1983</v>
      </c>
      <c r="C126" s="5">
        <v>2020</v>
      </c>
      <c r="D126" s="5" t="s">
        <v>1762</v>
      </c>
    </row>
    <row r="127" spans="1:4" ht="15.75" hidden="1" customHeight="1">
      <c r="A127" s="7" t="s">
        <v>1984</v>
      </c>
      <c r="B127" s="5" t="s">
        <v>1985</v>
      </c>
      <c r="C127" s="5">
        <v>2020</v>
      </c>
      <c r="D127" s="5" t="s">
        <v>1762</v>
      </c>
    </row>
    <row r="128" spans="1:4" ht="15.75" customHeight="1">
      <c r="A128" s="8" t="s">
        <v>1986</v>
      </c>
      <c r="B128" s="6" t="s">
        <v>1987</v>
      </c>
      <c r="C128" s="6">
        <v>2020</v>
      </c>
      <c r="D128" s="6" t="s">
        <v>1762</v>
      </c>
    </row>
    <row r="129" spans="1:4" ht="15.75" hidden="1" customHeight="1">
      <c r="A129" s="7" t="s">
        <v>1988</v>
      </c>
      <c r="B129" s="5" t="s">
        <v>1989</v>
      </c>
      <c r="C129" s="5">
        <v>2020</v>
      </c>
      <c r="D129" s="5" t="s">
        <v>1762</v>
      </c>
    </row>
    <row r="130" spans="1:4" ht="15.75" hidden="1" customHeight="1">
      <c r="A130" s="7" t="s">
        <v>1990</v>
      </c>
      <c r="B130" s="5" t="s">
        <v>1991</v>
      </c>
      <c r="C130" s="5">
        <v>2020</v>
      </c>
      <c r="D130" s="5" t="s">
        <v>1762</v>
      </c>
    </row>
    <row r="131" spans="1:4" ht="15.75" hidden="1" customHeight="1">
      <c r="A131" s="7" t="s">
        <v>1992</v>
      </c>
      <c r="B131" s="5" t="s">
        <v>1993</v>
      </c>
      <c r="C131" s="5">
        <v>2020</v>
      </c>
      <c r="D131" s="5" t="s">
        <v>1762</v>
      </c>
    </row>
    <row r="132" spans="1:4" ht="15.75" hidden="1" customHeight="1">
      <c r="A132" s="7" t="s">
        <v>1994</v>
      </c>
      <c r="B132" s="5" t="s">
        <v>1995</v>
      </c>
      <c r="C132" s="5">
        <v>2020</v>
      </c>
      <c r="D132" s="5" t="s">
        <v>1762</v>
      </c>
    </row>
    <row r="133" spans="1:4" ht="15.75" hidden="1" customHeight="1">
      <c r="A133" s="7" t="s">
        <v>1996</v>
      </c>
      <c r="B133" s="5" t="s">
        <v>1997</v>
      </c>
      <c r="C133" s="5">
        <v>2020</v>
      </c>
      <c r="D133" s="5" t="s">
        <v>1779</v>
      </c>
    </row>
    <row r="134" spans="1:4" ht="15.75" hidden="1" customHeight="1">
      <c r="A134" s="7" t="s">
        <v>1998</v>
      </c>
      <c r="B134" s="5" t="s">
        <v>1999</v>
      </c>
      <c r="C134" s="5">
        <v>2020</v>
      </c>
      <c r="D134" s="5" t="s">
        <v>1779</v>
      </c>
    </row>
    <row r="135" spans="1:4" ht="15.75" hidden="1" customHeight="1">
      <c r="A135" s="7" t="s">
        <v>2000</v>
      </c>
      <c r="B135" s="5" t="s">
        <v>2001</v>
      </c>
      <c r="C135" s="5">
        <v>2020</v>
      </c>
      <c r="D135" s="5" t="s">
        <v>1779</v>
      </c>
    </row>
    <row r="136" spans="1:4" ht="15.75" hidden="1" customHeight="1">
      <c r="A136" s="7" t="s">
        <v>2002</v>
      </c>
      <c r="B136" s="5" t="s">
        <v>2003</v>
      </c>
      <c r="C136" s="5">
        <v>2020</v>
      </c>
      <c r="D136" s="5" t="s">
        <v>1779</v>
      </c>
    </row>
    <row r="137" spans="1:4" ht="15.75" hidden="1" customHeight="1">
      <c r="A137" s="7" t="s">
        <v>2004</v>
      </c>
      <c r="B137" s="5" t="s">
        <v>2005</v>
      </c>
      <c r="C137" s="5">
        <v>2020</v>
      </c>
      <c r="D137" s="5" t="s">
        <v>1779</v>
      </c>
    </row>
    <row r="138" spans="1:4" ht="15.75" hidden="1" customHeight="1">
      <c r="A138" s="7" t="s">
        <v>2006</v>
      </c>
      <c r="B138" s="5" t="s">
        <v>2007</v>
      </c>
      <c r="C138" s="5">
        <v>2020</v>
      </c>
      <c r="D138" s="5" t="s">
        <v>1779</v>
      </c>
    </row>
    <row r="139" spans="1:4" ht="15.75" hidden="1" customHeight="1">
      <c r="A139" s="7" t="s">
        <v>2008</v>
      </c>
      <c r="B139" s="5" t="s">
        <v>2009</v>
      </c>
      <c r="C139" s="5">
        <v>2020</v>
      </c>
      <c r="D139" s="5" t="s">
        <v>1779</v>
      </c>
    </row>
    <row r="140" spans="1:4" ht="15.75" hidden="1" customHeight="1">
      <c r="A140" s="7" t="s">
        <v>2010</v>
      </c>
      <c r="B140" s="5" t="s">
        <v>2011</v>
      </c>
      <c r="C140" s="5">
        <v>2020</v>
      </c>
      <c r="D140" s="5" t="s">
        <v>1779</v>
      </c>
    </row>
    <row r="141" spans="1:4" ht="15.75" hidden="1" customHeight="1">
      <c r="A141" s="7" t="s">
        <v>2012</v>
      </c>
      <c r="B141" s="5" t="s">
        <v>2013</v>
      </c>
      <c r="C141" s="5">
        <v>2020</v>
      </c>
      <c r="D141" s="5" t="s">
        <v>1798</v>
      </c>
    </row>
    <row r="142" spans="1:4" ht="15.75" hidden="1" customHeight="1">
      <c r="A142" s="7" t="s">
        <v>2014</v>
      </c>
      <c r="B142" s="5" t="s">
        <v>2015</v>
      </c>
      <c r="C142" s="5">
        <v>2020</v>
      </c>
      <c r="D142" s="5" t="s">
        <v>1798</v>
      </c>
    </row>
    <row r="143" spans="1:4" ht="15.75" hidden="1" customHeight="1">
      <c r="A143" s="7" t="s">
        <v>2016</v>
      </c>
      <c r="B143" s="5" t="s">
        <v>2017</v>
      </c>
      <c r="C143" s="5">
        <v>2020</v>
      </c>
      <c r="D143" s="5" t="s">
        <v>1798</v>
      </c>
    </row>
    <row r="144" spans="1:4" ht="15.75" hidden="1" customHeight="1">
      <c r="A144" s="7" t="s">
        <v>2018</v>
      </c>
      <c r="B144" s="5" t="s">
        <v>2019</v>
      </c>
      <c r="C144" s="5">
        <v>2020</v>
      </c>
      <c r="D144" s="5" t="s">
        <v>1798</v>
      </c>
    </row>
    <row r="145" spans="1:4" ht="15.75" hidden="1" customHeight="1">
      <c r="A145" s="7" t="s">
        <v>2020</v>
      </c>
      <c r="B145" s="5" t="s">
        <v>2021</v>
      </c>
      <c r="C145" s="5">
        <v>2020</v>
      </c>
      <c r="D145" s="5" t="s">
        <v>1798</v>
      </c>
    </row>
    <row r="146" spans="1:4" ht="15.75" hidden="1" customHeight="1">
      <c r="A146" s="7" t="s">
        <v>2022</v>
      </c>
      <c r="B146" s="5" t="s">
        <v>2023</v>
      </c>
      <c r="C146" s="5">
        <v>2020</v>
      </c>
      <c r="D146" s="5" t="s">
        <v>1798</v>
      </c>
    </row>
    <row r="147" spans="1:4" ht="15.75" hidden="1" customHeight="1">
      <c r="A147" s="7" t="s">
        <v>2024</v>
      </c>
      <c r="B147" s="5" t="s">
        <v>2025</v>
      </c>
      <c r="C147" s="5">
        <v>2020</v>
      </c>
      <c r="D147" s="5" t="s">
        <v>1798</v>
      </c>
    </row>
    <row r="148" spans="1:4" ht="15.75" hidden="1" customHeight="1">
      <c r="A148" s="7" t="s">
        <v>2026</v>
      </c>
      <c r="B148" s="5" t="s">
        <v>2027</v>
      </c>
      <c r="C148" s="5">
        <v>2020</v>
      </c>
      <c r="D148" s="5" t="s">
        <v>1817</v>
      </c>
    </row>
    <row r="149" spans="1:4" ht="15.75" hidden="1" customHeight="1">
      <c r="A149" s="7" t="s">
        <v>2028</v>
      </c>
      <c r="B149" s="5" t="s">
        <v>2029</v>
      </c>
      <c r="C149" s="5">
        <v>2020</v>
      </c>
      <c r="D149" s="5" t="s">
        <v>1817</v>
      </c>
    </row>
    <row r="150" spans="1:4" ht="15.75" hidden="1" customHeight="1">
      <c r="A150" s="7" t="s">
        <v>2030</v>
      </c>
      <c r="B150" s="5" t="s">
        <v>2031</v>
      </c>
      <c r="C150" s="5">
        <v>2020</v>
      </c>
      <c r="D150" s="5" t="s">
        <v>1817</v>
      </c>
    </row>
    <row r="151" spans="1:4" ht="15.75" hidden="1" customHeight="1">
      <c r="A151" s="7" t="s">
        <v>2032</v>
      </c>
      <c r="B151" s="5" t="s">
        <v>2033</v>
      </c>
      <c r="C151" s="5">
        <v>2020</v>
      </c>
      <c r="D151" s="5" t="s">
        <v>1817</v>
      </c>
    </row>
    <row r="152" spans="1:4" ht="15.75" hidden="1" customHeight="1">
      <c r="A152" s="7" t="s">
        <v>1226</v>
      </c>
      <c r="B152" s="5" t="s">
        <v>2034</v>
      </c>
      <c r="C152" s="5">
        <v>2020</v>
      </c>
      <c r="D152" s="5" t="s">
        <v>1817</v>
      </c>
    </row>
    <row r="153" spans="1:4" ht="15.75" hidden="1" customHeight="1">
      <c r="A153" s="7" t="s">
        <v>2035</v>
      </c>
      <c r="B153" s="5" t="s">
        <v>2036</v>
      </c>
      <c r="C153" s="5">
        <v>2020</v>
      </c>
      <c r="D153" s="5" t="s">
        <v>1817</v>
      </c>
    </row>
    <row r="154" spans="1:4" ht="15.75" hidden="1" customHeight="1">
      <c r="A154" s="7" t="s">
        <v>2037</v>
      </c>
      <c r="B154" s="5" t="s">
        <v>2038</v>
      </c>
      <c r="C154" s="5">
        <v>2020</v>
      </c>
      <c r="D154" s="5" t="s">
        <v>1817</v>
      </c>
    </row>
    <row r="155" spans="1:4" ht="15.75" hidden="1" customHeight="1">
      <c r="A155" s="7" t="s">
        <v>2039</v>
      </c>
      <c r="B155" s="5" t="s">
        <v>2040</v>
      </c>
      <c r="C155" s="5">
        <v>2020</v>
      </c>
      <c r="D155" s="5" t="s">
        <v>1836</v>
      </c>
    </row>
    <row r="156" spans="1:4" ht="15.75" hidden="1" customHeight="1">
      <c r="A156" s="7" t="s">
        <v>2041</v>
      </c>
      <c r="B156" s="5" t="s">
        <v>2042</v>
      </c>
      <c r="C156" s="5">
        <v>2020</v>
      </c>
      <c r="D156" s="5" t="s">
        <v>1836</v>
      </c>
    </row>
    <row r="157" spans="1:4" ht="15.75" hidden="1" customHeight="1">
      <c r="A157" s="7" t="s">
        <v>2043</v>
      </c>
      <c r="B157" s="5" t="s">
        <v>2044</v>
      </c>
      <c r="C157" s="5">
        <v>2020</v>
      </c>
      <c r="D157" s="5" t="s">
        <v>1836</v>
      </c>
    </row>
    <row r="158" spans="1:4" ht="15.75" hidden="1" customHeight="1">
      <c r="A158" s="7" t="s">
        <v>2045</v>
      </c>
      <c r="B158" s="5" t="s">
        <v>2046</v>
      </c>
      <c r="C158" s="5">
        <v>2020</v>
      </c>
      <c r="D158" s="5" t="s">
        <v>1836</v>
      </c>
    </row>
    <row r="159" spans="1:4" ht="15.75" hidden="1" customHeight="1">
      <c r="A159" s="7" t="s">
        <v>2047</v>
      </c>
      <c r="B159" s="5" t="s">
        <v>2048</v>
      </c>
      <c r="C159" s="5">
        <v>2020</v>
      </c>
      <c r="D159" s="5" t="s">
        <v>1836</v>
      </c>
    </row>
    <row r="160" spans="1:4" ht="15.75" hidden="1" customHeight="1">
      <c r="A160" s="7" t="s">
        <v>2049</v>
      </c>
      <c r="B160" s="5" t="s">
        <v>2050</v>
      </c>
      <c r="C160" s="5">
        <v>2020</v>
      </c>
      <c r="D160" s="5" t="s">
        <v>1836</v>
      </c>
    </row>
    <row r="161" spans="1:4" ht="15.75" hidden="1" customHeight="1">
      <c r="A161" s="7" t="s">
        <v>2051</v>
      </c>
      <c r="B161" s="5" t="s">
        <v>2052</v>
      </c>
      <c r="C161" s="5">
        <v>2020</v>
      </c>
      <c r="D161" s="5" t="s">
        <v>1836</v>
      </c>
    </row>
    <row r="162" spans="1:4" ht="15.75" hidden="1" customHeight="1">
      <c r="A162" s="7" t="s">
        <v>2053</v>
      </c>
      <c r="B162" s="5" t="s">
        <v>2054</v>
      </c>
      <c r="C162" s="5">
        <v>2020</v>
      </c>
      <c r="D162" s="5" t="s">
        <v>1836</v>
      </c>
    </row>
    <row r="163" spans="1:4" ht="15.75" hidden="1" customHeight="1">
      <c r="A163" s="7" t="s">
        <v>2055</v>
      </c>
      <c r="B163" s="5" t="s">
        <v>2056</v>
      </c>
      <c r="C163" s="5">
        <v>2020</v>
      </c>
      <c r="D163" s="5" t="s">
        <v>1836</v>
      </c>
    </row>
    <row r="164" spans="1:4" ht="15.75" customHeight="1">
      <c r="A164" s="8" t="s">
        <v>2057</v>
      </c>
      <c r="B164" s="6" t="s">
        <v>2058</v>
      </c>
      <c r="C164" s="6">
        <v>2020</v>
      </c>
      <c r="D164" s="6" t="s">
        <v>1836</v>
      </c>
    </row>
    <row r="165" spans="1:4" ht="15.75" customHeight="1">
      <c r="A165" s="8" t="s">
        <v>2059</v>
      </c>
      <c r="B165" s="6" t="s">
        <v>2060</v>
      </c>
      <c r="C165" s="6">
        <v>2020</v>
      </c>
      <c r="D165" s="6" t="s">
        <v>1855</v>
      </c>
    </row>
    <row r="166" spans="1:4" ht="15.75" customHeight="1">
      <c r="A166" s="8" t="s">
        <v>2061</v>
      </c>
      <c r="B166" s="6" t="s">
        <v>2062</v>
      </c>
      <c r="C166" s="6">
        <v>2020</v>
      </c>
      <c r="D166" s="6" t="s">
        <v>1855</v>
      </c>
    </row>
    <row r="167" spans="1:4" ht="15.75" hidden="1" customHeight="1">
      <c r="A167" s="7" t="s">
        <v>2063</v>
      </c>
      <c r="B167" s="5" t="s">
        <v>2064</v>
      </c>
      <c r="C167" s="5">
        <v>2020</v>
      </c>
      <c r="D167" s="5" t="s">
        <v>1855</v>
      </c>
    </row>
    <row r="168" spans="1:4" ht="15.75" hidden="1" customHeight="1">
      <c r="A168" s="7" t="s">
        <v>2065</v>
      </c>
      <c r="B168" s="5" t="s">
        <v>2066</v>
      </c>
      <c r="C168" s="5">
        <v>2020</v>
      </c>
      <c r="D168" s="5" t="s">
        <v>1855</v>
      </c>
    </row>
    <row r="169" spans="1:4" ht="15.75" hidden="1" customHeight="1">
      <c r="A169" s="7" t="s">
        <v>2067</v>
      </c>
      <c r="B169" s="5" t="s">
        <v>2068</v>
      </c>
      <c r="C169" s="5">
        <v>2020</v>
      </c>
      <c r="D169" s="5" t="s">
        <v>1855</v>
      </c>
    </row>
    <row r="170" spans="1:4" ht="15.75" hidden="1" customHeight="1">
      <c r="A170" s="7" t="s">
        <v>2069</v>
      </c>
      <c r="B170" s="5" t="s">
        <v>2070</v>
      </c>
      <c r="C170" s="5">
        <v>2020</v>
      </c>
      <c r="D170" s="5" t="s">
        <v>1855</v>
      </c>
    </row>
    <row r="171" spans="1:4" ht="15.75" customHeight="1">
      <c r="A171" s="8" t="s">
        <v>2071</v>
      </c>
      <c r="B171" s="6" t="s">
        <v>2072</v>
      </c>
      <c r="C171" s="6">
        <v>2020</v>
      </c>
      <c r="D171" s="6" t="s">
        <v>1855</v>
      </c>
    </row>
    <row r="172" spans="1:4" ht="15.75" hidden="1" customHeight="1">
      <c r="A172" s="7" t="s">
        <v>2073</v>
      </c>
      <c r="B172" s="5" t="s">
        <v>2074</v>
      </c>
      <c r="C172" s="5">
        <v>2020</v>
      </c>
      <c r="D172" s="5" t="s">
        <v>1855</v>
      </c>
    </row>
    <row r="173" spans="1:4" ht="15.75" hidden="1" customHeight="1">
      <c r="A173" s="7" t="s">
        <v>2075</v>
      </c>
      <c r="B173" s="5" t="s">
        <v>2076</v>
      </c>
      <c r="C173" s="5">
        <v>2020</v>
      </c>
      <c r="D173" s="5" t="s">
        <v>1855</v>
      </c>
    </row>
    <row r="174" spans="1:4" ht="15.75" hidden="1" customHeight="1">
      <c r="A174" s="7" t="s">
        <v>2077</v>
      </c>
      <c r="B174" s="5" t="s">
        <v>2078</v>
      </c>
      <c r="C174" s="5">
        <v>2020</v>
      </c>
      <c r="D174" s="5" t="s">
        <v>1874</v>
      </c>
    </row>
    <row r="175" spans="1:4" ht="15.75" hidden="1" customHeight="1">
      <c r="A175" s="7" t="s">
        <v>2079</v>
      </c>
      <c r="B175" s="5" t="s">
        <v>2080</v>
      </c>
      <c r="C175" s="5">
        <v>2020</v>
      </c>
      <c r="D175" s="5" t="s">
        <v>1874</v>
      </c>
    </row>
    <row r="176" spans="1:4" ht="15.75" hidden="1" customHeight="1">
      <c r="A176" s="7" t="s">
        <v>2081</v>
      </c>
      <c r="B176" s="5" t="s">
        <v>2082</v>
      </c>
      <c r="C176" s="5">
        <v>2020</v>
      </c>
      <c r="D176" s="5" t="s">
        <v>1874</v>
      </c>
    </row>
    <row r="177" spans="1:4" ht="15.75" customHeight="1">
      <c r="A177" s="8" t="s">
        <v>820</v>
      </c>
      <c r="B177" s="6" t="s">
        <v>2083</v>
      </c>
      <c r="C177" s="6">
        <v>2020</v>
      </c>
      <c r="D177" s="6" t="s">
        <v>1874</v>
      </c>
    </row>
    <row r="178" spans="1:4" ht="15.75" hidden="1" customHeight="1">
      <c r="A178" s="7" t="s">
        <v>2084</v>
      </c>
      <c r="B178" s="5" t="s">
        <v>2085</v>
      </c>
      <c r="C178" s="5">
        <v>2020</v>
      </c>
      <c r="D178" s="5" t="s">
        <v>1874</v>
      </c>
    </row>
    <row r="179" spans="1:4" ht="15.75" hidden="1" customHeight="1">
      <c r="A179" s="7" t="s">
        <v>2086</v>
      </c>
      <c r="B179" s="5" t="s">
        <v>2087</v>
      </c>
      <c r="C179" s="5">
        <v>2020</v>
      </c>
      <c r="D179" s="5" t="s">
        <v>1874</v>
      </c>
    </row>
    <row r="180" spans="1:4" ht="15.75" hidden="1" customHeight="1">
      <c r="A180" s="7" t="s">
        <v>2088</v>
      </c>
      <c r="B180" s="5" t="s">
        <v>2089</v>
      </c>
      <c r="C180" s="5">
        <v>2020</v>
      </c>
      <c r="D180" s="5" t="s">
        <v>1874</v>
      </c>
    </row>
    <row r="181" spans="1:4" ht="15.75" hidden="1" customHeight="1">
      <c r="A181" s="7" t="s">
        <v>2090</v>
      </c>
      <c r="B181" s="5" t="s">
        <v>2091</v>
      </c>
      <c r="C181" s="5">
        <v>2020</v>
      </c>
      <c r="D181" s="5" t="s">
        <v>1874</v>
      </c>
    </row>
    <row r="182" spans="1:4" ht="15.75" hidden="1" customHeight="1">
      <c r="A182" s="7" t="s">
        <v>2092</v>
      </c>
      <c r="B182" s="5" t="s">
        <v>2093</v>
      </c>
      <c r="C182" s="5">
        <v>2020</v>
      </c>
      <c r="D182" s="5" t="s">
        <v>1874</v>
      </c>
    </row>
    <row r="183" spans="1:4" ht="15.75" hidden="1" customHeight="1">
      <c r="A183" s="7" t="s">
        <v>2094</v>
      </c>
      <c r="B183" s="5" t="s">
        <v>2095</v>
      </c>
      <c r="C183" s="5">
        <v>2020</v>
      </c>
      <c r="D183" s="5" t="s">
        <v>1914</v>
      </c>
    </row>
    <row r="184" spans="1:4" ht="15.75" hidden="1" customHeight="1">
      <c r="A184" s="7" t="s">
        <v>2096</v>
      </c>
      <c r="B184" s="5" t="s">
        <v>2097</v>
      </c>
      <c r="C184" s="5">
        <v>2020</v>
      </c>
      <c r="D184" s="5" t="s">
        <v>1933</v>
      </c>
    </row>
    <row r="185" spans="1:4" ht="15.75" hidden="1" customHeight="1">
      <c r="A185" s="7" t="s">
        <v>2098</v>
      </c>
      <c r="B185" s="5" t="s">
        <v>2099</v>
      </c>
      <c r="C185" s="5">
        <v>2020</v>
      </c>
      <c r="D185" s="5" t="s">
        <v>1914</v>
      </c>
    </row>
    <row r="186" spans="1:4" ht="15.75" customHeight="1">
      <c r="A186" s="8" t="s">
        <v>2100</v>
      </c>
      <c r="B186" s="6" t="s">
        <v>2101</v>
      </c>
      <c r="C186" s="6">
        <v>2020</v>
      </c>
      <c r="D186" s="6" t="s">
        <v>1933</v>
      </c>
    </row>
    <row r="187" spans="1:4" ht="15.75" hidden="1" customHeight="1">
      <c r="A187" s="7" t="s">
        <v>2102</v>
      </c>
      <c r="B187" s="5" t="s">
        <v>2103</v>
      </c>
      <c r="C187" s="5">
        <v>2020</v>
      </c>
      <c r="D187" s="5" t="s">
        <v>1914</v>
      </c>
    </row>
    <row r="188" spans="1:4" ht="15.75" hidden="1" customHeight="1">
      <c r="A188" s="7" t="s">
        <v>2104</v>
      </c>
      <c r="B188" s="5" t="s">
        <v>2105</v>
      </c>
      <c r="C188" s="5">
        <v>2020</v>
      </c>
      <c r="D188" s="5" t="s">
        <v>1895</v>
      </c>
    </row>
    <row r="189" spans="1:4" ht="15.75" hidden="1" customHeight="1">
      <c r="A189" s="7" t="s">
        <v>2106</v>
      </c>
      <c r="B189" s="5" t="s">
        <v>2107</v>
      </c>
      <c r="C189" s="5">
        <v>2020</v>
      </c>
      <c r="D189" s="5" t="s">
        <v>1895</v>
      </c>
    </row>
    <row r="190" spans="1:4" ht="15.75" hidden="1" customHeight="1">
      <c r="A190" s="7" t="s">
        <v>2108</v>
      </c>
      <c r="B190" s="5" t="s">
        <v>2109</v>
      </c>
      <c r="C190" s="5">
        <v>2020</v>
      </c>
      <c r="D190" s="5" t="s">
        <v>1895</v>
      </c>
    </row>
    <row r="191" spans="1:4" ht="15.75" hidden="1" customHeight="1">
      <c r="A191" s="7" t="s">
        <v>2110</v>
      </c>
      <c r="B191" s="5" t="s">
        <v>2111</v>
      </c>
      <c r="C191" s="5">
        <v>2020</v>
      </c>
      <c r="D191" s="5" t="s">
        <v>1895</v>
      </c>
    </row>
    <row r="192" spans="1:4" ht="15.75" hidden="1" customHeight="1">
      <c r="A192" s="7" t="s">
        <v>2112</v>
      </c>
      <c r="B192" s="5" t="s">
        <v>2113</v>
      </c>
      <c r="C192" s="5">
        <v>2020</v>
      </c>
      <c r="D192" s="5" t="s">
        <v>1895</v>
      </c>
    </row>
    <row r="193" spans="1:4" ht="15.75" hidden="1" customHeight="1">
      <c r="A193" s="7" t="s">
        <v>2114</v>
      </c>
      <c r="B193" s="5" t="s">
        <v>2115</v>
      </c>
      <c r="C193" s="5">
        <v>2020</v>
      </c>
      <c r="D193" s="5" t="s">
        <v>1895</v>
      </c>
    </row>
    <row r="194" spans="1:4" ht="15.75" hidden="1" customHeight="1">
      <c r="A194" s="7" t="s">
        <v>2116</v>
      </c>
      <c r="B194" s="5" t="s">
        <v>2117</v>
      </c>
      <c r="C194" s="5">
        <v>2020</v>
      </c>
      <c r="D194" s="5" t="s">
        <v>1895</v>
      </c>
    </row>
    <row r="195" spans="1:4" ht="15.75" hidden="1" customHeight="1">
      <c r="A195" s="7" t="s">
        <v>2118</v>
      </c>
      <c r="B195" s="5" t="s">
        <v>2119</v>
      </c>
      <c r="C195" s="5">
        <v>2020</v>
      </c>
      <c r="D195" s="5" t="s">
        <v>1914</v>
      </c>
    </row>
    <row r="196" spans="1:4" ht="15.75" hidden="1" customHeight="1">
      <c r="A196" s="7" t="s">
        <v>2120</v>
      </c>
      <c r="B196" s="5" t="s">
        <v>2121</v>
      </c>
      <c r="C196" s="5">
        <v>2020</v>
      </c>
      <c r="D196" s="5" t="s">
        <v>1914</v>
      </c>
    </row>
    <row r="197" spans="1:4" ht="15.75" hidden="1" customHeight="1">
      <c r="A197" s="7" t="s">
        <v>2122</v>
      </c>
      <c r="B197" s="5" t="s">
        <v>2123</v>
      </c>
      <c r="C197" s="5">
        <v>2020</v>
      </c>
      <c r="D197" s="5" t="s">
        <v>1914</v>
      </c>
    </row>
    <row r="198" spans="1:4" ht="15.75" hidden="1" customHeight="1">
      <c r="A198" s="7" t="s">
        <v>2124</v>
      </c>
      <c r="B198" s="5" t="s">
        <v>2125</v>
      </c>
      <c r="C198" s="5">
        <v>2020</v>
      </c>
      <c r="D198" s="5" t="s">
        <v>1914</v>
      </c>
    </row>
    <row r="199" spans="1:4" ht="15.75" hidden="1" customHeight="1">
      <c r="A199" s="7" t="s">
        <v>2126</v>
      </c>
      <c r="B199" s="5" t="s">
        <v>2127</v>
      </c>
      <c r="C199" s="5">
        <v>2020</v>
      </c>
      <c r="D199" s="5" t="s">
        <v>1914</v>
      </c>
    </row>
    <row r="200" spans="1:4" ht="15.75" hidden="1" customHeight="1">
      <c r="A200" s="7" t="s">
        <v>2128</v>
      </c>
      <c r="B200" s="5" t="s">
        <v>2129</v>
      </c>
      <c r="C200" s="5">
        <v>2020</v>
      </c>
      <c r="D200" s="5" t="s">
        <v>1933</v>
      </c>
    </row>
    <row r="201" spans="1:4" ht="15.75" customHeight="1">
      <c r="A201" s="8" t="s">
        <v>2130</v>
      </c>
      <c r="B201" s="6" t="s">
        <v>2131</v>
      </c>
      <c r="C201" s="6">
        <v>2020</v>
      </c>
      <c r="D201" s="6" t="s">
        <v>1933</v>
      </c>
    </row>
    <row r="202" spans="1:4" ht="15.75" customHeight="1">
      <c r="A202" s="8" t="s">
        <v>2132</v>
      </c>
      <c r="B202" s="6" t="s">
        <v>2133</v>
      </c>
      <c r="C202" s="6">
        <v>2020</v>
      </c>
      <c r="D202" s="6" t="s">
        <v>1933</v>
      </c>
    </row>
    <row r="203" spans="1:4" ht="15.75" hidden="1" customHeight="1">
      <c r="A203" s="7" t="s">
        <v>2134</v>
      </c>
      <c r="B203" s="5" t="s">
        <v>2135</v>
      </c>
      <c r="C203" s="5">
        <v>2020</v>
      </c>
      <c r="D203" s="5" t="s">
        <v>1933</v>
      </c>
    </row>
    <row r="204" spans="1:4" ht="15.75" hidden="1" customHeight="1">
      <c r="A204" s="7" t="s">
        <v>2136</v>
      </c>
      <c r="B204" s="5" t="s">
        <v>2137</v>
      </c>
      <c r="C204" s="5">
        <v>2020</v>
      </c>
      <c r="D204" s="5" t="s">
        <v>1933</v>
      </c>
    </row>
    <row r="205" spans="1:4" ht="15.75" hidden="1" customHeight="1">
      <c r="A205" s="7" t="s">
        <v>2138</v>
      </c>
      <c r="B205" s="5" t="s">
        <v>2139</v>
      </c>
      <c r="C205" s="5">
        <v>2021</v>
      </c>
      <c r="D205" s="5" t="s">
        <v>1722</v>
      </c>
    </row>
    <row r="206" spans="1:4" ht="15.75" hidden="1" customHeight="1">
      <c r="A206" s="7" t="s">
        <v>2140</v>
      </c>
      <c r="B206" s="5" t="s">
        <v>2141</v>
      </c>
      <c r="C206" s="5">
        <v>2021</v>
      </c>
      <c r="D206" s="5" t="s">
        <v>1722</v>
      </c>
    </row>
    <row r="207" spans="1:4" ht="15.75" hidden="1" customHeight="1">
      <c r="A207" s="7" t="s">
        <v>2142</v>
      </c>
      <c r="B207" s="5" t="s">
        <v>2143</v>
      </c>
      <c r="C207" s="5">
        <v>2021</v>
      </c>
      <c r="D207" s="5" t="s">
        <v>1722</v>
      </c>
    </row>
    <row r="208" spans="1:4" ht="15.75" hidden="1" customHeight="1">
      <c r="A208" s="7" t="s">
        <v>2144</v>
      </c>
      <c r="B208" s="5" t="s">
        <v>2145</v>
      </c>
      <c r="C208" s="5"/>
      <c r="D208" s="5"/>
    </row>
    <row r="209" spans="1:4" ht="15.75" hidden="1" customHeight="1">
      <c r="A209" s="7" t="s">
        <v>2146</v>
      </c>
      <c r="B209" s="5" t="s">
        <v>2147</v>
      </c>
      <c r="C209" s="5">
        <v>2021</v>
      </c>
      <c r="D209" s="5" t="s">
        <v>1743</v>
      </c>
    </row>
    <row r="210" spans="1:4" ht="15.75" hidden="1" customHeight="1">
      <c r="A210" s="7" t="s">
        <v>2148</v>
      </c>
      <c r="B210" s="5" t="s">
        <v>2149</v>
      </c>
      <c r="C210" s="5">
        <v>2021</v>
      </c>
      <c r="D210" s="5" t="s">
        <v>1743</v>
      </c>
    </row>
    <row r="211" spans="1:4" ht="15.75" hidden="1" customHeight="1">
      <c r="A211" s="7" t="s">
        <v>2150</v>
      </c>
      <c r="B211" s="5" t="s">
        <v>2151</v>
      </c>
      <c r="C211" s="5">
        <v>2021</v>
      </c>
      <c r="D211" s="5" t="s">
        <v>1743</v>
      </c>
    </row>
    <row r="212" spans="1:4" ht="15.75" customHeight="1">
      <c r="A212" s="8" t="s">
        <v>2152</v>
      </c>
      <c r="B212" s="6" t="s">
        <v>2153</v>
      </c>
      <c r="C212" s="6">
        <v>2021</v>
      </c>
      <c r="D212" s="6" t="s">
        <v>1722</v>
      </c>
    </row>
    <row r="213" spans="1:4" ht="15.75" hidden="1" customHeight="1">
      <c r="A213" s="7" t="s">
        <v>2154</v>
      </c>
      <c r="B213" s="5" t="s">
        <v>2155</v>
      </c>
      <c r="C213" s="5">
        <v>2021</v>
      </c>
      <c r="D213" s="5" t="s">
        <v>1722</v>
      </c>
    </row>
    <row r="214" spans="1:4" ht="15.75" hidden="1" customHeight="1">
      <c r="A214" s="7" t="s">
        <v>2156</v>
      </c>
      <c r="B214" s="5" t="s">
        <v>2157</v>
      </c>
      <c r="C214" s="5">
        <v>2021</v>
      </c>
      <c r="D214" s="5" t="s">
        <v>1743</v>
      </c>
    </row>
    <row r="215" spans="1:4" ht="15.75" hidden="1" customHeight="1">
      <c r="A215" s="7" t="s">
        <v>2158</v>
      </c>
      <c r="B215" s="5" t="s">
        <v>2159</v>
      </c>
      <c r="C215" s="5"/>
      <c r="D215" s="5"/>
    </row>
    <row r="216" spans="1:4" ht="15.75" hidden="1" customHeight="1">
      <c r="A216" s="7" t="s">
        <v>2160</v>
      </c>
      <c r="B216" s="5" t="s">
        <v>2161</v>
      </c>
      <c r="C216" s="5">
        <v>2021</v>
      </c>
      <c r="D216" s="5" t="s">
        <v>1762</v>
      </c>
    </row>
    <row r="217" spans="1:4" ht="15.75" hidden="1" customHeight="1">
      <c r="A217" s="7" t="s">
        <v>2162</v>
      </c>
      <c r="B217" s="5" t="s">
        <v>2163</v>
      </c>
      <c r="C217" s="5">
        <v>2021</v>
      </c>
      <c r="D217" s="5" t="s">
        <v>1762</v>
      </c>
    </row>
    <row r="218" spans="1:4" ht="15.75" hidden="1" customHeight="1">
      <c r="A218" s="7" t="s">
        <v>2164</v>
      </c>
      <c r="B218" s="5" t="s">
        <v>2165</v>
      </c>
      <c r="C218" s="5">
        <v>2021</v>
      </c>
      <c r="D218" s="5" t="s">
        <v>1743</v>
      </c>
    </row>
    <row r="219" spans="1:4" ht="15.75" hidden="1" customHeight="1">
      <c r="A219" s="7" t="s">
        <v>2166</v>
      </c>
      <c r="B219" s="5" t="s">
        <v>2167</v>
      </c>
      <c r="C219" s="5">
        <v>2021</v>
      </c>
      <c r="D219" s="5" t="s">
        <v>1762</v>
      </c>
    </row>
    <row r="220" spans="1:4" ht="15.75" hidden="1" customHeight="1">
      <c r="A220" s="7" t="s">
        <v>2168</v>
      </c>
      <c r="B220" s="5" t="s">
        <v>2169</v>
      </c>
      <c r="C220" s="5">
        <v>2021</v>
      </c>
      <c r="D220" s="5" t="s">
        <v>1762</v>
      </c>
    </row>
    <row r="221" spans="1:4" ht="15.75" hidden="1" customHeight="1">
      <c r="A221" s="7" t="s">
        <v>2170</v>
      </c>
      <c r="B221" s="5" t="s">
        <v>2171</v>
      </c>
      <c r="C221" s="5">
        <v>2021</v>
      </c>
      <c r="D221" s="5" t="s">
        <v>1779</v>
      </c>
    </row>
    <row r="222" spans="1:4" ht="15.75" hidden="1" customHeight="1">
      <c r="A222" s="7" t="s">
        <v>2172</v>
      </c>
      <c r="B222" s="5" t="s">
        <v>2173</v>
      </c>
      <c r="C222" s="5">
        <v>2021</v>
      </c>
      <c r="D222" s="5" t="s">
        <v>1762</v>
      </c>
    </row>
    <row r="223" spans="1:4" ht="15.75" hidden="1" customHeight="1">
      <c r="A223" s="7" t="s">
        <v>2174</v>
      </c>
      <c r="B223" s="5" t="s">
        <v>2175</v>
      </c>
      <c r="C223" s="5">
        <v>2021</v>
      </c>
      <c r="D223" s="5" t="s">
        <v>1762</v>
      </c>
    </row>
    <row r="224" spans="1:4" ht="15.75" hidden="1" customHeight="1">
      <c r="A224" s="7" t="s">
        <v>2176</v>
      </c>
      <c r="B224" s="5" t="s">
        <v>2177</v>
      </c>
      <c r="C224" s="5">
        <v>2021</v>
      </c>
      <c r="D224" s="5" t="s">
        <v>1762</v>
      </c>
    </row>
    <row r="225" spans="1:8" ht="15.75" hidden="1" customHeight="1">
      <c r="A225" s="7" t="s">
        <v>2158</v>
      </c>
      <c r="B225" s="5" t="s">
        <v>2159</v>
      </c>
      <c r="C225" s="5">
        <v>2021</v>
      </c>
      <c r="D225" s="5" t="s">
        <v>1743</v>
      </c>
    </row>
    <row r="226" spans="1:8" ht="15.75" hidden="1" customHeight="1">
      <c r="A226" s="7" t="s">
        <v>2178</v>
      </c>
      <c r="B226" s="5" t="s">
        <v>2179</v>
      </c>
      <c r="C226" s="5">
        <v>2021</v>
      </c>
      <c r="D226" s="5" t="s">
        <v>1743</v>
      </c>
    </row>
    <row r="227" spans="1:8" ht="15.75" hidden="1" customHeight="1">
      <c r="A227" s="7" t="s">
        <v>2180</v>
      </c>
      <c r="B227" s="5" t="s">
        <v>2181</v>
      </c>
      <c r="C227" s="5">
        <v>2021</v>
      </c>
      <c r="D227" s="5" t="s">
        <v>1779</v>
      </c>
    </row>
    <row r="228" spans="1:8" ht="15.75" hidden="1" customHeight="1">
      <c r="A228" s="7" t="s">
        <v>2182</v>
      </c>
      <c r="B228" s="5" t="s">
        <v>2183</v>
      </c>
      <c r="C228" s="5">
        <v>2021</v>
      </c>
      <c r="D228" s="5" t="s">
        <v>1779</v>
      </c>
    </row>
    <row r="229" spans="1:8" ht="15.75" hidden="1" customHeight="1">
      <c r="A229" s="7" t="s">
        <v>2184</v>
      </c>
      <c r="B229" s="5" t="s">
        <v>2185</v>
      </c>
      <c r="C229" s="5">
        <v>2021</v>
      </c>
      <c r="D229" s="5" t="s">
        <v>1779</v>
      </c>
    </row>
    <row r="230" spans="1:8" ht="15.75" hidden="1" customHeight="1">
      <c r="A230" s="7" t="s">
        <v>2186</v>
      </c>
      <c r="B230" s="5" t="s">
        <v>2187</v>
      </c>
      <c r="C230" s="5">
        <v>2021</v>
      </c>
      <c r="D230" s="5" t="s">
        <v>1779</v>
      </c>
    </row>
    <row r="231" spans="1:8" ht="15.75" hidden="1" customHeight="1">
      <c r="A231" s="7" t="s">
        <v>2188</v>
      </c>
      <c r="B231" s="5" t="s">
        <v>2189</v>
      </c>
      <c r="C231" s="5">
        <v>2021</v>
      </c>
      <c r="D231" s="5" t="s">
        <v>1779</v>
      </c>
    </row>
    <row r="232" spans="1:8" ht="15.75" customHeight="1">
      <c r="A232" s="8" t="s">
        <v>2190</v>
      </c>
      <c r="B232" s="6" t="s">
        <v>2191</v>
      </c>
      <c r="C232" s="6">
        <v>2021</v>
      </c>
      <c r="D232" s="6" t="s">
        <v>1798</v>
      </c>
    </row>
    <row r="233" spans="1:8" ht="15.75" hidden="1" customHeight="1">
      <c r="A233" s="7" t="s">
        <v>2192</v>
      </c>
      <c r="B233" s="5" t="s">
        <v>2193</v>
      </c>
      <c r="C233" s="5">
        <v>2021</v>
      </c>
      <c r="D233" s="5" t="s">
        <v>1798</v>
      </c>
    </row>
    <row r="234" spans="1:8" ht="15.75" hidden="1" customHeight="1">
      <c r="A234" s="7" t="s">
        <v>2194</v>
      </c>
      <c r="B234" s="5" t="s">
        <v>2195</v>
      </c>
      <c r="C234" s="5">
        <v>2021</v>
      </c>
      <c r="D234" s="5" t="s">
        <v>1762</v>
      </c>
    </row>
    <row r="235" spans="1:8" ht="15.75" hidden="1" customHeight="1">
      <c r="A235" s="7" t="s">
        <v>2196</v>
      </c>
      <c r="B235" s="5" t="s">
        <v>2197</v>
      </c>
      <c r="C235" s="5">
        <v>2021</v>
      </c>
      <c r="D235" s="5" t="s">
        <v>1762</v>
      </c>
    </row>
    <row r="236" spans="1:8" ht="15.75" customHeight="1">
      <c r="A236" s="8" t="s">
        <v>2198</v>
      </c>
      <c r="B236" s="6" t="s">
        <v>2199</v>
      </c>
      <c r="C236" s="6">
        <v>2021</v>
      </c>
      <c r="D236" s="6" t="s">
        <v>1798</v>
      </c>
    </row>
    <row r="237" spans="1:8" ht="15.75" customHeight="1">
      <c r="A237" s="8" t="s">
        <v>2200</v>
      </c>
      <c r="B237" s="6" t="s">
        <v>2201</v>
      </c>
      <c r="C237" s="6">
        <v>2021</v>
      </c>
      <c r="D237" s="6" t="s">
        <v>1798</v>
      </c>
      <c r="H237" s="2" t="s">
        <v>2202</v>
      </c>
    </row>
    <row r="238" spans="1:8" ht="15.75" hidden="1" customHeight="1">
      <c r="A238" s="7" t="s">
        <v>2203</v>
      </c>
      <c r="B238" s="5" t="s">
        <v>2204</v>
      </c>
      <c r="C238" s="5">
        <v>2021</v>
      </c>
      <c r="D238" s="5" t="s">
        <v>1798</v>
      </c>
    </row>
    <row r="239" spans="1:8" ht="15.75" hidden="1" customHeight="1">
      <c r="A239" s="7" t="s">
        <v>2205</v>
      </c>
      <c r="B239" s="5" t="s">
        <v>2206</v>
      </c>
      <c r="C239" s="5">
        <v>2021</v>
      </c>
      <c r="D239" s="5" t="s">
        <v>1779</v>
      </c>
    </row>
    <row r="240" spans="1:8" ht="15.75" customHeight="1">
      <c r="A240" s="8" t="s">
        <v>2207</v>
      </c>
      <c r="B240" s="6" t="s">
        <v>2208</v>
      </c>
      <c r="C240" s="6">
        <v>2021</v>
      </c>
      <c r="D240" s="6" t="s">
        <v>1798</v>
      </c>
    </row>
    <row r="241" spans="1:4" ht="15.75" hidden="1" customHeight="1">
      <c r="A241" s="7" t="s">
        <v>2209</v>
      </c>
      <c r="B241" s="5" t="s">
        <v>2210</v>
      </c>
      <c r="C241" s="5">
        <v>2021</v>
      </c>
      <c r="D241" s="5" t="s">
        <v>1798</v>
      </c>
    </row>
    <row r="242" spans="1:4" ht="15.75" customHeight="1">
      <c r="A242" s="8" t="s">
        <v>2211</v>
      </c>
      <c r="B242" s="6" t="s">
        <v>2212</v>
      </c>
      <c r="C242" s="6">
        <v>2021</v>
      </c>
      <c r="D242" s="6" t="s">
        <v>1817</v>
      </c>
    </row>
    <row r="243" spans="1:4" ht="15.75" hidden="1" customHeight="1">
      <c r="A243" s="7" t="s">
        <v>2213</v>
      </c>
      <c r="B243" s="5" t="s">
        <v>2214</v>
      </c>
      <c r="C243" s="5">
        <v>2021</v>
      </c>
      <c r="D243" s="5" t="s">
        <v>1798</v>
      </c>
    </row>
    <row r="244" spans="1:4" ht="15.75" hidden="1" customHeight="1">
      <c r="A244" s="7" t="s">
        <v>2215</v>
      </c>
      <c r="B244" s="5" t="s">
        <v>2216</v>
      </c>
      <c r="C244" s="5">
        <v>2021</v>
      </c>
      <c r="D244" s="5" t="s">
        <v>1798</v>
      </c>
    </row>
    <row r="245" spans="1:4" ht="15.75" hidden="1" customHeight="1">
      <c r="A245" s="7" t="s">
        <v>2217</v>
      </c>
      <c r="B245" s="5" t="s">
        <v>2218</v>
      </c>
      <c r="C245" s="5">
        <v>2021</v>
      </c>
      <c r="D245" s="5" t="s">
        <v>1836</v>
      </c>
    </row>
    <row r="246" spans="1:4" ht="15.75" hidden="1" customHeight="1">
      <c r="A246" s="7" t="s">
        <v>2219</v>
      </c>
      <c r="B246" s="5" t="s">
        <v>2220</v>
      </c>
      <c r="C246" s="5">
        <v>2021</v>
      </c>
      <c r="D246" s="5" t="s">
        <v>1817</v>
      </c>
    </row>
    <row r="247" spans="1:4" ht="15.75" hidden="1" customHeight="1">
      <c r="A247" s="7" t="s">
        <v>2221</v>
      </c>
      <c r="B247" s="5" t="s">
        <v>2222</v>
      </c>
      <c r="C247" s="5">
        <v>2021</v>
      </c>
      <c r="D247" s="5" t="s">
        <v>1817</v>
      </c>
    </row>
    <row r="248" spans="1:4" ht="15.75" hidden="1" customHeight="1">
      <c r="A248" s="7" t="s">
        <v>2223</v>
      </c>
      <c r="B248" s="5" t="s">
        <v>2224</v>
      </c>
      <c r="C248" s="5">
        <v>2021</v>
      </c>
      <c r="D248" s="5" t="s">
        <v>1817</v>
      </c>
    </row>
    <row r="249" spans="1:4" ht="15.75" hidden="1" customHeight="1">
      <c r="A249" s="7" t="s">
        <v>2225</v>
      </c>
      <c r="B249" s="5" t="s">
        <v>2226</v>
      </c>
      <c r="C249" s="5">
        <v>2021</v>
      </c>
      <c r="D249" s="5" t="s">
        <v>1779</v>
      </c>
    </row>
    <row r="250" spans="1:4" ht="15.75" hidden="1" customHeight="1">
      <c r="A250" s="7" t="s">
        <v>2227</v>
      </c>
      <c r="B250" s="5" t="s">
        <v>2228</v>
      </c>
      <c r="C250" s="5">
        <v>2021</v>
      </c>
      <c r="D250" s="5" t="s">
        <v>1817</v>
      </c>
    </row>
    <row r="251" spans="1:4" ht="15.75" hidden="1" customHeight="1">
      <c r="A251" s="7" t="s">
        <v>2229</v>
      </c>
      <c r="B251" s="5" t="s">
        <v>2230</v>
      </c>
      <c r="C251" s="5">
        <v>2021</v>
      </c>
      <c r="D251" s="5" t="s">
        <v>1817</v>
      </c>
    </row>
    <row r="252" spans="1:4" ht="15.75" hidden="1" customHeight="1">
      <c r="A252" s="7" t="s">
        <v>2231</v>
      </c>
      <c r="B252" s="5" t="s">
        <v>2232</v>
      </c>
      <c r="C252" s="5"/>
      <c r="D252" s="5"/>
    </row>
    <row r="253" spans="1:4" ht="15.75" hidden="1" customHeight="1">
      <c r="A253" s="7" t="s">
        <v>2233</v>
      </c>
      <c r="B253" s="5" t="s">
        <v>2234</v>
      </c>
      <c r="C253" s="5"/>
      <c r="D253" s="5"/>
    </row>
    <row r="254" spans="1:4" ht="15.75" hidden="1" customHeight="1">
      <c r="A254" s="7" t="s">
        <v>2235</v>
      </c>
      <c r="B254" s="5" t="s">
        <v>2236</v>
      </c>
      <c r="C254" s="5">
        <v>2021</v>
      </c>
      <c r="D254" s="5" t="s">
        <v>1817</v>
      </c>
    </row>
    <row r="255" spans="1:4" ht="15.75" customHeight="1">
      <c r="A255" s="8" t="s">
        <v>2237</v>
      </c>
      <c r="B255" s="6" t="s">
        <v>2238</v>
      </c>
      <c r="C255" s="6">
        <v>2021</v>
      </c>
      <c r="D255" s="6" t="s">
        <v>1836</v>
      </c>
    </row>
    <row r="256" spans="1:4" ht="15.75" hidden="1" customHeight="1">
      <c r="A256" s="7" t="s">
        <v>2239</v>
      </c>
      <c r="B256" s="5" t="s">
        <v>2240</v>
      </c>
      <c r="C256" s="5"/>
      <c r="D256" s="5"/>
    </row>
    <row r="257" spans="1:4" ht="15.75" hidden="1" customHeight="1">
      <c r="A257" s="7" t="s">
        <v>2241</v>
      </c>
      <c r="B257" s="5" t="s">
        <v>2242</v>
      </c>
      <c r="C257" s="5">
        <v>2021</v>
      </c>
      <c r="D257" s="5" t="s">
        <v>1836</v>
      </c>
    </row>
    <row r="258" spans="1:4" ht="15.75" hidden="1" customHeight="1">
      <c r="A258" s="7" t="s">
        <v>2243</v>
      </c>
      <c r="B258" s="5" t="s">
        <v>2244</v>
      </c>
      <c r="C258" s="5">
        <v>2021</v>
      </c>
      <c r="D258" s="5" t="s">
        <v>1836</v>
      </c>
    </row>
    <row r="259" spans="1:4" ht="15.75" hidden="1" customHeight="1">
      <c r="A259" s="7" t="s">
        <v>2245</v>
      </c>
      <c r="B259" s="5" t="s">
        <v>2246</v>
      </c>
      <c r="C259" s="5">
        <v>2021</v>
      </c>
      <c r="D259" s="5" t="s">
        <v>1836</v>
      </c>
    </row>
    <row r="260" spans="1:4" ht="15.75" hidden="1" customHeight="1">
      <c r="A260" s="7" t="s">
        <v>2247</v>
      </c>
      <c r="B260" s="5" t="s">
        <v>2248</v>
      </c>
      <c r="C260" s="5"/>
      <c r="D260" s="5"/>
    </row>
    <row r="261" spans="1:4" ht="15.75" customHeight="1">
      <c r="A261" s="8" t="s">
        <v>2249</v>
      </c>
      <c r="B261" s="6" t="s">
        <v>2250</v>
      </c>
      <c r="C261" s="6">
        <v>2021</v>
      </c>
      <c r="D261" s="6" t="s">
        <v>1836</v>
      </c>
    </row>
    <row r="262" spans="1:4" ht="15.75" hidden="1" customHeight="1">
      <c r="A262" s="7" t="s">
        <v>2251</v>
      </c>
      <c r="B262" s="5" t="s">
        <v>2252</v>
      </c>
      <c r="C262" s="5">
        <v>2021</v>
      </c>
      <c r="D262" s="5" t="s">
        <v>1836</v>
      </c>
    </row>
    <row r="263" spans="1:4" ht="15.75" hidden="1" customHeight="1">
      <c r="A263" s="7" t="s">
        <v>2253</v>
      </c>
      <c r="B263" s="5" t="s">
        <v>2254</v>
      </c>
      <c r="C263" s="5">
        <v>2021</v>
      </c>
      <c r="D263" s="5" t="s">
        <v>1836</v>
      </c>
    </row>
    <row r="264" spans="1:4" ht="15.75" hidden="1" customHeight="1">
      <c r="A264" s="7" t="s">
        <v>2255</v>
      </c>
      <c r="B264" s="5" t="s">
        <v>2256</v>
      </c>
      <c r="C264" s="5">
        <v>2021</v>
      </c>
      <c r="D264" s="5" t="s">
        <v>1836</v>
      </c>
    </row>
    <row r="265" spans="1:4" ht="15.75" hidden="1" customHeight="1">
      <c r="A265" s="7" t="s">
        <v>2257</v>
      </c>
      <c r="B265" s="5" t="s">
        <v>2258</v>
      </c>
      <c r="C265" s="5"/>
      <c r="D265" s="5"/>
    </row>
    <row r="266" spans="1:4" ht="15.75" hidden="1" customHeight="1">
      <c r="A266" s="7" t="s">
        <v>2259</v>
      </c>
      <c r="B266" s="5" t="s">
        <v>2260</v>
      </c>
      <c r="C266" s="5"/>
      <c r="D266" s="5"/>
    </row>
    <row r="267" spans="1:4" ht="15.75" hidden="1" customHeight="1">
      <c r="A267" s="7" t="s">
        <v>2261</v>
      </c>
      <c r="B267" s="5" t="s">
        <v>2262</v>
      </c>
      <c r="C267" s="5"/>
      <c r="D267" s="5"/>
    </row>
    <row r="268" spans="1:4" ht="15.75" hidden="1" customHeight="1">
      <c r="A268" s="7" t="s">
        <v>2263</v>
      </c>
      <c r="B268" s="5" t="s">
        <v>2264</v>
      </c>
      <c r="C268" s="5"/>
      <c r="D268" s="5"/>
    </row>
    <row r="269" spans="1:4" ht="15.75" customHeight="1">
      <c r="A269" s="8" t="s">
        <v>2265</v>
      </c>
      <c r="B269" s="6" t="s">
        <v>2266</v>
      </c>
      <c r="C269" s="6">
        <v>2021</v>
      </c>
      <c r="D269" s="6" t="s">
        <v>1836</v>
      </c>
    </row>
    <row r="270" spans="1:4" ht="15.75" hidden="1" customHeight="1">
      <c r="A270" s="7" t="s">
        <v>2267</v>
      </c>
      <c r="B270" s="5" t="s">
        <v>2268</v>
      </c>
      <c r="C270" s="5"/>
      <c r="D270" s="5"/>
    </row>
    <row r="271" spans="1:4" ht="15.75" hidden="1" customHeight="1">
      <c r="A271" s="7" t="s">
        <v>2269</v>
      </c>
      <c r="B271" s="5" t="s">
        <v>2270</v>
      </c>
      <c r="C271" s="5"/>
      <c r="D271" s="5"/>
    </row>
    <row r="272" spans="1:4" ht="15.75" hidden="1" customHeight="1">
      <c r="A272" s="7" t="s">
        <v>2271</v>
      </c>
      <c r="B272" s="5" t="s">
        <v>2272</v>
      </c>
      <c r="C272" s="5"/>
      <c r="D272" s="5"/>
    </row>
    <row r="273" spans="1:4" ht="15.75" customHeight="1">
      <c r="A273" s="8" t="s">
        <v>2273</v>
      </c>
      <c r="B273" s="6" t="s">
        <v>2274</v>
      </c>
      <c r="C273" s="6">
        <v>2021</v>
      </c>
      <c r="D273" s="6" t="s">
        <v>1855</v>
      </c>
    </row>
    <row r="274" spans="1:4" ht="15.75" hidden="1" customHeight="1">
      <c r="A274" s="7" t="s">
        <v>2275</v>
      </c>
      <c r="B274" s="5" t="s">
        <v>2276</v>
      </c>
      <c r="C274" s="5"/>
      <c r="D274" s="5"/>
    </row>
    <row r="275" spans="1:4" ht="15.75" hidden="1" customHeight="1">
      <c r="A275" s="7" t="s">
        <v>2277</v>
      </c>
      <c r="B275" s="5" t="s">
        <v>2278</v>
      </c>
      <c r="C275" s="5"/>
      <c r="D275" s="5"/>
    </row>
    <row r="276" spans="1:4" ht="15.75" hidden="1" customHeight="1">
      <c r="A276" s="7" t="s">
        <v>2279</v>
      </c>
      <c r="B276" s="5" t="s">
        <v>2280</v>
      </c>
      <c r="C276" s="5"/>
      <c r="D276" s="5"/>
    </row>
    <row r="277" spans="1:4" ht="15.75" hidden="1" customHeight="1">
      <c r="A277" s="7" t="s">
        <v>2281</v>
      </c>
      <c r="B277" s="5" t="s">
        <v>2282</v>
      </c>
      <c r="C277" s="5"/>
      <c r="D277" s="5"/>
    </row>
    <row r="278" spans="1:4" ht="15.75" hidden="1" customHeight="1">
      <c r="A278" s="7" t="s">
        <v>2283</v>
      </c>
      <c r="B278" s="5" t="s">
        <v>2284</v>
      </c>
      <c r="C278" s="5"/>
      <c r="D278" s="5"/>
    </row>
    <row r="279" spans="1:4" ht="15.75" hidden="1" customHeight="1">
      <c r="A279" s="7" t="s">
        <v>2285</v>
      </c>
      <c r="B279" s="5" t="s">
        <v>2286</v>
      </c>
      <c r="C279" s="5"/>
      <c r="D279" s="5"/>
    </row>
    <row r="280" spans="1:4" ht="15.75" hidden="1" customHeight="1">
      <c r="A280" s="7" t="s">
        <v>2287</v>
      </c>
      <c r="B280" s="5" t="s">
        <v>2288</v>
      </c>
      <c r="C280" s="5"/>
      <c r="D280" s="5"/>
    </row>
    <row r="281" spans="1:4" ht="15.75" hidden="1" customHeight="1">
      <c r="A281" s="7" t="s">
        <v>2289</v>
      </c>
      <c r="B281" s="5" t="s">
        <v>2290</v>
      </c>
      <c r="C281" s="5"/>
      <c r="D281" s="5"/>
    </row>
    <row r="282" spans="1:4" ht="15.75" hidden="1" customHeight="1">
      <c r="A282" s="7" t="s">
        <v>2291</v>
      </c>
      <c r="B282" s="5" t="s">
        <v>2292</v>
      </c>
      <c r="C282" s="5"/>
      <c r="D282" s="5"/>
    </row>
    <row r="283" spans="1:4" ht="15.75" hidden="1" customHeight="1">
      <c r="A283" s="7" t="s">
        <v>2293</v>
      </c>
      <c r="B283" s="5" t="s">
        <v>2294</v>
      </c>
      <c r="C283" s="5"/>
      <c r="D283" s="5"/>
    </row>
    <row r="284" spans="1:4" ht="15.75" hidden="1" customHeight="1">
      <c r="A284" s="7" t="s">
        <v>2295</v>
      </c>
      <c r="B284" s="5" t="s">
        <v>2296</v>
      </c>
      <c r="C284" s="5"/>
      <c r="D284" s="5"/>
    </row>
    <row r="285" spans="1:4" ht="15.75" hidden="1" customHeight="1">
      <c r="A285" s="7" t="s">
        <v>2297</v>
      </c>
      <c r="B285" s="5" t="s">
        <v>2298</v>
      </c>
      <c r="C285" s="5"/>
      <c r="D285" s="5"/>
    </row>
    <row r="286" spans="1:4" ht="15.75" hidden="1" customHeight="1">
      <c r="A286" s="7" t="s">
        <v>2299</v>
      </c>
      <c r="B286" s="5" t="s">
        <v>2300</v>
      </c>
      <c r="C286" s="5"/>
      <c r="D286" s="5"/>
    </row>
    <row r="287" spans="1:4" ht="15.75" hidden="1" customHeight="1">
      <c r="A287" s="7" t="s">
        <v>2301</v>
      </c>
      <c r="B287" s="5" t="s">
        <v>2302</v>
      </c>
      <c r="C287" s="5"/>
      <c r="D287" s="5"/>
    </row>
    <row r="288" spans="1:4" ht="15.75" hidden="1" customHeight="1">
      <c r="B288" s="5"/>
      <c r="C288" s="3"/>
      <c r="D288" s="3"/>
    </row>
    <row r="289" spans="1:4" ht="15.75" hidden="1" customHeight="1">
      <c r="B289" s="5"/>
      <c r="C289" s="3"/>
      <c r="D289" s="3"/>
    </row>
    <row r="290" spans="1:4" ht="15.75" hidden="1" customHeight="1">
      <c r="B290" s="5"/>
      <c r="C290" s="3"/>
      <c r="D290" s="3"/>
    </row>
    <row r="291" spans="1:4" ht="15.75" hidden="1" customHeight="1">
      <c r="B291" s="5"/>
      <c r="C291" s="3"/>
      <c r="D291" s="3"/>
    </row>
    <row r="292" spans="1:4" ht="15.75" hidden="1" customHeight="1">
      <c r="B292" s="5"/>
      <c r="C292" s="3"/>
      <c r="D292" s="3"/>
    </row>
    <row r="293" spans="1:4" ht="15.75" hidden="1" customHeight="1">
      <c r="A293" s="7"/>
      <c r="B293" s="5"/>
      <c r="C293" s="5"/>
      <c r="D293" s="5"/>
    </row>
    <row r="294" spans="1:4" ht="15.75" hidden="1" customHeight="1">
      <c r="A294" s="7"/>
      <c r="B294" s="5"/>
      <c r="C294" s="5"/>
      <c r="D294" s="5"/>
    </row>
    <row r="295" spans="1:4" ht="15.75" hidden="1" customHeight="1">
      <c r="A295" s="7"/>
      <c r="B295" s="5"/>
      <c r="C295" s="5"/>
      <c r="D295" s="5"/>
    </row>
    <row r="296" spans="1:4" ht="15.75" hidden="1" customHeight="1">
      <c r="A296" s="7"/>
      <c r="B296" s="5"/>
      <c r="C296" s="5"/>
      <c r="D296" s="5"/>
    </row>
    <row r="297" spans="1:4" ht="15.75" hidden="1" customHeight="1">
      <c r="A297" s="7"/>
      <c r="B297" s="5"/>
      <c r="C297" s="5"/>
      <c r="D297" s="5"/>
    </row>
    <row r="298" spans="1:4" ht="15.75" hidden="1" customHeight="1">
      <c r="A298" s="7"/>
      <c r="B298" s="5"/>
      <c r="C298" s="5"/>
      <c r="D298" s="5"/>
    </row>
    <row r="299" spans="1:4" ht="15.75" hidden="1" customHeight="1">
      <c r="A299" s="7"/>
      <c r="B299" s="5"/>
      <c r="C299" s="5"/>
      <c r="D299" s="5"/>
    </row>
    <row r="300" spans="1:4" ht="15.75" hidden="1" customHeight="1">
      <c r="A300" s="7"/>
      <c r="B300" s="5"/>
      <c r="C300" s="5"/>
      <c r="D300" s="5"/>
    </row>
    <row r="301" spans="1:4" ht="15.75" hidden="1" customHeight="1">
      <c r="A301" s="7"/>
      <c r="B301" s="5"/>
      <c r="C301" s="5"/>
      <c r="D301" s="5"/>
    </row>
    <row r="302" spans="1:4" ht="15.75" hidden="1" customHeight="1">
      <c r="A302" s="7"/>
      <c r="B302" s="5"/>
      <c r="C302" s="5"/>
      <c r="D302" s="5"/>
    </row>
    <row r="303" spans="1:4" ht="15.75" hidden="1" customHeight="1">
      <c r="A303" s="7"/>
      <c r="B303" s="5"/>
      <c r="C303" s="5"/>
      <c r="D303" s="5"/>
    </row>
    <row r="304" spans="1:4" ht="15.75" hidden="1" customHeight="1">
      <c r="A304" s="7"/>
      <c r="B304" s="5"/>
      <c r="C304" s="5"/>
      <c r="D304" s="5"/>
    </row>
    <row r="305" spans="1:4" ht="15.75" hidden="1" customHeight="1">
      <c r="A305" s="7"/>
      <c r="B305" s="5"/>
      <c r="C305" s="5"/>
      <c r="D305" s="5"/>
    </row>
    <row r="306" spans="1:4" ht="15.75" hidden="1" customHeight="1">
      <c r="A306" s="7"/>
      <c r="B306" s="5"/>
      <c r="C306" s="5"/>
      <c r="D306" s="5"/>
    </row>
    <row r="307" spans="1:4" ht="15.75" hidden="1" customHeight="1">
      <c r="A307" s="7"/>
      <c r="B307" s="5"/>
      <c r="C307" s="5"/>
      <c r="D307" s="5"/>
    </row>
    <row r="308" spans="1:4" ht="15.75" hidden="1" customHeight="1">
      <c r="A308" s="7"/>
      <c r="B308" s="5"/>
      <c r="C308" s="5"/>
      <c r="D308" s="5"/>
    </row>
    <row r="309" spans="1:4" ht="15.75" hidden="1" customHeight="1">
      <c r="A309" s="7"/>
      <c r="B309" s="5"/>
      <c r="C309" s="5"/>
      <c r="D309" s="5"/>
    </row>
    <row r="310" spans="1:4" ht="15.75" hidden="1" customHeight="1">
      <c r="A310" s="7"/>
      <c r="B310" s="5"/>
      <c r="C310" s="5"/>
      <c r="D310" s="5"/>
    </row>
    <row r="311" spans="1:4" ht="15.75" hidden="1" customHeight="1">
      <c r="A311" s="7"/>
      <c r="B311" s="5"/>
      <c r="C311" s="5"/>
      <c r="D311" s="5"/>
    </row>
    <row r="312" spans="1:4" ht="15.75" hidden="1" customHeight="1">
      <c r="A312" s="7"/>
      <c r="B312" s="5"/>
      <c r="C312" s="5"/>
      <c r="D312" s="5"/>
    </row>
    <row r="313" spans="1:4" ht="15.75" hidden="1" customHeight="1">
      <c r="A313" s="7"/>
      <c r="B313" s="5"/>
      <c r="C313" s="5"/>
      <c r="D313" s="5"/>
    </row>
    <row r="314" spans="1:4" ht="15.75" hidden="1" customHeight="1">
      <c r="A314" s="7"/>
      <c r="B314" s="5"/>
      <c r="C314" s="5"/>
      <c r="D314" s="5"/>
    </row>
    <row r="315" spans="1:4" ht="15.75" hidden="1" customHeight="1">
      <c r="A315" s="7"/>
      <c r="B315" s="5"/>
      <c r="C315" s="5"/>
      <c r="D315" s="5"/>
    </row>
    <row r="316" spans="1:4" ht="15.75" hidden="1" customHeight="1">
      <c r="A316" s="7"/>
      <c r="B316" s="5"/>
      <c r="C316" s="5"/>
      <c r="D316" s="5"/>
    </row>
    <row r="317" spans="1:4" ht="15.75" hidden="1" customHeight="1">
      <c r="A317" s="7"/>
      <c r="B317" s="5"/>
      <c r="C317" s="5"/>
      <c r="D317" s="5"/>
    </row>
    <row r="318" spans="1:4" ht="15.75" hidden="1" customHeight="1">
      <c r="A318" s="7"/>
      <c r="B318" s="5"/>
      <c r="C318" s="5"/>
      <c r="D318" s="5"/>
    </row>
    <row r="319" spans="1:4" ht="15.75" hidden="1" customHeight="1">
      <c r="A319" s="7"/>
      <c r="B319" s="5"/>
      <c r="C319" s="5"/>
      <c r="D319" s="5"/>
    </row>
    <row r="320" spans="1:4" ht="15.75" hidden="1" customHeight="1">
      <c r="A320" s="7"/>
      <c r="B320" s="5"/>
      <c r="C320" s="5"/>
      <c r="D320" s="5"/>
    </row>
    <row r="321" spans="1:4" ht="15.75" hidden="1" customHeight="1">
      <c r="A321" s="7"/>
      <c r="B321" s="5"/>
      <c r="C321" s="5"/>
      <c r="D321" s="5"/>
    </row>
    <row r="322" spans="1:4" ht="15.75" hidden="1" customHeight="1">
      <c r="A322" s="7"/>
      <c r="B322" s="5"/>
      <c r="C322" s="5"/>
      <c r="D322" s="5"/>
    </row>
    <row r="323" spans="1:4" ht="15.75" hidden="1" customHeight="1">
      <c r="A323" s="7"/>
      <c r="B323" s="5"/>
      <c r="C323" s="5"/>
      <c r="D323" s="5"/>
    </row>
    <row r="324" spans="1:4" ht="15.75" hidden="1" customHeight="1">
      <c r="A324" s="7"/>
      <c r="B324" s="5"/>
      <c r="C324" s="5"/>
      <c r="D324" s="5"/>
    </row>
    <row r="325" spans="1:4" ht="15.75" hidden="1" customHeight="1">
      <c r="A325" s="7"/>
      <c r="B325" s="5"/>
      <c r="C325" s="5"/>
      <c r="D325" s="5"/>
    </row>
    <row r="326" spans="1:4" ht="15.75" hidden="1" customHeight="1">
      <c r="A326" s="7"/>
      <c r="B326" s="5"/>
      <c r="C326" s="5"/>
      <c r="D326" s="5"/>
    </row>
    <row r="327" spans="1:4" ht="15.75" hidden="1" customHeight="1">
      <c r="A327" s="7"/>
      <c r="B327" s="5"/>
      <c r="C327" s="5"/>
      <c r="D327" s="5"/>
    </row>
    <row r="328" spans="1:4" ht="15.75" hidden="1" customHeight="1">
      <c r="A328" s="7"/>
      <c r="B328" s="5"/>
      <c r="C328" s="5"/>
      <c r="D328" s="5"/>
    </row>
    <row r="329" spans="1:4" ht="15.75" hidden="1" customHeight="1">
      <c r="A329" s="7"/>
      <c r="B329" s="5"/>
      <c r="C329" s="5"/>
      <c r="D329" s="5"/>
    </row>
    <row r="330" spans="1:4" ht="15.75" hidden="1" customHeight="1">
      <c r="A330" s="7"/>
      <c r="B330" s="5"/>
      <c r="C330" s="5"/>
      <c r="D330" s="5"/>
    </row>
    <row r="331" spans="1:4" ht="15.75" hidden="1" customHeight="1">
      <c r="A331" s="7"/>
      <c r="B331" s="5"/>
      <c r="C331" s="5"/>
      <c r="D331" s="5"/>
    </row>
    <row r="332" spans="1:4" ht="15.75" hidden="1" customHeight="1">
      <c r="A332" s="7"/>
      <c r="B332" s="5"/>
      <c r="C332" s="5"/>
      <c r="D332" s="5"/>
    </row>
    <row r="333" spans="1:4" ht="15.75" hidden="1" customHeight="1">
      <c r="A333" s="7"/>
      <c r="B333" s="5"/>
      <c r="C333" s="5"/>
      <c r="D333" s="5"/>
    </row>
    <row r="334" spans="1:4" ht="15.75" hidden="1" customHeight="1">
      <c r="A334" s="7"/>
      <c r="B334" s="5"/>
      <c r="C334" s="5"/>
      <c r="D334" s="5"/>
    </row>
    <row r="335" spans="1:4" ht="15.75" hidden="1" customHeight="1">
      <c r="A335" s="7"/>
      <c r="B335" s="5"/>
      <c r="C335" s="5"/>
      <c r="D335" s="5"/>
    </row>
    <row r="336" spans="1:4" ht="15.75" hidden="1" customHeight="1">
      <c r="A336" s="7"/>
      <c r="B336" s="5"/>
      <c r="C336" s="5"/>
      <c r="D336" s="5"/>
    </row>
    <row r="337" spans="1:4" ht="15.75" hidden="1" customHeight="1">
      <c r="A337" s="7"/>
      <c r="B337" s="5"/>
      <c r="C337" s="5"/>
      <c r="D337" s="5"/>
    </row>
    <row r="338" spans="1:4" ht="15.75" hidden="1" customHeight="1">
      <c r="A338" s="7"/>
      <c r="B338" s="5"/>
      <c r="C338" s="5"/>
      <c r="D338" s="5"/>
    </row>
    <row r="339" spans="1:4" ht="15.75" hidden="1" customHeight="1">
      <c r="A339" s="7"/>
      <c r="B339" s="5"/>
      <c r="C339" s="5"/>
      <c r="D339" s="5"/>
    </row>
    <row r="340" spans="1:4" ht="15.75" hidden="1" customHeight="1">
      <c r="A340" s="7"/>
      <c r="B340" s="5"/>
      <c r="C340" s="5"/>
      <c r="D340" s="5"/>
    </row>
    <row r="341" spans="1:4" ht="15.75" hidden="1" customHeight="1">
      <c r="A341" s="7"/>
      <c r="B341" s="5"/>
      <c r="C341" s="5"/>
      <c r="D341" s="5"/>
    </row>
    <row r="342" spans="1:4" ht="15.75" hidden="1" customHeight="1">
      <c r="A342" s="7"/>
      <c r="B342" s="5"/>
      <c r="C342" s="5"/>
      <c r="D342" s="5"/>
    </row>
    <row r="343" spans="1:4" ht="15.75" hidden="1" customHeight="1">
      <c r="A343" s="7"/>
      <c r="B343" s="5"/>
      <c r="C343" s="5"/>
      <c r="D343" s="5"/>
    </row>
    <row r="344" spans="1:4" ht="15.75" hidden="1" customHeight="1">
      <c r="A344" s="7"/>
      <c r="B344" s="5"/>
      <c r="C344" s="5"/>
      <c r="D344" s="5"/>
    </row>
    <row r="345" spans="1:4" ht="15.75" hidden="1" customHeight="1">
      <c r="A345" s="7"/>
      <c r="B345" s="5"/>
      <c r="C345" s="5"/>
      <c r="D345" s="5"/>
    </row>
    <row r="346" spans="1:4" ht="15.75" hidden="1" customHeight="1">
      <c r="A346" s="7"/>
      <c r="B346" s="5"/>
      <c r="C346" s="5"/>
      <c r="D346" s="5"/>
    </row>
    <row r="347" spans="1:4" ht="15.75" hidden="1" customHeight="1">
      <c r="A347" s="7"/>
      <c r="B347" s="5"/>
      <c r="C347" s="5"/>
      <c r="D347" s="5"/>
    </row>
    <row r="348" spans="1:4" ht="15.75" hidden="1" customHeight="1">
      <c r="A348" s="7"/>
      <c r="B348" s="5"/>
      <c r="C348" s="5"/>
      <c r="D348" s="5"/>
    </row>
    <row r="349" spans="1:4" ht="15.75" hidden="1" customHeight="1">
      <c r="A349" s="7"/>
      <c r="B349" s="5"/>
      <c r="C349" s="5"/>
      <c r="D349" s="5"/>
    </row>
    <row r="350" spans="1:4" ht="15.75" hidden="1" customHeight="1">
      <c r="A350" s="7"/>
      <c r="B350" s="5"/>
      <c r="C350" s="5"/>
      <c r="D350" s="5"/>
    </row>
    <row r="351" spans="1:4" ht="15.75" hidden="1" customHeight="1">
      <c r="A351" s="7"/>
      <c r="B351" s="5"/>
      <c r="C351" s="5"/>
      <c r="D351" s="5"/>
    </row>
    <row r="352" spans="1:4" ht="15.75" hidden="1" customHeight="1">
      <c r="A352" s="7"/>
      <c r="B352" s="5"/>
      <c r="C352" s="5"/>
      <c r="D352" s="5"/>
    </row>
    <row r="353" spans="1:4" ht="15.75" hidden="1" customHeight="1">
      <c r="A353" s="7"/>
      <c r="B353" s="5"/>
      <c r="C353" s="5"/>
      <c r="D353" s="5"/>
    </row>
    <row r="354" spans="1:4" ht="15.75" hidden="1" customHeight="1">
      <c r="A354" s="7"/>
      <c r="B354" s="5"/>
      <c r="C354" s="5"/>
      <c r="D354" s="5"/>
    </row>
    <row r="355" spans="1:4" ht="15.75" hidden="1" customHeight="1">
      <c r="A355" s="7"/>
      <c r="B355" s="5"/>
      <c r="C355" s="5"/>
      <c r="D355" s="5"/>
    </row>
    <row r="356" spans="1:4" ht="15.75" hidden="1" customHeight="1">
      <c r="A356" s="7"/>
      <c r="B356" s="5"/>
      <c r="C356" s="5"/>
      <c r="D356" s="5"/>
    </row>
    <row r="357" spans="1:4" ht="15.75" hidden="1" customHeight="1">
      <c r="A357" s="7"/>
      <c r="B357" s="5"/>
      <c r="C357" s="5"/>
      <c r="D357" s="5"/>
    </row>
    <row r="358" spans="1:4" ht="15.75" hidden="1" customHeight="1">
      <c r="A358" s="7"/>
      <c r="B358" s="5"/>
      <c r="C358" s="5"/>
      <c r="D358" s="5"/>
    </row>
    <row r="359" spans="1:4" ht="15.75" hidden="1" customHeight="1">
      <c r="A359" s="7"/>
      <c r="B359" s="5"/>
      <c r="C359" s="5"/>
      <c r="D359" s="5"/>
    </row>
    <row r="360" spans="1:4" ht="15.75" hidden="1" customHeight="1">
      <c r="A360" s="7"/>
      <c r="B360" s="5"/>
      <c r="C360" s="5"/>
      <c r="D360" s="5"/>
    </row>
    <row r="361" spans="1:4" ht="15.75" hidden="1" customHeight="1">
      <c r="A361" s="7"/>
      <c r="B361" s="5"/>
      <c r="C361" s="5"/>
      <c r="D361" s="5"/>
    </row>
    <row r="362" spans="1:4" ht="15.75" hidden="1" customHeight="1">
      <c r="A362" s="7"/>
      <c r="B362" s="5"/>
      <c r="C362" s="5"/>
      <c r="D362" s="5"/>
    </row>
    <row r="363" spans="1:4" ht="15.75" hidden="1" customHeight="1">
      <c r="A363" s="7"/>
      <c r="B363" s="5"/>
      <c r="C363" s="5"/>
      <c r="D363" s="5"/>
    </row>
    <row r="364" spans="1:4" ht="15.75" hidden="1" customHeight="1">
      <c r="A364" s="7"/>
      <c r="B364" s="5"/>
      <c r="C364" s="5"/>
      <c r="D364" s="5"/>
    </row>
    <row r="365" spans="1:4" ht="15.75" hidden="1" customHeight="1">
      <c r="A365" s="7"/>
      <c r="B365" s="5"/>
      <c r="C365" s="5"/>
      <c r="D365" s="5"/>
    </row>
    <row r="366" spans="1:4" ht="15.75" hidden="1" customHeight="1">
      <c r="A366" s="7"/>
      <c r="B366" s="5"/>
      <c r="C366" s="5"/>
      <c r="D366" s="5"/>
    </row>
    <row r="367" spans="1:4" ht="15.75" hidden="1" customHeight="1">
      <c r="A367" s="7"/>
      <c r="B367" s="5"/>
      <c r="C367" s="5"/>
      <c r="D367" s="5"/>
    </row>
    <row r="368" spans="1:4" ht="15.75" hidden="1" customHeight="1">
      <c r="A368" s="7"/>
      <c r="B368" s="5"/>
      <c r="C368" s="5"/>
      <c r="D368" s="5"/>
    </row>
    <row r="369" spans="1:4" ht="15.75" hidden="1" customHeight="1">
      <c r="A369" s="7"/>
      <c r="B369" s="5"/>
      <c r="C369" s="5"/>
      <c r="D369" s="5"/>
    </row>
    <row r="370" spans="1:4" ht="15.75" hidden="1" customHeight="1">
      <c r="A370" s="7"/>
      <c r="B370" s="5"/>
      <c r="C370" s="5"/>
      <c r="D370" s="5"/>
    </row>
    <row r="371" spans="1:4" ht="15.75" hidden="1" customHeight="1">
      <c r="A371" s="7"/>
      <c r="B371" s="5"/>
      <c r="C371" s="5"/>
      <c r="D371" s="5"/>
    </row>
    <row r="372" spans="1:4" ht="15.75" hidden="1" customHeight="1">
      <c r="A372" s="7"/>
      <c r="B372" s="5"/>
      <c r="C372" s="5"/>
      <c r="D372" s="5"/>
    </row>
    <row r="373" spans="1:4" ht="15.75" hidden="1" customHeight="1">
      <c r="A373" s="7"/>
      <c r="B373" s="5"/>
      <c r="C373" s="5"/>
      <c r="D373" s="5"/>
    </row>
    <row r="374" spans="1:4" ht="15.75" hidden="1" customHeight="1">
      <c r="A374" s="7"/>
      <c r="B374" s="5"/>
      <c r="C374" s="5"/>
      <c r="D374" s="5"/>
    </row>
    <row r="375" spans="1:4" ht="15.75" hidden="1" customHeight="1">
      <c r="A375" s="7"/>
      <c r="B375" s="5"/>
      <c r="C375" s="5"/>
      <c r="D375" s="5"/>
    </row>
    <row r="376" spans="1:4" ht="15.75" hidden="1" customHeight="1">
      <c r="A376" s="7"/>
      <c r="B376" s="5"/>
      <c r="C376" s="5"/>
      <c r="D376" s="5"/>
    </row>
    <row r="377" spans="1:4" ht="15.75" hidden="1" customHeight="1">
      <c r="A377" s="7"/>
      <c r="B377" s="5"/>
      <c r="C377" s="5"/>
      <c r="D377" s="5"/>
    </row>
    <row r="378" spans="1:4" ht="15.75" hidden="1" customHeight="1">
      <c r="A378" s="7"/>
      <c r="B378" s="5"/>
      <c r="C378" s="5"/>
      <c r="D378" s="5"/>
    </row>
    <row r="379" spans="1:4" ht="15.75" hidden="1" customHeight="1">
      <c r="A379" s="7"/>
      <c r="B379" s="5"/>
      <c r="C379" s="5"/>
      <c r="D379" s="5"/>
    </row>
    <row r="380" spans="1:4" ht="15.75" hidden="1" customHeight="1">
      <c r="A380" s="7"/>
      <c r="B380" s="5"/>
      <c r="C380" s="5"/>
      <c r="D380" s="5"/>
    </row>
    <row r="381" spans="1:4" ht="15.75" hidden="1" customHeight="1">
      <c r="A381" s="7"/>
      <c r="B381" s="5"/>
      <c r="C381" s="5"/>
      <c r="D381" s="5"/>
    </row>
    <row r="382" spans="1:4" ht="15.75" hidden="1" customHeight="1">
      <c r="A382" s="7"/>
      <c r="B382" s="5"/>
      <c r="C382" s="5"/>
      <c r="D382" s="5"/>
    </row>
    <row r="383" spans="1:4" ht="15.75" hidden="1" customHeight="1">
      <c r="A383" s="7"/>
      <c r="B383" s="5"/>
      <c r="C383" s="5"/>
      <c r="D383" s="5"/>
    </row>
    <row r="384" spans="1:4" ht="15.75" hidden="1" customHeight="1">
      <c r="A384" s="7"/>
      <c r="B384" s="5"/>
      <c r="C384" s="5"/>
      <c r="D384" s="5"/>
    </row>
    <row r="385" spans="1:4" ht="15.75" hidden="1" customHeight="1">
      <c r="A385" s="7"/>
      <c r="B385" s="5"/>
      <c r="C385" s="5"/>
      <c r="D385" s="5"/>
    </row>
    <row r="386" spans="1:4" ht="15.75" hidden="1" customHeight="1">
      <c r="A386" s="7"/>
      <c r="B386" s="5"/>
      <c r="C386" s="5"/>
      <c r="D386" s="5"/>
    </row>
    <row r="387" spans="1:4" ht="15.75" hidden="1" customHeight="1">
      <c r="A387" s="7"/>
      <c r="B387" s="5"/>
      <c r="C387" s="5"/>
      <c r="D387" s="5"/>
    </row>
    <row r="388" spans="1:4" ht="15.75" hidden="1" customHeight="1">
      <c r="A388" s="7"/>
      <c r="B388" s="5"/>
      <c r="C388" s="5"/>
      <c r="D388" s="5"/>
    </row>
    <row r="389" spans="1:4" ht="15.75" hidden="1" customHeight="1">
      <c r="A389" s="7"/>
      <c r="B389" s="5"/>
      <c r="C389" s="5"/>
      <c r="D389" s="5"/>
    </row>
    <row r="390" spans="1:4" ht="15.75" hidden="1" customHeight="1">
      <c r="A390" s="7"/>
      <c r="B390" s="5"/>
      <c r="C390" s="5"/>
      <c r="D390" s="5"/>
    </row>
    <row r="391" spans="1:4" ht="15.75" hidden="1" customHeight="1">
      <c r="A391" s="7"/>
      <c r="B391" s="5"/>
      <c r="C391" s="5"/>
      <c r="D391" s="5"/>
    </row>
    <row r="392" spans="1:4" ht="15.75" hidden="1" customHeight="1">
      <c r="A392" s="7"/>
      <c r="B392" s="5"/>
      <c r="C392" s="5"/>
      <c r="D392" s="5"/>
    </row>
    <row r="393" spans="1:4" ht="15.75" hidden="1" customHeight="1">
      <c r="A393" s="7"/>
      <c r="B393" s="5"/>
      <c r="C393" s="5"/>
      <c r="D393" s="5"/>
    </row>
    <row r="394" spans="1:4" ht="15.75" hidden="1" customHeight="1">
      <c r="A394" s="7"/>
      <c r="B394" s="5"/>
      <c r="C394" s="5"/>
      <c r="D394" s="5"/>
    </row>
    <row r="395" spans="1:4" ht="15.75" hidden="1" customHeight="1">
      <c r="A395" s="7"/>
      <c r="B395" s="5"/>
      <c r="C395" s="5"/>
      <c r="D395" s="5"/>
    </row>
    <row r="396" spans="1:4" ht="15.75" hidden="1" customHeight="1">
      <c r="A396" s="7"/>
      <c r="B396" s="5"/>
      <c r="C396" s="5"/>
      <c r="D396" s="5"/>
    </row>
    <row r="397" spans="1:4" ht="15.75" hidden="1" customHeight="1">
      <c r="A397" s="7"/>
      <c r="B397" s="5"/>
      <c r="C397" s="5"/>
      <c r="D397" s="5"/>
    </row>
    <row r="398" spans="1:4" ht="15.75" hidden="1" customHeight="1">
      <c r="A398" s="7"/>
      <c r="B398" s="5"/>
      <c r="C398" s="5"/>
      <c r="D398" s="5"/>
    </row>
    <row r="399" spans="1:4" ht="15.75" hidden="1" customHeight="1">
      <c r="A399" s="7"/>
      <c r="B399" s="5"/>
      <c r="C399" s="5"/>
      <c r="D399" s="5"/>
    </row>
    <row r="400" spans="1:4" ht="15.75" hidden="1" customHeight="1">
      <c r="A400" s="7"/>
      <c r="B400" s="5"/>
      <c r="C400" s="5"/>
      <c r="D400" s="5"/>
    </row>
    <row r="401" spans="1:4" ht="15.75" hidden="1" customHeight="1">
      <c r="A401" s="7"/>
      <c r="B401" s="5"/>
      <c r="C401" s="5"/>
      <c r="D401" s="5"/>
    </row>
    <row r="402" spans="1:4" ht="15.75" hidden="1" customHeight="1">
      <c r="A402" s="7"/>
      <c r="B402" s="5"/>
      <c r="C402" s="5"/>
      <c r="D402" s="5"/>
    </row>
    <row r="403" spans="1:4" ht="15.75" hidden="1" customHeight="1">
      <c r="A403" s="7"/>
      <c r="B403" s="5"/>
      <c r="C403" s="5"/>
      <c r="D403" s="5"/>
    </row>
    <row r="404" spans="1:4" ht="15.75" hidden="1" customHeight="1">
      <c r="A404" s="7"/>
      <c r="B404" s="5"/>
      <c r="C404" s="5"/>
      <c r="D404" s="5"/>
    </row>
    <row r="405" spans="1:4" ht="15.75" hidden="1" customHeight="1">
      <c r="A405" s="7"/>
      <c r="B405" s="5"/>
      <c r="C405" s="5"/>
      <c r="D405" s="5"/>
    </row>
    <row r="406" spans="1:4" ht="15.75" hidden="1" customHeight="1">
      <c r="A406" s="7"/>
      <c r="B406" s="5"/>
      <c r="C406" s="5"/>
      <c r="D406" s="5"/>
    </row>
    <row r="407" spans="1:4" ht="15.75" hidden="1" customHeight="1">
      <c r="A407" s="7"/>
      <c r="B407" s="5"/>
      <c r="C407" s="5"/>
      <c r="D407" s="5"/>
    </row>
    <row r="408" spans="1:4" ht="15.75" hidden="1" customHeight="1">
      <c r="A408" s="7"/>
      <c r="B408" s="5"/>
      <c r="C408" s="5"/>
      <c r="D408" s="5"/>
    </row>
    <row r="409" spans="1:4" ht="15.75" hidden="1" customHeight="1">
      <c r="A409" s="7"/>
      <c r="B409" s="5"/>
      <c r="C409" s="5"/>
      <c r="D409" s="5"/>
    </row>
    <row r="410" spans="1:4" ht="15.75" hidden="1" customHeight="1">
      <c r="A410" s="7"/>
      <c r="B410" s="5"/>
      <c r="C410" s="5"/>
      <c r="D410" s="5"/>
    </row>
    <row r="411" spans="1:4" ht="15.75" hidden="1" customHeight="1">
      <c r="A411" s="7"/>
      <c r="B411" s="5"/>
      <c r="C411" s="5"/>
      <c r="D411" s="5"/>
    </row>
    <row r="412" spans="1:4" ht="15.75" hidden="1" customHeight="1">
      <c r="A412" s="7"/>
      <c r="B412" s="5"/>
      <c r="C412" s="5"/>
      <c r="D412" s="5"/>
    </row>
    <row r="413" spans="1:4" ht="15.75" hidden="1" customHeight="1">
      <c r="A413" s="7"/>
      <c r="B413" s="5"/>
      <c r="C413" s="5"/>
      <c r="D413" s="5"/>
    </row>
    <row r="414" spans="1:4" ht="15.75" hidden="1" customHeight="1">
      <c r="A414" s="7"/>
      <c r="B414" s="5"/>
      <c r="C414" s="5"/>
      <c r="D414" s="5"/>
    </row>
    <row r="415" spans="1:4" ht="15.75" hidden="1" customHeight="1">
      <c r="A415" s="7"/>
      <c r="B415" s="5"/>
      <c r="C415" s="5"/>
      <c r="D415" s="5"/>
    </row>
    <row r="416" spans="1:4" ht="15.75" hidden="1" customHeight="1">
      <c r="A416" s="7"/>
      <c r="B416" s="5"/>
      <c r="C416" s="5"/>
      <c r="D416" s="5"/>
    </row>
    <row r="417" spans="1:4" ht="15.75" hidden="1" customHeight="1">
      <c r="A417" s="7"/>
      <c r="B417" s="5"/>
      <c r="C417" s="5"/>
      <c r="D417" s="5"/>
    </row>
    <row r="418" spans="1:4" ht="15.75" hidden="1" customHeight="1">
      <c r="A418" s="7"/>
      <c r="B418" s="5"/>
      <c r="C418" s="5"/>
      <c r="D418" s="5"/>
    </row>
    <row r="419" spans="1:4" ht="15.75" hidden="1" customHeight="1">
      <c r="A419" s="7"/>
      <c r="B419" s="5"/>
      <c r="C419" s="5"/>
      <c r="D419" s="5"/>
    </row>
    <row r="420" spans="1:4" ht="15.75" hidden="1" customHeight="1">
      <c r="A420" s="7"/>
      <c r="B420" s="5"/>
      <c r="C420" s="5"/>
      <c r="D420" s="5"/>
    </row>
    <row r="421" spans="1:4" ht="15.75" hidden="1" customHeight="1">
      <c r="A421" s="7"/>
      <c r="B421" s="5"/>
      <c r="C421" s="5"/>
      <c r="D421" s="5"/>
    </row>
    <row r="422" spans="1:4" ht="15.75" hidden="1" customHeight="1">
      <c r="A422" s="7"/>
      <c r="B422" s="5"/>
      <c r="C422" s="5"/>
      <c r="D422" s="5"/>
    </row>
    <row r="423" spans="1:4" ht="15.75" hidden="1" customHeight="1">
      <c r="A423" s="7"/>
      <c r="B423" s="5"/>
      <c r="C423" s="5"/>
      <c r="D423" s="5"/>
    </row>
    <row r="424" spans="1:4" ht="15.75" hidden="1" customHeight="1">
      <c r="A424" s="7"/>
      <c r="B424" s="5"/>
      <c r="C424" s="5"/>
      <c r="D424" s="5"/>
    </row>
    <row r="425" spans="1:4" ht="15.75" hidden="1" customHeight="1">
      <c r="A425" s="7"/>
      <c r="B425" s="5"/>
      <c r="C425" s="5"/>
      <c r="D425" s="5"/>
    </row>
    <row r="426" spans="1:4" ht="15.75" hidden="1" customHeight="1">
      <c r="A426" s="7"/>
      <c r="B426" s="5"/>
      <c r="C426" s="5"/>
      <c r="D426" s="5"/>
    </row>
    <row r="427" spans="1:4" ht="15.75" hidden="1" customHeight="1">
      <c r="A427" s="7"/>
      <c r="B427" s="5"/>
      <c r="C427" s="5"/>
      <c r="D427" s="5"/>
    </row>
    <row r="428" spans="1:4" ht="15.75" hidden="1" customHeight="1">
      <c r="A428" s="7"/>
      <c r="B428" s="5"/>
      <c r="C428" s="5"/>
      <c r="D428" s="5"/>
    </row>
    <row r="429" spans="1:4" ht="15.75" hidden="1" customHeight="1">
      <c r="A429" s="7"/>
      <c r="B429" s="5"/>
      <c r="C429" s="5"/>
      <c r="D429" s="5"/>
    </row>
    <row r="430" spans="1:4" ht="15.75" hidden="1" customHeight="1">
      <c r="A430" s="7"/>
      <c r="B430" s="5"/>
      <c r="C430" s="5"/>
      <c r="D430" s="5"/>
    </row>
    <row r="431" spans="1:4" ht="15.75" hidden="1" customHeight="1">
      <c r="A431" s="7"/>
      <c r="B431" s="5"/>
      <c r="C431" s="5"/>
      <c r="D431" s="5"/>
    </row>
    <row r="432" spans="1:4" ht="15.75" hidden="1" customHeight="1">
      <c r="A432" s="7"/>
      <c r="B432" s="5"/>
      <c r="C432" s="5"/>
      <c r="D432" s="5"/>
    </row>
    <row r="433" spans="1:4" ht="15.75" hidden="1" customHeight="1">
      <c r="A433" s="7"/>
      <c r="B433" s="5"/>
      <c r="C433" s="5"/>
      <c r="D433" s="5"/>
    </row>
    <row r="434" spans="1:4" ht="15.75" hidden="1" customHeight="1">
      <c r="A434" s="7"/>
      <c r="B434" s="5"/>
      <c r="C434" s="5"/>
      <c r="D434" s="5"/>
    </row>
    <row r="435" spans="1:4" ht="15.75" hidden="1" customHeight="1">
      <c r="A435" s="7"/>
      <c r="B435" s="5"/>
      <c r="C435" s="5"/>
      <c r="D435" s="5"/>
    </row>
    <row r="436" spans="1:4" ht="15.75" hidden="1" customHeight="1">
      <c r="A436" s="7"/>
      <c r="B436" s="5"/>
      <c r="C436" s="5"/>
      <c r="D436" s="5"/>
    </row>
    <row r="437" spans="1:4" ht="15.75" hidden="1" customHeight="1">
      <c r="A437" s="7"/>
      <c r="B437" s="5"/>
      <c r="C437" s="5"/>
      <c r="D437" s="5"/>
    </row>
    <row r="438" spans="1:4" ht="15.75" hidden="1" customHeight="1">
      <c r="A438" s="7"/>
      <c r="B438" s="5"/>
      <c r="C438" s="5"/>
      <c r="D438" s="5"/>
    </row>
    <row r="439" spans="1:4" ht="15.75" hidden="1" customHeight="1">
      <c r="A439" s="7"/>
      <c r="B439" s="5"/>
      <c r="C439" s="5"/>
      <c r="D439" s="5"/>
    </row>
    <row r="440" spans="1:4" ht="15.75" hidden="1" customHeight="1">
      <c r="A440" s="7"/>
      <c r="B440" s="5"/>
      <c r="C440" s="5"/>
      <c r="D440" s="5"/>
    </row>
    <row r="441" spans="1:4" ht="15.75" hidden="1" customHeight="1">
      <c r="A441" s="7"/>
      <c r="B441" s="5"/>
      <c r="C441" s="5"/>
      <c r="D441" s="5"/>
    </row>
    <row r="442" spans="1:4" ht="15.75" hidden="1" customHeight="1">
      <c r="A442" s="7"/>
      <c r="B442" s="5"/>
      <c r="C442" s="5"/>
      <c r="D442" s="5"/>
    </row>
    <row r="443" spans="1:4" ht="15.75" hidden="1" customHeight="1">
      <c r="A443" s="7"/>
      <c r="B443" s="5"/>
      <c r="C443" s="5"/>
      <c r="D443" s="5"/>
    </row>
    <row r="444" spans="1:4" ht="15.75" hidden="1" customHeight="1">
      <c r="A444" s="7"/>
      <c r="B444" s="5"/>
      <c r="C444" s="5"/>
      <c r="D444" s="5"/>
    </row>
    <row r="445" spans="1:4" ht="15.75" hidden="1" customHeight="1">
      <c r="A445" s="7"/>
      <c r="B445" s="5"/>
      <c r="C445" s="5"/>
      <c r="D445" s="5"/>
    </row>
    <row r="446" spans="1:4" ht="15.75" hidden="1" customHeight="1">
      <c r="A446" s="7"/>
      <c r="B446" s="5"/>
      <c r="C446" s="5"/>
      <c r="D446" s="5"/>
    </row>
    <row r="447" spans="1:4" ht="15.75" hidden="1" customHeight="1">
      <c r="A447" s="7"/>
      <c r="B447" s="5"/>
      <c r="C447" s="5"/>
      <c r="D447" s="5"/>
    </row>
    <row r="448" spans="1:4" ht="15.75" hidden="1" customHeight="1">
      <c r="A448" s="7"/>
      <c r="B448" s="5"/>
      <c r="C448" s="5"/>
      <c r="D448" s="5"/>
    </row>
    <row r="449" spans="1:4" ht="15.75" hidden="1" customHeight="1">
      <c r="A449" s="7"/>
      <c r="B449" s="5"/>
      <c r="C449" s="5"/>
      <c r="D449" s="5"/>
    </row>
    <row r="450" spans="1:4" ht="15.75" hidden="1" customHeight="1">
      <c r="A450" s="7"/>
      <c r="B450" s="5"/>
      <c r="C450" s="5"/>
      <c r="D450" s="5"/>
    </row>
    <row r="451" spans="1:4" ht="15.75" hidden="1" customHeight="1">
      <c r="A451" s="7"/>
      <c r="B451" s="5"/>
      <c r="C451" s="5"/>
      <c r="D451" s="5"/>
    </row>
    <row r="452" spans="1:4" ht="15.75" hidden="1" customHeight="1">
      <c r="A452" s="7"/>
      <c r="B452" s="5"/>
      <c r="C452" s="5"/>
      <c r="D452" s="5"/>
    </row>
    <row r="453" spans="1:4" ht="15.75" hidden="1" customHeight="1">
      <c r="A453" s="7"/>
      <c r="B453" s="5"/>
      <c r="C453" s="5"/>
      <c r="D453" s="5"/>
    </row>
    <row r="454" spans="1:4" ht="15.75" hidden="1" customHeight="1">
      <c r="A454" s="7"/>
      <c r="B454" s="5"/>
      <c r="C454" s="5"/>
      <c r="D454" s="5"/>
    </row>
    <row r="455" spans="1:4" ht="15.75" hidden="1" customHeight="1">
      <c r="A455" s="7"/>
      <c r="B455" s="5"/>
      <c r="C455" s="5"/>
      <c r="D455" s="5"/>
    </row>
    <row r="456" spans="1:4" ht="15.75" hidden="1" customHeight="1">
      <c r="A456" s="7"/>
      <c r="B456" s="5"/>
      <c r="C456" s="5"/>
      <c r="D456" s="5"/>
    </row>
    <row r="457" spans="1:4" ht="15.75" hidden="1" customHeight="1">
      <c r="A457" s="7"/>
      <c r="B457" s="5"/>
      <c r="C457" s="5"/>
      <c r="D457" s="5"/>
    </row>
    <row r="458" spans="1:4" ht="15.75" hidden="1" customHeight="1">
      <c r="A458" s="7"/>
      <c r="B458" s="5"/>
      <c r="C458" s="5"/>
      <c r="D458" s="5"/>
    </row>
    <row r="459" spans="1:4" ht="15.75" hidden="1" customHeight="1">
      <c r="A459" s="7"/>
      <c r="B459" s="5"/>
      <c r="C459" s="5"/>
      <c r="D459" s="5"/>
    </row>
    <row r="460" spans="1:4" ht="15.75" hidden="1" customHeight="1">
      <c r="A460" s="7"/>
      <c r="B460" s="5"/>
      <c r="C460" s="5"/>
      <c r="D460" s="5"/>
    </row>
    <row r="461" spans="1:4" ht="15.75" hidden="1" customHeight="1">
      <c r="A461" s="7"/>
      <c r="B461" s="5"/>
      <c r="C461" s="5"/>
      <c r="D461" s="5"/>
    </row>
    <row r="462" spans="1:4" ht="15.75" hidden="1" customHeight="1">
      <c r="A462" s="7"/>
      <c r="B462" s="5"/>
      <c r="C462" s="5"/>
      <c r="D462" s="5"/>
    </row>
    <row r="463" spans="1:4" ht="15.75" hidden="1" customHeight="1">
      <c r="A463" s="7"/>
      <c r="B463" s="5"/>
      <c r="C463" s="5"/>
      <c r="D463" s="5"/>
    </row>
    <row r="464" spans="1:4" ht="15.75" hidden="1" customHeight="1">
      <c r="A464" s="7"/>
      <c r="B464" s="5"/>
      <c r="C464" s="5"/>
      <c r="D464" s="5"/>
    </row>
    <row r="465" spans="1:4" ht="15.75" hidden="1" customHeight="1">
      <c r="A465" s="7"/>
      <c r="B465" s="5"/>
      <c r="C465" s="5"/>
      <c r="D465" s="5"/>
    </row>
    <row r="466" spans="1:4" ht="15.75" hidden="1" customHeight="1">
      <c r="A466" s="7"/>
      <c r="B466" s="5"/>
      <c r="C466" s="5"/>
      <c r="D466" s="5"/>
    </row>
    <row r="467" spans="1:4" ht="15.75" hidden="1" customHeight="1">
      <c r="A467" s="7"/>
      <c r="B467" s="5"/>
      <c r="C467" s="5"/>
      <c r="D467" s="5"/>
    </row>
    <row r="468" spans="1:4" ht="15.75" hidden="1" customHeight="1">
      <c r="A468" s="7"/>
      <c r="B468" s="5"/>
      <c r="C468" s="5"/>
      <c r="D468" s="5"/>
    </row>
    <row r="469" spans="1:4" ht="15.75" hidden="1" customHeight="1">
      <c r="A469" s="7"/>
      <c r="B469" s="5"/>
      <c r="C469" s="5"/>
      <c r="D469" s="5"/>
    </row>
    <row r="470" spans="1:4" ht="15.75" hidden="1" customHeight="1">
      <c r="A470" s="7"/>
      <c r="B470" s="5"/>
      <c r="C470" s="5"/>
      <c r="D470" s="5"/>
    </row>
    <row r="471" spans="1:4" ht="15.75" hidden="1" customHeight="1">
      <c r="A471" s="7"/>
      <c r="B471" s="5"/>
      <c r="C471" s="5"/>
      <c r="D471" s="5"/>
    </row>
    <row r="472" spans="1:4" ht="15.75" hidden="1" customHeight="1">
      <c r="A472" s="7"/>
      <c r="B472" s="5"/>
      <c r="C472" s="5"/>
      <c r="D472" s="5"/>
    </row>
    <row r="473" spans="1:4" ht="15.75" hidden="1" customHeight="1">
      <c r="A473" s="7"/>
      <c r="B473" s="5"/>
      <c r="C473" s="5"/>
      <c r="D473" s="5"/>
    </row>
    <row r="474" spans="1:4" ht="15.75" hidden="1" customHeight="1">
      <c r="A474" s="7"/>
      <c r="B474" s="5"/>
      <c r="C474" s="5"/>
      <c r="D474" s="5"/>
    </row>
    <row r="475" spans="1:4" ht="15.75" hidden="1" customHeight="1">
      <c r="A475" s="7"/>
      <c r="B475" s="5"/>
      <c r="C475" s="5"/>
      <c r="D475" s="5"/>
    </row>
    <row r="476" spans="1:4" ht="15.75" hidden="1" customHeight="1">
      <c r="A476" s="7"/>
      <c r="B476" s="5"/>
      <c r="C476" s="5"/>
      <c r="D476" s="5"/>
    </row>
    <row r="477" spans="1:4" ht="15.75" hidden="1" customHeight="1">
      <c r="A477" s="7"/>
      <c r="B477" s="5"/>
      <c r="C477" s="5"/>
      <c r="D477" s="5"/>
    </row>
    <row r="478" spans="1:4" ht="15.75" hidden="1" customHeight="1">
      <c r="A478" s="7"/>
      <c r="B478" s="5"/>
      <c r="C478" s="5"/>
      <c r="D478" s="5"/>
    </row>
    <row r="479" spans="1:4" ht="15.75" hidden="1" customHeight="1">
      <c r="A479" s="7"/>
      <c r="B479" s="5"/>
      <c r="C479" s="5"/>
      <c r="D479" s="5"/>
    </row>
    <row r="480" spans="1:4" ht="15.75" hidden="1" customHeight="1">
      <c r="A480" s="7"/>
      <c r="B480" s="5"/>
      <c r="C480" s="5"/>
      <c r="D480" s="5"/>
    </row>
    <row r="481" spans="1:4" ht="15.75" hidden="1" customHeight="1">
      <c r="A481" s="7"/>
      <c r="B481" s="5"/>
      <c r="C481" s="5"/>
      <c r="D481" s="5"/>
    </row>
    <row r="482" spans="1:4" ht="15.75" hidden="1" customHeight="1">
      <c r="A482" s="7"/>
      <c r="B482" s="5"/>
      <c r="C482" s="5"/>
      <c r="D482" s="5"/>
    </row>
    <row r="483" spans="1:4" ht="15.75" hidden="1" customHeight="1">
      <c r="A483" s="7"/>
      <c r="B483" s="5"/>
      <c r="C483" s="5"/>
      <c r="D483" s="5"/>
    </row>
    <row r="484" spans="1:4" ht="15.75" hidden="1" customHeight="1">
      <c r="A484" s="7"/>
      <c r="B484" s="5"/>
      <c r="C484" s="5"/>
      <c r="D484" s="5"/>
    </row>
    <row r="485" spans="1:4" ht="15.75" hidden="1" customHeight="1">
      <c r="A485" s="7"/>
      <c r="B485" s="5"/>
      <c r="C485" s="5"/>
      <c r="D485" s="5"/>
    </row>
    <row r="486" spans="1:4" ht="15.75" hidden="1" customHeight="1">
      <c r="A486" s="7"/>
      <c r="B486" s="5"/>
      <c r="C486" s="5"/>
      <c r="D486" s="5"/>
    </row>
    <row r="487" spans="1:4" ht="15.75" hidden="1" customHeight="1">
      <c r="A487" s="7"/>
      <c r="B487" s="5"/>
      <c r="C487" s="5"/>
      <c r="D487" s="5"/>
    </row>
    <row r="488" spans="1:4" ht="15.75" customHeight="1"/>
    <row r="489" spans="1:4" ht="15.75" customHeight="1"/>
    <row r="490" spans="1:4" ht="15.75" customHeight="1"/>
    <row r="491" spans="1:4" ht="15.75" customHeight="1"/>
    <row r="492" spans="1:4" ht="15.75" customHeight="1"/>
    <row r="493" spans="1:4" ht="15.75" customHeight="1"/>
    <row r="494" spans="1:4" ht="15.75" customHeight="1"/>
    <row r="495" spans="1:4" ht="15.75" customHeight="1"/>
    <row r="496" spans="1:4"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487" xr:uid="{00000000-0009-0000-0000-000002000000}">
    <filterColumn colId="0">
      <colorFilter dxfId="6"/>
    </filterColumn>
  </autoFilter>
  <hyperlinks>
    <hyperlink ref="H16" r:id="rId1" xr:uid="{00000000-0004-0000-0200-000000000000}"/>
    <hyperlink ref="I16" r:id="rId2" xr:uid="{00000000-0004-0000-0200-000001000000}"/>
    <hyperlink ref="H237" r:id="rId3" xr:uid="{00000000-0004-0000-0200-000002000000}"/>
  </hyperlinks>
  <pageMargins left="0.7" right="0.7" top="0.75" bottom="0.75" header="0" footer="0"/>
  <pageSetup orientation="landscape"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outlinePr summaryBelow="0" summaryRight="0"/>
  </sheetPr>
  <dimension ref="A1:G1000"/>
  <sheetViews>
    <sheetView workbookViewId="0">
      <selection activeCell="D862" sqref="D862"/>
    </sheetView>
  </sheetViews>
  <sheetFormatPr baseColWidth="10" defaultColWidth="12.6640625" defaultRowHeight="15" customHeight="1"/>
  <cols>
    <col min="1" max="1" width="44.83203125" customWidth="1"/>
    <col min="2" max="2" width="46.33203125" customWidth="1"/>
    <col min="3" max="3" width="14.6640625" customWidth="1"/>
    <col min="4" max="4" width="15.33203125" customWidth="1"/>
    <col min="5" max="6" width="12.6640625" customWidth="1"/>
  </cols>
  <sheetData>
    <row r="1" spans="1:7" ht="15.75" customHeight="1">
      <c r="A1" s="7" t="s">
        <v>9</v>
      </c>
      <c r="B1" s="7" t="s">
        <v>10</v>
      </c>
      <c r="C1" s="5" t="s">
        <v>11</v>
      </c>
      <c r="D1" s="5" t="s">
        <v>1719</v>
      </c>
      <c r="E1" s="1" t="s">
        <v>12</v>
      </c>
      <c r="F1" s="1" t="s">
        <v>13</v>
      </c>
      <c r="G1" s="1" t="s">
        <v>14</v>
      </c>
    </row>
    <row r="2" spans="1:7" ht="15.75" hidden="1" customHeight="1">
      <c r="A2" s="7" t="s">
        <v>2303</v>
      </c>
      <c r="B2" s="7" t="s">
        <v>2304</v>
      </c>
      <c r="C2" s="5">
        <v>2019</v>
      </c>
      <c r="D2" s="5" t="s">
        <v>1722</v>
      </c>
      <c r="E2" s="1">
        <f ca="1">RANDBETWEEN(2,153)</f>
        <v>48</v>
      </c>
      <c r="F2" s="1">
        <f ca="1">RANDBETWEEN(154,334)</f>
        <v>233</v>
      </c>
      <c r="G2" s="1">
        <f ca="1">RANDBETWEEN(335,440)</f>
        <v>344</v>
      </c>
    </row>
    <row r="3" spans="1:7" ht="15.75" hidden="1" customHeight="1">
      <c r="A3" s="7" t="s">
        <v>2305</v>
      </c>
      <c r="B3" s="7" t="s">
        <v>2306</v>
      </c>
      <c r="C3" s="5">
        <v>2019</v>
      </c>
      <c r="D3" s="5" t="s">
        <v>1722</v>
      </c>
    </row>
    <row r="4" spans="1:7" ht="15.75" hidden="1" customHeight="1">
      <c r="A4" s="7" t="s">
        <v>2307</v>
      </c>
      <c r="B4" s="7" t="s">
        <v>2308</v>
      </c>
      <c r="C4" s="5">
        <v>2019</v>
      </c>
      <c r="D4" s="5" t="s">
        <v>1722</v>
      </c>
    </row>
    <row r="5" spans="1:7" ht="15.75" hidden="1" customHeight="1">
      <c r="A5" s="7" t="s">
        <v>2309</v>
      </c>
      <c r="B5" s="7" t="s">
        <v>2310</v>
      </c>
      <c r="C5" s="5">
        <v>2019</v>
      </c>
      <c r="D5" s="5" t="s">
        <v>1722</v>
      </c>
    </row>
    <row r="6" spans="1:7" ht="15.75" hidden="1" customHeight="1">
      <c r="A6" s="7" t="s">
        <v>2311</v>
      </c>
      <c r="B6" s="7" t="s">
        <v>2312</v>
      </c>
      <c r="C6" s="5">
        <v>2019</v>
      </c>
      <c r="D6" s="5" t="s">
        <v>1722</v>
      </c>
    </row>
    <row r="7" spans="1:7" ht="15.75" hidden="1" customHeight="1">
      <c r="A7" s="7" t="s">
        <v>2313</v>
      </c>
      <c r="B7" s="7" t="s">
        <v>2314</v>
      </c>
      <c r="C7" s="5">
        <v>2019</v>
      </c>
      <c r="D7" s="5" t="s">
        <v>1722</v>
      </c>
    </row>
    <row r="8" spans="1:7" ht="15.75" hidden="1" customHeight="1">
      <c r="A8" s="7" t="s">
        <v>2315</v>
      </c>
      <c r="B8" s="7" t="s">
        <v>2316</v>
      </c>
      <c r="C8" s="5">
        <v>2019</v>
      </c>
      <c r="D8" s="5" t="s">
        <v>1722</v>
      </c>
    </row>
    <row r="9" spans="1:7" ht="15.75" hidden="1" customHeight="1">
      <c r="A9" s="7" t="s">
        <v>2317</v>
      </c>
      <c r="B9" s="7" t="s">
        <v>2318</v>
      </c>
      <c r="C9" s="5">
        <v>2019</v>
      </c>
      <c r="D9" s="5" t="s">
        <v>1722</v>
      </c>
    </row>
    <row r="10" spans="1:7" ht="15.75" hidden="1" customHeight="1">
      <c r="A10" s="7" t="s">
        <v>2319</v>
      </c>
      <c r="B10" s="7" t="s">
        <v>2320</v>
      </c>
      <c r="C10" s="5">
        <v>2019</v>
      </c>
      <c r="D10" s="5" t="s">
        <v>1722</v>
      </c>
    </row>
    <row r="11" spans="1:7" ht="15.75" hidden="1" customHeight="1">
      <c r="A11" s="7" t="s">
        <v>2321</v>
      </c>
      <c r="B11" s="7" t="s">
        <v>2322</v>
      </c>
      <c r="C11" s="5">
        <v>2019</v>
      </c>
      <c r="D11" s="5" t="s">
        <v>1722</v>
      </c>
    </row>
    <row r="12" spans="1:7" ht="15.75" hidden="1" customHeight="1">
      <c r="A12" s="7" t="s">
        <v>2323</v>
      </c>
      <c r="B12" s="7" t="s">
        <v>2324</v>
      </c>
      <c r="C12" s="5">
        <v>2019</v>
      </c>
      <c r="D12" s="5" t="s">
        <v>1722</v>
      </c>
    </row>
    <row r="13" spans="1:7" ht="15.75" hidden="1" customHeight="1">
      <c r="A13" s="7" t="s">
        <v>2325</v>
      </c>
      <c r="B13" s="7" t="s">
        <v>2326</v>
      </c>
      <c r="C13" s="5">
        <v>2019</v>
      </c>
      <c r="D13" s="5" t="s">
        <v>1722</v>
      </c>
    </row>
    <row r="14" spans="1:7" ht="15.75" hidden="1" customHeight="1">
      <c r="A14" s="7" t="s">
        <v>2327</v>
      </c>
      <c r="B14" s="7" t="s">
        <v>2328</v>
      </c>
      <c r="C14" s="5">
        <v>2019</v>
      </c>
      <c r="D14" s="5" t="s">
        <v>1722</v>
      </c>
    </row>
    <row r="15" spans="1:7" ht="15.75" hidden="1" customHeight="1">
      <c r="A15" s="7" t="s">
        <v>2329</v>
      </c>
      <c r="B15" s="7" t="s">
        <v>2330</v>
      </c>
      <c r="C15" s="5">
        <v>2019</v>
      </c>
      <c r="D15" s="5" t="s">
        <v>1743</v>
      </c>
    </row>
    <row r="16" spans="1:7" ht="15.75" hidden="1" customHeight="1">
      <c r="A16" s="7" t="s">
        <v>2331</v>
      </c>
      <c r="B16" s="7" t="s">
        <v>2332</v>
      </c>
      <c r="C16" s="5">
        <v>2019</v>
      </c>
      <c r="D16" s="5" t="s">
        <v>1743</v>
      </c>
    </row>
    <row r="17" spans="1:4" ht="15.75" hidden="1" customHeight="1">
      <c r="A17" s="7" t="s">
        <v>2333</v>
      </c>
      <c r="B17" s="7" t="s">
        <v>2334</v>
      </c>
      <c r="C17" s="5">
        <v>2019</v>
      </c>
      <c r="D17" s="5" t="s">
        <v>1743</v>
      </c>
    </row>
    <row r="18" spans="1:4" ht="15.75" hidden="1" customHeight="1">
      <c r="A18" s="7" t="s">
        <v>2335</v>
      </c>
      <c r="B18" s="7" t="s">
        <v>2336</v>
      </c>
      <c r="C18" s="5">
        <v>2019</v>
      </c>
      <c r="D18" s="5" t="s">
        <v>1743</v>
      </c>
    </row>
    <row r="19" spans="1:4" ht="15.75" customHeight="1">
      <c r="A19" s="8" t="s">
        <v>2337</v>
      </c>
      <c r="B19" s="8" t="s">
        <v>2338</v>
      </c>
      <c r="C19" s="6">
        <v>2019</v>
      </c>
      <c r="D19" s="6" t="s">
        <v>1743</v>
      </c>
    </row>
    <row r="20" spans="1:4" ht="15.75" hidden="1" customHeight="1">
      <c r="A20" s="7" t="s">
        <v>2339</v>
      </c>
      <c r="B20" s="7" t="s">
        <v>2340</v>
      </c>
      <c r="C20" s="5">
        <v>2019</v>
      </c>
      <c r="D20" s="5" t="s">
        <v>1743</v>
      </c>
    </row>
    <row r="21" spans="1:4" ht="15.75" hidden="1" customHeight="1">
      <c r="A21" s="7" t="s">
        <v>2341</v>
      </c>
      <c r="B21" s="7" t="s">
        <v>2342</v>
      </c>
      <c r="C21" s="5">
        <v>2019</v>
      </c>
      <c r="D21" s="5" t="s">
        <v>1743</v>
      </c>
    </row>
    <row r="22" spans="1:4" ht="15.75" hidden="1" customHeight="1">
      <c r="A22" s="7" t="s">
        <v>2343</v>
      </c>
      <c r="B22" s="7" t="s">
        <v>2344</v>
      </c>
      <c r="C22" s="5">
        <v>2019</v>
      </c>
      <c r="D22" s="5" t="s">
        <v>1762</v>
      </c>
    </row>
    <row r="23" spans="1:4" ht="15.75" hidden="1" customHeight="1">
      <c r="A23" s="7" t="s">
        <v>2345</v>
      </c>
      <c r="B23" s="7" t="s">
        <v>2346</v>
      </c>
      <c r="C23" s="5">
        <v>2019</v>
      </c>
      <c r="D23" s="5" t="s">
        <v>1762</v>
      </c>
    </row>
    <row r="24" spans="1:4" ht="15.75" hidden="1" customHeight="1">
      <c r="A24" s="7" t="s">
        <v>2347</v>
      </c>
      <c r="B24" s="7" t="s">
        <v>2348</v>
      </c>
      <c r="C24" s="5">
        <v>2019</v>
      </c>
      <c r="D24" s="5" t="s">
        <v>1762</v>
      </c>
    </row>
    <row r="25" spans="1:4" ht="15.75" hidden="1" customHeight="1">
      <c r="A25" s="7" t="s">
        <v>2349</v>
      </c>
      <c r="B25" s="7" t="s">
        <v>2350</v>
      </c>
      <c r="C25" s="5">
        <v>2019</v>
      </c>
      <c r="D25" s="5" t="s">
        <v>1762</v>
      </c>
    </row>
    <row r="26" spans="1:4" ht="15.75" hidden="1" customHeight="1">
      <c r="A26" s="7" t="s">
        <v>2351</v>
      </c>
      <c r="B26" s="7" t="s">
        <v>2352</v>
      </c>
      <c r="C26" s="5">
        <v>2019</v>
      </c>
      <c r="D26" s="5" t="s">
        <v>1762</v>
      </c>
    </row>
    <row r="27" spans="1:4" ht="15.75" hidden="1" customHeight="1">
      <c r="A27" s="7" t="s">
        <v>2353</v>
      </c>
      <c r="B27" s="7" t="s">
        <v>2354</v>
      </c>
      <c r="C27" s="5">
        <v>2019</v>
      </c>
      <c r="D27" s="5" t="s">
        <v>1762</v>
      </c>
    </row>
    <row r="28" spans="1:4" ht="15.75" hidden="1" customHeight="1">
      <c r="A28" s="7" t="s">
        <v>2355</v>
      </c>
      <c r="B28" s="7" t="s">
        <v>2356</v>
      </c>
      <c r="C28" s="5">
        <v>2019</v>
      </c>
      <c r="D28" s="5" t="s">
        <v>1762</v>
      </c>
    </row>
    <row r="29" spans="1:4" ht="15.75" hidden="1" customHeight="1">
      <c r="A29" s="7" t="s">
        <v>2357</v>
      </c>
      <c r="B29" s="7" t="s">
        <v>2358</v>
      </c>
      <c r="C29" s="5">
        <v>2019</v>
      </c>
      <c r="D29" s="5" t="s">
        <v>1762</v>
      </c>
    </row>
    <row r="30" spans="1:4" ht="15.75" hidden="1" customHeight="1">
      <c r="A30" s="7" t="s">
        <v>2359</v>
      </c>
      <c r="B30" s="7" t="s">
        <v>2360</v>
      </c>
      <c r="C30" s="5">
        <v>2019</v>
      </c>
      <c r="D30" s="5" t="s">
        <v>1762</v>
      </c>
    </row>
    <row r="31" spans="1:4" ht="15.75" hidden="1" customHeight="1">
      <c r="A31" s="7" t="s">
        <v>2361</v>
      </c>
      <c r="B31" s="7" t="s">
        <v>2362</v>
      </c>
      <c r="C31" s="5">
        <v>2019</v>
      </c>
      <c r="D31" s="5" t="s">
        <v>1779</v>
      </c>
    </row>
    <row r="32" spans="1:4" ht="15.75" hidden="1" customHeight="1">
      <c r="A32" s="7" t="s">
        <v>2363</v>
      </c>
      <c r="B32" s="7" t="s">
        <v>2364</v>
      </c>
      <c r="C32" s="5">
        <v>2019</v>
      </c>
      <c r="D32" s="5" t="s">
        <v>1779</v>
      </c>
    </row>
    <row r="33" spans="1:4" ht="15.75" hidden="1" customHeight="1">
      <c r="A33" s="7" t="s">
        <v>2365</v>
      </c>
      <c r="B33" s="7" t="s">
        <v>2366</v>
      </c>
      <c r="C33" s="5">
        <v>2019</v>
      </c>
      <c r="D33" s="5" t="s">
        <v>1779</v>
      </c>
    </row>
    <row r="34" spans="1:4" ht="15.75" hidden="1" customHeight="1">
      <c r="A34" s="7" t="s">
        <v>2367</v>
      </c>
      <c r="B34" s="7" t="s">
        <v>2368</v>
      </c>
      <c r="C34" s="5">
        <v>2019</v>
      </c>
      <c r="D34" s="5" t="s">
        <v>1779</v>
      </c>
    </row>
    <row r="35" spans="1:4" ht="15.75" hidden="1" customHeight="1">
      <c r="A35" s="7" t="s">
        <v>2369</v>
      </c>
      <c r="B35" s="7" t="s">
        <v>2370</v>
      </c>
      <c r="C35" s="5">
        <v>2019</v>
      </c>
      <c r="D35" s="5" t="s">
        <v>1779</v>
      </c>
    </row>
    <row r="36" spans="1:4" ht="15.75" hidden="1" customHeight="1">
      <c r="A36" s="7" t="s">
        <v>2371</v>
      </c>
      <c r="B36" s="7" t="s">
        <v>2372</v>
      </c>
      <c r="C36" s="5">
        <v>2019</v>
      </c>
      <c r="D36" s="5" t="s">
        <v>1779</v>
      </c>
    </row>
    <row r="37" spans="1:4" ht="15.75" hidden="1" customHeight="1">
      <c r="A37" s="7" t="s">
        <v>2373</v>
      </c>
      <c r="B37" s="7" t="s">
        <v>2374</v>
      </c>
      <c r="C37" s="5">
        <v>2019</v>
      </c>
      <c r="D37" s="5" t="s">
        <v>1779</v>
      </c>
    </row>
    <row r="38" spans="1:4" ht="15.75" hidden="1" customHeight="1">
      <c r="A38" s="7" t="s">
        <v>2375</v>
      </c>
      <c r="B38" s="7" t="s">
        <v>2376</v>
      </c>
      <c r="C38" s="5">
        <v>2019</v>
      </c>
      <c r="D38" s="5" t="s">
        <v>1779</v>
      </c>
    </row>
    <row r="39" spans="1:4" ht="15.75" hidden="1" customHeight="1">
      <c r="A39" s="7" t="s">
        <v>2377</v>
      </c>
      <c r="B39" s="7" t="s">
        <v>2378</v>
      </c>
      <c r="C39" s="5">
        <v>2019</v>
      </c>
      <c r="D39" s="5" t="s">
        <v>1779</v>
      </c>
    </row>
    <row r="40" spans="1:4" ht="15.75" hidden="1" customHeight="1">
      <c r="A40" s="7" t="s">
        <v>2379</v>
      </c>
      <c r="B40" s="7" t="s">
        <v>2380</v>
      </c>
      <c r="C40" s="5">
        <v>2019</v>
      </c>
      <c r="D40" s="5" t="s">
        <v>1779</v>
      </c>
    </row>
    <row r="41" spans="1:4" ht="15.75" hidden="1" customHeight="1">
      <c r="A41" s="7" t="s">
        <v>2381</v>
      </c>
      <c r="B41" s="7" t="s">
        <v>2382</v>
      </c>
      <c r="C41" s="5">
        <v>2019</v>
      </c>
      <c r="D41" s="5" t="s">
        <v>1779</v>
      </c>
    </row>
    <row r="42" spans="1:4" ht="15.75" hidden="1" customHeight="1">
      <c r="A42" s="7" t="s">
        <v>2383</v>
      </c>
      <c r="B42" s="7" t="s">
        <v>2384</v>
      </c>
      <c r="C42" s="5">
        <v>2019</v>
      </c>
      <c r="D42" s="5" t="s">
        <v>1779</v>
      </c>
    </row>
    <row r="43" spans="1:4" ht="15.75" hidden="1" customHeight="1">
      <c r="A43" s="7" t="s">
        <v>2385</v>
      </c>
      <c r="B43" s="7" t="s">
        <v>2386</v>
      </c>
      <c r="C43" s="5">
        <v>2019</v>
      </c>
      <c r="D43" s="5" t="s">
        <v>1779</v>
      </c>
    </row>
    <row r="44" spans="1:4" ht="15.75" customHeight="1">
      <c r="A44" s="8" t="s">
        <v>2387</v>
      </c>
      <c r="B44" s="8" t="s">
        <v>2388</v>
      </c>
      <c r="C44" s="6">
        <v>2019</v>
      </c>
      <c r="D44" s="6" t="s">
        <v>1779</v>
      </c>
    </row>
    <row r="45" spans="1:4" ht="15.75" hidden="1" customHeight="1">
      <c r="A45" s="7" t="s">
        <v>2389</v>
      </c>
      <c r="B45" s="7" t="s">
        <v>2390</v>
      </c>
      <c r="C45" s="5">
        <v>2019</v>
      </c>
      <c r="D45" s="5" t="s">
        <v>1779</v>
      </c>
    </row>
    <row r="46" spans="1:4" ht="15.75" hidden="1" customHeight="1">
      <c r="A46" s="7" t="s">
        <v>2391</v>
      </c>
      <c r="B46" s="7" t="s">
        <v>2392</v>
      </c>
      <c r="C46" s="5">
        <v>2019</v>
      </c>
      <c r="D46" s="5" t="s">
        <v>1779</v>
      </c>
    </row>
    <row r="47" spans="1:4" ht="15.75" hidden="1" customHeight="1">
      <c r="A47" s="7" t="s">
        <v>2393</v>
      </c>
      <c r="B47" s="7" t="s">
        <v>2394</v>
      </c>
      <c r="C47" s="5">
        <v>2019</v>
      </c>
      <c r="D47" s="5" t="s">
        <v>1779</v>
      </c>
    </row>
    <row r="48" spans="1:4" ht="15.75" hidden="1" customHeight="1">
      <c r="A48" s="7" t="s">
        <v>2395</v>
      </c>
      <c r="B48" s="7" t="s">
        <v>2396</v>
      </c>
      <c r="C48" s="5">
        <v>2019</v>
      </c>
      <c r="D48" s="5" t="s">
        <v>1779</v>
      </c>
    </row>
    <row r="49" spans="1:4" ht="15.75" hidden="1" customHeight="1">
      <c r="A49" s="7" t="s">
        <v>2397</v>
      </c>
      <c r="B49" s="7" t="s">
        <v>2398</v>
      </c>
      <c r="C49" s="5">
        <v>2019</v>
      </c>
      <c r="D49" s="5" t="s">
        <v>1779</v>
      </c>
    </row>
    <row r="50" spans="1:4" ht="15.75" hidden="1" customHeight="1">
      <c r="A50" s="7" t="s">
        <v>2399</v>
      </c>
      <c r="B50" s="7" t="s">
        <v>2400</v>
      </c>
      <c r="C50" s="5">
        <v>2019</v>
      </c>
      <c r="D50" s="5" t="s">
        <v>1779</v>
      </c>
    </row>
    <row r="51" spans="1:4" ht="15.75" hidden="1" customHeight="1">
      <c r="A51" s="7" t="s">
        <v>2401</v>
      </c>
      <c r="B51" s="7" t="s">
        <v>2402</v>
      </c>
      <c r="C51" s="5">
        <v>2019</v>
      </c>
      <c r="D51" s="5" t="s">
        <v>1779</v>
      </c>
    </row>
    <row r="52" spans="1:4" ht="15.75" hidden="1" customHeight="1">
      <c r="A52" s="7" t="s">
        <v>2403</v>
      </c>
      <c r="B52" s="7" t="s">
        <v>2404</v>
      </c>
      <c r="C52" s="5">
        <v>2019</v>
      </c>
      <c r="D52" s="5" t="s">
        <v>1779</v>
      </c>
    </row>
    <row r="53" spans="1:4" ht="15.75" hidden="1" customHeight="1">
      <c r="A53" s="7" t="s">
        <v>2405</v>
      </c>
      <c r="B53" s="7" t="s">
        <v>2406</v>
      </c>
      <c r="C53" s="5">
        <v>2019</v>
      </c>
      <c r="D53" s="5" t="s">
        <v>1779</v>
      </c>
    </row>
    <row r="54" spans="1:4" ht="15.75" hidden="1" customHeight="1">
      <c r="A54" s="7" t="s">
        <v>2407</v>
      </c>
      <c r="B54" s="7" t="s">
        <v>2408</v>
      </c>
      <c r="C54" s="5">
        <v>2019</v>
      </c>
      <c r="D54" s="5" t="s">
        <v>1779</v>
      </c>
    </row>
    <row r="55" spans="1:4" ht="15.75" hidden="1" customHeight="1">
      <c r="A55" s="7" t="s">
        <v>2409</v>
      </c>
      <c r="B55" s="7" t="s">
        <v>2410</v>
      </c>
      <c r="C55" s="5">
        <v>2019</v>
      </c>
      <c r="D55" s="5" t="s">
        <v>1779</v>
      </c>
    </row>
    <row r="56" spans="1:4" ht="15.75" hidden="1" customHeight="1">
      <c r="A56" s="7" t="s">
        <v>2411</v>
      </c>
      <c r="B56" s="7" t="s">
        <v>2412</v>
      </c>
      <c r="C56" s="5">
        <v>2019</v>
      </c>
      <c r="D56" s="5" t="s">
        <v>1779</v>
      </c>
    </row>
    <row r="57" spans="1:4" ht="15.75" hidden="1" customHeight="1">
      <c r="A57" s="7" t="s">
        <v>2413</v>
      </c>
      <c r="B57" s="7" t="s">
        <v>2414</v>
      </c>
      <c r="C57" s="5">
        <v>2019</v>
      </c>
      <c r="D57" s="5" t="s">
        <v>1779</v>
      </c>
    </row>
    <row r="58" spans="1:4" ht="15.75" hidden="1" customHeight="1">
      <c r="A58" s="7" t="s">
        <v>2415</v>
      </c>
      <c r="B58" s="7" t="s">
        <v>2416</v>
      </c>
      <c r="C58" s="5">
        <v>2019</v>
      </c>
      <c r="D58" s="5" t="s">
        <v>1779</v>
      </c>
    </row>
    <row r="59" spans="1:4" ht="15.75" hidden="1" customHeight="1">
      <c r="A59" s="7" t="s">
        <v>2417</v>
      </c>
      <c r="B59" s="7" t="s">
        <v>2418</v>
      </c>
      <c r="C59" s="5">
        <v>2019</v>
      </c>
      <c r="D59" s="5" t="s">
        <v>1779</v>
      </c>
    </row>
    <row r="60" spans="1:4" ht="15.75" hidden="1" customHeight="1">
      <c r="A60" s="7" t="s">
        <v>2419</v>
      </c>
      <c r="B60" s="7" t="s">
        <v>2420</v>
      </c>
      <c r="C60" s="5">
        <v>2019</v>
      </c>
      <c r="D60" s="5" t="s">
        <v>1779</v>
      </c>
    </row>
    <row r="61" spans="1:4" ht="15.75" hidden="1" customHeight="1">
      <c r="A61" s="7" t="s">
        <v>2421</v>
      </c>
      <c r="B61" s="7" t="s">
        <v>2422</v>
      </c>
      <c r="C61" s="5">
        <v>2019</v>
      </c>
      <c r="D61" s="5" t="s">
        <v>1779</v>
      </c>
    </row>
    <row r="62" spans="1:4" ht="15.75" hidden="1" customHeight="1">
      <c r="A62" s="7" t="s">
        <v>2423</v>
      </c>
      <c r="B62" s="7" t="s">
        <v>2424</v>
      </c>
      <c r="C62" s="5">
        <v>2019</v>
      </c>
      <c r="D62" s="5" t="s">
        <v>1779</v>
      </c>
    </row>
    <row r="63" spans="1:4" ht="15.75" hidden="1" customHeight="1">
      <c r="A63" s="7" t="s">
        <v>2425</v>
      </c>
      <c r="B63" s="7" t="s">
        <v>2426</v>
      </c>
      <c r="C63" s="5">
        <v>2019</v>
      </c>
      <c r="D63" s="5" t="s">
        <v>1779</v>
      </c>
    </row>
    <row r="64" spans="1:4" ht="15.75" hidden="1" customHeight="1">
      <c r="A64" s="7" t="s">
        <v>2427</v>
      </c>
      <c r="B64" s="7" t="s">
        <v>2428</v>
      </c>
      <c r="C64" s="5">
        <v>2019</v>
      </c>
      <c r="D64" s="5" t="s">
        <v>1779</v>
      </c>
    </row>
    <row r="65" spans="1:4" ht="15.75" hidden="1" customHeight="1">
      <c r="A65" s="7" t="s">
        <v>2429</v>
      </c>
      <c r="B65" s="7" t="s">
        <v>2430</v>
      </c>
      <c r="C65" s="5">
        <v>2019</v>
      </c>
      <c r="D65" s="5" t="s">
        <v>1779</v>
      </c>
    </row>
    <row r="66" spans="1:4" ht="15.75" hidden="1" customHeight="1">
      <c r="A66" s="7" t="s">
        <v>2431</v>
      </c>
      <c r="B66" s="7" t="s">
        <v>2432</v>
      </c>
      <c r="C66" s="5">
        <v>2019</v>
      </c>
      <c r="D66" s="5" t="s">
        <v>1798</v>
      </c>
    </row>
    <row r="67" spans="1:4" ht="15.75" hidden="1" customHeight="1">
      <c r="A67" s="7" t="s">
        <v>2433</v>
      </c>
      <c r="B67" s="7" t="s">
        <v>2434</v>
      </c>
      <c r="C67" s="5">
        <v>2019</v>
      </c>
      <c r="D67" s="5" t="s">
        <v>1798</v>
      </c>
    </row>
    <row r="68" spans="1:4" ht="15.75" hidden="1" customHeight="1">
      <c r="A68" s="7" t="s">
        <v>2435</v>
      </c>
      <c r="B68" s="7" t="s">
        <v>2436</v>
      </c>
      <c r="C68" s="5">
        <v>2019</v>
      </c>
      <c r="D68" s="5" t="s">
        <v>1798</v>
      </c>
    </row>
    <row r="69" spans="1:4" ht="15.75" hidden="1" customHeight="1">
      <c r="A69" s="7" t="s">
        <v>2437</v>
      </c>
      <c r="B69" s="7" t="s">
        <v>2438</v>
      </c>
      <c r="C69" s="5">
        <v>2019</v>
      </c>
      <c r="D69" s="5" t="s">
        <v>1798</v>
      </c>
    </row>
    <row r="70" spans="1:4" ht="15.75" hidden="1" customHeight="1">
      <c r="A70" s="7" t="s">
        <v>2439</v>
      </c>
      <c r="B70" s="7" t="s">
        <v>2440</v>
      </c>
      <c r="C70" s="5">
        <v>2019</v>
      </c>
      <c r="D70" s="5" t="s">
        <v>1798</v>
      </c>
    </row>
    <row r="71" spans="1:4" ht="15.75" hidden="1" customHeight="1">
      <c r="A71" s="7" t="s">
        <v>2441</v>
      </c>
      <c r="B71" s="7" t="s">
        <v>2442</v>
      </c>
      <c r="C71" s="5">
        <v>2019</v>
      </c>
      <c r="D71" s="5" t="s">
        <v>1798</v>
      </c>
    </row>
    <row r="72" spans="1:4" ht="15.75" hidden="1" customHeight="1">
      <c r="A72" s="7" t="s">
        <v>2443</v>
      </c>
      <c r="B72" s="7" t="s">
        <v>2444</v>
      </c>
      <c r="C72" s="5">
        <v>2019</v>
      </c>
      <c r="D72" s="5" t="s">
        <v>1798</v>
      </c>
    </row>
    <row r="73" spans="1:4" ht="15.75" hidden="1" customHeight="1">
      <c r="A73" s="7" t="s">
        <v>2445</v>
      </c>
      <c r="B73" s="7" t="s">
        <v>2446</v>
      </c>
      <c r="C73" s="5">
        <v>2019</v>
      </c>
      <c r="D73" s="5" t="s">
        <v>1798</v>
      </c>
    </row>
    <row r="74" spans="1:4" ht="15.75" hidden="1" customHeight="1">
      <c r="A74" s="7" t="s">
        <v>2447</v>
      </c>
      <c r="B74" s="7" t="s">
        <v>2448</v>
      </c>
      <c r="C74" s="5">
        <v>2019</v>
      </c>
      <c r="D74" s="5" t="s">
        <v>1798</v>
      </c>
    </row>
    <row r="75" spans="1:4" ht="15.75" hidden="1" customHeight="1">
      <c r="A75" s="7" t="s">
        <v>2449</v>
      </c>
      <c r="B75" s="7" t="s">
        <v>2450</v>
      </c>
      <c r="C75" s="5">
        <v>2019</v>
      </c>
      <c r="D75" s="5" t="s">
        <v>1798</v>
      </c>
    </row>
    <row r="76" spans="1:4" ht="15.75" hidden="1" customHeight="1">
      <c r="A76" s="7" t="s">
        <v>2451</v>
      </c>
      <c r="B76" s="7" t="s">
        <v>2452</v>
      </c>
      <c r="C76" s="5">
        <v>2019</v>
      </c>
      <c r="D76" s="5" t="s">
        <v>1817</v>
      </c>
    </row>
    <row r="77" spans="1:4" ht="15.75" hidden="1" customHeight="1">
      <c r="A77" s="7" t="s">
        <v>2453</v>
      </c>
      <c r="B77" s="7" t="s">
        <v>2454</v>
      </c>
      <c r="C77" s="5">
        <v>2019</v>
      </c>
      <c r="D77" s="5" t="s">
        <v>1817</v>
      </c>
    </row>
    <row r="78" spans="1:4" ht="15.75" hidden="1" customHeight="1">
      <c r="A78" s="7" t="s">
        <v>2455</v>
      </c>
      <c r="B78" s="7" t="s">
        <v>2456</v>
      </c>
      <c r="C78" s="5">
        <v>2019</v>
      </c>
      <c r="D78" s="5" t="s">
        <v>1817</v>
      </c>
    </row>
    <row r="79" spans="1:4" ht="15.75" hidden="1" customHeight="1">
      <c r="A79" s="7" t="s">
        <v>2457</v>
      </c>
      <c r="B79" s="7" t="s">
        <v>2458</v>
      </c>
      <c r="C79" s="5">
        <v>2019</v>
      </c>
      <c r="D79" s="5" t="s">
        <v>1817</v>
      </c>
    </row>
    <row r="80" spans="1:4" ht="15.75" hidden="1" customHeight="1">
      <c r="A80" s="7" t="s">
        <v>2459</v>
      </c>
      <c r="B80" s="7" t="s">
        <v>2460</v>
      </c>
      <c r="C80" s="5">
        <v>2019</v>
      </c>
      <c r="D80" s="5" t="s">
        <v>1817</v>
      </c>
    </row>
    <row r="81" spans="1:4" ht="15.75" hidden="1" customHeight="1">
      <c r="A81" s="7" t="s">
        <v>2461</v>
      </c>
      <c r="B81" s="7" t="s">
        <v>2462</v>
      </c>
      <c r="C81" s="5">
        <v>2019</v>
      </c>
      <c r="D81" s="5" t="s">
        <v>1817</v>
      </c>
    </row>
    <row r="82" spans="1:4" ht="15.75" hidden="1" customHeight="1">
      <c r="A82" s="7" t="s">
        <v>2463</v>
      </c>
      <c r="B82" s="7" t="s">
        <v>2464</v>
      </c>
      <c r="C82" s="5">
        <v>2019</v>
      </c>
      <c r="D82" s="5" t="s">
        <v>1817</v>
      </c>
    </row>
    <row r="83" spans="1:4" ht="15.75" hidden="1" customHeight="1">
      <c r="A83" s="7" t="s">
        <v>2465</v>
      </c>
      <c r="B83" s="7" t="s">
        <v>2466</v>
      </c>
      <c r="C83" s="5">
        <v>2019</v>
      </c>
      <c r="D83" s="5" t="s">
        <v>1817</v>
      </c>
    </row>
    <row r="84" spans="1:4" ht="15.75" hidden="1" customHeight="1">
      <c r="A84" s="7" t="s">
        <v>2467</v>
      </c>
      <c r="B84" s="7" t="s">
        <v>2468</v>
      </c>
      <c r="C84" s="5">
        <v>2019</v>
      </c>
      <c r="D84" s="5" t="s">
        <v>1817</v>
      </c>
    </row>
    <row r="85" spans="1:4" ht="15.75" hidden="1" customHeight="1">
      <c r="A85" s="7" t="s">
        <v>2469</v>
      </c>
      <c r="B85" s="7" t="s">
        <v>2470</v>
      </c>
      <c r="C85" s="5">
        <v>2019</v>
      </c>
      <c r="D85" s="5" t="s">
        <v>1817</v>
      </c>
    </row>
    <row r="86" spans="1:4" ht="15.75" hidden="1" customHeight="1">
      <c r="A86" s="7" t="s">
        <v>2471</v>
      </c>
      <c r="B86" s="7" t="s">
        <v>2472</v>
      </c>
      <c r="C86" s="5">
        <v>2019</v>
      </c>
      <c r="D86" s="5" t="s">
        <v>1817</v>
      </c>
    </row>
    <row r="87" spans="1:4" ht="15.75" customHeight="1">
      <c r="A87" s="8" t="s">
        <v>2473</v>
      </c>
      <c r="B87" s="8" t="s">
        <v>2474</v>
      </c>
      <c r="C87" s="6">
        <v>2019</v>
      </c>
      <c r="D87" s="6" t="s">
        <v>1817</v>
      </c>
    </row>
    <row r="88" spans="1:4" ht="15.75" hidden="1" customHeight="1">
      <c r="A88" s="7" t="s">
        <v>2475</v>
      </c>
      <c r="B88" s="7" t="s">
        <v>2476</v>
      </c>
      <c r="C88" s="5">
        <v>2019</v>
      </c>
      <c r="D88" s="5" t="s">
        <v>1817</v>
      </c>
    </row>
    <row r="89" spans="1:4" ht="15.75" customHeight="1">
      <c r="A89" s="8" t="s">
        <v>2477</v>
      </c>
      <c r="B89" s="8" t="s">
        <v>2478</v>
      </c>
      <c r="C89" s="6">
        <v>2019</v>
      </c>
      <c r="D89" s="6" t="s">
        <v>1836</v>
      </c>
    </row>
    <row r="90" spans="1:4" ht="15.75" hidden="1" customHeight="1">
      <c r="A90" s="7" t="s">
        <v>2479</v>
      </c>
      <c r="B90" s="7" t="s">
        <v>2480</v>
      </c>
      <c r="C90" s="5">
        <v>2019</v>
      </c>
      <c r="D90" s="5" t="s">
        <v>1836</v>
      </c>
    </row>
    <row r="91" spans="1:4" ht="15.75" hidden="1" customHeight="1">
      <c r="A91" s="7" t="s">
        <v>2481</v>
      </c>
      <c r="B91" s="7" t="s">
        <v>2482</v>
      </c>
      <c r="C91" s="5">
        <v>2019</v>
      </c>
      <c r="D91" s="5" t="s">
        <v>1836</v>
      </c>
    </row>
    <row r="92" spans="1:4" ht="15.75" hidden="1" customHeight="1">
      <c r="A92" s="7" t="s">
        <v>2483</v>
      </c>
      <c r="B92" s="7" t="s">
        <v>2484</v>
      </c>
      <c r="C92" s="5">
        <v>2019</v>
      </c>
      <c r="D92" s="5" t="s">
        <v>1836</v>
      </c>
    </row>
    <row r="93" spans="1:4" ht="15.75" hidden="1" customHeight="1">
      <c r="A93" s="7" t="s">
        <v>2485</v>
      </c>
      <c r="B93" s="7" t="s">
        <v>2486</v>
      </c>
      <c r="C93" s="5">
        <v>2019</v>
      </c>
      <c r="D93" s="5" t="s">
        <v>1836</v>
      </c>
    </row>
    <row r="94" spans="1:4" ht="15.75" hidden="1" customHeight="1">
      <c r="A94" s="7" t="s">
        <v>2487</v>
      </c>
      <c r="B94" s="7" t="s">
        <v>2488</v>
      </c>
      <c r="C94" s="5">
        <v>2019</v>
      </c>
      <c r="D94" s="5" t="s">
        <v>1836</v>
      </c>
    </row>
    <row r="95" spans="1:4" ht="15.75" hidden="1" customHeight="1">
      <c r="A95" s="7" t="s">
        <v>2489</v>
      </c>
      <c r="B95" s="7" t="s">
        <v>2490</v>
      </c>
      <c r="C95" s="5">
        <v>2019</v>
      </c>
      <c r="D95" s="5" t="s">
        <v>1836</v>
      </c>
    </row>
    <row r="96" spans="1:4" ht="15.75" hidden="1" customHeight="1">
      <c r="A96" s="7" t="s">
        <v>2491</v>
      </c>
      <c r="B96" s="7" t="s">
        <v>2492</v>
      </c>
      <c r="C96" s="5">
        <v>2019</v>
      </c>
      <c r="D96" s="5" t="s">
        <v>1836</v>
      </c>
    </row>
    <row r="97" spans="1:4" ht="15.75" customHeight="1">
      <c r="A97" s="8" t="s">
        <v>2493</v>
      </c>
      <c r="B97" s="8" t="s">
        <v>2494</v>
      </c>
      <c r="C97" s="6">
        <v>2019</v>
      </c>
      <c r="D97" s="6" t="s">
        <v>1836</v>
      </c>
    </row>
    <row r="98" spans="1:4" ht="15.75" hidden="1" customHeight="1">
      <c r="A98" s="7" t="s">
        <v>2495</v>
      </c>
      <c r="B98" s="7" t="s">
        <v>2496</v>
      </c>
      <c r="C98" s="5">
        <v>2019</v>
      </c>
      <c r="D98" s="5" t="s">
        <v>1836</v>
      </c>
    </row>
    <row r="99" spans="1:4" ht="15.75" hidden="1" customHeight="1">
      <c r="A99" s="7" t="s">
        <v>2497</v>
      </c>
      <c r="B99" s="7" t="s">
        <v>2498</v>
      </c>
      <c r="C99" s="5">
        <v>2019</v>
      </c>
      <c r="D99" s="5" t="s">
        <v>1836</v>
      </c>
    </row>
    <row r="100" spans="1:4" ht="15.75" hidden="1" customHeight="1">
      <c r="A100" s="7" t="s">
        <v>2499</v>
      </c>
      <c r="B100" s="7" t="s">
        <v>2500</v>
      </c>
      <c r="C100" s="5">
        <v>2019</v>
      </c>
      <c r="D100" s="5" t="s">
        <v>1836</v>
      </c>
    </row>
    <row r="101" spans="1:4" ht="15.75" hidden="1" customHeight="1">
      <c r="A101" s="7" t="s">
        <v>2501</v>
      </c>
      <c r="B101" s="7" t="s">
        <v>2502</v>
      </c>
      <c r="C101" s="5">
        <v>2019</v>
      </c>
      <c r="D101" s="5" t="s">
        <v>1855</v>
      </c>
    </row>
    <row r="102" spans="1:4" ht="15.75" hidden="1" customHeight="1">
      <c r="A102" s="7" t="s">
        <v>2503</v>
      </c>
      <c r="B102" s="7" t="s">
        <v>2504</v>
      </c>
      <c r="C102" s="5">
        <v>2019</v>
      </c>
      <c r="D102" s="5" t="s">
        <v>1855</v>
      </c>
    </row>
    <row r="103" spans="1:4" ht="15.75" hidden="1" customHeight="1">
      <c r="A103" s="7" t="s">
        <v>2505</v>
      </c>
      <c r="B103" s="7" t="s">
        <v>2506</v>
      </c>
      <c r="C103" s="5">
        <v>2019</v>
      </c>
      <c r="D103" s="5" t="s">
        <v>1855</v>
      </c>
    </row>
    <row r="104" spans="1:4" ht="15.75" hidden="1" customHeight="1">
      <c r="A104" s="7" t="s">
        <v>2507</v>
      </c>
      <c r="B104" s="7" t="s">
        <v>2508</v>
      </c>
      <c r="C104" s="5">
        <v>2019</v>
      </c>
      <c r="D104" s="5" t="s">
        <v>1855</v>
      </c>
    </row>
    <row r="105" spans="1:4" ht="15.75" hidden="1" customHeight="1">
      <c r="A105" s="7" t="s">
        <v>2509</v>
      </c>
      <c r="B105" s="7" t="s">
        <v>2510</v>
      </c>
      <c r="C105" s="5">
        <v>2019</v>
      </c>
      <c r="D105" s="5" t="s">
        <v>1855</v>
      </c>
    </row>
    <row r="106" spans="1:4" ht="15.75" hidden="1" customHeight="1">
      <c r="A106" s="7" t="s">
        <v>2511</v>
      </c>
      <c r="B106" s="7" t="s">
        <v>2512</v>
      </c>
      <c r="C106" s="5">
        <v>2019</v>
      </c>
      <c r="D106" s="5" t="s">
        <v>1855</v>
      </c>
    </row>
    <row r="107" spans="1:4" ht="15.75" hidden="1" customHeight="1">
      <c r="A107" s="7" t="s">
        <v>2513</v>
      </c>
      <c r="B107" s="7" t="s">
        <v>2514</v>
      </c>
      <c r="C107" s="5">
        <v>2019</v>
      </c>
      <c r="D107" s="5" t="s">
        <v>1855</v>
      </c>
    </row>
    <row r="108" spans="1:4" ht="15.75" hidden="1" customHeight="1">
      <c r="A108" s="7" t="s">
        <v>2515</v>
      </c>
      <c r="B108" s="7" t="s">
        <v>2516</v>
      </c>
      <c r="C108" s="5">
        <v>2019</v>
      </c>
      <c r="D108" s="5" t="s">
        <v>1855</v>
      </c>
    </row>
    <row r="109" spans="1:4" ht="15.75" customHeight="1">
      <c r="A109" s="8" t="s">
        <v>2517</v>
      </c>
      <c r="B109" s="8" t="s">
        <v>2518</v>
      </c>
      <c r="C109" s="6">
        <v>2019</v>
      </c>
      <c r="D109" s="6" t="s">
        <v>1855</v>
      </c>
    </row>
    <row r="110" spans="1:4" ht="15.75" hidden="1" customHeight="1">
      <c r="A110" s="7" t="s">
        <v>2519</v>
      </c>
      <c r="B110" s="7" t="s">
        <v>2520</v>
      </c>
      <c r="C110" s="5">
        <v>2019</v>
      </c>
      <c r="D110" s="5" t="s">
        <v>1855</v>
      </c>
    </row>
    <row r="111" spans="1:4" ht="15.75" hidden="1" customHeight="1">
      <c r="A111" s="7" t="s">
        <v>2521</v>
      </c>
      <c r="B111" s="7" t="s">
        <v>2522</v>
      </c>
      <c r="C111" s="5">
        <v>2019</v>
      </c>
      <c r="D111" s="5" t="s">
        <v>1855</v>
      </c>
    </row>
    <row r="112" spans="1:4" ht="15.75" hidden="1" customHeight="1">
      <c r="A112" s="7" t="s">
        <v>2523</v>
      </c>
      <c r="B112" s="7" t="s">
        <v>2524</v>
      </c>
      <c r="C112" s="5">
        <v>2019</v>
      </c>
      <c r="D112" s="5" t="s">
        <v>1874</v>
      </c>
    </row>
    <row r="113" spans="1:4" ht="15.75" hidden="1" customHeight="1">
      <c r="A113" s="7" t="s">
        <v>2525</v>
      </c>
      <c r="B113" s="7" t="s">
        <v>2526</v>
      </c>
      <c r="C113" s="5">
        <v>2019</v>
      </c>
      <c r="D113" s="5" t="s">
        <v>1874</v>
      </c>
    </row>
    <row r="114" spans="1:4" ht="15.75" hidden="1" customHeight="1">
      <c r="A114" s="7" t="s">
        <v>2527</v>
      </c>
      <c r="B114" s="7" t="s">
        <v>2528</v>
      </c>
      <c r="C114" s="5">
        <v>2019</v>
      </c>
      <c r="D114" s="5" t="s">
        <v>1874</v>
      </c>
    </row>
    <row r="115" spans="1:4" ht="15.75" hidden="1" customHeight="1">
      <c r="A115" s="7" t="s">
        <v>2529</v>
      </c>
      <c r="B115" s="7" t="s">
        <v>2530</v>
      </c>
      <c r="C115" s="5">
        <v>2019</v>
      </c>
      <c r="D115" s="5" t="s">
        <v>1874</v>
      </c>
    </row>
    <row r="116" spans="1:4" ht="15.75" hidden="1" customHeight="1">
      <c r="A116" s="7" t="s">
        <v>2531</v>
      </c>
      <c r="B116" s="7" t="s">
        <v>2532</v>
      </c>
      <c r="C116" s="5">
        <v>2019</v>
      </c>
      <c r="D116" s="5" t="s">
        <v>1874</v>
      </c>
    </row>
    <row r="117" spans="1:4" ht="15.75" hidden="1" customHeight="1">
      <c r="A117" s="7" t="s">
        <v>2533</v>
      </c>
      <c r="B117" s="7" t="s">
        <v>2534</v>
      </c>
      <c r="C117" s="5">
        <v>2019</v>
      </c>
      <c r="D117" s="5" t="s">
        <v>1874</v>
      </c>
    </row>
    <row r="118" spans="1:4" ht="15.75" hidden="1" customHeight="1">
      <c r="A118" s="7" t="s">
        <v>2535</v>
      </c>
      <c r="B118" s="7" t="s">
        <v>2536</v>
      </c>
      <c r="C118" s="5">
        <v>2019</v>
      </c>
      <c r="D118" s="5" t="s">
        <v>1874</v>
      </c>
    </row>
    <row r="119" spans="1:4" ht="15.75" hidden="1" customHeight="1">
      <c r="A119" s="7" t="s">
        <v>2537</v>
      </c>
      <c r="B119" s="7" t="s">
        <v>2538</v>
      </c>
      <c r="C119" s="5">
        <v>2019</v>
      </c>
      <c r="D119" s="5" t="s">
        <v>1874</v>
      </c>
    </row>
    <row r="120" spans="1:4" ht="15.75" customHeight="1">
      <c r="A120" s="8" t="s">
        <v>2539</v>
      </c>
      <c r="B120" s="8" t="s">
        <v>2540</v>
      </c>
      <c r="C120" s="6">
        <v>2019</v>
      </c>
      <c r="D120" s="6" t="s">
        <v>1874</v>
      </c>
    </row>
    <row r="121" spans="1:4" ht="15.75" hidden="1" customHeight="1">
      <c r="A121" s="7" t="s">
        <v>2541</v>
      </c>
      <c r="B121" s="7" t="s">
        <v>2542</v>
      </c>
      <c r="C121" s="5">
        <v>2019</v>
      </c>
      <c r="D121" s="5" t="s">
        <v>1874</v>
      </c>
    </row>
    <row r="122" spans="1:4" ht="15.75" hidden="1" customHeight="1">
      <c r="A122" s="7" t="s">
        <v>2543</v>
      </c>
      <c r="B122" s="7" t="s">
        <v>2544</v>
      </c>
      <c r="C122" s="5">
        <v>2019</v>
      </c>
      <c r="D122" s="5" t="s">
        <v>1874</v>
      </c>
    </row>
    <row r="123" spans="1:4" ht="15.75" hidden="1" customHeight="1">
      <c r="A123" s="7" t="s">
        <v>2545</v>
      </c>
      <c r="B123" s="7" t="s">
        <v>2546</v>
      </c>
      <c r="C123" s="5">
        <v>2019</v>
      </c>
      <c r="D123" s="5" t="s">
        <v>1895</v>
      </c>
    </row>
    <row r="124" spans="1:4" ht="15.75" hidden="1" customHeight="1">
      <c r="A124" s="7" t="s">
        <v>2547</v>
      </c>
      <c r="B124" s="7" t="s">
        <v>2548</v>
      </c>
      <c r="C124" s="5">
        <v>2019</v>
      </c>
      <c r="D124" s="5" t="s">
        <v>1895</v>
      </c>
    </row>
    <row r="125" spans="1:4" ht="15.75" hidden="1" customHeight="1">
      <c r="A125" s="7" t="s">
        <v>2549</v>
      </c>
      <c r="B125" s="7" t="s">
        <v>2550</v>
      </c>
      <c r="C125" s="5">
        <v>2019</v>
      </c>
      <c r="D125" s="5" t="s">
        <v>1895</v>
      </c>
    </row>
    <row r="126" spans="1:4" ht="15.75" hidden="1" customHeight="1">
      <c r="A126" s="7" t="s">
        <v>2551</v>
      </c>
      <c r="B126" s="7" t="s">
        <v>2552</v>
      </c>
      <c r="C126" s="5">
        <v>2019</v>
      </c>
      <c r="D126" s="5" t="s">
        <v>1895</v>
      </c>
    </row>
    <row r="127" spans="1:4" ht="15.75" hidden="1" customHeight="1">
      <c r="A127" s="7" t="s">
        <v>2553</v>
      </c>
      <c r="B127" s="7" t="s">
        <v>2554</v>
      </c>
      <c r="C127" s="5">
        <v>2019</v>
      </c>
      <c r="D127" s="5" t="s">
        <v>1895</v>
      </c>
    </row>
    <row r="128" spans="1:4" ht="15.75" hidden="1" customHeight="1">
      <c r="A128" s="7" t="s">
        <v>2555</v>
      </c>
      <c r="B128" s="7" t="s">
        <v>2556</v>
      </c>
      <c r="C128" s="5">
        <v>2019</v>
      </c>
      <c r="D128" s="5" t="s">
        <v>1895</v>
      </c>
    </row>
    <row r="129" spans="1:4" ht="15.75" customHeight="1">
      <c r="A129" s="8" t="s">
        <v>2557</v>
      </c>
      <c r="B129" s="8" t="s">
        <v>2558</v>
      </c>
      <c r="C129" s="6">
        <v>2019</v>
      </c>
      <c r="D129" s="6" t="s">
        <v>1895</v>
      </c>
    </row>
    <row r="130" spans="1:4" ht="15.75" hidden="1" customHeight="1">
      <c r="A130" s="7" t="s">
        <v>2559</v>
      </c>
      <c r="B130" s="7" t="s">
        <v>2560</v>
      </c>
      <c r="C130" s="5">
        <v>2019</v>
      </c>
      <c r="D130" s="5" t="s">
        <v>1895</v>
      </c>
    </row>
    <row r="131" spans="1:4" ht="15.75" hidden="1" customHeight="1">
      <c r="A131" s="7" t="s">
        <v>2561</v>
      </c>
      <c r="B131" s="7" t="s">
        <v>2562</v>
      </c>
      <c r="C131" s="5">
        <v>2019</v>
      </c>
      <c r="D131" s="5" t="s">
        <v>1895</v>
      </c>
    </row>
    <row r="132" spans="1:4" ht="15.75" hidden="1" customHeight="1">
      <c r="A132" s="7" t="s">
        <v>2563</v>
      </c>
      <c r="B132" s="7" t="s">
        <v>2564</v>
      </c>
      <c r="C132" s="5">
        <v>2019</v>
      </c>
      <c r="D132" s="5" t="s">
        <v>1895</v>
      </c>
    </row>
    <row r="133" spans="1:4" ht="15.75" hidden="1" customHeight="1">
      <c r="A133" s="7" t="s">
        <v>2499</v>
      </c>
      <c r="B133" s="7" t="s">
        <v>2565</v>
      </c>
      <c r="C133" s="5">
        <v>2019</v>
      </c>
      <c r="D133" s="5" t="s">
        <v>1895</v>
      </c>
    </row>
    <row r="134" spans="1:4" ht="15.75" hidden="1" customHeight="1">
      <c r="A134" s="7" t="s">
        <v>2566</v>
      </c>
      <c r="B134" s="7" t="s">
        <v>2567</v>
      </c>
      <c r="C134" s="5">
        <v>2019</v>
      </c>
      <c r="D134" s="5" t="s">
        <v>1914</v>
      </c>
    </row>
    <row r="135" spans="1:4" ht="15.75" hidden="1" customHeight="1">
      <c r="A135" s="7" t="s">
        <v>2568</v>
      </c>
      <c r="B135" s="7" t="s">
        <v>2569</v>
      </c>
      <c r="C135" s="5">
        <v>2019</v>
      </c>
      <c r="D135" s="5" t="s">
        <v>1914</v>
      </c>
    </row>
    <row r="136" spans="1:4" ht="15.75" hidden="1" customHeight="1">
      <c r="A136" s="7" t="s">
        <v>2570</v>
      </c>
      <c r="B136" s="7" t="s">
        <v>2571</v>
      </c>
      <c r="C136" s="5">
        <v>2019</v>
      </c>
      <c r="D136" s="5" t="s">
        <v>1914</v>
      </c>
    </row>
    <row r="137" spans="1:4" ht="15.75" hidden="1" customHeight="1">
      <c r="A137" s="7" t="s">
        <v>2572</v>
      </c>
      <c r="B137" s="7" t="s">
        <v>2573</v>
      </c>
      <c r="C137" s="5">
        <v>2019</v>
      </c>
      <c r="D137" s="5" t="s">
        <v>1914</v>
      </c>
    </row>
    <row r="138" spans="1:4" ht="15.75" hidden="1" customHeight="1">
      <c r="A138" s="7" t="s">
        <v>2574</v>
      </c>
      <c r="B138" s="7" t="s">
        <v>2575</v>
      </c>
      <c r="C138" s="5">
        <v>2019</v>
      </c>
      <c r="D138" s="5" t="s">
        <v>1914</v>
      </c>
    </row>
    <row r="139" spans="1:4" ht="15.75" hidden="1" customHeight="1">
      <c r="A139" s="7" t="s">
        <v>2576</v>
      </c>
      <c r="B139" s="7" t="s">
        <v>2577</v>
      </c>
      <c r="C139" s="5">
        <v>2019</v>
      </c>
      <c r="D139" s="5" t="s">
        <v>1914</v>
      </c>
    </row>
    <row r="140" spans="1:4" ht="15.75" hidden="1" customHeight="1">
      <c r="A140" s="7" t="s">
        <v>2578</v>
      </c>
      <c r="B140" s="7" t="s">
        <v>2579</v>
      </c>
      <c r="C140" s="5">
        <v>2019</v>
      </c>
      <c r="D140" s="5" t="s">
        <v>1914</v>
      </c>
    </row>
    <row r="141" spans="1:4" ht="15.75" hidden="1" customHeight="1">
      <c r="A141" s="7" t="s">
        <v>2580</v>
      </c>
      <c r="B141" s="7" t="s">
        <v>2581</v>
      </c>
      <c r="C141" s="5">
        <v>2019</v>
      </c>
      <c r="D141" s="5" t="s">
        <v>1914</v>
      </c>
    </row>
    <row r="142" spans="1:4" ht="15.75" hidden="1" customHeight="1">
      <c r="A142" s="7" t="s">
        <v>2582</v>
      </c>
      <c r="B142" s="7" t="s">
        <v>2583</v>
      </c>
      <c r="C142" s="5">
        <v>2019</v>
      </c>
      <c r="D142" s="5" t="s">
        <v>1933</v>
      </c>
    </row>
    <row r="143" spans="1:4" ht="15.75" hidden="1" customHeight="1">
      <c r="A143" s="7" t="s">
        <v>2584</v>
      </c>
      <c r="B143" s="7" t="s">
        <v>2585</v>
      </c>
      <c r="C143" s="5">
        <v>2019</v>
      </c>
      <c r="D143" s="5" t="s">
        <v>1933</v>
      </c>
    </row>
    <row r="144" spans="1:4" ht="15.75" customHeight="1">
      <c r="A144" s="8" t="s">
        <v>2586</v>
      </c>
      <c r="B144" s="8" t="s">
        <v>2587</v>
      </c>
      <c r="C144" s="6">
        <v>2019</v>
      </c>
      <c r="D144" s="6" t="s">
        <v>1933</v>
      </c>
    </row>
    <row r="145" spans="1:4" ht="15.75" hidden="1" customHeight="1">
      <c r="A145" s="7" t="s">
        <v>2588</v>
      </c>
      <c r="B145" s="7" t="s">
        <v>2589</v>
      </c>
      <c r="C145" s="5">
        <v>2019</v>
      </c>
      <c r="D145" s="5" t="s">
        <v>1933</v>
      </c>
    </row>
    <row r="146" spans="1:4" ht="15.75" hidden="1" customHeight="1">
      <c r="A146" s="7" t="s">
        <v>2590</v>
      </c>
      <c r="B146" s="7" t="s">
        <v>2591</v>
      </c>
      <c r="C146" s="5">
        <v>2019</v>
      </c>
      <c r="D146" s="5" t="s">
        <v>1933</v>
      </c>
    </row>
    <row r="147" spans="1:4" ht="15.75" hidden="1" customHeight="1">
      <c r="A147" s="7" t="s">
        <v>2592</v>
      </c>
      <c r="B147" s="7" t="s">
        <v>2593</v>
      </c>
      <c r="C147" s="5">
        <v>2019</v>
      </c>
      <c r="D147" s="5" t="s">
        <v>1933</v>
      </c>
    </row>
    <row r="148" spans="1:4" ht="15.75" hidden="1" customHeight="1">
      <c r="A148" s="7" t="s">
        <v>2594</v>
      </c>
      <c r="B148" s="7" t="s">
        <v>2595</v>
      </c>
      <c r="C148" s="5">
        <v>2019</v>
      </c>
      <c r="D148" s="5" t="s">
        <v>1933</v>
      </c>
    </row>
    <row r="149" spans="1:4" ht="15.75" hidden="1" customHeight="1">
      <c r="A149" s="7" t="s">
        <v>2596</v>
      </c>
      <c r="B149" s="7" t="s">
        <v>2597</v>
      </c>
      <c r="C149" s="5">
        <v>2019</v>
      </c>
      <c r="D149" s="5" t="s">
        <v>1933</v>
      </c>
    </row>
    <row r="150" spans="1:4" ht="15.75" hidden="1" customHeight="1">
      <c r="A150" s="7" t="s">
        <v>2598</v>
      </c>
      <c r="B150" s="7" t="s">
        <v>2599</v>
      </c>
      <c r="C150" s="5">
        <v>2019</v>
      </c>
      <c r="D150" s="5" t="s">
        <v>1933</v>
      </c>
    </row>
    <row r="151" spans="1:4" ht="15.75" customHeight="1">
      <c r="A151" s="8" t="s">
        <v>2600</v>
      </c>
      <c r="B151" s="8" t="s">
        <v>2601</v>
      </c>
      <c r="C151" s="6">
        <v>2019</v>
      </c>
      <c r="D151" s="6" t="s">
        <v>1933</v>
      </c>
    </row>
    <row r="152" spans="1:4" ht="15.75" hidden="1" customHeight="1">
      <c r="A152" s="7" t="s">
        <v>2602</v>
      </c>
      <c r="B152" s="7" t="s">
        <v>2603</v>
      </c>
      <c r="C152" s="5">
        <v>2019</v>
      </c>
      <c r="D152" s="5" t="s">
        <v>1933</v>
      </c>
    </row>
    <row r="153" spans="1:4" ht="15.75" hidden="1" customHeight="1">
      <c r="A153" s="7" t="s">
        <v>2604</v>
      </c>
      <c r="B153" s="7" t="s">
        <v>2605</v>
      </c>
      <c r="C153" s="5">
        <v>2019</v>
      </c>
      <c r="D153" s="5" t="s">
        <v>1933</v>
      </c>
    </row>
    <row r="154" spans="1:4" ht="15.75" hidden="1" customHeight="1">
      <c r="A154" s="7" t="s">
        <v>2606</v>
      </c>
      <c r="B154" s="7" t="s">
        <v>2607</v>
      </c>
      <c r="C154" s="5">
        <v>2020</v>
      </c>
      <c r="D154" s="5" t="s">
        <v>1722</v>
      </c>
    </row>
    <row r="155" spans="1:4" ht="15.75" hidden="1" customHeight="1">
      <c r="A155" s="7" t="s">
        <v>2608</v>
      </c>
      <c r="B155" s="7" t="s">
        <v>2609</v>
      </c>
      <c r="C155" s="5">
        <v>2020</v>
      </c>
      <c r="D155" s="5" t="s">
        <v>1722</v>
      </c>
    </row>
    <row r="156" spans="1:4" ht="15.75" hidden="1" customHeight="1">
      <c r="A156" s="7" t="s">
        <v>2610</v>
      </c>
      <c r="B156" s="7" t="s">
        <v>2611</v>
      </c>
      <c r="C156" s="5">
        <v>2020</v>
      </c>
      <c r="D156" s="5" t="s">
        <v>1722</v>
      </c>
    </row>
    <row r="157" spans="1:4" ht="15.75" hidden="1" customHeight="1">
      <c r="A157" s="7" t="s">
        <v>2612</v>
      </c>
      <c r="B157" s="7" t="s">
        <v>2613</v>
      </c>
      <c r="C157" s="5">
        <v>2020</v>
      </c>
      <c r="D157" s="5" t="s">
        <v>1722</v>
      </c>
    </row>
    <row r="158" spans="1:4" ht="15.75" hidden="1" customHeight="1">
      <c r="A158" s="7" t="s">
        <v>2614</v>
      </c>
      <c r="B158" s="7" t="s">
        <v>2615</v>
      </c>
      <c r="C158" s="5">
        <v>2020</v>
      </c>
      <c r="D158" s="5" t="s">
        <v>1722</v>
      </c>
    </row>
    <row r="159" spans="1:4" ht="15.75" hidden="1" customHeight="1">
      <c r="A159" s="7" t="s">
        <v>2616</v>
      </c>
      <c r="B159" s="7" t="s">
        <v>2617</v>
      </c>
      <c r="C159" s="5">
        <v>2020</v>
      </c>
      <c r="D159" s="5" t="s">
        <v>1722</v>
      </c>
    </row>
    <row r="160" spans="1:4" ht="15.75" hidden="1" customHeight="1">
      <c r="A160" s="7" t="s">
        <v>2618</v>
      </c>
      <c r="B160" s="7" t="s">
        <v>2619</v>
      </c>
      <c r="C160" s="5">
        <v>2020</v>
      </c>
      <c r="D160" s="5" t="s">
        <v>1722</v>
      </c>
    </row>
    <row r="161" spans="1:4" ht="15.75" customHeight="1">
      <c r="A161" s="8" t="s">
        <v>2620</v>
      </c>
      <c r="B161" s="8" t="s">
        <v>2621</v>
      </c>
      <c r="C161" s="6">
        <v>2020</v>
      </c>
      <c r="D161" s="6" t="s">
        <v>1722</v>
      </c>
    </row>
    <row r="162" spans="1:4" ht="15.75" hidden="1" customHeight="1">
      <c r="A162" s="7" t="s">
        <v>2622</v>
      </c>
      <c r="B162" s="7" t="s">
        <v>2623</v>
      </c>
      <c r="C162" s="5">
        <v>2020</v>
      </c>
      <c r="D162" s="5" t="s">
        <v>1722</v>
      </c>
    </row>
    <row r="163" spans="1:4" ht="15.75" hidden="1" customHeight="1">
      <c r="A163" s="7" t="s">
        <v>2624</v>
      </c>
      <c r="B163" s="7" t="s">
        <v>2625</v>
      </c>
      <c r="C163" s="5">
        <v>2020</v>
      </c>
      <c r="D163" s="5" t="s">
        <v>1722</v>
      </c>
    </row>
    <row r="164" spans="1:4" ht="15.75" hidden="1" customHeight="1">
      <c r="A164" s="7" t="s">
        <v>2626</v>
      </c>
      <c r="B164" s="7" t="s">
        <v>2627</v>
      </c>
      <c r="C164" s="5">
        <v>2020</v>
      </c>
      <c r="D164" s="5" t="s">
        <v>1722</v>
      </c>
    </row>
    <row r="165" spans="1:4" ht="15.75" hidden="1" customHeight="1">
      <c r="A165" s="7" t="s">
        <v>2628</v>
      </c>
      <c r="B165" s="7" t="s">
        <v>2629</v>
      </c>
      <c r="C165" s="5">
        <v>2020</v>
      </c>
      <c r="D165" s="5" t="s">
        <v>1722</v>
      </c>
    </row>
    <row r="166" spans="1:4" ht="15.75" hidden="1" customHeight="1">
      <c r="A166" s="7" t="s">
        <v>2630</v>
      </c>
      <c r="B166" s="7" t="s">
        <v>2631</v>
      </c>
      <c r="C166" s="5">
        <v>2020</v>
      </c>
      <c r="D166" s="5" t="s">
        <v>1722</v>
      </c>
    </row>
    <row r="167" spans="1:4" ht="15.75" hidden="1" customHeight="1">
      <c r="A167" s="7" t="s">
        <v>2632</v>
      </c>
      <c r="B167" s="7" t="s">
        <v>2633</v>
      </c>
      <c r="C167" s="5">
        <v>2020</v>
      </c>
      <c r="D167" s="5" t="s">
        <v>1722</v>
      </c>
    </row>
    <row r="168" spans="1:4" ht="15.75" hidden="1" customHeight="1">
      <c r="A168" s="7" t="s">
        <v>2634</v>
      </c>
      <c r="B168" s="7" t="s">
        <v>2635</v>
      </c>
      <c r="C168" s="5">
        <v>2020</v>
      </c>
      <c r="D168" s="5" t="s">
        <v>1722</v>
      </c>
    </row>
    <row r="169" spans="1:4" ht="15.75" customHeight="1">
      <c r="A169" s="8" t="s">
        <v>2636</v>
      </c>
      <c r="B169" s="8" t="s">
        <v>2637</v>
      </c>
      <c r="C169" s="6">
        <v>2020</v>
      </c>
      <c r="D169" s="6" t="s">
        <v>1722</v>
      </c>
    </row>
    <row r="170" spans="1:4" ht="15.75" hidden="1" customHeight="1">
      <c r="A170" s="7" t="s">
        <v>2638</v>
      </c>
      <c r="B170" s="7" t="s">
        <v>2639</v>
      </c>
      <c r="C170" s="5">
        <v>2020</v>
      </c>
      <c r="D170" s="5" t="s">
        <v>1722</v>
      </c>
    </row>
    <row r="171" spans="1:4" ht="15.75" hidden="1" customHeight="1">
      <c r="A171" s="7" t="s">
        <v>2640</v>
      </c>
      <c r="B171" s="7" t="s">
        <v>2641</v>
      </c>
      <c r="C171" s="5">
        <v>2020</v>
      </c>
      <c r="D171" s="5" t="s">
        <v>1743</v>
      </c>
    </row>
    <row r="172" spans="1:4" ht="15.75" hidden="1" customHeight="1">
      <c r="A172" s="7" t="s">
        <v>2642</v>
      </c>
      <c r="B172" s="7" t="s">
        <v>2643</v>
      </c>
      <c r="C172" s="5">
        <v>2020</v>
      </c>
      <c r="D172" s="5" t="s">
        <v>1743</v>
      </c>
    </row>
    <row r="173" spans="1:4" ht="15.75" hidden="1" customHeight="1">
      <c r="A173" s="7" t="s">
        <v>2644</v>
      </c>
      <c r="B173" s="7" t="s">
        <v>2645</v>
      </c>
      <c r="C173" s="5">
        <v>2020</v>
      </c>
      <c r="D173" s="5" t="s">
        <v>1743</v>
      </c>
    </row>
    <row r="174" spans="1:4" ht="15.75" hidden="1" customHeight="1">
      <c r="A174" s="7" t="s">
        <v>2646</v>
      </c>
      <c r="B174" s="7" t="s">
        <v>2647</v>
      </c>
      <c r="C174" s="5">
        <v>2020</v>
      </c>
      <c r="D174" s="5" t="s">
        <v>1743</v>
      </c>
    </row>
    <row r="175" spans="1:4" ht="15.75" hidden="1" customHeight="1">
      <c r="A175" s="7" t="s">
        <v>2648</v>
      </c>
      <c r="B175" s="7" t="s">
        <v>2649</v>
      </c>
      <c r="C175" s="5">
        <v>2020</v>
      </c>
      <c r="D175" s="5" t="s">
        <v>1743</v>
      </c>
    </row>
    <row r="176" spans="1:4" ht="15.75" hidden="1" customHeight="1">
      <c r="A176" s="7" t="s">
        <v>2650</v>
      </c>
      <c r="B176" s="7" t="s">
        <v>2651</v>
      </c>
      <c r="C176" s="5">
        <v>2020</v>
      </c>
      <c r="D176" s="5" t="s">
        <v>1743</v>
      </c>
    </row>
    <row r="177" spans="1:4" ht="15.75" hidden="1" customHeight="1">
      <c r="A177" s="7" t="s">
        <v>2652</v>
      </c>
      <c r="B177" s="7" t="s">
        <v>2653</v>
      </c>
      <c r="C177" s="5">
        <v>2020</v>
      </c>
      <c r="D177" s="5" t="s">
        <v>1743</v>
      </c>
    </row>
    <row r="178" spans="1:4" ht="15.75" hidden="1" customHeight="1">
      <c r="A178" s="7" t="s">
        <v>2654</v>
      </c>
      <c r="B178" s="7" t="s">
        <v>2655</v>
      </c>
      <c r="C178" s="5">
        <v>2020</v>
      </c>
      <c r="D178" s="5" t="s">
        <v>1743</v>
      </c>
    </row>
    <row r="179" spans="1:4" ht="15.75" hidden="1" customHeight="1">
      <c r="A179" s="7" t="s">
        <v>2656</v>
      </c>
      <c r="B179" s="7" t="s">
        <v>2657</v>
      </c>
      <c r="C179" s="5">
        <v>2020</v>
      </c>
      <c r="D179" s="5" t="s">
        <v>1743</v>
      </c>
    </row>
    <row r="180" spans="1:4" ht="15.75" hidden="1" customHeight="1">
      <c r="A180" s="7" t="s">
        <v>2658</v>
      </c>
      <c r="B180" s="7" t="s">
        <v>2659</v>
      </c>
      <c r="C180" s="5">
        <v>2020</v>
      </c>
      <c r="D180" s="5" t="s">
        <v>1762</v>
      </c>
    </row>
    <row r="181" spans="1:4" ht="15.75" hidden="1" customHeight="1">
      <c r="A181" s="7" t="s">
        <v>2660</v>
      </c>
      <c r="B181" s="7" t="s">
        <v>2661</v>
      </c>
      <c r="C181" s="5">
        <v>2020</v>
      </c>
      <c r="D181" s="5" t="s">
        <v>1762</v>
      </c>
    </row>
    <row r="182" spans="1:4" ht="15.75" hidden="1" customHeight="1">
      <c r="A182" s="7" t="s">
        <v>2662</v>
      </c>
      <c r="B182" s="7" t="s">
        <v>2663</v>
      </c>
      <c r="C182" s="5">
        <v>2020</v>
      </c>
      <c r="D182" s="5" t="s">
        <v>1762</v>
      </c>
    </row>
    <row r="183" spans="1:4" ht="15.75" hidden="1" customHeight="1">
      <c r="A183" s="7" t="s">
        <v>2664</v>
      </c>
      <c r="B183" s="7" t="s">
        <v>2665</v>
      </c>
      <c r="C183" s="5">
        <v>2020</v>
      </c>
      <c r="D183" s="5" t="s">
        <v>1762</v>
      </c>
    </row>
    <row r="184" spans="1:4" ht="15.75" hidden="1" customHeight="1">
      <c r="A184" s="7" t="s">
        <v>2666</v>
      </c>
      <c r="B184" s="7" t="s">
        <v>2667</v>
      </c>
      <c r="C184" s="5">
        <v>2020</v>
      </c>
      <c r="D184" s="5" t="s">
        <v>1762</v>
      </c>
    </row>
    <row r="185" spans="1:4" ht="15.75" hidden="1" customHeight="1">
      <c r="A185" s="7" t="s">
        <v>2668</v>
      </c>
      <c r="B185" s="7" t="s">
        <v>2669</v>
      </c>
      <c r="C185" s="5">
        <v>2020</v>
      </c>
      <c r="D185" s="5" t="s">
        <v>1762</v>
      </c>
    </row>
    <row r="186" spans="1:4" ht="15.75" hidden="1" customHeight="1">
      <c r="A186" s="7" t="s">
        <v>2670</v>
      </c>
      <c r="B186" s="7" t="s">
        <v>2671</v>
      </c>
      <c r="C186" s="5">
        <v>2020</v>
      </c>
      <c r="D186" s="5" t="s">
        <v>1762</v>
      </c>
    </row>
    <row r="187" spans="1:4" ht="15.75" hidden="1" customHeight="1">
      <c r="A187" s="7" t="s">
        <v>2672</v>
      </c>
      <c r="B187" s="7" t="s">
        <v>2673</v>
      </c>
      <c r="C187" s="5">
        <v>2020</v>
      </c>
      <c r="D187" s="5" t="s">
        <v>1779</v>
      </c>
    </row>
    <row r="188" spans="1:4" ht="15.75" hidden="1" customHeight="1">
      <c r="A188" s="7" t="s">
        <v>2674</v>
      </c>
      <c r="B188" s="7" t="s">
        <v>2675</v>
      </c>
      <c r="C188" s="5">
        <v>2020</v>
      </c>
      <c r="D188" s="5" t="s">
        <v>1779</v>
      </c>
    </row>
    <row r="189" spans="1:4" ht="15.75" hidden="1" customHeight="1">
      <c r="A189" s="7" t="s">
        <v>2676</v>
      </c>
      <c r="B189" s="7" t="s">
        <v>2677</v>
      </c>
      <c r="C189" s="5">
        <v>2020</v>
      </c>
      <c r="D189" s="5" t="s">
        <v>1779</v>
      </c>
    </row>
    <row r="190" spans="1:4" ht="15.75" hidden="1" customHeight="1">
      <c r="A190" s="7" t="s">
        <v>2678</v>
      </c>
      <c r="B190" s="7" t="s">
        <v>2679</v>
      </c>
      <c r="C190" s="5">
        <v>2020</v>
      </c>
      <c r="D190" s="5" t="s">
        <v>1779</v>
      </c>
    </row>
    <row r="191" spans="1:4" ht="15.75" hidden="1" customHeight="1">
      <c r="A191" s="7" t="s">
        <v>2680</v>
      </c>
      <c r="B191" s="7" t="s">
        <v>2681</v>
      </c>
      <c r="C191" s="5">
        <v>2020</v>
      </c>
      <c r="D191" s="5" t="s">
        <v>1779</v>
      </c>
    </row>
    <row r="192" spans="1:4" ht="15.75" hidden="1" customHeight="1">
      <c r="A192" s="7" t="s">
        <v>2682</v>
      </c>
      <c r="B192" s="7" t="s">
        <v>2683</v>
      </c>
      <c r="C192" s="5">
        <v>2020</v>
      </c>
      <c r="D192" s="5" t="s">
        <v>1779</v>
      </c>
    </row>
    <row r="193" spans="1:4" ht="15.75" hidden="1" customHeight="1">
      <c r="A193" s="7" t="s">
        <v>2684</v>
      </c>
      <c r="B193" s="7" t="s">
        <v>2685</v>
      </c>
      <c r="C193" s="5">
        <v>2020</v>
      </c>
      <c r="D193" s="5" t="s">
        <v>1779</v>
      </c>
    </row>
    <row r="194" spans="1:4" ht="15.75" hidden="1" customHeight="1">
      <c r="A194" s="7" t="s">
        <v>2686</v>
      </c>
      <c r="B194" s="7" t="s">
        <v>2687</v>
      </c>
      <c r="C194" s="5">
        <v>2020</v>
      </c>
      <c r="D194" s="5" t="s">
        <v>1779</v>
      </c>
    </row>
    <row r="195" spans="1:4" ht="15.75" hidden="1" customHeight="1">
      <c r="A195" s="7" t="s">
        <v>2688</v>
      </c>
      <c r="B195" s="7" t="s">
        <v>2689</v>
      </c>
      <c r="C195" s="5">
        <v>2020</v>
      </c>
      <c r="D195" s="5" t="s">
        <v>1779</v>
      </c>
    </row>
    <row r="196" spans="1:4" ht="15.75" hidden="1" customHeight="1">
      <c r="A196" s="7" t="s">
        <v>2690</v>
      </c>
      <c r="B196" s="7" t="s">
        <v>2691</v>
      </c>
      <c r="C196" s="5">
        <v>2020</v>
      </c>
      <c r="D196" s="5" t="s">
        <v>1779</v>
      </c>
    </row>
    <row r="197" spans="1:4" ht="15.75" hidden="1" customHeight="1">
      <c r="A197" s="7" t="s">
        <v>2692</v>
      </c>
      <c r="B197" s="7" t="s">
        <v>2693</v>
      </c>
      <c r="C197" s="5">
        <v>2020</v>
      </c>
      <c r="D197" s="5" t="s">
        <v>1779</v>
      </c>
    </row>
    <row r="198" spans="1:4" ht="15.75" hidden="1" customHeight="1">
      <c r="A198" s="7" t="s">
        <v>2694</v>
      </c>
      <c r="B198" s="7" t="s">
        <v>2695</v>
      </c>
      <c r="C198" s="5">
        <v>2020</v>
      </c>
      <c r="D198" s="5" t="s">
        <v>1779</v>
      </c>
    </row>
    <row r="199" spans="1:4" ht="15.75" hidden="1" customHeight="1">
      <c r="A199" s="7" t="s">
        <v>2696</v>
      </c>
      <c r="B199" s="7" t="s">
        <v>2697</v>
      </c>
      <c r="C199" s="5">
        <v>2020</v>
      </c>
      <c r="D199" s="5" t="s">
        <v>1779</v>
      </c>
    </row>
    <row r="200" spans="1:4" ht="15.75" hidden="1" customHeight="1">
      <c r="A200" s="7" t="s">
        <v>2698</v>
      </c>
      <c r="B200" s="7" t="s">
        <v>2699</v>
      </c>
      <c r="C200" s="5">
        <v>2020</v>
      </c>
      <c r="D200" s="5" t="s">
        <v>1779</v>
      </c>
    </row>
    <row r="201" spans="1:4" ht="15.75" hidden="1" customHeight="1">
      <c r="A201" s="7" t="s">
        <v>2700</v>
      </c>
      <c r="B201" s="7" t="s">
        <v>2701</v>
      </c>
      <c r="C201" s="5">
        <v>2020</v>
      </c>
      <c r="D201" s="5" t="s">
        <v>1779</v>
      </c>
    </row>
    <row r="202" spans="1:4" ht="15.75" hidden="1" customHeight="1">
      <c r="A202" s="7" t="s">
        <v>2702</v>
      </c>
      <c r="B202" s="7" t="s">
        <v>2703</v>
      </c>
      <c r="C202" s="5">
        <v>2020</v>
      </c>
      <c r="D202" s="5" t="s">
        <v>1779</v>
      </c>
    </row>
    <row r="203" spans="1:4" ht="15.75" hidden="1" customHeight="1">
      <c r="A203" s="7" t="s">
        <v>2704</v>
      </c>
      <c r="B203" s="7" t="s">
        <v>2705</v>
      </c>
      <c r="C203" s="5">
        <v>2020</v>
      </c>
      <c r="D203" s="5" t="s">
        <v>1779</v>
      </c>
    </row>
    <row r="204" spans="1:4" ht="15.75" hidden="1" customHeight="1">
      <c r="A204" s="7" t="s">
        <v>2706</v>
      </c>
      <c r="B204" s="7" t="s">
        <v>2707</v>
      </c>
      <c r="C204" s="5">
        <v>2020</v>
      </c>
      <c r="D204" s="5" t="s">
        <v>1779</v>
      </c>
    </row>
    <row r="205" spans="1:4" ht="15.75" hidden="1" customHeight="1">
      <c r="A205" s="7" t="s">
        <v>2708</v>
      </c>
      <c r="B205" s="7" t="s">
        <v>2709</v>
      </c>
      <c r="C205" s="5">
        <v>2020</v>
      </c>
      <c r="D205" s="5" t="s">
        <v>1779</v>
      </c>
    </row>
    <row r="206" spans="1:4" ht="15.75" hidden="1" customHeight="1">
      <c r="A206" s="7" t="s">
        <v>2710</v>
      </c>
      <c r="B206" s="7" t="s">
        <v>2711</v>
      </c>
      <c r="C206" s="5">
        <v>2020</v>
      </c>
      <c r="D206" s="5" t="s">
        <v>1779</v>
      </c>
    </row>
    <row r="207" spans="1:4" ht="15.75" hidden="1" customHeight="1">
      <c r="A207" s="7" t="s">
        <v>2712</v>
      </c>
      <c r="B207" s="7" t="s">
        <v>2713</v>
      </c>
      <c r="C207" s="5">
        <v>2020</v>
      </c>
      <c r="D207" s="5" t="s">
        <v>1779</v>
      </c>
    </row>
    <row r="208" spans="1:4" ht="15.75" hidden="1" customHeight="1">
      <c r="A208" s="7" t="s">
        <v>2714</v>
      </c>
      <c r="B208" s="7" t="s">
        <v>2715</v>
      </c>
      <c r="C208" s="5">
        <v>2020</v>
      </c>
      <c r="D208" s="5" t="s">
        <v>1779</v>
      </c>
    </row>
    <row r="209" spans="1:4" ht="15.75" hidden="1" customHeight="1">
      <c r="A209" s="7" t="s">
        <v>2716</v>
      </c>
      <c r="B209" s="7" t="s">
        <v>2717</v>
      </c>
      <c r="C209" s="5">
        <v>2020</v>
      </c>
      <c r="D209" s="5" t="s">
        <v>1779</v>
      </c>
    </row>
    <row r="210" spans="1:4" ht="15.75" customHeight="1">
      <c r="A210" s="8" t="s">
        <v>2718</v>
      </c>
      <c r="B210" s="8" t="s">
        <v>2719</v>
      </c>
      <c r="C210" s="6">
        <v>2020</v>
      </c>
      <c r="D210" s="6" t="s">
        <v>1779</v>
      </c>
    </row>
    <row r="211" spans="1:4" ht="15.75" hidden="1" customHeight="1">
      <c r="A211" s="7" t="s">
        <v>2720</v>
      </c>
      <c r="B211" s="7" t="s">
        <v>2721</v>
      </c>
      <c r="C211" s="5">
        <v>2020</v>
      </c>
      <c r="D211" s="5" t="s">
        <v>1779</v>
      </c>
    </row>
    <row r="212" spans="1:4" ht="15.75" hidden="1" customHeight="1">
      <c r="A212" s="7" t="s">
        <v>2722</v>
      </c>
      <c r="B212" s="7" t="s">
        <v>2723</v>
      </c>
      <c r="C212" s="5">
        <v>2020</v>
      </c>
      <c r="D212" s="5" t="s">
        <v>1779</v>
      </c>
    </row>
    <row r="213" spans="1:4" ht="15.75" hidden="1" customHeight="1">
      <c r="A213" s="7" t="s">
        <v>2724</v>
      </c>
      <c r="B213" s="7" t="s">
        <v>2725</v>
      </c>
      <c r="C213" s="5">
        <v>2020</v>
      </c>
      <c r="D213" s="5" t="s">
        <v>1779</v>
      </c>
    </row>
    <row r="214" spans="1:4" ht="15.75" hidden="1" customHeight="1">
      <c r="A214" s="7" t="s">
        <v>2726</v>
      </c>
      <c r="B214" s="7" t="s">
        <v>2727</v>
      </c>
      <c r="C214" s="5">
        <v>2020</v>
      </c>
      <c r="D214" s="5" t="s">
        <v>1779</v>
      </c>
    </row>
    <row r="215" spans="1:4" ht="15.75" hidden="1" customHeight="1">
      <c r="A215" s="7" t="s">
        <v>2728</v>
      </c>
      <c r="B215" s="7" t="s">
        <v>2729</v>
      </c>
      <c r="C215" s="5">
        <v>2020</v>
      </c>
      <c r="D215" s="5" t="s">
        <v>1779</v>
      </c>
    </row>
    <row r="216" spans="1:4" ht="15.75" hidden="1" customHeight="1">
      <c r="A216" s="7" t="s">
        <v>2730</v>
      </c>
      <c r="B216" s="7" t="s">
        <v>2731</v>
      </c>
      <c r="C216" s="5">
        <v>2020</v>
      </c>
      <c r="D216" s="5" t="s">
        <v>1779</v>
      </c>
    </row>
    <row r="217" spans="1:4" ht="15.75" hidden="1" customHeight="1">
      <c r="A217" s="7" t="s">
        <v>2732</v>
      </c>
      <c r="B217" s="7" t="s">
        <v>2733</v>
      </c>
      <c r="C217" s="5">
        <v>2020</v>
      </c>
      <c r="D217" s="5" t="s">
        <v>1779</v>
      </c>
    </row>
    <row r="218" spans="1:4" ht="15.75" hidden="1" customHeight="1">
      <c r="A218" s="7" t="s">
        <v>2734</v>
      </c>
      <c r="B218" s="7" t="s">
        <v>2735</v>
      </c>
      <c r="C218" s="5">
        <v>2020</v>
      </c>
      <c r="D218" s="5" t="s">
        <v>1779</v>
      </c>
    </row>
    <row r="219" spans="1:4" ht="15.75" hidden="1" customHeight="1">
      <c r="A219" s="7" t="s">
        <v>2736</v>
      </c>
      <c r="B219" s="7" t="s">
        <v>2737</v>
      </c>
      <c r="C219" s="5">
        <v>2020</v>
      </c>
      <c r="D219" s="5" t="s">
        <v>1779</v>
      </c>
    </row>
    <row r="220" spans="1:4" ht="15.75" hidden="1" customHeight="1">
      <c r="A220" s="7" t="s">
        <v>2738</v>
      </c>
      <c r="B220" s="7" t="s">
        <v>2739</v>
      </c>
      <c r="C220" s="5">
        <v>2020</v>
      </c>
      <c r="D220" s="5" t="s">
        <v>1779</v>
      </c>
    </row>
    <row r="221" spans="1:4" ht="15.75" hidden="1" customHeight="1">
      <c r="A221" s="7" t="s">
        <v>2740</v>
      </c>
      <c r="B221" s="7" t="s">
        <v>2741</v>
      </c>
      <c r="C221" s="5">
        <v>2020</v>
      </c>
      <c r="D221" s="5" t="s">
        <v>1779</v>
      </c>
    </row>
    <row r="222" spans="1:4" ht="15.75" hidden="1" customHeight="1">
      <c r="A222" s="7" t="s">
        <v>2742</v>
      </c>
      <c r="B222" s="7" t="s">
        <v>2743</v>
      </c>
      <c r="C222" s="5">
        <v>2020</v>
      </c>
      <c r="D222" s="5" t="s">
        <v>1798</v>
      </c>
    </row>
    <row r="223" spans="1:4" ht="15.75" hidden="1" customHeight="1">
      <c r="A223" s="7" t="s">
        <v>2744</v>
      </c>
      <c r="B223" s="7" t="s">
        <v>2745</v>
      </c>
      <c r="C223" s="5">
        <v>2020</v>
      </c>
      <c r="D223" s="5" t="s">
        <v>1798</v>
      </c>
    </row>
    <row r="224" spans="1:4" ht="15.75" hidden="1" customHeight="1">
      <c r="A224" s="7" t="s">
        <v>2746</v>
      </c>
      <c r="B224" s="7" t="s">
        <v>2747</v>
      </c>
      <c r="C224" s="5">
        <v>2020</v>
      </c>
      <c r="D224" s="5" t="s">
        <v>1798</v>
      </c>
    </row>
    <row r="225" spans="1:4" ht="15.75" hidden="1" customHeight="1">
      <c r="A225" s="7" t="s">
        <v>2748</v>
      </c>
      <c r="B225" s="7" t="s">
        <v>2749</v>
      </c>
      <c r="C225" s="5">
        <v>2020</v>
      </c>
      <c r="D225" s="5" t="s">
        <v>1798</v>
      </c>
    </row>
    <row r="226" spans="1:4" ht="15.75" hidden="1" customHeight="1">
      <c r="A226" s="7" t="s">
        <v>2750</v>
      </c>
      <c r="B226" s="7" t="s">
        <v>2751</v>
      </c>
      <c r="C226" s="5">
        <v>2020</v>
      </c>
      <c r="D226" s="5" t="s">
        <v>1798</v>
      </c>
    </row>
    <row r="227" spans="1:4" ht="15.75" hidden="1" customHeight="1">
      <c r="A227" s="7" t="s">
        <v>2752</v>
      </c>
      <c r="B227" s="7" t="s">
        <v>2753</v>
      </c>
      <c r="C227" s="5">
        <v>2020</v>
      </c>
      <c r="D227" s="5" t="s">
        <v>1798</v>
      </c>
    </row>
    <row r="228" spans="1:4" ht="15.75" hidden="1" customHeight="1">
      <c r="A228" s="7" t="s">
        <v>2754</v>
      </c>
      <c r="B228" s="7" t="s">
        <v>2755</v>
      </c>
      <c r="C228" s="5">
        <v>2020</v>
      </c>
      <c r="D228" s="5" t="s">
        <v>1798</v>
      </c>
    </row>
    <row r="229" spans="1:4" ht="15.75" customHeight="1">
      <c r="A229" s="8" t="s">
        <v>2756</v>
      </c>
      <c r="B229" s="8" t="s">
        <v>2757</v>
      </c>
      <c r="C229" s="6">
        <v>2020</v>
      </c>
      <c r="D229" s="6" t="s">
        <v>1798</v>
      </c>
    </row>
    <row r="230" spans="1:4" ht="15.75" hidden="1" customHeight="1">
      <c r="A230" s="7" t="s">
        <v>2758</v>
      </c>
      <c r="B230" s="7" t="s">
        <v>2759</v>
      </c>
      <c r="C230" s="5">
        <v>2020</v>
      </c>
      <c r="D230" s="5" t="s">
        <v>1798</v>
      </c>
    </row>
    <row r="231" spans="1:4" ht="15.75" hidden="1" customHeight="1">
      <c r="A231" s="7" t="s">
        <v>2760</v>
      </c>
      <c r="B231" s="7" t="s">
        <v>2761</v>
      </c>
      <c r="C231" s="5">
        <v>2020</v>
      </c>
      <c r="D231" s="5" t="s">
        <v>1798</v>
      </c>
    </row>
    <row r="232" spans="1:4" ht="15.75" hidden="1" customHeight="1">
      <c r="A232" s="7" t="s">
        <v>2762</v>
      </c>
      <c r="B232" s="7" t="s">
        <v>2763</v>
      </c>
      <c r="C232" s="5">
        <v>2020</v>
      </c>
      <c r="D232" s="5" t="s">
        <v>1798</v>
      </c>
    </row>
    <row r="233" spans="1:4" ht="15.75" hidden="1" customHeight="1">
      <c r="A233" s="7" t="s">
        <v>2764</v>
      </c>
      <c r="B233" s="7" t="s">
        <v>2765</v>
      </c>
      <c r="C233" s="5">
        <v>2020</v>
      </c>
      <c r="D233" s="5" t="s">
        <v>1817</v>
      </c>
    </row>
    <row r="234" spans="1:4" ht="15.75" hidden="1" customHeight="1">
      <c r="A234" s="7" t="s">
        <v>2766</v>
      </c>
      <c r="B234" s="7" t="s">
        <v>2767</v>
      </c>
      <c r="C234" s="5">
        <v>2020</v>
      </c>
      <c r="D234" s="5" t="s">
        <v>1817</v>
      </c>
    </row>
    <row r="235" spans="1:4" ht="15.75" hidden="1" customHeight="1">
      <c r="A235" s="7" t="s">
        <v>2768</v>
      </c>
      <c r="B235" s="7" t="s">
        <v>2769</v>
      </c>
      <c r="C235" s="5">
        <v>2020</v>
      </c>
      <c r="D235" s="5" t="s">
        <v>1817</v>
      </c>
    </row>
    <row r="236" spans="1:4" ht="15.75" hidden="1" customHeight="1">
      <c r="A236" s="7" t="s">
        <v>2770</v>
      </c>
      <c r="B236" s="7" t="s">
        <v>2771</v>
      </c>
      <c r="C236" s="5">
        <v>2020</v>
      </c>
      <c r="D236" s="5" t="s">
        <v>1817</v>
      </c>
    </row>
    <row r="237" spans="1:4" ht="15.75" hidden="1" customHeight="1">
      <c r="A237" s="7" t="s">
        <v>2772</v>
      </c>
      <c r="B237" s="7" t="s">
        <v>2773</v>
      </c>
      <c r="C237" s="5">
        <v>2020</v>
      </c>
      <c r="D237" s="5" t="s">
        <v>1817</v>
      </c>
    </row>
    <row r="238" spans="1:4" ht="15.75" hidden="1" customHeight="1">
      <c r="A238" s="7" t="s">
        <v>2774</v>
      </c>
      <c r="B238" s="7" t="s">
        <v>2775</v>
      </c>
      <c r="C238" s="5">
        <v>2020</v>
      </c>
      <c r="D238" s="5" t="s">
        <v>1817</v>
      </c>
    </row>
    <row r="239" spans="1:4" ht="15.75" hidden="1" customHeight="1">
      <c r="A239" s="7" t="s">
        <v>2776</v>
      </c>
      <c r="B239" s="7" t="s">
        <v>2777</v>
      </c>
      <c r="C239" s="5">
        <v>2020</v>
      </c>
      <c r="D239" s="5" t="s">
        <v>1817</v>
      </c>
    </row>
    <row r="240" spans="1:4" ht="15.75" hidden="1" customHeight="1">
      <c r="A240" s="7" t="s">
        <v>2778</v>
      </c>
      <c r="B240" s="7" t="s">
        <v>2779</v>
      </c>
      <c r="C240" s="5">
        <v>2020</v>
      </c>
      <c r="D240" s="5" t="s">
        <v>1817</v>
      </c>
    </row>
    <row r="241" spans="1:4" ht="15.75" hidden="1" customHeight="1">
      <c r="A241" s="7" t="s">
        <v>2780</v>
      </c>
      <c r="B241" s="7" t="s">
        <v>2781</v>
      </c>
      <c r="C241" s="5">
        <v>2020</v>
      </c>
      <c r="D241" s="5" t="s">
        <v>1817</v>
      </c>
    </row>
    <row r="242" spans="1:4" ht="15.75" hidden="1" customHeight="1">
      <c r="A242" s="7" t="s">
        <v>2782</v>
      </c>
      <c r="B242" s="7" t="s">
        <v>2783</v>
      </c>
      <c r="C242" s="5">
        <v>2020</v>
      </c>
      <c r="D242" s="5" t="s">
        <v>1817</v>
      </c>
    </row>
    <row r="243" spans="1:4" ht="15.75" hidden="1" customHeight="1">
      <c r="A243" s="7" t="s">
        <v>2784</v>
      </c>
      <c r="B243" s="7" t="s">
        <v>2785</v>
      </c>
      <c r="C243" s="5">
        <v>2020</v>
      </c>
      <c r="D243" s="5" t="s">
        <v>1817</v>
      </c>
    </row>
    <row r="244" spans="1:4" ht="15.75" hidden="1" customHeight="1">
      <c r="A244" s="7" t="s">
        <v>2786</v>
      </c>
      <c r="B244" s="7" t="s">
        <v>2787</v>
      </c>
      <c r="C244" s="5">
        <v>2020</v>
      </c>
      <c r="D244" s="5" t="s">
        <v>1817</v>
      </c>
    </row>
    <row r="245" spans="1:4" ht="15.75" hidden="1" customHeight="1">
      <c r="A245" s="7" t="s">
        <v>2788</v>
      </c>
      <c r="B245" s="7" t="s">
        <v>2789</v>
      </c>
      <c r="C245" s="5">
        <v>2020</v>
      </c>
      <c r="D245" s="5" t="s">
        <v>1817</v>
      </c>
    </row>
    <row r="246" spans="1:4" ht="15.75" hidden="1" customHeight="1">
      <c r="A246" s="7" t="s">
        <v>2790</v>
      </c>
      <c r="B246" s="7" t="s">
        <v>2791</v>
      </c>
      <c r="C246" s="5">
        <v>2020</v>
      </c>
      <c r="D246" s="5" t="s">
        <v>1817</v>
      </c>
    </row>
    <row r="247" spans="1:4" ht="15.75" hidden="1" customHeight="1">
      <c r="A247" s="7" t="s">
        <v>2792</v>
      </c>
      <c r="B247" s="7" t="s">
        <v>2793</v>
      </c>
      <c r="C247" s="5">
        <v>2020</v>
      </c>
      <c r="D247" s="5" t="s">
        <v>1817</v>
      </c>
    </row>
    <row r="248" spans="1:4" ht="15.75" hidden="1" customHeight="1">
      <c r="A248" s="7" t="s">
        <v>2794</v>
      </c>
      <c r="B248" s="7" t="s">
        <v>2795</v>
      </c>
      <c r="C248" s="5">
        <v>2020</v>
      </c>
      <c r="D248" s="5" t="s">
        <v>1817</v>
      </c>
    </row>
    <row r="249" spans="1:4" ht="15.75" hidden="1" customHeight="1">
      <c r="A249" s="7" t="s">
        <v>2796</v>
      </c>
      <c r="B249" s="7" t="s">
        <v>2797</v>
      </c>
      <c r="C249" s="5">
        <v>2020</v>
      </c>
      <c r="D249" s="5" t="s">
        <v>1817</v>
      </c>
    </row>
    <row r="250" spans="1:4" ht="15.75" hidden="1" customHeight="1">
      <c r="A250" s="7" t="s">
        <v>2798</v>
      </c>
      <c r="B250" s="7" t="s">
        <v>2799</v>
      </c>
      <c r="C250" s="5">
        <v>2020</v>
      </c>
      <c r="D250" s="5" t="s">
        <v>1817</v>
      </c>
    </row>
    <row r="251" spans="1:4" ht="15.75" hidden="1" customHeight="1">
      <c r="A251" s="7" t="s">
        <v>2800</v>
      </c>
      <c r="B251" s="7" t="s">
        <v>2801</v>
      </c>
      <c r="C251" s="5">
        <v>2020</v>
      </c>
      <c r="D251" s="5" t="s">
        <v>1817</v>
      </c>
    </row>
    <row r="252" spans="1:4" ht="15.75" hidden="1" customHeight="1">
      <c r="A252" s="7" t="s">
        <v>2802</v>
      </c>
      <c r="B252" s="7" t="s">
        <v>2803</v>
      </c>
      <c r="C252" s="5">
        <v>2020</v>
      </c>
      <c r="D252" s="5" t="s">
        <v>1817</v>
      </c>
    </row>
    <row r="253" spans="1:4" ht="15.75" hidden="1" customHeight="1">
      <c r="A253" s="7" t="s">
        <v>2804</v>
      </c>
      <c r="B253" s="7" t="s">
        <v>2805</v>
      </c>
      <c r="C253" s="5">
        <v>2020</v>
      </c>
      <c r="D253" s="5" t="s">
        <v>1817</v>
      </c>
    </row>
    <row r="254" spans="1:4" ht="15.75" hidden="1" customHeight="1">
      <c r="A254" s="7" t="s">
        <v>2806</v>
      </c>
      <c r="B254" s="7" t="s">
        <v>2807</v>
      </c>
      <c r="C254" s="5">
        <v>2020</v>
      </c>
      <c r="D254" s="5" t="s">
        <v>1817</v>
      </c>
    </row>
    <row r="255" spans="1:4" ht="15.75" hidden="1" customHeight="1">
      <c r="A255" s="7" t="s">
        <v>2808</v>
      </c>
      <c r="B255" s="7" t="s">
        <v>2809</v>
      </c>
      <c r="C255" s="5">
        <v>2020</v>
      </c>
      <c r="D255" s="5" t="s">
        <v>1817</v>
      </c>
    </row>
    <row r="256" spans="1:4" ht="15.75" hidden="1" customHeight="1">
      <c r="A256" s="7" t="s">
        <v>2810</v>
      </c>
      <c r="B256" s="7" t="s">
        <v>2811</v>
      </c>
      <c r="C256" s="5">
        <v>2020</v>
      </c>
      <c r="D256" s="5" t="s">
        <v>1817</v>
      </c>
    </row>
    <row r="257" spans="1:4" ht="15.75" hidden="1" customHeight="1">
      <c r="A257" s="7" t="s">
        <v>2812</v>
      </c>
      <c r="B257" s="7" t="s">
        <v>2813</v>
      </c>
      <c r="C257" s="5">
        <v>2020</v>
      </c>
      <c r="D257" s="5" t="s">
        <v>1817</v>
      </c>
    </row>
    <row r="258" spans="1:4" ht="15.75" hidden="1" customHeight="1">
      <c r="A258" s="7" t="s">
        <v>2814</v>
      </c>
      <c r="B258" s="7" t="s">
        <v>2815</v>
      </c>
      <c r="C258" s="5">
        <v>2020</v>
      </c>
      <c r="D258" s="5" t="s">
        <v>1817</v>
      </c>
    </row>
    <row r="259" spans="1:4" ht="15.75" hidden="1" customHeight="1">
      <c r="A259" s="7" t="s">
        <v>2816</v>
      </c>
      <c r="B259" s="7" t="s">
        <v>2817</v>
      </c>
      <c r="C259" s="5">
        <v>2020</v>
      </c>
      <c r="D259" s="5" t="s">
        <v>1817</v>
      </c>
    </row>
    <row r="260" spans="1:4" ht="15.75" hidden="1" customHeight="1">
      <c r="A260" s="7" t="s">
        <v>2499</v>
      </c>
      <c r="B260" s="7" t="s">
        <v>2818</v>
      </c>
      <c r="C260" s="5">
        <v>2020</v>
      </c>
      <c r="D260" s="5" t="s">
        <v>1817</v>
      </c>
    </row>
    <row r="261" spans="1:4" ht="15.75" hidden="1" customHeight="1">
      <c r="A261" s="7" t="s">
        <v>2819</v>
      </c>
      <c r="B261" s="7" t="s">
        <v>2820</v>
      </c>
      <c r="C261" s="5">
        <v>2020</v>
      </c>
      <c r="D261" s="5" t="s">
        <v>1817</v>
      </c>
    </row>
    <row r="262" spans="1:4" ht="15.75" hidden="1" customHeight="1">
      <c r="A262" s="7" t="s">
        <v>1137</v>
      </c>
      <c r="B262" s="7" t="s">
        <v>2821</v>
      </c>
      <c r="C262" s="5">
        <v>2020</v>
      </c>
      <c r="D262" s="5" t="s">
        <v>1817</v>
      </c>
    </row>
    <row r="263" spans="1:4" ht="15.75" hidden="1" customHeight="1">
      <c r="A263" s="7" t="s">
        <v>2822</v>
      </c>
      <c r="B263" s="7" t="s">
        <v>2823</v>
      </c>
      <c r="C263" s="5">
        <v>2020</v>
      </c>
      <c r="D263" s="5" t="s">
        <v>1817</v>
      </c>
    </row>
    <row r="264" spans="1:4" ht="15.75" hidden="1" customHeight="1">
      <c r="A264" s="7" t="s">
        <v>2824</v>
      </c>
      <c r="B264" s="7" t="s">
        <v>2825</v>
      </c>
      <c r="C264" s="5">
        <v>2020</v>
      </c>
      <c r="D264" s="5" t="s">
        <v>1817</v>
      </c>
    </row>
    <row r="265" spans="1:4" ht="15.75" hidden="1" customHeight="1">
      <c r="A265" s="7" t="s">
        <v>2826</v>
      </c>
      <c r="B265" s="7" t="s">
        <v>2827</v>
      </c>
      <c r="C265" s="5">
        <v>2020</v>
      </c>
      <c r="D265" s="5" t="s">
        <v>1817</v>
      </c>
    </row>
    <row r="266" spans="1:4" ht="15.75" hidden="1" customHeight="1">
      <c r="A266" s="7" t="s">
        <v>2828</v>
      </c>
      <c r="B266" s="7" t="s">
        <v>2829</v>
      </c>
      <c r="C266" s="5">
        <v>2020</v>
      </c>
      <c r="D266" s="5" t="s">
        <v>1836</v>
      </c>
    </row>
    <row r="267" spans="1:4" ht="15.75" hidden="1" customHeight="1">
      <c r="A267" s="7" t="s">
        <v>2830</v>
      </c>
      <c r="B267" s="7" t="s">
        <v>2831</v>
      </c>
      <c r="C267" s="5">
        <v>2020</v>
      </c>
      <c r="D267" s="5" t="s">
        <v>1836</v>
      </c>
    </row>
    <row r="268" spans="1:4" ht="15.75" hidden="1" customHeight="1">
      <c r="A268" s="7" t="s">
        <v>2832</v>
      </c>
      <c r="B268" s="7" t="s">
        <v>2833</v>
      </c>
      <c r="C268" s="5">
        <v>2020</v>
      </c>
      <c r="D268" s="5" t="s">
        <v>1836</v>
      </c>
    </row>
    <row r="269" spans="1:4" ht="15.75" hidden="1" customHeight="1">
      <c r="A269" s="7" t="s">
        <v>2834</v>
      </c>
      <c r="B269" s="7" t="s">
        <v>2835</v>
      </c>
      <c r="C269" s="5">
        <v>2020</v>
      </c>
      <c r="D269" s="5" t="s">
        <v>1836</v>
      </c>
    </row>
    <row r="270" spans="1:4" ht="15.75" customHeight="1">
      <c r="A270" s="8" t="s">
        <v>2836</v>
      </c>
      <c r="B270" s="8" t="s">
        <v>2837</v>
      </c>
      <c r="C270" s="6">
        <v>2020</v>
      </c>
      <c r="D270" s="6" t="s">
        <v>1836</v>
      </c>
    </row>
    <row r="271" spans="1:4" ht="15.75" hidden="1" customHeight="1">
      <c r="A271" s="7" t="s">
        <v>2838</v>
      </c>
      <c r="B271" s="7" t="s">
        <v>2839</v>
      </c>
      <c r="C271" s="5">
        <v>2020</v>
      </c>
      <c r="D271" s="5" t="s">
        <v>1836</v>
      </c>
    </row>
    <row r="272" spans="1:4" ht="15.75" customHeight="1">
      <c r="A272" s="8" t="s">
        <v>2840</v>
      </c>
      <c r="B272" s="8" t="s">
        <v>2841</v>
      </c>
      <c r="C272" s="6">
        <v>2020</v>
      </c>
      <c r="D272" s="6" t="s">
        <v>1836</v>
      </c>
    </row>
    <row r="273" spans="1:4" ht="15.75" hidden="1" customHeight="1">
      <c r="A273" s="7" t="s">
        <v>2842</v>
      </c>
      <c r="B273" s="7" t="s">
        <v>2843</v>
      </c>
      <c r="C273" s="5">
        <v>2020</v>
      </c>
      <c r="D273" s="5" t="s">
        <v>1836</v>
      </c>
    </row>
    <row r="274" spans="1:4" ht="15.75" hidden="1" customHeight="1">
      <c r="A274" s="7" t="s">
        <v>2844</v>
      </c>
      <c r="B274" s="7" t="s">
        <v>2845</v>
      </c>
      <c r="C274" s="5">
        <v>2020</v>
      </c>
      <c r="D274" s="5" t="s">
        <v>1836</v>
      </c>
    </row>
    <row r="275" spans="1:4" ht="15.75" hidden="1" customHeight="1">
      <c r="A275" s="7" t="s">
        <v>2846</v>
      </c>
      <c r="B275" s="7" t="s">
        <v>2847</v>
      </c>
      <c r="C275" s="5">
        <v>2020</v>
      </c>
      <c r="D275" s="5" t="s">
        <v>1836</v>
      </c>
    </row>
    <row r="276" spans="1:4" ht="15.75" hidden="1" customHeight="1">
      <c r="A276" s="7" t="s">
        <v>2848</v>
      </c>
      <c r="B276" s="7" t="s">
        <v>2849</v>
      </c>
      <c r="C276" s="5">
        <v>2020</v>
      </c>
      <c r="D276" s="5" t="s">
        <v>1836</v>
      </c>
    </row>
    <row r="277" spans="1:4" ht="15.75" hidden="1" customHeight="1">
      <c r="A277" s="7" t="s">
        <v>2850</v>
      </c>
      <c r="B277" s="7" t="s">
        <v>2851</v>
      </c>
      <c r="C277" s="5">
        <v>2020</v>
      </c>
      <c r="D277" s="5" t="s">
        <v>1836</v>
      </c>
    </row>
    <row r="278" spans="1:4" ht="15.75" hidden="1" customHeight="1">
      <c r="A278" s="7" t="s">
        <v>2852</v>
      </c>
      <c r="B278" s="7" t="s">
        <v>2853</v>
      </c>
      <c r="C278" s="5">
        <v>2020</v>
      </c>
      <c r="D278" s="5" t="s">
        <v>1836</v>
      </c>
    </row>
    <row r="279" spans="1:4" ht="15.75" hidden="1" customHeight="1">
      <c r="A279" s="7" t="s">
        <v>2854</v>
      </c>
      <c r="B279" s="7" t="s">
        <v>2855</v>
      </c>
      <c r="C279" s="5">
        <v>2020</v>
      </c>
      <c r="D279" s="5" t="s">
        <v>1836</v>
      </c>
    </row>
    <row r="280" spans="1:4" ht="15.75" hidden="1" customHeight="1">
      <c r="A280" s="7" t="s">
        <v>2856</v>
      </c>
      <c r="B280" s="7" t="s">
        <v>2857</v>
      </c>
      <c r="C280" s="5">
        <v>2020</v>
      </c>
      <c r="D280" s="5" t="s">
        <v>1836</v>
      </c>
    </row>
    <row r="281" spans="1:4" ht="15.75" hidden="1" customHeight="1">
      <c r="A281" s="7" t="s">
        <v>2858</v>
      </c>
      <c r="B281" s="7" t="s">
        <v>2859</v>
      </c>
      <c r="C281" s="5">
        <v>2020</v>
      </c>
      <c r="D281" s="5" t="s">
        <v>1836</v>
      </c>
    </row>
    <row r="282" spans="1:4" ht="15.75" hidden="1" customHeight="1">
      <c r="A282" s="7" t="s">
        <v>2860</v>
      </c>
      <c r="B282" s="7" t="s">
        <v>2861</v>
      </c>
      <c r="C282" s="5">
        <v>2020</v>
      </c>
      <c r="D282" s="5" t="s">
        <v>1836</v>
      </c>
    </row>
    <row r="283" spans="1:4" ht="15.75" hidden="1" customHeight="1">
      <c r="A283" s="7" t="s">
        <v>2862</v>
      </c>
      <c r="B283" s="7" t="s">
        <v>2863</v>
      </c>
      <c r="C283" s="5">
        <v>2020</v>
      </c>
      <c r="D283" s="5" t="s">
        <v>1836</v>
      </c>
    </row>
    <row r="284" spans="1:4" ht="15.75" hidden="1" customHeight="1">
      <c r="A284" s="7" t="s">
        <v>2864</v>
      </c>
      <c r="B284" s="7" t="s">
        <v>2865</v>
      </c>
      <c r="C284" s="5">
        <v>2020</v>
      </c>
      <c r="D284" s="5" t="s">
        <v>1855</v>
      </c>
    </row>
    <row r="285" spans="1:4" ht="15.75" hidden="1" customHeight="1">
      <c r="A285" s="7" t="s">
        <v>2866</v>
      </c>
      <c r="B285" s="7" t="s">
        <v>2867</v>
      </c>
      <c r="C285" s="5">
        <v>2020</v>
      </c>
      <c r="D285" s="5" t="s">
        <v>1855</v>
      </c>
    </row>
    <row r="286" spans="1:4" ht="15.75" hidden="1" customHeight="1">
      <c r="A286" s="7" t="s">
        <v>2868</v>
      </c>
      <c r="B286" s="7" t="s">
        <v>2869</v>
      </c>
      <c r="C286" s="5">
        <v>2020</v>
      </c>
      <c r="D286" s="5" t="s">
        <v>1855</v>
      </c>
    </row>
    <row r="287" spans="1:4" ht="15.75" hidden="1" customHeight="1">
      <c r="A287" s="7" t="s">
        <v>2870</v>
      </c>
      <c r="B287" s="7" t="s">
        <v>2871</v>
      </c>
      <c r="C287" s="5">
        <v>2020</v>
      </c>
      <c r="D287" s="5" t="s">
        <v>1855</v>
      </c>
    </row>
    <row r="288" spans="1:4" ht="15.75" hidden="1" customHeight="1">
      <c r="A288" s="7" t="s">
        <v>2872</v>
      </c>
      <c r="B288" s="7" t="s">
        <v>2873</v>
      </c>
      <c r="C288" s="5">
        <v>2020</v>
      </c>
      <c r="D288" s="5" t="s">
        <v>1855</v>
      </c>
    </row>
    <row r="289" spans="1:4" ht="15.75" hidden="1" customHeight="1">
      <c r="A289" s="7" t="s">
        <v>2874</v>
      </c>
      <c r="B289" s="7" t="s">
        <v>2875</v>
      </c>
      <c r="C289" s="5">
        <v>2020</v>
      </c>
      <c r="D289" s="5" t="s">
        <v>1855</v>
      </c>
    </row>
    <row r="290" spans="1:4" ht="15.75" hidden="1" customHeight="1">
      <c r="A290" s="7" t="s">
        <v>2876</v>
      </c>
      <c r="B290" s="7" t="s">
        <v>2877</v>
      </c>
      <c r="C290" s="5">
        <v>2020</v>
      </c>
      <c r="D290" s="5" t="s">
        <v>1855</v>
      </c>
    </row>
    <row r="291" spans="1:4" ht="15.75" hidden="1" customHeight="1">
      <c r="A291" s="7" t="s">
        <v>2878</v>
      </c>
      <c r="B291" s="7" t="s">
        <v>2879</v>
      </c>
      <c r="C291" s="5">
        <v>2020</v>
      </c>
      <c r="D291" s="5" t="s">
        <v>1855</v>
      </c>
    </row>
    <row r="292" spans="1:4" ht="15.75" hidden="1" customHeight="1">
      <c r="A292" s="7" t="s">
        <v>2880</v>
      </c>
      <c r="B292" s="7" t="s">
        <v>2881</v>
      </c>
      <c r="C292" s="5">
        <v>2020</v>
      </c>
      <c r="D292" s="5" t="s">
        <v>1855</v>
      </c>
    </row>
    <row r="293" spans="1:4" ht="15.75" hidden="1" customHeight="1">
      <c r="A293" s="7" t="s">
        <v>2882</v>
      </c>
      <c r="B293" s="7" t="s">
        <v>2883</v>
      </c>
      <c r="C293" s="5">
        <v>2020</v>
      </c>
      <c r="D293" s="5" t="s">
        <v>1855</v>
      </c>
    </row>
    <row r="294" spans="1:4" ht="15.75" hidden="1" customHeight="1">
      <c r="A294" s="7" t="s">
        <v>2884</v>
      </c>
      <c r="B294" s="7" t="s">
        <v>2885</v>
      </c>
      <c r="C294" s="5">
        <v>2020</v>
      </c>
      <c r="D294" s="5" t="s">
        <v>1855</v>
      </c>
    </row>
    <row r="295" spans="1:4" ht="15.75" hidden="1" customHeight="1">
      <c r="A295" s="7" t="s">
        <v>2886</v>
      </c>
      <c r="B295" s="7" t="s">
        <v>2887</v>
      </c>
      <c r="C295" s="5">
        <v>2020</v>
      </c>
      <c r="D295" s="5" t="s">
        <v>1855</v>
      </c>
    </row>
    <row r="296" spans="1:4" ht="15.75" hidden="1" customHeight="1">
      <c r="A296" s="7" t="s">
        <v>2499</v>
      </c>
      <c r="B296" s="7" t="s">
        <v>2888</v>
      </c>
      <c r="C296" s="5">
        <v>2020</v>
      </c>
      <c r="D296" s="5" t="s">
        <v>1855</v>
      </c>
    </row>
    <row r="297" spans="1:4" ht="15.75" hidden="1" customHeight="1">
      <c r="A297" s="7" t="s">
        <v>2889</v>
      </c>
      <c r="B297" s="7" t="s">
        <v>2890</v>
      </c>
      <c r="C297" s="5">
        <v>2020</v>
      </c>
      <c r="D297" s="5" t="s">
        <v>1855</v>
      </c>
    </row>
    <row r="298" spans="1:4" ht="15.75" hidden="1" customHeight="1">
      <c r="A298" s="7" t="s">
        <v>2891</v>
      </c>
      <c r="B298" s="7" t="s">
        <v>2892</v>
      </c>
      <c r="C298" s="5">
        <v>2020</v>
      </c>
      <c r="D298" s="5" t="s">
        <v>1874</v>
      </c>
    </row>
    <row r="299" spans="1:4" ht="15.75" hidden="1" customHeight="1">
      <c r="A299" s="7" t="s">
        <v>2893</v>
      </c>
      <c r="B299" s="7" t="s">
        <v>2894</v>
      </c>
      <c r="C299" s="5">
        <v>2020</v>
      </c>
      <c r="D299" s="5" t="s">
        <v>1874</v>
      </c>
    </row>
    <row r="300" spans="1:4" ht="15.75" hidden="1" customHeight="1">
      <c r="A300" s="7" t="s">
        <v>2895</v>
      </c>
      <c r="B300" s="7" t="s">
        <v>2896</v>
      </c>
      <c r="C300" s="5">
        <v>2020</v>
      </c>
      <c r="D300" s="5" t="s">
        <v>1874</v>
      </c>
    </row>
    <row r="301" spans="1:4" ht="15.75" hidden="1" customHeight="1">
      <c r="A301" s="7" t="s">
        <v>2897</v>
      </c>
      <c r="B301" s="7" t="s">
        <v>2898</v>
      </c>
      <c r="C301" s="5">
        <v>2020</v>
      </c>
      <c r="D301" s="5" t="s">
        <v>1874</v>
      </c>
    </row>
    <row r="302" spans="1:4" ht="15.75" hidden="1" customHeight="1">
      <c r="A302" s="7" t="s">
        <v>2899</v>
      </c>
      <c r="B302" s="7" t="s">
        <v>2900</v>
      </c>
      <c r="C302" s="5">
        <v>2020</v>
      </c>
      <c r="D302" s="5" t="s">
        <v>1874</v>
      </c>
    </row>
    <row r="303" spans="1:4" ht="15.75" hidden="1" customHeight="1">
      <c r="A303" s="7" t="s">
        <v>2901</v>
      </c>
      <c r="B303" s="7" t="s">
        <v>2902</v>
      </c>
      <c r="C303" s="5">
        <v>2020</v>
      </c>
      <c r="D303" s="5" t="s">
        <v>1874</v>
      </c>
    </row>
    <row r="304" spans="1:4" ht="15.75" hidden="1" customHeight="1">
      <c r="A304" s="7" t="s">
        <v>2903</v>
      </c>
      <c r="B304" s="7" t="s">
        <v>2904</v>
      </c>
      <c r="C304" s="5">
        <v>2020</v>
      </c>
      <c r="D304" s="5" t="s">
        <v>1874</v>
      </c>
    </row>
    <row r="305" spans="1:4" ht="15.75" hidden="1" customHeight="1">
      <c r="A305" s="7" t="s">
        <v>2905</v>
      </c>
      <c r="B305" s="7" t="s">
        <v>2906</v>
      </c>
      <c r="C305" s="5">
        <v>2020</v>
      </c>
      <c r="D305" s="5" t="s">
        <v>1874</v>
      </c>
    </row>
    <row r="306" spans="1:4" ht="15.75" hidden="1" customHeight="1">
      <c r="A306" s="7" t="s">
        <v>2907</v>
      </c>
      <c r="B306" s="7" t="s">
        <v>2908</v>
      </c>
      <c r="C306" s="5">
        <v>2020</v>
      </c>
      <c r="D306" s="5" t="s">
        <v>1874</v>
      </c>
    </row>
    <row r="307" spans="1:4" ht="15.75" customHeight="1">
      <c r="A307" s="8" t="s">
        <v>2909</v>
      </c>
      <c r="B307" s="8" t="s">
        <v>2910</v>
      </c>
      <c r="C307" s="6">
        <v>2020</v>
      </c>
      <c r="D307" s="6" t="s">
        <v>1895</v>
      </c>
    </row>
    <row r="308" spans="1:4" ht="15.75" hidden="1" customHeight="1">
      <c r="A308" s="7" t="s">
        <v>2911</v>
      </c>
      <c r="B308" s="7" t="s">
        <v>2912</v>
      </c>
      <c r="C308" s="5">
        <v>2020</v>
      </c>
      <c r="D308" s="5" t="s">
        <v>1895</v>
      </c>
    </row>
    <row r="309" spans="1:4" ht="15.75" hidden="1" customHeight="1">
      <c r="A309" s="7" t="s">
        <v>2913</v>
      </c>
      <c r="B309" s="7" t="s">
        <v>2914</v>
      </c>
      <c r="C309" s="5">
        <v>2020</v>
      </c>
      <c r="D309" s="5" t="s">
        <v>1895</v>
      </c>
    </row>
    <row r="310" spans="1:4" ht="15.75" hidden="1" customHeight="1">
      <c r="A310" s="7" t="s">
        <v>2915</v>
      </c>
      <c r="B310" s="7" t="s">
        <v>2916</v>
      </c>
      <c r="C310" s="5">
        <v>2020</v>
      </c>
      <c r="D310" s="5" t="s">
        <v>1895</v>
      </c>
    </row>
    <row r="311" spans="1:4" ht="15.75" hidden="1" customHeight="1">
      <c r="A311" s="7" t="s">
        <v>2917</v>
      </c>
      <c r="B311" s="7" t="s">
        <v>2918</v>
      </c>
      <c r="C311" s="5">
        <v>2020</v>
      </c>
      <c r="D311" s="5" t="s">
        <v>1895</v>
      </c>
    </row>
    <row r="312" spans="1:4" ht="15.75" hidden="1" customHeight="1">
      <c r="A312" s="7" t="s">
        <v>2919</v>
      </c>
      <c r="B312" s="7" t="s">
        <v>2920</v>
      </c>
      <c r="C312" s="5">
        <v>2020</v>
      </c>
      <c r="D312" s="5" t="s">
        <v>1895</v>
      </c>
    </row>
    <row r="313" spans="1:4" ht="15.75" hidden="1" customHeight="1">
      <c r="A313" s="7" t="s">
        <v>2921</v>
      </c>
      <c r="B313" s="7" t="s">
        <v>2922</v>
      </c>
      <c r="C313" s="5">
        <v>2020</v>
      </c>
      <c r="D313" s="5" t="s">
        <v>1895</v>
      </c>
    </row>
    <row r="314" spans="1:4" ht="15.75" hidden="1" customHeight="1">
      <c r="A314" s="7" t="s">
        <v>2923</v>
      </c>
      <c r="B314" s="7" t="s">
        <v>2924</v>
      </c>
      <c r="C314" s="5">
        <v>2020</v>
      </c>
      <c r="D314" s="5" t="s">
        <v>1895</v>
      </c>
    </row>
    <row r="315" spans="1:4" ht="15.75" hidden="1" customHeight="1">
      <c r="A315" s="7" t="s">
        <v>2925</v>
      </c>
      <c r="B315" s="7" t="s">
        <v>2926</v>
      </c>
      <c r="C315" s="5">
        <v>2020</v>
      </c>
      <c r="D315" s="5" t="s">
        <v>1914</v>
      </c>
    </row>
    <row r="316" spans="1:4" ht="15.75" hidden="1" customHeight="1">
      <c r="A316" s="7" t="s">
        <v>2927</v>
      </c>
      <c r="B316" s="7" t="s">
        <v>2928</v>
      </c>
      <c r="C316" s="5">
        <v>2020</v>
      </c>
      <c r="D316" s="5" t="s">
        <v>1914</v>
      </c>
    </row>
    <row r="317" spans="1:4" ht="15.75" hidden="1" customHeight="1">
      <c r="A317" s="7" t="s">
        <v>2929</v>
      </c>
      <c r="B317" s="7" t="s">
        <v>2930</v>
      </c>
      <c r="C317" s="5">
        <v>2020</v>
      </c>
      <c r="D317" s="5" t="s">
        <v>1914</v>
      </c>
    </row>
    <row r="318" spans="1:4" ht="15.75" customHeight="1">
      <c r="A318" s="8" t="s">
        <v>2931</v>
      </c>
      <c r="B318" s="8" t="s">
        <v>2932</v>
      </c>
      <c r="C318" s="6">
        <v>2020</v>
      </c>
      <c r="D318" s="6" t="s">
        <v>1914</v>
      </c>
    </row>
    <row r="319" spans="1:4" ht="15.75" hidden="1" customHeight="1">
      <c r="A319" s="7" t="s">
        <v>2933</v>
      </c>
      <c r="B319" s="7" t="s">
        <v>2934</v>
      </c>
      <c r="C319" s="5">
        <v>2020</v>
      </c>
      <c r="D319" s="5" t="s">
        <v>1914</v>
      </c>
    </row>
    <row r="320" spans="1:4" ht="15.75" hidden="1" customHeight="1">
      <c r="A320" s="7" t="s">
        <v>2935</v>
      </c>
      <c r="B320" s="7" t="s">
        <v>2936</v>
      </c>
      <c r="C320" s="5">
        <v>2020</v>
      </c>
      <c r="D320" s="5" t="s">
        <v>1914</v>
      </c>
    </row>
    <row r="321" spans="1:4" ht="15.75" hidden="1" customHeight="1">
      <c r="A321" s="7" t="s">
        <v>2937</v>
      </c>
      <c r="B321" s="7" t="s">
        <v>2938</v>
      </c>
      <c r="C321" s="5">
        <v>2020</v>
      </c>
      <c r="D321" s="5" t="s">
        <v>1914</v>
      </c>
    </row>
    <row r="322" spans="1:4" ht="15.75" hidden="1" customHeight="1">
      <c r="A322" s="7" t="s">
        <v>2939</v>
      </c>
      <c r="B322" s="7" t="s">
        <v>2940</v>
      </c>
      <c r="C322" s="5">
        <v>2020</v>
      </c>
      <c r="D322" s="5" t="s">
        <v>1914</v>
      </c>
    </row>
    <row r="323" spans="1:4" ht="15.75" customHeight="1">
      <c r="A323" s="8" t="s">
        <v>2941</v>
      </c>
      <c r="B323" s="8" t="s">
        <v>2942</v>
      </c>
      <c r="C323" s="6">
        <v>2020</v>
      </c>
      <c r="D323" s="6" t="s">
        <v>1933</v>
      </c>
    </row>
    <row r="324" spans="1:4" ht="15.75" hidden="1" customHeight="1">
      <c r="A324" s="7" t="s">
        <v>2943</v>
      </c>
      <c r="B324" s="7" t="s">
        <v>2944</v>
      </c>
      <c r="C324" s="5">
        <v>2020</v>
      </c>
      <c r="D324" s="5" t="s">
        <v>1933</v>
      </c>
    </row>
    <row r="325" spans="1:4" ht="15.75" customHeight="1">
      <c r="A325" s="8" t="s">
        <v>2945</v>
      </c>
      <c r="B325" s="8" t="s">
        <v>2946</v>
      </c>
      <c r="C325" s="6">
        <v>2020</v>
      </c>
      <c r="D325" s="6" t="s">
        <v>1933</v>
      </c>
    </row>
    <row r="326" spans="1:4" ht="15.75" hidden="1" customHeight="1">
      <c r="A326" s="7" t="s">
        <v>2947</v>
      </c>
      <c r="B326" s="7" t="s">
        <v>2948</v>
      </c>
      <c r="C326" s="5">
        <v>2020</v>
      </c>
      <c r="D326" s="5" t="s">
        <v>1933</v>
      </c>
    </row>
    <row r="327" spans="1:4" ht="15.75" hidden="1" customHeight="1">
      <c r="A327" s="7" t="s">
        <v>2949</v>
      </c>
      <c r="B327" s="7" t="s">
        <v>2950</v>
      </c>
      <c r="C327" s="5">
        <v>2020</v>
      </c>
      <c r="D327" s="5" t="s">
        <v>1933</v>
      </c>
    </row>
    <row r="328" spans="1:4" ht="15.75" hidden="1" customHeight="1">
      <c r="A328" s="7" t="s">
        <v>2951</v>
      </c>
      <c r="B328" s="7" t="s">
        <v>2952</v>
      </c>
      <c r="C328" s="5">
        <v>2020</v>
      </c>
      <c r="D328" s="5" t="s">
        <v>1933</v>
      </c>
    </row>
    <row r="329" spans="1:4" ht="15.75" hidden="1" customHeight="1">
      <c r="A329" s="7" t="s">
        <v>2953</v>
      </c>
      <c r="B329" s="7" t="s">
        <v>2954</v>
      </c>
      <c r="C329" s="5">
        <v>2020</v>
      </c>
      <c r="D329" s="5" t="s">
        <v>1933</v>
      </c>
    </row>
    <row r="330" spans="1:4" ht="15.75" hidden="1" customHeight="1">
      <c r="A330" s="7" t="s">
        <v>2955</v>
      </c>
      <c r="B330" s="7" t="s">
        <v>2956</v>
      </c>
      <c r="C330" s="5">
        <v>2020</v>
      </c>
      <c r="D330" s="5" t="s">
        <v>1933</v>
      </c>
    </row>
    <row r="331" spans="1:4" ht="15.75" hidden="1" customHeight="1">
      <c r="A331" s="7" t="s">
        <v>2957</v>
      </c>
      <c r="B331" s="7" t="s">
        <v>2958</v>
      </c>
      <c r="C331" s="5">
        <v>2020</v>
      </c>
      <c r="D331" s="5" t="s">
        <v>1933</v>
      </c>
    </row>
    <row r="332" spans="1:4" ht="15.75" hidden="1" customHeight="1">
      <c r="A332" s="7" t="s">
        <v>2959</v>
      </c>
      <c r="B332" s="7" t="s">
        <v>2960</v>
      </c>
      <c r="C332" s="5">
        <v>2020</v>
      </c>
      <c r="D332" s="5" t="s">
        <v>1933</v>
      </c>
    </row>
    <row r="333" spans="1:4" ht="15.75" hidden="1" customHeight="1">
      <c r="A333" s="7" t="s">
        <v>2961</v>
      </c>
      <c r="B333" s="7" t="s">
        <v>2962</v>
      </c>
      <c r="C333" s="5">
        <v>2020</v>
      </c>
      <c r="D333" s="5" t="s">
        <v>1933</v>
      </c>
    </row>
    <row r="334" spans="1:4" ht="15.75" hidden="1" customHeight="1">
      <c r="A334" s="7" t="s">
        <v>2963</v>
      </c>
      <c r="B334" s="7" t="s">
        <v>2964</v>
      </c>
      <c r="C334" s="5">
        <v>2020</v>
      </c>
      <c r="D334" s="5" t="s">
        <v>1933</v>
      </c>
    </row>
    <row r="335" spans="1:4" ht="15.75" hidden="1" customHeight="1">
      <c r="A335" s="7" t="s">
        <v>2965</v>
      </c>
      <c r="B335" s="7" t="s">
        <v>2966</v>
      </c>
      <c r="C335" s="5">
        <v>2021</v>
      </c>
      <c r="D335" s="1" t="s">
        <v>1722</v>
      </c>
    </row>
    <row r="336" spans="1:4" ht="15.75" hidden="1" customHeight="1">
      <c r="A336" s="7" t="s">
        <v>2967</v>
      </c>
      <c r="B336" s="7" t="s">
        <v>2968</v>
      </c>
      <c r="C336" s="5">
        <v>2021</v>
      </c>
      <c r="D336" s="1" t="s">
        <v>1722</v>
      </c>
    </row>
    <row r="337" spans="1:4" ht="15.75" hidden="1" customHeight="1">
      <c r="A337" s="7" t="s">
        <v>2969</v>
      </c>
      <c r="B337" s="7" t="s">
        <v>2970</v>
      </c>
      <c r="C337" s="5">
        <v>2021</v>
      </c>
      <c r="D337" s="1" t="s">
        <v>1722</v>
      </c>
    </row>
    <row r="338" spans="1:4" ht="15.75" hidden="1" customHeight="1">
      <c r="A338" s="7" t="s">
        <v>2971</v>
      </c>
      <c r="B338" s="7" t="s">
        <v>2972</v>
      </c>
      <c r="C338" s="5">
        <v>2021</v>
      </c>
      <c r="D338" s="1" t="s">
        <v>1722</v>
      </c>
    </row>
    <row r="339" spans="1:4" ht="15.75" hidden="1" customHeight="1">
      <c r="A339" s="7" t="s">
        <v>2973</v>
      </c>
      <c r="B339" s="7" t="s">
        <v>2974</v>
      </c>
      <c r="C339" s="5">
        <v>2021</v>
      </c>
      <c r="D339" s="1" t="s">
        <v>1722</v>
      </c>
    </row>
    <row r="340" spans="1:4" ht="15.75" hidden="1" customHeight="1">
      <c r="A340" s="7" t="s">
        <v>2975</v>
      </c>
      <c r="B340" s="7" t="s">
        <v>2976</v>
      </c>
      <c r="C340" s="5">
        <v>2021</v>
      </c>
      <c r="D340" s="1" t="s">
        <v>1722</v>
      </c>
    </row>
    <row r="341" spans="1:4" ht="15.75" hidden="1" customHeight="1">
      <c r="A341" s="7" t="s">
        <v>2977</v>
      </c>
      <c r="B341" s="7" t="s">
        <v>2978</v>
      </c>
      <c r="C341" s="5">
        <v>2021</v>
      </c>
      <c r="D341" s="1" t="s">
        <v>1722</v>
      </c>
    </row>
    <row r="342" spans="1:4" ht="15.75" hidden="1" customHeight="1">
      <c r="A342" s="7" t="s">
        <v>2979</v>
      </c>
      <c r="B342" s="7" t="s">
        <v>2980</v>
      </c>
      <c r="C342" s="5">
        <v>2021</v>
      </c>
      <c r="D342" s="1" t="s">
        <v>1722</v>
      </c>
    </row>
    <row r="343" spans="1:4" ht="15.75" hidden="1" customHeight="1">
      <c r="A343" s="7" t="s">
        <v>2981</v>
      </c>
      <c r="B343" s="7" t="s">
        <v>2982</v>
      </c>
      <c r="C343" s="5">
        <v>2021</v>
      </c>
      <c r="D343" s="1" t="s">
        <v>1722</v>
      </c>
    </row>
    <row r="344" spans="1:4" ht="15.75" hidden="1" customHeight="1">
      <c r="A344" s="7" t="s">
        <v>2983</v>
      </c>
      <c r="B344" s="7" t="s">
        <v>2984</v>
      </c>
      <c r="C344" s="5">
        <v>2021</v>
      </c>
      <c r="D344" s="1" t="s">
        <v>1722</v>
      </c>
    </row>
    <row r="345" spans="1:4" ht="15.75" hidden="1" customHeight="1">
      <c r="A345" s="7" t="s">
        <v>2985</v>
      </c>
      <c r="B345" s="7" t="s">
        <v>2986</v>
      </c>
      <c r="C345" s="5">
        <v>2021</v>
      </c>
      <c r="D345" s="1" t="s">
        <v>1722</v>
      </c>
    </row>
    <row r="346" spans="1:4" ht="15.75" hidden="1" customHeight="1">
      <c r="A346" s="7" t="s">
        <v>2987</v>
      </c>
      <c r="B346" s="7" t="s">
        <v>2988</v>
      </c>
      <c r="C346" s="5">
        <v>2021</v>
      </c>
      <c r="D346" s="1" t="s">
        <v>1722</v>
      </c>
    </row>
    <row r="347" spans="1:4" ht="15.75" hidden="1" customHeight="1">
      <c r="A347" s="7" t="s">
        <v>2989</v>
      </c>
      <c r="B347" s="7" t="s">
        <v>2990</v>
      </c>
      <c r="C347" s="5">
        <v>2021</v>
      </c>
      <c r="D347" s="1" t="s">
        <v>1743</v>
      </c>
    </row>
    <row r="348" spans="1:4" ht="15.75" hidden="1" customHeight="1">
      <c r="A348" s="7" t="s">
        <v>2991</v>
      </c>
      <c r="B348" s="7" t="s">
        <v>2992</v>
      </c>
      <c r="C348" s="5">
        <v>2021</v>
      </c>
      <c r="D348" s="1" t="s">
        <v>1743</v>
      </c>
    </row>
    <row r="349" spans="1:4" ht="15.75" customHeight="1">
      <c r="A349" s="8" t="s">
        <v>2993</v>
      </c>
      <c r="B349" s="8" t="s">
        <v>2994</v>
      </c>
      <c r="C349" s="6">
        <v>2021</v>
      </c>
      <c r="D349" s="11" t="s">
        <v>1743</v>
      </c>
    </row>
    <row r="350" spans="1:4" ht="15.75" hidden="1" customHeight="1">
      <c r="A350" s="7" t="s">
        <v>2995</v>
      </c>
      <c r="B350" s="7" t="s">
        <v>2996</v>
      </c>
      <c r="C350" s="5">
        <v>2021</v>
      </c>
      <c r="D350" s="1" t="s">
        <v>1743</v>
      </c>
    </row>
    <row r="351" spans="1:4" ht="15.75" customHeight="1">
      <c r="A351" s="8" t="s">
        <v>2997</v>
      </c>
      <c r="B351" s="8" t="s">
        <v>2998</v>
      </c>
      <c r="C351" s="6">
        <v>2021</v>
      </c>
      <c r="D351" s="11" t="s">
        <v>1743</v>
      </c>
    </row>
    <row r="352" spans="1:4" ht="15.75" hidden="1" customHeight="1">
      <c r="A352" s="7" t="s">
        <v>2999</v>
      </c>
      <c r="B352" s="7" t="s">
        <v>3000</v>
      </c>
      <c r="C352" s="5">
        <v>2021</v>
      </c>
      <c r="D352" s="1" t="s">
        <v>1743</v>
      </c>
    </row>
    <row r="353" spans="1:4" ht="15.75" hidden="1" customHeight="1">
      <c r="A353" s="7" t="s">
        <v>3001</v>
      </c>
      <c r="B353" s="7" t="s">
        <v>3002</v>
      </c>
      <c r="C353" s="5">
        <v>2021</v>
      </c>
      <c r="D353" s="1" t="s">
        <v>1743</v>
      </c>
    </row>
    <row r="354" spans="1:4" ht="15.75" customHeight="1">
      <c r="A354" s="8" t="s">
        <v>3003</v>
      </c>
      <c r="B354" s="8" t="s">
        <v>3004</v>
      </c>
      <c r="C354" s="6">
        <v>2021</v>
      </c>
      <c r="D354" s="11" t="s">
        <v>1743</v>
      </c>
    </row>
    <row r="355" spans="1:4" ht="15.75" hidden="1" customHeight="1">
      <c r="A355" s="7" t="s">
        <v>3005</v>
      </c>
      <c r="B355" s="7" t="s">
        <v>3006</v>
      </c>
      <c r="C355" s="5">
        <v>2021</v>
      </c>
      <c r="D355" s="1" t="s">
        <v>1743</v>
      </c>
    </row>
    <row r="356" spans="1:4" ht="15.75" hidden="1" customHeight="1">
      <c r="A356" s="7" t="s">
        <v>3007</v>
      </c>
      <c r="B356" s="7" t="s">
        <v>3008</v>
      </c>
      <c r="C356" s="5">
        <v>2021</v>
      </c>
      <c r="D356" s="1" t="s">
        <v>1762</v>
      </c>
    </row>
    <row r="357" spans="1:4" ht="15.75" customHeight="1">
      <c r="A357" s="8" t="s">
        <v>3009</v>
      </c>
      <c r="B357" s="8" t="s">
        <v>3010</v>
      </c>
      <c r="C357" s="6">
        <v>2021</v>
      </c>
      <c r="D357" s="11" t="s">
        <v>1762</v>
      </c>
    </row>
    <row r="358" spans="1:4" ht="15.75" hidden="1" customHeight="1">
      <c r="A358" s="7" t="s">
        <v>3011</v>
      </c>
      <c r="B358" s="7" t="s">
        <v>3012</v>
      </c>
      <c r="C358" s="5">
        <v>2021</v>
      </c>
      <c r="D358" s="1" t="s">
        <v>1762</v>
      </c>
    </row>
    <row r="359" spans="1:4" ht="15.75" hidden="1" customHeight="1">
      <c r="A359" s="7" t="s">
        <v>3013</v>
      </c>
      <c r="B359" s="7" t="s">
        <v>3014</v>
      </c>
      <c r="C359" s="5">
        <v>2021</v>
      </c>
      <c r="D359" s="1" t="s">
        <v>1762</v>
      </c>
    </row>
    <row r="360" spans="1:4" ht="15.75" hidden="1" customHeight="1">
      <c r="A360" s="7" t="s">
        <v>3015</v>
      </c>
      <c r="B360" s="7" t="s">
        <v>3016</v>
      </c>
      <c r="C360" s="5">
        <v>2021</v>
      </c>
      <c r="D360" s="1" t="s">
        <v>1762</v>
      </c>
    </row>
    <row r="361" spans="1:4" ht="15.75" hidden="1" customHeight="1">
      <c r="A361" s="7" t="s">
        <v>3017</v>
      </c>
      <c r="B361" s="7" t="s">
        <v>3018</v>
      </c>
      <c r="C361" s="5">
        <v>2021</v>
      </c>
      <c r="D361" s="1" t="s">
        <v>1762</v>
      </c>
    </row>
    <row r="362" spans="1:4" ht="15.75" hidden="1" customHeight="1">
      <c r="A362" s="7" t="s">
        <v>3019</v>
      </c>
      <c r="B362" s="7" t="s">
        <v>3020</v>
      </c>
      <c r="C362" s="5">
        <v>2021</v>
      </c>
      <c r="D362" s="1" t="s">
        <v>1762</v>
      </c>
    </row>
    <row r="363" spans="1:4" ht="15.75" hidden="1" customHeight="1">
      <c r="A363" s="7" t="s">
        <v>3021</v>
      </c>
      <c r="B363" s="7" t="s">
        <v>3022</v>
      </c>
      <c r="C363" s="5">
        <v>2021</v>
      </c>
      <c r="D363" s="1" t="s">
        <v>1762</v>
      </c>
    </row>
    <row r="364" spans="1:4" ht="15.75" hidden="1" customHeight="1">
      <c r="A364" s="7" t="s">
        <v>3023</v>
      </c>
      <c r="B364" s="7" t="s">
        <v>3024</v>
      </c>
      <c r="C364" s="5">
        <v>2021</v>
      </c>
      <c r="D364" s="1" t="s">
        <v>1762</v>
      </c>
    </row>
    <row r="365" spans="1:4" ht="15.75" hidden="1" customHeight="1">
      <c r="A365" s="7" t="s">
        <v>3025</v>
      </c>
      <c r="B365" s="7" t="s">
        <v>3026</v>
      </c>
      <c r="C365" s="5">
        <v>2021</v>
      </c>
      <c r="D365" s="1" t="s">
        <v>1779</v>
      </c>
    </row>
    <row r="366" spans="1:4" ht="15.75" hidden="1" customHeight="1">
      <c r="A366" s="7" t="s">
        <v>3027</v>
      </c>
      <c r="B366" s="7" t="s">
        <v>3028</v>
      </c>
      <c r="C366" s="5">
        <v>2021</v>
      </c>
      <c r="D366" s="1" t="s">
        <v>1779</v>
      </c>
    </row>
    <row r="367" spans="1:4" ht="15.75" hidden="1" customHeight="1">
      <c r="A367" s="7" t="s">
        <v>3029</v>
      </c>
      <c r="B367" s="7" t="s">
        <v>3030</v>
      </c>
      <c r="C367" s="5">
        <v>2021</v>
      </c>
      <c r="D367" s="1" t="s">
        <v>1779</v>
      </c>
    </row>
    <row r="368" spans="1:4" ht="15.75" hidden="1" customHeight="1">
      <c r="A368" s="7" t="s">
        <v>3031</v>
      </c>
      <c r="B368" s="7" t="s">
        <v>3032</v>
      </c>
      <c r="C368" s="5">
        <v>2021</v>
      </c>
      <c r="D368" s="1" t="s">
        <v>1779</v>
      </c>
    </row>
    <row r="369" spans="1:4" ht="15.75" hidden="1" customHeight="1">
      <c r="A369" s="7" t="s">
        <v>3033</v>
      </c>
      <c r="B369" s="7" t="s">
        <v>3034</v>
      </c>
      <c r="C369" s="5">
        <v>2021</v>
      </c>
      <c r="D369" s="1" t="s">
        <v>1779</v>
      </c>
    </row>
    <row r="370" spans="1:4" ht="15.75" hidden="1" customHeight="1">
      <c r="A370" s="7" t="s">
        <v>3035</v>
      </c>
      <c r="B370" s="7" t="s">
        <v>3036</v>
      </c>
      <c r="C370" s="5">
        <v>2021</v>
      </c>
      <c r="D370" s="1" t="s">
        <v>1779</v>
      </c>
    </row>
    <row r="371" spans="1:4" ht="15.75" hidden="1" customHeight="1">
      <c r="A371" s="7" t="s">
        <v>3037</v>
      </c>
      <c r="B371" s="7" t="s">
        <v>3038</v>
      </c>
      <c r="C371" s="5">
        <v>2021</v>
      </c>
      <c r="D371" s="1" t="s">
        <v>1779</v>
      </c>
    </row>
    <row r="372" spans="1:4" ht="15.75" hidden="1" customHeight="1">
      <c r="A372" s="7" t="s">
        <v>3039</v>
      </c>
      <c r="B372" s="7" t="s">
        <v>3040</v>
      </c>
      <c r="C372" s="5">
        <v>2021</v>
      </c>
      <c r="D372" s="1" t="s">
        <v>1779</v>
      </c>
    </row>
    <row r="373" spans="1:4" ht="15.75" hidden="1" customHeight="1">
      <c r="A373" s="7" t="s">
        <v>3041</v>
      </c>
      <c r="B373" s="7" t="s">
        <v>3042</v>
      </c>
      <c r="C373" s="5">
        <v>2021</v>
      </c>
      <c r="D373" s="1" t="s">
        <v>1779</v>
      </c>
    </row>
    <row r="374" spans="1:4" ht="15.75" hidden="1" customHeight="1">
      <c r="A374" s="7" t="s">
        <v>3043</v>
      </c>
      <c r="B374" s="7" t="s">
        <v>3044</v>
      </c>
      <c r="C374" s="5">
        <v>2021</v>
      </c>
      <c r="D374" s="1" t="s">
        <v>1779</v>
      </c>
    </row>
    <row r="375" spans="1:4" ht="15.75" hidden="1" customHeight="1">
      <c r="A375" s="7" t="s">
        <v>3045</v>
      </c>
      <c r="B375" s="7" t="s">
        <v>3046</v>
      </c>
      <c r="C375" s="5">
        <v>2021</v>
      </c>
      <c r="D375" s="1" t="s">
        <v>1779</v>
      </c>
    </row>
    <row r="376" spans="1:4" ht="15.75" hidden="1" customHeight="1">
      <c r="A376" s="7" t="s">
        <v>3047</v>
      </c>
      <c r="B376" s="7" t="s">
        <v>3048</v>
      </c>
      <c r="C376" s="5">
        <v>2021</v>
      </c>
      <c r="D376" s="1" t="s">
        <v>1779</v>
      </c>
    </row>
    <row r="377" spans="1:4" ht="15.75" hidden="1" customHeight="1">
      <c r="A377" s="7" t="s">
        <v>3049</v>
      </c>
      <c r="B377" s="7" t="s">
        <v>3050</v>
      </c>
      <c r="C377" s="5">
        <v>2021</v>
      </c>
      <c r="D377" s="1" t="s">
        <v>1779</v>
      </c>
    </row>
    <row r="378" spans="1:4" ht="15.75" hidden="1" customHeight="1">
      <c r="A378" s="7" t="s">
        <v>3051</v>
      </c>
      <c r="B378" s="7" t="s">
        <v>3052</v>
      </c>
      <c r="C378" s="5">
        <v>2021</v>
      </c>
      <c r="D378" s="1" t="s">
        <v>1779</v>
      </c>
    </row>
    <row r="379" spans="1:4" ht="15.75" hidden="1" customHeight="1">
      <c r="A379" s="7" t="s">
        <v>3053</v>
      </c>
      <c r="B379" s="7" t="s">
        <v>3054</v>
      </c>
      <c r="C379" s="5">
        <v>2021</v>
      </c>
      <c r="D379" s="1" t="s">
        <v>1779</v>
      </c>
    </row>
    <row r="380" spans="1:4" ht="15.75" customHeight="1">
      <c r="A380" s="8" t="s">
        <v>3055</v>
      </c>
      <c r="B380" s="8" t="s">
        <v>3056</v>
      </c>
      <c r="C380" s="6">
        <v>2021</v>
      </c>
      <c r="D380" s="11" t="s">
        <v>1779</v>
      </c>
    </row>
    <row r="381" spans="1:4" ht="15.75" hidden="1" customHeight="1">
      <c r="A381" s="7" t="s">
        <v>3057</v>
      </c>
      <c r="B381" s="7" t="s">
        <v>3058</v>
      </c>
      <c r="C381" s="5">
        <v>2021</v>
      </c>
      <c r="D381" s="1" t="s">
        <v>1779</v>
      </c>
    </row>
    <row r="382" spans="1:4" ht="15.75" hidden="1" customHeight="1">
      <c r="A382" s="7" t="s">
        <v>3059</v>
      </c>
      <c r="B382" s="7" t="s">
        <v>3060</v>
      </c>
      <c r="C382" s="5">
        <v>2021</v>
      </c>
      <c r="D382" s="1" t="s">
        <v>1779</v>
      </c>
    </row>
    <row r="383" spans="1:4" ht="15.75" customHeight="1">
      <c r="A383" s="8" t="s">
        <v>3061</v>
      </c>
      <c r="B383" s="8" t="s">
        <v>3062</v>
      </c>
      <c r="C383" s="6">
        <v>2021</v>
      </c>
      <c r="D383" s="11" t="s">
        <v>1779</v>
      </c>
    </row>
    <row r="384" spans="1:4" ht="15.75" hidden="1" customHeight="1">
      <c r="A384" s="7" t="s">
        <v>3063</v>
      </c>
      <c r="B384" s="7" t="s">
        <v>3064</v>
      </c>
      <c r="C384" s="5">
        <v>2021</v>
      </c>
      <c r="D384" s="1" t="s">
        <v>1779</v>
      </c>
    </row>
    <row r="385" spans="1:4" ht="15.75" hidden="1" customHeight="1">
      <c r="A385" s="7" t="s">
        <v>3065</v>
      </c>
      <c r="B385" s="7" t="s">
        <v>3066</v>
      </c>
      <c r="C385" s="5">
        <v>2021</v>
      </c>
      <c r="D385" s="1" t="s">
        <v>1779</v>
      </c>
    </row>
    <row r="386" spans="1:4" ht="15.75" hidden="1" customHeight="1">
      <c r="A386" s="7" t="s">
        <v>3067</v>
      </c>
      <c r="B386" s="7" t="s">
        <v>3068</v>
      </c>
      <c r="C386" s="5">
        <v>2021</v>
      </c>
      <c r="D386" s="1" t="s">
        <v>1779</v>
      </c>
    </row>
    <row r="387" spans="1:4" ht="15.75" hidden="1" customHeight="1">
      <c r="A387" s="7" t="s">
        <v>3069</v>
      </c>
      <c r="B387" s="7" t="s">
        <v>3070</v>
      </c>
      <c r="C387" s="5">
        <v>2021</v>
      </c>
      <c r="D387" s="1" t="s">
        <v>1779</v>
      </c>
    </row>
    <row r="388" spans="1:4" ht="15.75" hidden="1" customHeight="1">
      <c r="A388" s="7" t="s">
        <v>3071</v>
      </c>
      <c r="B388" s="7" t="s">
        <v>3072</v>
      </c>
      <c r="C388" s="5">
        <v>2021</v>
      </c>
      <c r="D388" s="1" t="s">
        <v>1779</v>
      </c>
    </row>
    <row r="389" spans="1:4" ht="15.75" hidden="1" customHeight="1">
      <c r="A389" s="7" t="s">
        <v>3073</v>
      </c>
      <c r="B389" s="7" t="s">
        <v>3074</v>
      </c>
      <c r="C389" s="5">
        <v>2021</v>
      </c>
      <c r="D389" s="1" t="s">
        <v>1779</v>
      </c>
    </row>
    <row r="390" spans="1:4" ht="15.75" hidden="1" customHeight="1">
      <c r="A390" s="7" t="s">
        <v>3075</v>
      </c>
      <c r="B390" s="7" t="s">
        <v>3076</v>
      </c>
      <c r="C390" s="5">
        <v>2021</v>
      </c>
      <c r="D390" s="1" t="s">
        <v>1779</v>
      </c>
    </row>
    <row r="391" spans="1:4" ht="15.75" hidden="1" customHeight="1">
      <c r="A391" s="7" t="s">
        <v>3077</v>
      </c>
      <c r="B391" s="7" t="s">
        <v>3078</v>
      </c>
      <c r="C391" s="5">
        <v>2021</v>
      </c>
      <c r="D391" s="1" t="s">
        <v>1779</v>
      </c>
    </row>
    <row r="392" spans="1:4" ht="15.75" hidden="1" customHeight="1">
      <c r="A392" s="7" t="s">
        <v>3079</v>
      </c>
      <c r="B392" s="7" t="s">
        <v>3080</v>
      </c>
      <c r="C392" s="5">
        <v>2021</v>
      </c>
      <c r="D392" s="1" t="s">
        <v>1779</v>
      </c>
    </row>
    <row r="393" spans="1:4" ht="15.75" customHeight="1">
      <c r="A393" s="8" t="s">
        <v>3081</v>
      </c>
      <c r="B393" s="8" t="s">
        <v>3082</v>
      </c>
      <c r="C393" s="6">
        <v>2021</v>
      </c>
      <c r="D393" s="11" t="s">
        <v>1779</v>
      </c>
    </row>
    <row r="394" spans="1:4" ht="15.75" hidden="1" customHeight="1">
      <c r="A394" s="7" t="s">
        <v>3083</v>
      </c>
      <c r="B394" s="7" t="s">
        <v>3084</v>
      </c>
      <c r="C394" s="5">
        <v>2021</v>
      </c>
      <c r="D394" s="1" t="s">
        <v>1779</v>
      </c>
    </row>
    <row r="395" spans="1:4" ht="15.75" hidden="1" customHeight="1">
      <c r="A395" s="7" t="s">
        <v>3085</v>
      </c>
      <c r="B395" s="7" t="s">
        <v>3086</v>
      </c>
      <c r="C395" s="5">
        <v>2021</v>
      </c>
      <c r="D395" s="1" t="s">
        <v>1779</v>
      </c>
    </row>
    <row r="396" spans="1:4" ht="15.75" hidden="1" customHeight="1">
      <c r="A396" s="7" t="s">
        <v>3087</v>
      </c>
      <c r="B396" s="7" t="s">
        <v>3088</v>
      </c>
      <c r="C396" s="5">
        <v>2021</v>
      </c>
      <c r="D396" s="1" t="s">
        <v>1779</v>
      </c>
    </row>
    <row r="397" spans="1:4" ht="15.75" hidden="1" customHeight="1">
      <c r="A397" s="7" t="s">
        <v>3089</v>
      </c>
      <c r="B397" s="7" t="s">
        <v>3090</v>
      </c>
      <c r="C397" s="5">
        <v>2021</v>
      </c>
      <c r="D397" s="1" t="s">
        <v>1779</v>
      </c>
    </row>
    <row r="398" spans="1:4" ht="15.75" hidden="1" customHeight="1">
      <c r="A398" s="7" t="s">
        <v>3091</v>
      </c>
      <c r="B398" s="7" t="s">
        <v>3092</v>
      </c>
      <c r="C398" s="5">
        <v>2021</v>
      </c>
      <c r="D398" s="1" t="s">
        <v>1798</v>
      </c>
    </row>
    <row r="399" spans="1:4" ht="15.75" hidden="1" customHeight="1">
      <c r="A399" s="7" t="s">
        <v>3093</v>
      </c>
      <c r="B399" s="7" t="s">
        <v>3094</v>
      </c>
      <c r="C399" s="5">
        <v>2021</v>
      </c>
      <c r="D399" s="1" t="s">
        <v>1798</v>
      </c>
    </row>
    <row r="400" spans="1:4" ht="15.75" hidden="1" customHeight="1">
      <c r="A400" s="7" t="s">
        <v>3095</v>
      </c>
      <c r="B400" s="7" t="s">
        <v>3096</v>
      </c>
      <c r="C400" s="5">
        <v>2021</v>
      </c>
      <c r="D400" s="1" t="s">
        <v>1798</v>
      </c>
    </row>
    <row r="401" spans="1:4" ht="15.75" hidden="1" customHeight="1">
      <c r="A401" s="7" t="s">
        <v>3097</v>
      </c>
      <c r="B401" s="7" t="s">
        <v>3098</v>
      </c>
      <c r="C401" s="5">
        <v>2021</v>
      </c>
      <c r="D401" s="1" t="s">
        <v>1798</v>
      </c>
    </row>
    <row r="402" spans="1:4" ht="15.75" hidden="1" customHeight="1">
      <c r="A402" s="7" t="s">
        <v>3099</v>
      </c>
      <c r="B402" s="7" t="s">
        <v>3100</v>
      </c>
      <c r="C402" s="5">
        <v>2021</v>
      </c>
      <c r="D402" s="1" t="s">
        <v>1798</v>
      </c>
    </row>
    <row r="403" spans="1:4" ht="15.75" hidden="1" customHeight="1">
      <c r="A403" s="7" t="s">
        <v>3101</v>
      </c>
      <c r="B403" s="7" t="s">
        <v>3102</v>
      </c>
      <c r="C403" s="5">
        <v>2021</v>
      </c>
      <c r="D403" s="1" t="s">
        <v>1798</v>
      </c>
    </row>
    <row r="404" spans="1:4" ht="15.75" hidden="1" customHeight="1">
      <c r="A404" s="7" t="s">
        <v>3103</v>
      </c>
      <c r="B404" s="7" t="s">
        <v>3104</v>
      </c>
      <c r="C404" s="5">
        <v>2021</v>
      </c>
      <c r="D404" s="1" t="s">
        <v>1798</v>
      </c>
    </row>
    <row r="405" spans="1:4" ht="15.75" hidden="1" customHeight="1">
      <c r="A405" s="7" t="s">
        <v>3105</v>
      </c>
      <c r="B405" s="7" t="s">
        <v>3106</v>
      </c>
      <c r="C405" s="5">
        <v>2021</v>
      </c>
      <c r="D405" s="1" t="s">
        <v>1798</v>
      </c>
    </row>
    <row r="406" spans="1:4" ht="15.75" hidden="1" customHeight="1">
      <c r="A406" s="7" t="s">
        <v>3107</v>
      </c>
      <c r="B406" s="7" t="s">
        <v>3108</v>
      </c>
      <c r="C406" s="5">
        <v>2021</v>
      </c>
      <c r="D406" s="1" t="s">
        <v>1798</v>
      </c>
    </row>
    <row r="407" spans="1:4" ht="15.75" hidden="1" customHeight="1">
      <c r="A407" s="7" t="s">
        <v>3109</v>
      </c>
      <c r="B407" s="7" t="s">
        <v>3110</v>
      </c>
      <c r="C407" s="5">
        <v>2021</v>
      </c>
      <c r="D407" s="1" t="s">
        <v>1798</v>
      </c>
    </row>
    <row r="408" spans="1:4" ht="15.75" hidden="1" customHeight="1">
      <c r="A408" s="7" t="s">
        <v>3111</v>
      </c>
      <c r="B408" s="7" t="s">
        <v>3112</v>
      </c>
      <c r="C408" s="5">
        <v>2021</v>
      </c>
      <c r="D408" s="1" t="s">
        <v>1817</v>
      </c>
    </row>
    <row r="409" spans="1:4" ht="15.75" hidden="1" customHeight="1">
      <c r="A409" s="7" t="s">
        <v>3113</v>
      </c>
      <c r="B409" s="7" t="s">
        <v>3114</v>
      </c>
      <c r="C409" s="5">
        <v>2021</v>
      </c>
      <c r="D409" s="1" t="s">
        <v>1817</v>
      </c>
    </row>
    <row r="410" spans="1:4" ht="15.75" hidden="1" customHeight="1">
      <c r="A410" s="7" t="s">
        <v>3115</v>
      </c>
      <c r="B410" s="7" t="s">
        <v>3116</v>
      </c>
      <c r="C410" s="5">
        <v>2021</v>
      </c>
      <c r="D410" s="1" t="s">
        <v>1817</v>
      </c>
    </row>
    <row r="411" spans="1:4" ht="15.75" hidden="1" customHeight="1">
      <c r="A411" s="7" t="s">
        <v>3117</v>
      </c>
      <c r="B411" s="7" t="s">
        <v>3118</v>
      </c>
      <c r="C411" s="5">
        <v>2021</v>
      </c>
      <c r="D411" s="1" t="s">
        <v>1817</v>
      </c>
    </row>
    <row r="412" spans="1:4" ht="15.75" hidden="1" customHeight="1">
      <c r="A412" s="7" t="s">
        <v>3119</v>
      </c>
      <c r="B412" s="7" t="s">
        <v>3120</v>
      </c>
      <c r="C412" s="5">
        <v>2021</v>
      </c>
      <c r="D412" s="1" t="s">
        <v>1817</v>
      </c>
    </row>
    <row r="413" spans="1:4" ht="15.75" hidden="1" customHeight="1">
      <c r="A413" s="7" t="s">
        <v>3121</v>
      </c>
      <c r="B413" s="7" t="s">
        <v>3122</v>
      </c>
      <c r="C413" s="5">
        <v>2021</v>
      </c>
      <c r="D413" s="1" t="s">
        <v>1817</v>
      </c>
    </row>
    <row r="414" spans="1:4" ht="15.75" hidden="1" customHeight="1">
      <c r="A414" s="7" t="s">
        <v>3123</v>
      </c>
      <c r="B414" s="7" t="s">
        <v>3124</v>
      </c>
      <c r="C414" s="5">
        <v>2021</v>
      </c>
      <c r="D414" s="1" t="s">
        <v>1817</v>
      </c>
    </row>
    <row r="415" spans="1:4" ht="15.75" hidden="1" customHeight="1">
      <c r="A415" s="7" t="s">
        <v>3125</v>
      </c>
      <c r="B415" s="7" t="s">
        <v>3126</v>
      </c>
      <c r="C415" s="5">
        <v>2021</v>
      </c>
      <c r="D415" s="1" t="s">
        <v>1817</v>
      </c>
    </row>
    <row r="416" spans="1:4" ht="15.75" hidden="1" customHeight="1">
      <c r="A416" s="7" t="s">
        <v>3127</v>
      </c>
      <c r="B416" s="7" t="s">
        <v>3128</v>
      </c>
      <c r="C416" s="5">
        <v>2021</v>
      </c>
      <c r="D416" s="1" t="s">
        <v>1817</v>
      </c>
    </row>
    <row r="417" spans="1:4" ht="15.75" customHeight="1">
      <c r="A417" s="8" t="s">
        <v>3129</v>
      </c>
      <c r="B417" s="8" t="s">
        <v>3130</v>
      </c>
      <c r="C417" s="6">
        <v>2021</v>
      </c>
      <c r="D417" s="11" t="s">
        <v>1817</v>
      </c>
    </row>
    <row r="418" spans="1:4" ht="15.75" hidden="1" customHeight="1">
      <c r="A418" s="7" t="s">
        <v>3131</v>
      </c>
      <c r="B418" s="7" t="s">
        <v>3132</v>
      </c>
      <c r="C418" s="5">
        <v>2021</v>
      </c>
      <c r="D418" s="1" t="s">
        <v>1817</v>
      </c>
    </row>
    <row r="419" spans="1:4" ht="15.75" hidden="1" customHeight="1">
      <c r="A419" s="7" t="s">
        <v>3133</v>
      </c>
      <c r="B419" s="7" t="s">
        <v>3134</v>
      </c>
      <c r="C419" s="5">
        <v>2021</v>
      </c>
      <c r="D419" s="1" t="s">
        <v>1817</v>
      </c>
    </row>
    <row r="420" spans="1:4" ht="15.75" hidden="1" customHeight="1">
      <c r="A420" s="7" t="s">
        <v>3135</v>
      </c>
      <c r="B420" s="7" t="s">
        <v>3136</v>
      </c>
      <c r="C420" s="5">
        <v>2021</v>
      </c>
      <c r="D420" s="1" t="s">
        <v>1817</v>
      </c>
    </row>
    <row r="421" spans="1:4" ht="15.75" hidden="1" customHeight="1">
      <c r="A421" s="7" t="s">
        <v>3137</v>
      </c>
      <c r="B421" s="7" t="s">
        <v>3138</v>
      </c>
      <c r="C421" s="5">
        <v>2021</v>
      </c>
      <c r="D421" s="1" t="s">
        <v>1817</v>
      </c>
    </row>
    <row r="422" spans="1:4" ht="15.75" hidden="1" customHeight="1">
      <c r="A422" s="7" t="s">
        <v>3139</v>
      </c>
      <c r="B422" s="7" t="s">
        <v>3140</v>
      </c>
      <c r="C422" s="5">
        <v>2021</v>
      </c>
      <c r="D422" s="1" t="s">
        <v>1817</v>
      </c>
    </row>
    <row r="423" spans="1:4" ht="15.75" hidden="1" customHeight="1">
      <c r="A423" s="7" t="s">
        <v>3141</v>
      </c>
      <c r="B423" s="7" t="s">
        <v>3142</v>
      </c>
      <c r="C423" s="5">
        <v>2021</v>
      </c>
      <c r="D423" s="1" t="s">
        <v>1817</v>
      </c>
    </row>
    <row r="424" spans="1:4" ht="15.75" customHeight="1">
      <c r="A424" s="8" t="s">
        <v>3143</v>
      </c>
      <c r="B424" s="8" t="s">
        <v>3144</v>
      </c>
      <c r="C424" s="6">
        <v>2021</v>
      </c>
      <c r="D424" s="11" t="s">
        <v>1817</v>
      </c>
    </row>
    <row r="425" spans="1:4" ht="15.75" hidden="1" customHeight="1">
      <c r="A425" s="7" t="s">
        <v>3145</v>
      </c>
      <c r="B425" s="7" t="s">
        <v>3146</v>
      </c>
      <c r="C425" s="5">
        <v>2021</v>
      </c>
      <c r="D425" s="1" t="s">
        <v>1817</v>
      </c>
    </row>
    <row r="426" spans="1:4" ht="15.75" hidden="1" customHeight="1">
      <c r="A426" s="7" t="s">
        <v>3147</v>
      </c>
      <c r="B426" s="7" t="s">
        <v>3148</v>
      </c>
      <c r="C426" s="5">
        <v>2021</v>
      </c>
      <c r="D426" s="1" t="s">
        <v>1817</v>
      </c>
    </row>
    <row r="427" spans="1:4" ht="15.75" hidden="1" customHeight="1">
      <c r="A427" s="7" t="s">
        <v>3149</v>
      </c>
      <c r="B427" s="7" t="s">
        <v>3150</v>
      </c>
      <c r="C427" s="5">
        <v>2021</v>
      </c>
      <c r="D427" s="1" t="s">
        <v>1836</v>
      </c>
    </row>
    <row r="428" spans="1:4" ht="15.75" hidden="1" customHeight="1">
      <c r="A428" s="7" t="s">
        <v>3151</v>
      </c>
      <c r="B428" s="7" t="s">
        <v>3152</v>
      </c>
      <c r="C428" s="5">
        <v>2021</v>
      </c>
      <c r="D428" s="1" t="s">
        <v>1836</v>
      </c>
    </row>
    <row r="429" spans="1:4" ht="15.75" hidden="1" customHeight="1">
      <c r="A429" s="7" t="s">
        <v>3153</v>
      </c>
      <c r="B429" s="7" t="s">
        <v>3154</v>
      </c>
      <c r="C429" s="5">
        <v>2021</v>
      </c>
      <c r="D429" s="1" t="s">
        <v>1836</v>
      </c>
    </row>
    <row r="430" spans="1:4" ht="15.75" hidden="1" customHeight="1">
      <c r="A430" s="7" t="s">
        <v>3155</v>
      </c>
      <c r="B430" s="7" t="s">
        <v>3156</v>
      </c>
      <c r="C430" s="5">
        <v>2021</v>
      </c>
      <c r="D430" s="1" t="s">
        <v>1836</v>
      </c>
    </row>
    <row r="431" spans="1:4" ht="15.75" hidden="1" customHeight="1">
      <c r="A431" s="7" t="s">
        <v>3157</v>
      </c>
      <c r="B431" s="7" t="s">
        <v>3158</v>
      </c>
      <c r="C431" s="5">
        <v>2021</v>
      </c>
      <c r="D431" s="1" t="s">
        <v>1836</v>
      </c>
    </row>
    <row r="432" spans="1:4" ht="15.75" customHeight="1">
      <c r="A432" s="8" t="s">
        <v>3159</v>
      </c>
      <c r="B432" s="8" t="s">
        <v>3160</v>
      </c>
      <c r="C432" s="6">
        <v>2021</v>
      </c>
      <c r="D432" s="11" t="s">
        <v>1836</v>
      </c>
    </row>
    <row r="433" spans="1:4" ht="15.75" hidden="1" customHeight="1">
      <c r="A433" s="7" t="s">
        <v>3161</v>
      </c>
      <c r="B433" s="7" t="s">
        <v>3162</v>
      </c>
      <c r="C433" s="5">
        <v>2021</v>
      </c>
      <c r="D433" s="1" t="s">
        <v>1836</v>
      </c>
    </row>
    <row r="434" spans="1:4" ht="15.75" hidden="1" customHeight="1">
      <c r="A434" s="7" t="s">
        <v>3163</v>
      </c>
      <c r="B434" s="7" t="s">
        <v>3164</v>
      </c>
      <c r="C434" s="5">
        <v>2021</v>
      </c>
      <c r="D434" s="1" t="s">
        <v>1836</v>
      </c>
    </row>
    <row r="435" spans="1:4" ht="15.75" hidden="1" customHeight="1">
      <c r="A435" s="7" t="s">
        <v>3165</v>
      </c>
      <c r="B435" s="7" t="s">
        <v>3166</v>
      </c>
      <c r="C435" s="5">
        <v>2021</v>
      </c>
      <c r="D435" s="1" t="s">
        <v>1836</v>
      </c>
    </row>
    <row r="436" spans="1:4" ht="15.75" hidden="1" customHeight="1">
      <c r="A436" s="7" t="s">
        <v>3167</v>
      </c>
      <c r="B436" s="7" t="s">
        <v>3168</v>
      </c>
      <c r="C436" s="5">
        <v>2021</v>
      </c>
      <c r="D436" s="1" t="s">
        <v>1836</v>
      </c>
    </row>
    <row r="437" spans="1:4" ht="15.75" hidden="1" customHeight="1">
      <c r="A437" s="7" t="s">
        <v>3169</v>
      </c>
      <c r="B437" s="7" t="s">
        <v>3170</v>
      </c>
      <c r="C437" s="5">
        <v>2021</v>
      </c>
      <c r="D437" s="1" t="s">
        <v>1836</v>
      </c>
    </row>
    <row r="438" spans="1:4" ht="15.75" hidden="1" customHeight="1">
      <c r="A438" s="7" t="s">
        <v>3171</v>
      </c>
      <c r="B438" s="7" t="s">
        <v>3172</v>
      </c>
      <c r="C438" s="5">
        <v>2021</v>
      </c>
      <c r="D438" s="1" t="s">
        <v>1836</v>
      </c>
    </row>
    <row r="439" spans="1:4" ht="15.75" hidden="1" customHeight="1">
      <c r="A439" s="7" t="s">
        <v>3173</v>
      </c>
      <c r="B439" s="7" t="s">
        <v>3174</v>
      </c>
      <c r="C439" s="5">
        <v>2021</v>
      </c>
      <c r="D439" s="1" t="s">
        <v>1836</v>
      </c>
    </row>
    <row r="440" spans="1:4" ht="15.75" hidden="1" customHeight="1">
      <c r="A440" s="7" t="s">
        <v>3175</v>
      </c>
      <c r="B440" s="7" t="s">
        <v>3176</v>
      </c>
      <c r="C440" s="5">
        <v>2021</v>
      </c>
      <c r="D440" s="1" t="s">
        <v>1836</v>
      </c>
    </row>
    <row r="441" spans="1:4" ht="15.75" customHeight="1">
      <c r="A441" s="7"/>
      <c r="B441" s="7"/>
      <c r="C441" s="5"/>
      <c r="D441" s="5"/>
    </row>
    <row r="442" spans="1:4" ht="15.75" customHeight="1">
      <c r="A442" s="7"/>
      <c r="B442" s="7"/>
      <c r="C442" s="5"/>
      <c r="D442" s="5"/>
    </row>
    <row r="443" spans="1:4" ht="15.75" customHeight="1">
      <c r="A443" s="7"/>
      <c r="B443" s="7"/>
      <c r="C443" s="5"/>
      <c r="D443" s="5"/>
    </row>
    <row r="444" spans="1:4" ht="15.75" customHeight="1">
      <c r="A444" s="7"/>
      <c r="B444" s="7"/>
      <c r="C444" s="5"/>
      <c r="D444" s="5"/>
    </row>
    <row r="445" spans="1:4" ht="15.75" customHeight="1">
      <c r="A445" s="7"/>
      <c r="B445" s="7"/>
      <c r="C445" s="5"/>
      <c r="D445" s="5"/>
    </row>
    <row r="446" spans="1:4" ht="15.75" customHeight="1">
      <c r="A446" s="7"/>
      <c r="B446" s="7"/>
      <c r="C446" s="5"/>
      <c r="D446" s="5"/>
    </row>
    <row r="447" spans="1:4" ht="15.75" customHeight="1">
      <c r="A447" s="7"/>
      <c r="B447" s="7"/>
      <c r="C447" s="5"/>
      <c r="D447" s="5"/>
    </row>
    <row r="448" spans="1:4" ht="15.75" customHeight="1">
      <c r="A448" s="7"/>
      <c r="B448" s="7"/>
      <c r="C448" s="5"/>
      <c r="D448" s="5"/>
    </row>
    <row r="449" spans="1:4" ht="15.75" customHeight="1">
      <c r="A449" s="7"/>
      <c r="B449" s="7"/>
      <c r="C449" s="5"/>
      <c r="D449" s="5"/>
    </row>
    <row r="450" spans="1:4" ht="15.75" customHeight="1">
      <c r="A450" s="7"/>
      <c r="B450" s="7"/>
      <c r="C450" s="5"/>
      <c r="D450" s="5"/>
    </row>
    <row r="451" spans="1:4" ht="15.75" customHeight="1">
      <c r="A451" s="7"/>
      <c r="B451" s="7"/>
      <c r="C451" s="5"/>
      <c r="D451" s="5"/>
    </row>
    <row r="452" spans="1:4" ht="15.75" customHeight="1">
      <c r="A452" s="7"/>
      <c r="B452" s="7"/>
      <c r="C452" s="5"/>
      <c r="D452" s="5"/>
    </row>
    <row r="453" spans="1:4" ht="15.75" customHeight="1">
      <c r="A453" s="7"/>
      <c r="B453" s="7"/>
      <c r="C453" s="5"/>
      <c r="D453" s="5"/>
    </row>
    <row r="454" spans="1:4" ht="15.75" customHeight="1">
      <c r="A454" s="7"/>
      <c r="B454" s="7"/>
      <c r="C454" s="5"/>
      <c r="D454" s="5"/>
    </row>
    <row r="455" spans="1:4" ht="15.75" customHeight="1">
      <c r="A455" s="7"/>
      <c r="B455" s="7"/>
      <c r="C455" s="5"/>
      <c r="D455" s="5"/>
    </row>
    <row r="456" spans="1:4" ht="15.75" customHeight="1">
      <c r="A456" s="7"/>
      <c r="B456" s="7"/>
      <c r="C456" s="5"/>
      <c r="D456" s="5"/>
    </row>
    <row r="457" spans="1:4" ht="15.75" customHeight="1">
      <c r="A457" s="7"/>
      <c r="B457" s="7"/>
      <c r="C457" s="5"/>
      <c r="D457" s="5"/>
    </row>
    <row r="458" spans="1:4" ht="15.75" customHeight="1">
      <c r="A458" s="7"/>
      <c r="B458" s="7"/>
      <c r="C458" s="5"/>
      <c r="D458" s="5"/>
    </row>
    <row r="459" spans="1:4" ht="15.75" customHeight="1">
      <c r="A459" s="7"/>
      <c r="B459" s="7"/>
      <c r="C459" s="5"/>
      <c r="D459" s="5"/>
    </row>
    <row r="460" spans="1:4" ht="15.75" customHeight="1">
      <c r="A460" s="7"/>
      <c r="B460" s="7"/>
      <c r="C460" s="5"/>
      <c r="D460" s="5"/>
    </row>
    <row r="461" spans="1:4" ht="15.75" customHeight="1">
      <c r="A461" s="7"/>
      <c r="B461" s="7"/>
      <c r="C461" s="5"/>
      <c r="D461" s="5"/>
    </row>
    <row r="462" spans="1:4" ht="15.75" customHeight="1">
      <c r="A462" s="7"/>
      <c r="B462" s="7"/>
      <c r="C462" s="5"/>
      <c r="D462" s="5"/>
    </row>
    <row r="463" spans="1:4" ht="15.75" customHeight="1">
      <c r="A463" s="7"/>
      <c r="B463" s="7"/>
      <c r="C463" s="5"/>
      <c r="D463" s="5"/>
    </row>
    <row r="464" spans="1:4" ht="15.75" customHeight="1">
      <c r="A464" s="7"/>
      <c r="B464" s="7"/>
      <c r="C464" s="5"/>
      <c r="D464" s="5"/>
    </row>
    <row r="465" spans="1:4" ht="15.75" customHeight="1">
      <c r="A465" s="7"/>
      <c r="B465" s="7"/>
      <c r="C465" s="5"/>
      <c r="D465" s="5"/>
    </row>
    <row r="466" spans="1:4" ht="15.75" customHeight="1">
      <c r="A466" s="7"/>
      <c r="B466" s="7"/>
      <c r="C466" s="5"/>
      <c r="D466" s="5"/>
    </row>
    <row r="467" spans="1:4" ht="15.75" customHeight="1">
      <c r="A467" s="7"/>
      <c r="B467" s="7"/>
      <c r="C467" s="5"/>
      <c r="D467" s="5"/>
    </row>
    <row r="468" spans="1:4" ht="15.75" customHeight="1">
      <c r="A468" s="7"/>
      <c r="B468" s="7"/>
      <c r="C468" s="5"/>
      <c r="D468" s="5"/>
    </row>
    <row r="469" spans="1:4" ht="15.75" customHeight="1">
      <c r="A469" s="7"/>
      <c r="B469" s="7"/>
      <c r="C469" s="5"/>
      <c r="D469" s="5"/>
    </row>
    <row r="470" spans="1:4" ht="15.75" customHeight="1">
      <c r="A470" s="7"/>
      <c r="B470" s="7"/>
      <c r="C470" s="5"/>
      <c r="D470" s="5"/>
    </row>
    <row r="471" spans="1:4" ht="15.75" customHeight="1">
      <c r="A471" s="7"/>
      <c r="B471" s="7"/>
      <c r="C471" s="5"/>
      <c r="D471" s="5"/>
    </row>
    <row r="472" spans="1:4" ht="15.75" customHeight="1">
      <c r="A472" s="7"/>
      <c r="B472" s="7"/>
      <c r="C472" s="5"/>
      <c r="D472" s="5"/>
    </row>
    <row r="473" spans="1:4" ht="15.75" customHeight="1">
      <c r="A473" s="7"/>
      <c r="B473" s="7"/>
      <c r="C473" s="5"/>
      <c r="D473" s="5"/>
    </row>
    <row r="474" spans="1:4" ht="15.75" customHeight="1">
      <c r="A474" s="7"/>
      <c r="B474" s="7"/>
      <c r="C474" s="5"/>
      <c r="D474" s="5"/>
    </row>
    <row r="475" spans="1:4" ht="15.75" customHeight="1">
      <c r="A475" s="7"/>
      <c r="B475" s="7"/>
      <c r="C475" s="5"/>
      <c r="D475" s="5"/>
    </row>
    <row r="476" spans="1:4" ht="15.75" customHeight="1">
      <c r="A476" s="7"/>
      <c r="B476" s="7"/>
      <c r="C476" s="5"/>
      <c r="D476" s="5"/>
    </row>
    <row r="477" spans="1:4" ht="15.75" customHeight="1">
      <c r="A477" s="7"/>
      <c r="B477" s="7"/>
      <c r="C477" s="5"/>
      <c r="D477" s="5"/>
    </row>
    <row r="478" spans="1:4" ht="15.75" customHeight="1">
      <c r="A478" s="7"/>
      <c r="B478" s="7"/>
      <c r="C478" s="5"/>
      <c r="D478" s="5"/>
    </row>
    <row r="479" spans="1:4" ht="15.75" customHeight="1">
      <c r="A479" s="7"/>
      <c r="B479" s="7"/>
      <c r="C479" s="5"/>
      <c r="D479" s="5"/>
    </row>
    <row r="480" spans="1:4" ht="15.75" customHeight="1">
      <c r="A480" s="7"/>
      <c r="B480" s="7"/>
      <c r="C480" s="5"/>
      <c r="D480" s="5"/>
    </row>
    <row r="481" spans="1:4" ht="15.75" customHeight="1">
      <c r="A481" s="7"/>
      <c r="B481" s="7"/>
      <c r="C481" s="5"/>
      <c r="D481" s="5"/>
    </row>
    <row r="482" spans="1:4" ht="15.75" customHeight="1">
      <c r="A482" s="7"/>
      <c r="B482" s="7"/>
      <c r="C482" s="5"/>
      <c r="D482" s="5"/>
    </row>
    <row r="483" spans="1:4" ht="15.75" customHeight="1">
      <c r="A483" s="7"/>
      <c r="B483" s="7"/>
      <c r="C483" s="5"/>
      <c r="D483" s="5"/>
    </row>
    <row r="484" spans="1:4" ht="15.75" customHeight="1">
      <c r="A484" s="7"/>
      <c r="B484" s="7"/>
      <c r="C484" s="5"/>
      <c r="D484" s="5"/>
    </row>
    <row r="485" spans="1:4" ht="15.75" customHeight="1">
      <c r="A485" s="7"/>
      <c r="B485" s="7"/>
      <c r="C485" s="5"/>
      <c r="D485" s="5"/>
    </row>
    <row r="486" spans="1:4" ht="15.75" customHeight="1">
      <c r="A486" s="7"/>
      <c r="B486" s="7"/>
      <c r="C486" s="5"/>
      <c r="D486" s="5"/>
    </row>
    <row r="487" spans="1:4" ht="15.75" customHeight="1">
      <c r="A487" s="7"/>
      <c r="B487" s="7"/>
      <c r="C487" s="5"/>
      <c r="D487" s="5"/>
    </row>
    <row r="488" spans="1:4" ht="15.75" customHeight="1">
      <c r="A488" s="7"/>
      <c r="B488" s="7"/>
      <c r="C488" s="5"/>
      <c r="D488" s="5"/>
    </row>
    <row r="489" spans="1:4" ht="15.75" customHeight="1">
      <c r="A489" s="7"/>
      <c r="B489" s="7"/>
      <c r="C489" s="5"/>
      <c r="D489" s="5"/>
    </row>
    <row r="490" spans="1:4" ht="15.75" customHeight="1">
      <c r="A490" s="7"/>
      <c r="B490" s="7"/>
      <c r="C490" s="5"/>
      <c r="D490" s="5"/>
    </row>
    <row r="491" spans="1:4" ht="15.75" customHeight="1">
      <c r="A491" s="7"/>
      <c r="B491" s="7"/>
      <c r="C491" s="5"/>
      <c r="D491" s="5"/>
    </row>
    <row r="492" spans="1:4" ht="15.75" customHeight="1">
      <c r="A492" s="7"/>
      <c r="B492" s="7"/>
      <c r="C492" s="5"/>
      <c r="D492" s="5"/>
    </row>
    <row r="493" spans="1:4" ht="15.75" customHeight="1">
      <c r="A493" s="7"/>
      <c r="B493" s="7"/>
      <c r="C493" s="5"/>
      <c r="D493" s="5"/>
    </row>
    <row r="494" spans="1:4" ht="15.75" customHeight="1">
      <c r="A494" s="7"/>
      <c r="B494" s="7"/>
      <c r="C494" s="5"/>
      <c r="D494" s="5"/>
    </row>
    <row r="495" spans="1:4" ht="15.75" customHeight="1">
      <c r="A495" s="7"/>
      <c r="B495" s="7"/>
      <c r="C495" s="5"/>
      <c r="D495" s="5"/>
    </row>
    <row r="496" spans="1:4" ht="15.75" customHeight="1">
      <c r="A496" s="7"/>
      <c r="B496" s="7"/>
      <c r="C496" s="5"/>
      <c r="D496" s="5"/>
    </row>
    <row r="497" spans="1:4" ht="15.75" customHeight="1">
      <c r="A497" s="7"/>
      <c r="B497" s="7"/>
      <c r="C497" s="5"/>
      <c r="D497" s="5"/>
    </row>
    <row r="498" spans="1:4" ht="15.75" customHeight="1">
      <c r="A498" s="7"/>
      <c r="B498" s="7"/>
      <c r="C498" s="5"/>
      <c r="D498" s="5"/>
    </row>
    <row r="499" spans="1:4" ht="15.75" customHeight="1">
      <c r="A499" s="7"/>
      <c r="B499" s="7"/>
      <c r="C499" s="5"/>
      <c r="D499" s="5"/>
    </row>
    <row r="500" spans="1:4" ht="15.75" customHeight="1">
      <c r="A500" s="7"/>
      <c r="B500" s="7"/>
      <c r="C500" s="5"/>
      <c r="D500" s="5"/>
    </row>
    <row r="501" spans="1:4" ht="15.75" customHeight="1">
      <c r="A501" s="7"/>
      <c r="B501" s="7"/>
      <c r="C501" s="5"/>
      <c r="D501" s="5"/>
    </row>
    <row r="502" spans="1:4" ht="15.75" customHeight="1">
      <c r="A502" s="7"/>
      <c r="B502" s="7"/>
      <c r="C502" s="5"/>
      <c r="D502" s="5"/>
    </row>
    <row r="503" spans="1:4" ht="15.75" customHeight="1">
      <c r="A503" s="7"/>
      <c r="B503" s="7"/>
      <c r="C503" s="5"/>
      <c r="D503" s="5"/>
    </row>
    <row r="504" spans="1:4" ht="15.75" customHeight="1">
      <c r="A504" s="7"/>
      <c r="B504" s="7"/>
      <c r="C504" s="5"/>
      <c r="D504" s="5"/>
    </row>
    <row r="505" spans="1:4" ht="15.75" customHeight="1">
      <c r="A505" s="7"/>
      <c r="B505" s="7"/>
      <c r="C505" s="5"/>
      <c r="D505" s="5"/>
    </row>
    <row r="506" spans="1:4" ht="15.75" customHeight="1">
      <c r="A506" s="7"/>
      <c r="B506" s="7"/>
      <c r="C506" s="5"/>
      <c r="D506" s="5"/>
    </row>
    <row r="507" spans="1:4" ht="15.75" customHeight="1">
      <c r="A507" s="7"/>
      <c r="B507" s="7"/>
      <c r="C507" s="5"/>
      <c r="D507" s="5"/>
    </row>
    <row r="508" spans="1:4" ht="15.75" customHeight="1">
      <c r="A508" s="7"/>
      <c r="B508" s="7"/>
      <c r="C508" s="5"/>
      <c r="D508" s="5"/>
    </row>
    <row r="509" spans="1:4" ht="15.75" customHeight="1">
      <c r="A509" s="7"/>
      <c r="B509" s="7"/>
      <c r="C509" s="5"/>
      <c r="D509" s="5"/>
    </row>
    <row r="510" spans="1:4" ht="15.75" customHeight="1">
      <c r="A510" s="7"/>
      <c r="B510" s="7"/>
      <c r="C510" s="5"/>
      <c r="D510" s="5"/>
    </row>
    <row r="511" spans="1:4" ht="15.75" customHeight="1">
      <c r="A511" s="7"/>
      <c r="B511" s="7"/>
      <c r="C511" s="5"/>
      <c r="D511" s="5"/>
    </row>
    <row r="512" spans="1:4" ht="15.75" customHeight="1">
      <c r="A512" s="7"/>
      <c r="B512" s="7"/>
      <c r="C512" s="5"/>
      <c r="D512" s="5"/>
    </row>
    <row r="513" spans="1:4" ht="15.75" customHeight="1">
      <c r="A513" s="7"/>
      <c r="B513" s="7"/>
      <c r="C513" s="5"/>
      <c r="D513" s="5"/>
    </row>
    <row r="514" spans="1:4" ht="15.75" customHeight="1">
      <c r="A514" s="7"/>
      <c r="B514" s="7"/>
      <c r="C514" s="5"/>
      <c r="D514" s="5"/>
    </row>
    <row r="515" spans="1:4" ht="15.75" customHeight="1">
      <c r="A515" s="7"/>
      <c r="B515" s="7"/>
      <c r="C515" s="5"/>
      <c r="D515" s="5"/>
    </row>
    <row r="516" spans="1:4" ht="15.75" customHeight="1">
      <c r="A516" s="7"/>
      <c r="B516" s="7"/>
      <c r="C516" s="5"/>
      <c r="D516" s="5"/>
    </row>
    <row r="517" spans="1:4" ht="15.75" customHeight="1">
      <c r="A517" s="7"/>
      <c r="B517" s="7"/>
      <c r="C517" s="5"/>
      <c r="D517" s="5"/>
    </row>
    <row r="518" spans="1:4" ht="15.75" customHeight="1">
      <c r="A518" s="7"/>
      <c r="B518" s="7"/>
      <c r="C518" s="5"/>
      <c r="D518" s="5"/>
    </row>
    <row r="519" spans="1:4" ht="15.75" customHeight="1">
      <c r="A519" s="7"/>
      <c r="B519" s="7"/>
      <c r="C519" s="5"/>
      <c r="D519" s="5"/>
    </row>
    <row r="520" spans="1:4" ht="15.75" customHeight="1">
      <c r="A520" s="7"/>
      <c r="B520" s="7"/>
      <c r="C520" s="5"/>
      <c r="D520" s="5"/>
    </row>
    <row r="521" spans="1:4" ht="15.75" customHeight="1">
      <c r="A521" s="7"/>
      <c r="B521" s="7"/>
      <c r="C521" s="5"/>
      <c r="D521" s="5"/>
    </row>
    <row r="522" spans="1:4" ht="15.75" customHeight="1">
      <c r="A522" s="7"/>
      <c r="B522" s="7"/>
      <c r="C522" s="5"/>
      <c r="D522" s="5"/>
    </row>
    <row r="523" spans="1:4" ht="15.75" customHeight="1">
      <c r="A523" s="7"/>
      <c r="B523" s="7"/>
      <c r="C523" s="5"/>
      <c r="D523" s="5"/>
    </row>
    <row r="524" spans="1:4" ht="15.75" customHeight="1">
      <c r="A524" s="7"/>
      <c r="B524" s="7"/>
      <c r="C524" s="5"/>
      <c r="D524" s="5"/>
    </row>
    <row r="525" spans="1:4" ht="15.75" customHeight="1">
      <c r="A525" s="7"/>
      <c r="B525" s="7"/>
      <c r="C525" s="5"/>
      <c r="D525" s="5"/>
    </row>
    <row r="526" spans="1:4" ht="15.75" customHeight="1">
      <c r="A526" s="7"/>
      <c r="B526" s="7"/>
      <c r="C526" s="5"/>
      <c r="D526" s="5"/>
    </row>
    <row r="527" spans="1:4" ht="15.75" customHeight="1">
      <c r="A527" s="7"/>
      <c r="B527" s="7"/>
      <c r="C527" s="5"/>
      <c r="D527" s="5"/>
    </row>
    <row r="528" spans="1:4" ht="15.75" customHeight="1">
      <c r="A528" s="7"/>
      <c r="B528" s="7"/>
      <c r="C528" s="5"/>
      <c r="D528" s="5"/>
    </row>
    <row r="529" spans="1:4" ht="15.75" customHeight="1">
      <c r="A529" s="7"/>
      <c r="B529" s="7"/>
      <c r="C529" s="5"/>
      <c r="D529" s="5"/>
    </row>
    <row r="530" spans="1:4" ht="15.75" customHeight="1">
      <c r="A530" s="7"/>
      <c r="B530" s="7"/>
      <c r="C530" s="5"/>
      <c r="D530" s="5"/>
    </row>
    <row r="531" spans="1:4" ht="15.75" customHeight="1">
      <c r="A531" s="7"/>
      <c r="B531" s="7"/>
      <c r="C531" s="5"/>
      <c r="D531" s="5"/>
    </row>
    <row r="532" spans="1:4" ht="15.75" customHeight="1">
      <c r="A532" s="7"/>
      <c r="B532" s="7"/>
      <c r="C532" s="5"/>
      <c r="D532" s="5"/>
    </row>
    <row r="533" spans="1:4" ht="15.75" customHeight="1">
      <c r="A533" s="7"/>
      <c r="B533" s="7"/>
      <c r="C533" s="5"/>
      <c r="D533" s="5"/>
    </row>
    <row r="534" spans="1:4" ht="15.75" customHeight="1">
      <c r="A534" s="7"/>
      <c r="B534" s="7"/>
      <c r="C534" s="5"/>
      <c r="D534" s="5"/>
    </row>
    <row r="535" spans="1:4" ht="15.75" customHeight="1">
      <c r="A535" s="7"/>
      <c r="B535" s="7"/>
      <c r="C535" s="5"/>
      <c r="D535" s="5"/>
    </row>
    <row r="536" spans="1:4" ht="15.75" customHeight="1">
      <c r="A536" s="7"/>
      <c r="B536" s="7"/>
      <c r="C536" s="5"/>
      <c r="D536" s="5"/>
    </row>
    <row r="537" spans="1:4" ht="15.75" customHeight="1">
      <c r="A537" s="7"/>
      <c r="B537" s="7"/>
      <c r="C537" s="5"/>
      <c r="D537" s="5"/>
    </row>
    <row r="538" spans="1:4" ht="15.75" customHeight="1">
      <c r="A538" s="7"/>
      <c r="B538" s="7"/>
      <c r="C538" s="5"/>
      <c r="D538" s="5"/>
    </row>
    <row r="539" spans="1:4" ht="15.75" customHeight="1">
      <c r="A539" s="7"/>
      <c r="B539" s="7"/>
      <c r="C539" s="5"/>
      <c r="D539" s="5"/>
    </row>
    <row r="540" spans="1:4" ht="15.75" customHeight="1">
      <c r="A540" s="7"/>
      <c r="B540" s="7"/>
      <c r="C540" s="5"/>
      <c r="D540" s="5"/>
    </row>
    <row r="541" spans="1:4" ht="15.75" customHeight="1">
      <c r="A541" s="7"/>
      <c r="B541" s="7"/>
      <c r="C541" s="5"/>
      <c r="D541" s="5"/>
    </row>
    <row r="542" spans="1:4" ht="15.75" customHeight="1">
      <c r="A542" s="7"/>
      <c r="B542" s="7"/>
      <c r="C542" s="5"/>
      <c r="D542" s="5"/>
    </row>
    <row r="543" spans="1:4" ht="15.75" customHeight="1">
      <c r="A543" s="7"/>
      <c r="B543" s="7"/>
      <c r="C543" s="5"/>
      <c r="D543" s="5"/>
    </row>
    <row r="544" spans="1:4" ht="15.75" customHeight="1">
      <c r="A544" s="7"/>
      <c r="B544" s="7"/>
      <c r="C544" s="5"/>
      <c r="D544" s="5"/>
    </row>
    <row r="545" spans="1:4" ht="15.75" customHeight="1">
      <c r="A545" s="7"/>
      <c r="B545" s="7"/>
      <c r="C545" s="5"/>
      <c r="D545" s="5"/>
    </row>
    <row r="546" spans="1:4" ht="15.75" customHeight="1">
      <c r="A546" s="7"/>
      <c r="B546" s="7"/>
      <c r="C546" s="5"/>
      <c r="D546" s="5"/>
    </row>
    <row r="547" spans="1:4" ht="15.75" customHeight="1">
      <c r="A547" s="7"/>
      <c r="B547" s="7"/>
      <c r="C547" s="5"/>
      <c r="D547" s="5"/>
    </row>
    <row r="548" spans="1:4" ht="15.75" customHeight="1">
      <c r="A548" s="7"/>
      <c r="B548" s="7"/>
      <c r="C548" s="5"/>
      <c r="D548" s="5"/>
    </row>
    <row r="549" spans="1:4" ht="15.75" customHeight="1">
      <c r="A549" s="7"/>
      <c r="B549" s="7"/>
      <c r="C549" s="5"/>
      <c r="D549" s="5"/>
    </row>
    <row r="550" spans="1:4" ht="15.75" customHeight="1">
      <c r="A550" s="7"/>
      <c r="B550" s="7"/>
      <c r="C550" s="5"/>
      <c r="D550" s="5"/>
    </row>
    <row r="551" spans="1:4" ht="15.75" customHeight="1">
      <c r="A551" s="7"/>
      <c r="B551" s="7"/>
      <c r="C551" s="5"/>
      <c r="D551" s="5"/>
    </row>
    <row r="552" spans="1:4" ht="15.75" customHeight="1">
      <c r="A552" s="7"/>
      <c r="B552" s="7"/>
      <c r="C552" s="5"/>
      <c r="D552" s="5"/>
    </row>
    <row r="553" spans="1:4" ht="15.75" customHeight="1">
      <c r="A553" s="7"/>
      <c r="B553" s="7"/>
      <c r="C553" s="5"/>
      <c r="D553" s="5"/>
    </row>
    <row r="554" spans="1:4" ht="15.75" customHeight="1">
      <c r="A554" s="7"/>
      <c r="B554" s="7"/>
      <c r="C554" s="5"/>
      <c r="D554" s="5"/>
    </row>
    <row r="555" spans="1:4" ht="15.75" customHeight="1">
      <c r="A555" s="7"/>
      <c r="B555" s="7"/>
      <c r="C555" s="5"/>
      <c r="D555" s="5"/>
    </row>
    <row r="556" spans="1:4" ht="15.75" customHeight="1">
      <c r="A556" s="7"/>
      <c r="B556" s="7"/>
      <c r="C556" s="5"/>
      <c r="D556" s="5"/>
    </row>
    <row r="557" spans="1:4" ht="15.75" customHeight="1">
      <c r="A557" s="7"/>
      <c r="B557" s="7"/>
      <c r="C557" s="5"/>
      <c r="D557" s="5"/>
    </row>
    <row r="558" spans="1:4" ht="15.75" customHeight="1">
      <c r="A558" s="7"/>
      <c r="B558" s="7"/>
      <c r="C558" s="5"/>
      <c r="D558" s="5"/>
    </row>
    <row r="559" spans="1:4" ht="15.75" customHeight="1">
      <c r="A559" s="7"/>
      <c r="B559" s="7"/>
      <c r="C559" s="5"/>
      <c r="D559" s="5"/>
    </row>
    <row r="560" spans="1:4" ht="15.75" customHeight="1">
      <c r="A560" s="7"/>
      <c r="B560" s="7"/>
      <c r="C560" s="5"/>
      <c r="D560" s="5"/>
    </row>
    <row r="561" spans="1:4" ht="15.75" customHeight="1">
      <c r="A561" s="7"/>
      <c r="B561" s="7"/>
      <c r="C561" s="5"/>
      <c r="D561" s="5"/>
    </row>
    <row r="562" spans="1:4" ht="15.75" customHeight="1">
      <c r="A562" s="7"/>
      <c r="B562" s="7"/>
      <c r="C562" s="5"/>
      <c r="D562" s="5"/>
    </row>
    <row r="563" spans="1:4" ht="15.75" customHeight="1">
      <c r="A563" s="7"/>
      <c r="B563" s="7"/>
      <c r="C563" s="5"/>
      <c r="D563" s="5"/>
    </row>
    <row r="564" spans="1:4" ht="15.75" customHeight="1">
      <c r="A564" s="7"/>
      <c r="B564" s="7"/>
      <c r="C564" s="5"/>
      <c r="D564" s="5"/>
    </row>
    <row r="565" spans="1:4" ht="15.75" customHeight="1">
      <c r="A565" s="7"/>
      <c r="B565" s="7"/>
      <c r="C565" s="5"/>
      <c r="D565" s="5"/>
    </row>
    <row r="566" spans="1:4" ht="15.75" customHeight="1">
      <c r="A566" s="7"/>
      <c r="B566" s="7"/>
      <c r="C566" s="5"/>
      <c r="D566" s="5"/>
    </row>
    <row r="567" spans="1:4" ht="15.75" customHeight="1">
      <c r="A567" s="7"/>
      <c r="B567" s="7"/>
      <c r="C567" s="5"/>
      <c r="D567" s="5"/>
    </row>
    <row r="568" spans="1:4" ht="15.75" customHeight="1">
      <c r="A568" s="7"/>
      <c r="B568" s="7"/>
      <c r="C568" s="5"/>
      <c r="D568" s="5"/>
    </row>
    <row r="569" spans="1:4" ht="15.75" customHeight="1">
      <c r="A569" s="7"/>
      <c r="B569" s="7"/>
      <c r="C569" s="5"/>
      <c r="D569" s="5"/>
    </row>
    <row r="570" spans="1:4" ht="15.75" customHeight="1">
      <c r="A570" s="7"/>
      <c r="B570" s="7"/>
      <c r="C570" s="5"/>
      <c r="D570" s="5"/>
    </row>
    <row r="571" spans="1:4" ht="15.75" customHeight="1">
      <c r="A571" s="7"/>
      <c r="B571" s="7"/>
      <c r="C571" s="5"/>
      <c r="D571" s="5"/>
    </row>
    <row r="572" spans="1:4" ht="15.75" customHeight="1">
      <c r="A572" s="7"/>
      <c r="B572" s="7"/>
      <c r="C572" s="5"/>
      <c r="D572" s="5"/>
    </row>
    <row r="573" spans="1:4" ht="15.75" customHeight="1">
      <c r="A573" s="7"/>
      <c r="B573" s="7"/>
      <c r="C573" s="5"/>
      <c r="D573" s="5"/>
    </row>
    <row r="574" spans="1:4" ht="15.75" customHeight="1">
      <c r="A574" s="7"/>
      <c r="B574" s="7"/>
      <c r="C574" s="5"/>
      <c r="D574" s="5"/>
    </row>
    <row r="575" spans="1:4" ht="15.75" customHeight="1">
      <c r="A575" s="7"/>
      <c r="B575" s="7"/>
      <c r="C575" s="5"/>
      <c r="D575" s="5"/>
    </row>
    <row r="576" spans="1:4" ht="15.75" customHeight="1">
      <c r="A576" s="7"/>
      <c r="B576" s="7"/>
      <c r="C576" s="5"/>
      <c r="D576" s="5"/>
    </row>
    <row r="577" spans="1:4" ht="15.75" customHeight="1">
      <c r="A577" s="7"/>
      <c r="B577" s="7"/>
      <c r="C577" s="5"/>
      <c r="D577" s="5"/>
    </row>
    <row r="578" spans="1:4" ht="15.75" customHeight="1">
      <c r="A578" s="7"/>
      <c r="B578" s="7"/>
      <c r="C578" s="5"/>
      <c r="D578" s="5"/>
    </row>
    <row r="579" spans="1:4" ht="15.75" customHeight="1">
      <c r="A579" s="7"/>
      <c r="B579" s="7"/>
      <c r="C579" s="5"/>
      <c r="D579" s="5"/>
    </row>
    <row r="580" spans="1:4" ht="15.75" customHeight="1">
      <c r="A580" s="7"/>
      <c r="B580" s="7"/>
      <c r="C580" s="5"/>
      <c r="D580" s="5"/>
    </row>
    <row r="581" spans="1:4" ht="15.75" customHeight="1">
      <c r="A581" s="7"/>
      <c r="B581" s="7"/>
      <c r="C581" s="5"/>
      <c r="D581" s="5"/>
    </row>
    <row r="582" spans="1:4" ht="15.75" customHeight="1">
      <c r="A582" s="7"/>
      <c r="B582" s="7"/>
      <c r="C582" s="5"/>
      <c r="D582" s="5"/>
    </row>
    <row r="583" spans="1:4" ht="15.75" customHeight="1">
      <c r="A583" s="7"/>
      <c r="B583" s="7"/>
      <c r="C583" s="5"/>
      <c r="D583" s="5"/>
    </row>
    <row r="584" spans="1:4" ht="15.75" customHeight="1">
      <c r="A584" s="7"/>
      <c r="B584" s="7"/>
      <c r="C584" s="5"/>
      <c r="D584" s="5"/>
    </row>
    <row r="585" spans="1:4" ht="15.75" customHeight="1">
      <c r="A585" s="7"/>
      <c r="B585" s="7"/>
      <c r="C585" s="5"/>
      <c r="D585" s="5"/>
    </row>
    <row r="586" spans="1:4" ht="15.75" customHeight="1">
      <c r="A586" s="7"/>
      <c r="B586" s="7"/>
      <c r="C586" s="5"/>
      <c r="D586" s="5"/>
    </row>
    <row r="587" spans="1:4" ht="15.75" customHeight="1">
      <c r="A587" s="7"/>
      <c r="B587" s="7"/>
      <c r="C587" s="5"/>
      <c r="D587" s="5"/>
    </row>
    <row r="588" spans="1:4" ht="15.75" customHeight="1">
      <c r="A588" s="7"/>
      <c r="B588" s="7"/>
      <c r="C588" s="5"/>
      <c r="D588" s="5"/>
    </row>
    <row r="589" spans="1:4" ht="15.75" customHeight="1">
      <c r="A589" s="7"/>
      <c r="B589" s="7"/>
      <c r="C589" s="5"/>
      <c r="D589" s="5"/>
    </row>
    <row r="590" spans="1:4" ht="15.75" customHeight="1">
      <c r="A590" s="7"/>
      <c r="B590" s="7"/>
      <c r="C590" s="5"/>
      <c r="D590" s="5"/>
    </row>
    <row r="591" spans="1:4" ht="15.75" customHeight="1">
      <c r="A591" s="7"/>
      <c r="B591" s="7"/>
      <c r="C591" s="5"/>
      <c r="D591" s="5"/>
    </row>
    <row r="592" spans="1:4" ht="15.75" customHeight="1">
      <c r="A592" s="7"/>
      <c r="B592" s="7"/>
      <c r="C592" s="5"/>
      <c r="D592" s="5"/>
    </row>
    <row r="593" spans="1:4" ht="15.75" customHeight="1">
      <c r="A593" s="7"/>
      <c r="B593" s="7"/>
      <c r="C593" s="5"/>
      <c r="D593" s="5"/>
    </row>
    <row r="594" spans="1:4" ht="15.75" customHeight="1">
      <c r="A594" s="7"/>
      <c r="B594" s="7"/>
      <c r="C594" s="5"/>
      <c r="D594" s="5"/>
    </row>
    <row r="595" spans="1:4" ht="15.75" customHeight="1">
      <c r="A595" s="7"/>
      <c r="B595" s="7"/>
      <c r="C595" s="5"/>
      <c r="D595" s="5"/>
    </row>
    <row r="596" spans="1:4" ht="15.75" customHeight="1">
      <c r="A596" s="7"/>
      <c r="B596" s="7"/>
      <c r="C596" s="5"/>
      <c r="D596" s="5"/>
    </row>
    <row r="597" spans="1:4" ht="15.75" customHeight="1">
      <c r="A597" s="7"/>
      <c r="B597" s="7"/>
      <c r="C597" s="5"/>
      <c r="D597" s="5"/>
    </row>
    <row r="598" spans="1:4" ht="15.75" customHeight="1">
      <c r="A598" s="7"/>
      <c r="B598" s="7"/>
      <c r="C598" s="5"/>
      <c r="D598" s="5"/>
    </row>
    <row r="599" spans="1:4" ht="15.75" customHeight="1">
      <c r="A599" s="7"/>
      <c r="B599" s="7"/>
      <c r="C599" s="5"/>
      <c r="D599" s="5"/>
    </row>
    <row r="600" spans="1:4" ht="15.75" customHeight="1">
      <c r="A600" s="7"/>
      <c r="B600" s="7"/>
      <c r="C600" s="5"/>
      <c r="D600" s="5"/>
    </row>
    <row r="601" spans="1:4" ht="15.75" customHeight="1">
      <c r="A601" s="7"/>
      <c r="B601" s="7"/>
      <c r="C601" s="5"/>
      <c r="D601" s="5"/>
    </row>
    <row r="602" spans="1:4" ht="15.75" customHeight="1">
      <c r="A602" s="7"/>
      <c r="B602" s="7"/>
      <c r="C602" s="5"/>
      <c r="D602" s="5"/>
    </row>
    <row r="603" spans="1:4" ht="15.75" customHeight="1">
      <c r="A603" s="7"/>
      <c r="B603" s="7"/>
      <c r="C603" s="5"/>
      <c r="D603" s="5"/>
    </row>
    <row r="604" spans="1:4" ht="15.75" customHeight="1">
      <c r="A604" s="7"/>
      <c r="B604" s="7"/>
      <c r="C604" s="5"/>
      <c r="D604" s="5"/>
    </row>
    <row r="605" spans="1:4" ht="15.75" customHeight="1">
      <c r="A605" s="7"/>
      <c r="B605" s="7"/>
      <c r="C605" s="5"/>
      <c r="D605" s="5"/>
    </row>
    <row r="606" spans="1:4" ht="15.75" customHeight="1">
      <c r="A606" s="7"/>
      <c r="B606" s="7"/>
      <c r="C606" s="5"/>
      <c r="D606" s="5"/>
    </row>
    <row r="607" spans="1:4" ht="15.75" customHeight="1">
      <c r="A607" s="7"/>
      <c r="B607" s="7"/>
      <c r="C607" s="5"/>
      <c r="D607" s="5"/>
    </row>
    <row r="608" spans="1:4" ht="15.75" customHeight="1">
      <c r="A608" s="7"/>
      <c r="B608" s="7"/>
      <c r="C608" s="5"/>
      <c r="D608" s="5"/>
    </row>
    <row r="609" spans="1:4" ht="15.75" customHeight="1">
      <c r="A609" s="7"/>
      <c r="B609" s="7"/>
      <c r="C609" s="5"/>
      <c r="D609" s="5"/>
    </row>
    <row r="610" spans="1:4" ht="15.75" customHeight="1">
      <c r="A610" s="7"/>
      <c r="B610" s="7"/>
      <c r="C610" s="5"/>
      <c r="D610" s="5"/>
    </row>
    <row r="611" spans="1:4" ht="15.75" customHeight="1">
      <c r="A611" s="7"/>
      <c r="B611" s="7"/>
      <c r="C611" s="5"/>
      <c r="D611" s="5"/>
    </row>
    <row r="612" spans="1:4" ht="15.75" customHeight="1">
      <c r="A612" s="7"/>
      <c r="B612" s="7"/>
      <c r="C612" s="5"/>
      <c r="D612" s="5"/>
    </row>
    <row r="613" spans="1:4" ht="15.75" customHeight="1">
      <c r="A613" s="7"/>
      <c r="B613" s="7"/>
      <c r="C613" s="5"/>
      <c r="D613" s="5"/>
    </row>
    <row r="614" spans="1:4" ht="15.75" customHeight="1">
      <c r="A614" s="7"/>
      <c r="B614" s="7"/>
      <c r="C614" s="5"/>
      <c r="D614" s="5"/>
    </row>
    <row r="615" spans="1:4" ht="15.75" customHeight="1">
      <c r="A615" s="7"/>
      <c r="B615" s="7"/>
      <c r="C615" s="5"/>
      <c r="D615" s="5"/>
    </row>
    <row r="616" spans="1:4" ht="15.75" customHeight="1">
      <c r="A616" s="7"/>
      <c r="B616" s="7"/>
      <c r="C616" s="5"/>
      <c r="D616" s="5"/>
    </row>
    <row r="617" spans="1:4" ht="15.75" customHeight="1">
      <c r="A617" s="7"/>
      <c r="B617" s="7"/>
      <c r="C617" s="5"/>
      <c r="D617" s="5"/>
    </row>
    <row r="618" spans="1:4" ht="15.75" customHeight="1">
      <c r="A618" s="7"/>
      <c r="B618" s="7"/>
      <c r="C618" s="5"/>
      <c r="D618" s="5"/>
    </row>
    <row r="619" spans="1:4" ht="15.75" customHeight="1">
      <c r="A619" s="7"/>
      <c r="B619" s="7"/>
      <c r="C619" s="5"/>
      <c r="D619" s="5"/>
    </row>
    <row r="620" spans="1:4" ht="15.75" customHeight="1">
      <c r="A620" s="7"/>
      <c r="B620" s="7"/>
      <c r="C620" s="5"/>
      <c r="D620" s="5"/>
    </row>
    <row r="621" spans="1:4" ht="15.75" customHeight="1">
      <c r="A621" s="7"/>
      <c r="B621" s="7"/>
      <c r="C621" s="5"/>
      <c r="D621" s="5"/>
    </row>
    <row r="622" spans="1:4" ht="15.75" customHeight="1">
      <c r="A622" s="7"/>
      <c r="B622" s="7"/>
      <c r="C622" s="5"/>
      <c r="D622" s="5"/>
    </row>
    <row r="623" spans="1:4" ht="15.75" customHeight="1">
      <c r="A623" s="7"/>
      <c r="B623" s="7"/>
      <c r="C623" s="5"/>
      <c r="D623" s="5"/>
    </row>
    <row r="624" spans="1:4" ht="15.75" customHeight="1">
      <c r="A624" s="7"/>
      <c r="B624" s="7"/>
      <c r="C624" s="5"/>
      <c r="D624" s="5"/>
    </row>
    <row r="625" spans="1:4" ht="15.75" customHeight="1">
      <c r="A625" s="7"/>
      <c r="B625" s="7"/>
      <c r="C625" s="5"/>
      <c r="D625" s="5"/>
    </row>
    <row r="626" spans="1:4" ht="15.75" customHeight="1">
      <c r="A626" s="7"/>
      <c r="B626" s="7"/>
      <c r="C626" s="5"/>
      <c r="D626" s="5"/>
    </row>
    <row r="627" spans="1:4" ht="15.75" customHeight="1">
      <c r="A627" s="7"/>
      <c r="B627" s="7"/>
      <c r="C627" s="5"/>
      <c r="D627" s="5"/>
    </row>
    <row r="628" spans="1:4" ht="15.75" customHeight="1">
      <c r="A628" s="7"/>
      <c r="B628" s="7"/>
      <c r="C628" s="5"/>
      <c r="D628" s="5"/>
    </row>
    <row r="629" spans="1:4" ht="15.75" customHeight="1">
      <c r="A629" s="7"/>
      <c r="B629" s="7"/>
      <c r="C629" s="5"/>
      <c r="D629" s="5"/>
    </row>
    <row r="630" spans="1:4" ht="15.75" customHeight="1">
      <c r="A630" s="7"/>
      <c r="B630" s="7"/>
      <c r="C630" s="5"/>
      <c r="D630" s="5"/>
    </row>
    <row r="631" spans="1:4" ht="15.75" customHeight="1">
      <c r="A631" s="7"/>
      <c r="B631" s="7"/>
      <c r="C631" s="5"/>
      <c r="D631" s="5"/>
    </row>
    <row r="632" spans="1:4" ht="15.75" customHeight="1">
      <c r="A632" s="7"/>
      <c r="B632" s="7"/>
      <c r="C632" s="5"/>
      <c r="D632" s="5"/>
    </row>
    <row r="633" spans="1:4" ht="15.75" customHeight="1">
      <c r="A633" s="7"/>
      <c r="B633" s="7"/>
      <c r="C633" s="5"/>
      <c r="D633" s="5"/>
    </row>
    <row r="634" spans="1:4" ht="15.75" customHeight="1">
      <c r="A634" s="7"/>
      <c r="B634" s="7"/>
      <c r="C634" s="5"/>
      <c r="D634" s="5"/>
    </row>
    <row r="635" spans="1:4" ht="15.75" customHeight="1">
      <c r="A635" s="7"/>
      <c r="B635" s="7"/>
      <c r="C635" s="5"/>
      <c r="D635" s="5"/>
    </row>
    <row r="636" spans="1:4" ht="15.75" customHeight="1">
      <c r="A636" s="7"/>
      <c r="B636" s="7"/>
      <c r="C636" s="5"/>
      <c r="D636" s="5"/>
    </row>
    <row r="637" spans="1:4" ht="15.75" customHeight="1">
      <c r="A637" s="7"/>
      <c r="B637" s="7"/>
      <c r="C637" s="5"/>
      <c r="D637" s="5"/>
    </row>
    <row r="638" spans="1:4" ht="15.75" customHeight="1">
      <c r="A638" s="7"/>
      <c r="B638" s="7"/>
      <c r="C638" s="5"/>
      <c r="D638" s="5"/>
    </row>
    <row r="639" spans="1:4" ht="15.75" customHeight="1">
      <c r="A639" s="7"/>
      <c r="B639" s="7"/>
      <c r="C639" s="5"/>
      <c r="D639" s="5"/>
    </row>
    <row r="640" spans="1:4" ht="15.75" customHeight="1">
      <c r="A640" s="7"/>
      <c r="B640" s="7"/>
      <c r="C640" s="5"/>
      <c r="D640" s="5"/>
    </row>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440" xr:uid="{00000000-0009-0000-0000-000003000000}">
    <filterColumn colId="0">
      <colorFilter dxfId="5"/>
    </filterColumn>
  </autoFilter>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G1000"/>
  <sheetViews>
    <sheetView workbookViewId="0">
      <selection activeCell="D862" sqref="D862"/>
    </sheetView>
  </sheetViews>
  <sheetFormatPr baseColWidth="10" defaultColWidth="12.6640625" defaultRowHeight="15" customHeight="1"/>
  <cols>
    <col min="1" max="1" width="51" customWidth="1"/>
    <col min="2" max="2" width="63.33203125" customWidth="1"/>
    <col min="3" max="3" width="18.33203125" customWidth="1"/>
    <col min="4" max="4" width="17.83203125" customWidth="1"/>
    <col min="5" max="6" width="12.6640625" customWidth="1"/>
  </cols>
  <sheetData>
    <row r="1" spans="1:7" ht="15.75" customHeight="1">
      <c r="A1" s="5" t="s">
        <v>9</v>
      </c>
      <c r="B1" s="7" t="s">
        <v>10</v>
      </c>
      <c r="C1" s="5" t="s">
        <v>11</v>
      </c>
      <c r="D1" s="5" t="s">
        <v>1719</v>
      </c>
      <c r="E1" s="1" t="s">
        <v>12</v>
      </c>
      <c r="F1" s="1" t="s">
        <v>13</v>
      </c>
      <c r="G1" s="1" t="s">
        <v>14</v>
      </c>
    </row>
    <row r="2" spans="1:7" ht="15.75" hidden="1" customHeight="1">
      <c r="A2" s="5" t="s">
        <v>3177</v>
      </c>
      <c r="B2" s="7" t="s">
        <v>3178</v>
      </c>
      <c r="C2" s="5">
        <v>2019</v>
      </c>
      <c r="D2" s="5" t="s">
        <v>1722</v>
      </c>
      <c r="E2" s="1">
        <f ca="1">RANDBETWEEN(2,174)</f>
        <v>125</v>
      </c>
      <c r="F2" s="1">
        <f ca="1">RANDBETWEEN(175,355)</f>
        <v>198</v>
      </c>
      <c r="G2" s="1">
        <f ca="1">RANDBETWEEN(356,428)</f>
        <v>367</v>
      </c>
    </row>
    <row r="3" spans="1:7" ht="15.75" hidden="1" customHeight="1">
      <c r="A3" s="5" t="s">
        <v>3179</v>
      </c>
      <c r="B3" s="7" t="s">
        <v>3180</v>
      </c>
      <c r="C3" s="5">
        <v>2019</v>
      </c>
      <c r="D3" s="5" t="s">
        <v>1722</v>
      </c>
    </row>
    <row r="4" spans="1:7" ht="15.75" hidden="1" customHeight="1">
      <c r="A4" s="5" t="s">
        <v>3181</v>
      </c>
      <c r="B4" s="7" t="s">
        <v>3182</v>
      </c>
      <c r="C4" s="5">
        <v>2019</v>
      </c>
      <c r="D4" s="5" t="s">
        <v>1722</v>
      </c>
    </row>
    <row r="5" spans="1:7" ht="15.75" hidden="1" customHeight="1">
      <c r="A5" s="5" t="s">
        <v>3183</v>
      </c>
      <c r="B5" s="7" t="s">
        <v>3184</v>
      </c>
      <c r="C5" s="5">
        <v>2019</v>
      </c>
      <c r="D5" s="5" t="s">
        <v>1722</v>
      </c>
    </row>
    <row r="6" spans="1:7" ht="15.75" hidden="1" customHeight="1">
      <c r="A6" s="5" t="s">
        <v>3185</v>
      </c>
      <c r="B6" s="7" t="s">
        <v>3186</v>
      </c>
      <c r="C6" s="5">
        <v>2019</v>
      </c>
      <c r="D6" s="5" t="s">
        <v>1722</v>
      </c>
    </row>
    <row r="7" spans="1:7" ht="15.75" hidden="1" customHeight="1">
      <c r="A7" s="5" t="s">
        <v>3187</v>
      </c>
      <c r="B7" s="7" t="s">
        <v>3188</v>
      </c>
      <c r="C7" s="5">
        <v>2019</v>
      </c>
      <c r="D7" s="5" t="s">
        <v>1722</v>
      </c>
    </row>
    <row r="8" spans="1:7" ht="15.75" hidden="1" customHeight="1">
      <c r="A8" s="5" t="s">
        <v>3189</v>
      </c>
      <c r="B8" s="7" t="s">
        <v>3190</v>
      </c>
      <c r="C8" s="5">
        <v>2019</v>
      </c>
      <c r="D8" s="5" t="s">
        <v>1722</v>
      </c>
    </row>
    <row r="9" spans="1:7" ht="15.75" hidden="1" customHeight="1">
      <c r="A9" s="5" t="s">
        <v>3191</v>
      </c>
      <c r="B9" s="7" t="s">
        <v>3192</v>
      </c>
      <c r="C9" s="5">
        <v>2019</v>
      </c>
      <c r="D9" s="5" t="s">
        <v>1722</v>
      </c>
    </row>
    <row r="10" spans="1:7" ht="15.75" customHeight="1">
      <c r="A10" s="6" t="s">
        <v>3193</v>
      </c>
      <c r="B10" s="8" t="s">
        <v>3194</v>
      </c>
      <c r="C10" s="6">
        <v>2019</v>
      </c>
      <c r="D10" s="6" t="s">
        <v>1722</v>
      </c>
    </row>
    <row r="11" spans="1:7" ht="15.75" hidden="1" customHeight="1">
      <c r="A11" s="5" t="s">
        <v>3195</v>
      </c>
      <c r="B11" s="7" t="s">
        <v>3196</v>
      </c>
      <c r="C11" s="5">
        <v>2019</v>
      </c>
      <c r="D11" s="5" t="s">
        <v>1722</v>
      </c>
    </row>
    <row r="12" spans="1:7" ht="15.75" hidden="1" customHeight="1">
      <c r="A12" s="5" t="s">
        <v>3197</v>
      </c>
      <c r="B12" s="7" t="s">
        <v>3198</v>
      </c>
      <c r="C12" s="5">
        <v>2019</v>
      </c>
      <c r="D12" s="5" t="s">
        <v>1722</v>
      </c>
    </row>
    <row r="13" spans="1:7" ht="15.75" hidden="1" customHeight="1">
      <c r="A13" s="5" t="s">
        <v>3199</v>
      </c>
      <c r="B13" s="7" t="s">
        <v>3200</v>
      </c>
      <c r="C13" s="5">
        <v>2019</v>
      </c>
      <c r="D13" s="5" t="s">
        <v>1722</v>
      </c>
    </row>
    <row r="14" spans="1:7" ht="15.75" hidden="1" customHeight="1">
      <c r="A14" s="5" t="s">
        <v>3201</v>
      </c>
      <c r="B14" s="7" t="s">
        <v>3202</v>
      </c>
      <c r="C14" s="5">
        <v>2019</v>
      </c>
      <c r="D14" s="5" t="s">
        <v>1722</v>
      </c>
    </row>
    <row r="15" spans="1:7" ht="15.75" hidden="1" customHeight="1">
      <c r="A15" s="5" t="s">
        <v>3203</v>
      </c>
      <c r="B15" s="7" t="s">
        <v>3204</v>
      </c>
      <c r="C15" s="5">
        <v>2019</v>
      </c>
      <c r="D15" s="5" t="s">
        <v>1722</v>
      </c>
    </row>
    <row r="16" spans="1:7" ht="15.75" hidden="1" customHeight="1">
      <c r="A16" s="5" t="s">
        <v>3205</v>
      </c>
      <c r="B16" s="7" t="s">
        <v>3206</v>
      </c>
      <c r="C16" s="5">
        <v>2019</v>
      </c>
      <c r="D16" s="5" t="s">
        <v>1722</v>
      </c>
    </row>
    <row r="17" spans="1:4" ht="15.75" customHeight="1">
      <c r="A17" s="6" t="s">
        <v>3207</v>
      </c>
      <c r="B17" s="8" t="s">
        <v>3208</v>
      </c>
      <c r="C17" s="6">
        <v>2019</v>
      </c>
      <c r="D17" s="6" t="s">
        <v>1722</v>
      </c>
    </row>
    <row r="18" spans="1:4" ht="15.75" customHeight="1">
      <c r="A18" s="6" t="s">
        <v>3209</v>
      </c>
      <c r="B18" s="8" t="s">
        <v>3210</v>
      </c>
      <c r="C18" s="6">
        <v>2019</v>
      </c>
      <c r="D18" s="6" t="s">
        <v>1722</v>
      </c>
    </row>
    <row r="19" spans="1:4" ht="15.75" hidden="1" customHeight="1">
      <c r="A19" s="5" t="s">
        <v>3211</v>
      </c>
      <c r="B19" s="7" t="s">
        <v>3212</v>
      </c>
      <c r="C19" s="5">
        <v>2019</v>
      </c>
      <c r="D19" s="5" t="s">
        <v>1722</v>
      </c>
    </row>
    <row r="20" spans="1:4" ht="15.75" hidden="1" customHeight="1">
      <c r="A20" s="5" t="s">
        <v>3213</v>
      </c>
      <c r="B20" s="7" t="s">
        <v>3214</v>
      </c>
      <c r="C20" s="5">
        <v>2019</v>
      </c>
      <c r="D20" s="5" t="s">
        <v>1722</v>
      </c>
    </row>
    <row r="21" spans="1:4" ht="15.75" hidden="1" customHeight="1">
      <c r="A21" s="5" t="s">
        <v>3215</v>
      </c>
      <c r="B21" s="7" t="s">
        <v>3216</v>
      </c>
      <c r="C21" s="5">
        <v>2019</v>
      </c>
      <c r="D21" s="5" t="s">
        <v>1722</v>
      </c>
    </row>
    <row r="22" spans="1:4" ht="15.75" hidden="1" customHeight="1">
      <c r="A22" s="5" t="s">
        <v>3217</v>
      </c>
      <c r="B22" s="7" t="s">
        <v>3218</v>
      </c>
      <c r="C22" s="5">
        <v>2019</v>
      </c>
      <c r="D22" s="5" t="s">
        <v>1722</v>
      </c>
    </row>
    <row r="23" spans="1:4" ht="15.75" hidden="1" customHeight="1">
      <c r="A23" s="5" t="s">
        <v>3219</v>
      </c>
      <c r="B23" s="7" t="s">
        <v>3220</v>
      </c>
      <c r="C23" s="5">
        <v>2019</v>
      </c>
      <c r="D23" s="5" t="s">
        <v>1722</v>
      </c>
    </row>
    <row r="24" spans="1:4" ht="15.75" hidden="1" customHeight="1">
      <c r="A24" s="5" t="s">
        <v>3221</v>
      </c>
      <c r="B24" s="7" t="s">
        <v>3222</v>
      </c>
      <c r="C24" s="5">
        <v>2019</v>
      </c>
      <c r="D24" s="5" t="s">
        <v>1743</v>
      </c>
    </row>
    <row r="25" spans="1:4" ht="15.75" customHeight="1">
      <c r="A25" s="6" t="s">
        <v>3223</v>
      </c>
      <c r="B25" s="8" t="s">
        <v>3224</v>
      </c>
      <c r="C25" s="6">
        <v>2019</v>
      </c>
      <c r="D25" s="6" t="s">
        <v>1743</v>
      </c>
    </row>
    <row r="26" spans="1:4" ht="15.75" hidden="1" customHeight="1">
      <c r="A26" s="5" t="s">
        <v>3225</v>
      </c>
      <c r="B26" s="7" t="s">
        <v>3226</v>
      </c>
      <c r="C26" s="5">
        <v>2019</v>
      </c>
      <c r="D26" s="5" t="s">
        <v>1743</v>
      </c>
    </row>
    <row r="27" spans="1:4" ht="15.75" hidden="1" customHeight="1">
      <c r="A27" s="5" t="s">
        <v>3227</v>
      </c>
      <c r="B27" s="7" t="s">
        <v>3228</v>
      </c>
      <c r="C27" s="5">
        <v>2019</v>
      </c>
      <c r="D27" s="5" t="s">
        <v>1743</v>
      </c>
    </row>
    <row r="28" spans="1:4" ht="15.75" hidden="1" customHeight="1">
      <c r="A28" s="5" t="s">
        <v>3229</v>
      </c>
      <c r="B28" s="7" t="s">
        <v>3230</v>
      </c>
      <c r="C28" s="5">
        <v>2019</v>
      </c>
      <c r="D28" s="5" t="s">
        <v>1743</v>
      </c>
    </row>
    <row r="29" spans="1:4" ht="15.75" hidden="1" customHeight="1">
      <c r="A29" s="5" t="s">
        <v>3231</v>
      </c>
      <c r="B29" s="7" t="s">
        <v>3232</v>
      </c>
      <c r="C29" s="5">
        <v>2019</v>
      </c>
      <c r="D29" s="5" t="s">
        <v>1743</v>
      </c>
    </row>
    <row r="30" spans="1:4" ht="15.75" hidden="1" customHeight="1">
      <c r="A30" s="5" t="s">
        <v>3233</v>
      </c>
      <c r="B30" s="7" t="s">
        <v>3234</v>
      </c>
      <c r="C30" s="5">
        <v>2019</v>
      </c>
      <c r="D30" s="5" t="s">
        <v>1743</v>
      </c>
    </row>
    <row r="31" spans="1:4" ht="15.75" hidden="1" customHeight="1">
      <c r="A31" s="5" t="s">
        <v>3235</v>
      </c>
      <c r="B31" s="7" t="s">
        <v>3236</v>
      </c>
      <c r="C31" s="5">
        <v>2019</v>
      </c>
      <c r="D31" s="5" t="s">
        <v>1743</v>
      </c>
    </row>
    <row r="32" spans="1:4" ht="15.75" hidden="1" customHeight="1">
      <c r="A32" s="5" t="s">
        <v>3237</v>
      </c>
      <c r="B32" s="7" t="s">
        <v>3238</v>
      </c>
      <c r="C32" s="5">
        <v>2019</v>
      </c>
      <c r="D32" s="5" t="s">
        <v>1743</v>
      </c>
    </row>
    <row r="33" spans="1:4" ht="15.75" hidden="1" customHeight="1">
      <c r="A33" s="5" t="s">
        <v>3239</v>
      </c>
      <c r="B33" s="7" t="s">
        <v>3240</v>
      </c>
      <c r="C33" s="5">
        <v>2019</v>
      </c>
      <c r="D33" s="5" t="s">
        <v>1743</v>
      </c>
    </row>
    <row r="34" spans="1:4" ht="15.75" hidden="1" customHeight="1">
      <c r="A34" s="5" t="s">
        <v>3241</v>
      </c>
      <c r="B34" s="7" t="s">
        <v>3242</v>
      </c>
      <c r="C34" s="5">
        <v>2019</v>
      </c>
      <c r="D34" s="5" t="s">
        <v>1743</v>
      </c>
    </row>
    <row r="35" spans="1:4" ht="15.75" hidden="1" customHeight="1">
      <c r="A35" s="5" t="s">
        <v>3243</v>
      </c>
      <c r="B35" s="7" t="s">
        <v>3244</v>
      </c>
      <c r="C35" s="5">
        <v>2019</v>
      </c>
      <c r="D35" s="5" t="s">
        <v>1743</v>
      </c>
    </row>
    <row r="36" spans="1:4" ht="15.75" hidden="1" customHeight="1">
      <c r="A36" s="5" t="s">
        <v>3245</v>
      </c>
      <c r="B36" s="7" t="s">
        <v>3246</v>
      </c>
      <c r="C36" s="5">
        <v>2019</v>
      </c>
      <c r="D36" s="5" t="s">
        <v>1762</v>
      </c>
    </row>
    <row r="37" spans="1:4" ht="15.75" hidden="1" customHeight="1">
      <c r="A37" s="5" t="s">
        <v>3247</v>
      </c>
      <c r="B37" s="7" t="s">
        <v>3248</v>
      </c>
      <c r="C37" s="5">
        <v>2019</v>
      </c>
      <c r="D37" s="5" t="s">
        <v>1762</v>
      </c>
    </row>
    <row r="38" spans="1:4" ht="15.75" hidden="1" customHeight="1">
      <c r="A38" s="5" t="s">
        <v>3249</v>
      </c>
      <c r="B38" s="7" t="s">
        <v>3250</v>
      </c>
      <c r="C38" s="5">
        <v>2019</v>
      </c>
      <c r="D38" s="5" t="s">
        <v>1762</v>
      </c>
    </row>
    <row r="39" spans="1:4" ht="15.75" hidden="1" customHeight="1">
      <c r="A39" s="5" t="s">
        <v>3251</v>
      </c>
      <c r="B39" s="7" t="s">
        <v>3252</v>
      </c>
      <c r="C39" s="5">
        <v>2019</v>
      </c>
      <c r="D39" s="5" t="s">
        <v>1762</v>
      </c>
    </row>
    <row r="40" spans="1:4" ht="15.75" hidden="1" customHeight="1">
      <c r="A40" s="5" t="s">
        <v>3253</v>
      </c>
      <c r="B40" s="7" t="s">
        <v>3254</v>
      </c>
      <c r="C40" s="5">
        <v>2019</v>
      </c>
      <c r="D40" s="5" t="s">
        <v>1762</v>
      </c>
    </row>
    <row r="41" spans="1:4" ht="15.75" hidden="1" customHeight="1">
      <c r="A41" s="5" t="s">
        <v>3255</v>
      </c>
      <c r="B41" s="7" t="s">
        <v>3256</v>
      </c>
      <c r="C41" s="5">
        <v>2019</v>
      </c>
      <c r="D41" s="5" t="s">
        <v>1762</v>
      </c>
    </row>
    <row r="42" spans="1:4" ht="15.75" hidden="1" customHeight="1">
      <c r="A42" s="5" t="s">
        <v>3257</v>
      </c>
      <c r="B42" s="7" t="s">
        <v>3258</v>
      </c>
      <c r="C42" s="5">
        <v>2019</v>
      </c>
      <c r="D42" s="5" t="s">
        <v>1762</v>
      </c>
    </row>
    <row r="43" spans="1:4" ht="15.75" hidden="1" customHeight="1">
      <c r="A43" s="5" t="s">
        <v>3259</v>
      </c>
      <c r="B43" s="7" t="s">
        <v>3260</v>
      </c>
      <c r="C43" s="5">
        <v>2019</v>
      </c>
      <c r="D43" s="5" t="s">
        <v>1762</v>
      </c>
    </row>
    <row r="44" spans="1:4" ht="15.75" hidden="1" customHeight="1">
      <c r="A44" s="5" t="s">
        <v>3261</v>
      </c>
      <c r="B44" s="7" t="s">
        <v>3262</v>
      </c>
      <c r="C44" s="5">
        <v>2019</v>
      </c>
      <c r="D44" s="5" t="s">
        <v>1762</v>
      </c>
    </row>
    <row r="45" spans="1:4" ht="15.75" hidden="1" customHeight="1">
      <c r="A45" s="5" t="s">
        <v>3263</v>
      </c>
      <c r="B45" s="7" t="s">
        <v>3264</v>
      </c>
      <c r="C45" s="5">
        <v>2019</v>
      </c>
      <c r="D45" s="5" t="s">
        <v>1762</v>
      </c>
    </row>
    <row r="46" spans="1:4" ht="15.75" hidden="1" customHeight="1">
      <c r="A46" s="5" t="s">
        <v>3265</v>
      </c>
      <c r="B46" s="7" t="s">
        <v>3266</v>
      </c>
      <c r="C46" s="5">
        <v>2019</v>
      </c>
      <c r="D46" s="5" t="s">
        <v>1762</v>
      </c>
    </row>
    <row r="47" spans="1:4" ht="15.75" hidden="1" customHeight="1">
      <c r="A47" s="5" t="s">
        <v>3267</v>
      </c>
      <c r="B47" s="7" t="s">
        <v>3268</v>
      </c>
      <c r="C47" s="5">
        <v>2019</v>
      </c>
      <c r="D47" s="5" t="s">
        <v>1762</v>
      </c>
    </row>
    <row r="48" spans="1:4" ht="15.75" hidden="1" customHeight="1">
      <c r="A48" s="5" t="s">
        <v>3269</v>
      </c>
      <c r="B48" s="7" t="s">
        <v>3270</v>
      </c>
      <c r="C48" s="5">
        <v>2019</v>
      </c>
      <c r="D48" s="5" t="s">
        <v>1762</v>
      </c>
    </row>
    <row r="49" spans="1:4" ht="15.75" hidden="1" customHeight="1">
      <c r="A49" s="5" t="s">
        <v>3271</v>
      </c>
      <c r="B49" s="7" t="s">
        <v>3272</v>
      </c>
      <c r="C49" s="5">
        <v>2019</v>
      </c>
      <c r="D49" s="5" t="s">
        <v>1762</v>
      </c>
    </row>
    <row r="50" spans="1:4" ht="15.75" hidden="1" customHeight="1">
      <c r="A50" s="5" t="s">
        <v>3273</v>
      </c>
      <c r="B50" s="7" t="s">
        <v>3274</v>
      </c>
      <c r="C50" s="5">
        <v>2019</v>
      </c>
      <c r="D50" s="5" t="s">
        <v>1762</v>
      </c>
    </row>
    <row r="51" spans="1:4" ht="15.75" hidden="1" customHeight="1">
      <c r="A51" s="5" t="s">
        <v>3275</v>
      </c>
      <c r="B51" s="7" t="s">
        <v>3276</v>
      </c>
      <c r="C51" s="5">
        <v>2019</v>
      </c>
      <c r="D51" s="5" t="s">
        <v>1762</v>
      </c>
    </row>
    <row r="52" spans="1:4" ht="15.75" hidden="1" customHeight="1">
      <c r="A52" s="5" t="s">
        <v>627</v>
      </c>
      <c r="B52" s="7" t="s">
        <v>3277</v>
      </c>
      <c r="C52" s="5">
        <v>2019</v>
      </c>
      <c r="D52" s="5" t="s">
        <v>1762</v>
      </c>
    </row>
    <row r="53" spans="1:4" ht="15.75" hidden="1" customHeight="1">
      <c r="A53" s="5" t="s">
        <v>3278</v>
      </c>
      <c r="B53" s="7" t="s">
        <v>3279</v>
      </c>
      <c r="C53" s="5">
        <v>2019</v>
      </c>
      <c r="D53" s="5" t="s">
        <v>1762</v>
      </c>
    </row>
    <row r="54" spans="1:4" ht="15.75" hidden="1" customHeight="1">
      <c r="A54" s="5" t="s">
        <v>3280</v>
      </c>
      <c r="B54" s="7" t="s">
        <v>3281</v>
      </c>
      <c r="C54" s="5">
        <v>2019</v>
      </c>
      <c r="D54" s="5" t="s">
        <v>1762</v>
      </c>
    </row>
    <row r="55" spans="1:4" ht="15.75" hidden="1" customHeight="1">
      <c r="A55" s="5" t="s">
        <v>3282</v>
      </c>
      <c r="B55" s="7" t="s">
        <v>3283</v>
      </c>
      <c r="C55" s="5">
        <v>2019</v>
      </c>
      <c r="D55" s="5" t="s">
        <v>1762</v>
      </c>
    </row>
    <row r="56" spans="1:4" ht="15.75" hidden="1" customHeight="1">
      <c r="A56" s="5" t="s">
        <v>3284</v>
      </c>
      <c r="B56" s="7" t="s">
        <v>3285</v>
      </c>
      <c r="C56" s="5">
        <v>2019</v>
      </c>
      <c r="D56" s="5" t="s">
        <v>1779</v>
      </c>
    </row>
    <row r="57" spans="1:4" ht="15.75" hidden="1" customHeight="1">
      <c r="A57" s="5" t="s">
        <v>3286</v>
      </c>
      <c r="B57" s="7" t="s">
        <v>3287</v>
      </c>
      <c r="C57" s="5">
        <v>2019</v>
      </c>
      <c r="D57" s="5" t="s">
        <v>1779</v>
      </c>
    </row>
    <row r="58" spans="1:4" ht="15.75" hidden="1" customHeight="1">
      <c r="A58" s="5" t="s">
        <v>3288</v>
      </c>
      <c r="B58" s="7" t="s">
        <v>3289</v>
      </c>
      <c r="C58" s="5">
        <v>2019</v>
      </c>
      <c r="D58" s="5" t="s">
        <v>1779</v>
      </c>
    </row>
    <row r="59" spans="1:4" ht="15.75" hidden="1" customHeight="1">
      <c r="A59" s="5" t="s">
        <v>3290</v>
      </c>
      <c r="B59" s="7" t="s">
        <v>3291</v>
      </c>
      <c r="C59" s="5">
        <v>2019</v>
      </c>
      <c r="D59" s="5" t="s">
        <v>1779</v>
      </c>
    </row>
    <row r="60" spans="1:4" ht="15.75" hidden="1" customHeight="1">
      <c r="A60" s="5" t="s">
        <v>3292</v>
      </c>
      <c r="B60" s="7" t="s">
        <v>3293</v>
      </c>
      <c r="C60" s="5">
        <v>2019</v>
      </c>
      <c r="D60" s="5" t="s">
        <v>1779</v>
      </c>
    </row>
    <row r="61" spans="1:4" ht="15.75" hidden="1" customHeight="1">
      <c r="A61" s="5" t="s">
        <v>3294</v>
      </c>
      <c r="B61" s="7" t="s">
        <v>3295</v>
      </c>
      <c r="C61" s="5">
        <v>2019</v>
      </c>
      <c r="D61" s="5" t="s">
        <v>1779</v>
      </c>
    </row>
    <row r="62" spans="1:4" ht="15.75" hidden="1" customHeight="1">
      <c r="A62" s="5" t="s">
        <v>3296</v>
      </c>
      <c r="B62" s="7" t="s">
        <v>3297</v>
      </c>
      <c r="C62" s="5">
        <v>2019</v>
      </c>
      <c r="D62" s="5" t="s">
        <v>1779</v>
      </c>
    </row>
    <row r="63" spans="1:4" ht="15.75" hidden="1" customHeight="1">
      <c r="A63" s="5" t="s">
        <v>3298</v>
      </c>
      <c r="B63" s="7" t="s">
        <v>3299</v>
      </c>
      <c r="C63" s="5">
        <v>2019</v>
      </c>
      <c r="D63" s="5" t="s">
        <v>1779</v>
      </c>
    </row>
    <row r="64" spans="1:4" ht="15.75" hidden="1" customHeight="1">
      <c r="A64" s="5" t="s">
        <v>3300</v>
      </c>
      <c r="B64" s="7" t="s">
        <v>3301</v>
      </c>
      <c r="C64" s="5">
        <v>2019</v>
      </c>
      <c r="D64" s="5" t="s">
        <v>1779</v>
      </c>
    </row>
    <row r="65" spans="1:4" ht="15.75" hidden="1" customHeight="1">
      <c r="A65" s="5" t="s">
        <v>3302</v>
      </c>
      <c r="B65" s="7" t="s">
        <v>3303</v>
      </c>
      <c r="C65" s="5">
        <v>2019</v>
      </c>
      <c r="D65" s="5" t="s">
        <v>1779</v>
      </c>
    </row>
    <row r="66" spans="1:4" ht="15.75" hidden="1" customHeight="1">
      <c r="A66" s="5" t="s">
        <v>3304</v>
      </c>
      <c r="B66" s="7" t="s">
        <v>3305</v>
      </c>
      <c r="C66" s="5">
        <v>2019</v>
      </c>
      <c r="D66" s="5" t="s">
        <v>1779</v>
      </c>
    </row>
    <row r="67" spans="1:4" ht="15.75" hidden="1" customHeight="1">
      <c r="A67" s="5" t="s">
        <v>3306</v>
      </c>
      <c r="B67" s="7" t="s">
        <v>3307</v>
      </c>
      <c r="C67" s="5">
        <v>2019</v>
      </c>
      <c r="D67" s="5" t="s">
        <v>1779</v>
      </c>
    </row>
    <row r="68" spans="1:4" ht="15.75" hidden="1" customHeight="1">
      <c r="A68" s="5" t="s">
        <v>3308</v>
      </c>
      <c r="B68" s="7" t="s">
        <v>3309</v>
      </c>
      <c r="C68" s="5">
        <v>2019</v>
      </c>
      <c r="D68" s="5" t="s">
        <v>1798</v>
      </c>
    </row>
    <row r="69" spans="1:4" ht="15.75" customHeight="1">
      <c r="A69" s="6" t="s">
        <v>3310</v>
      </c>
      <c r="B69" s="8" t="s">
        <v>3311</v>
      </c>
      <c r="C69" s="6">
        <v>2019</v>
      </c>
      <c r="D69" s="6" t="s">
        <v>1798</v>
      </c>
    </row>
    <row r="70" spans="1:4" ht="15.75" hidden="1" customHeight="1">
      <c r="A70" s="5" t="s">
        <v>3312</v>
      </c>
      <c r="B70" s="7" t="s">
        <v>3313</v>
      </c>
      <c r="C70" s="5">
        <v>2019</v>
      </c>
      <c r="D70" s="5" t="s">
        <v>1798</v>
      </c>
    </row>
    <row r="71" spans="1:4" ht="15.75" hidden="1" customHeight="1">
      <c r="A71" s="5" t="s">
        <v>3314</v>
      </c>
      <c r="B71" s="7" t="s">
        <v>3315</v>
      </c>
      <c r="C71" s="5">
        <v>2019</v>
      </c>
      <c r="D71" s="5" t="s">
        <v>1798</v>
      </c>
    </row>
    <row r="72" spans="1:4" ht="15.75" hidden="1" customHeight="1">
      <c r="A72" s="5" t="s">
        <v>3316</v>
      </c>
      <c r="B72" s="7" t="s">
        <v>3317</v>
      </c>
      <c r="C72" s="5">
        <v>2019</v>
      </c>
      <c r="D72" s="5" t="s">
        <v>1798</v>
      </c>
    </row>
    <row r="73" spans="1:4" ht="15.75" hidden="1" customHeight="1">
      <c r="A73" s="5" t="s">
        <v>3318</v>
      </c>
      <c r="B73" s="7" t="s">
        <v>3319</v>
      </c>
      <c r="C73" s="5">
        <v>2019</v>
      </c>
      <c r="D73" s="5" t="s">
        <v>1798</v>
      </c>
    </row>
    <row r="74" spans="1:4" ht="15.75" hidden="1" customHeight="1">
      <c r="A74" s="5" t="s">
        <v>3320</v>
      </c>
      <c r="B74" s="7" t="s">
        <v>3321</v>
      </c>
      <c r="C74" s="5">
        <v>2019</v>
      </c>
      <c r="D74" s="5" t="s">
        <v>1798</v>
      </c>
    </row>
    <row r="75" spans="1:4" ht="15.75" hidden="1" customHeight="1">
      <c r="A75" s="5" t="s">
        <v>3322</v>
      </c>
      <c r="B75" s="7" t="s">
        <v>3323</v>
      </c>
      <c r="C75" s="5">
        <v>2019</v>
      </c>
      <c r="D75" s="5" t="s">
        <v>1798</v>
      </c>
    </row>
    <row r="76" spans="1:4" ht="15.75" hidden="1" customHeight="1">
      <c r="A76" s="5" t="s">
        <v>3324</v>
      </c>
      <c r="B76" s="7" t="s">
        <v>3325</v>
      </c>
      <c r="C76" s="5">
        <v>2019</v>
      </c>
      <c r="D76" s="5" t="s">
        <v>1798</v>
      </c>
    </row>
    <row r="77" spans="1:4" ht="15.75" hidden="1" customHeight="1">
      <c r="A77" s="5" t="s">
        <v>3326</v>
      </c>
      <c r="B77" s="7" t="s">
        <v>3327</v>
      </c>
      <c r="C77" s="5">
        <v>2019</v>
      </c>
      <c r="D77" s="5" t="s">
        <v>1798</v>
      </c>
    </row>
    <row r="78" spans="1:4" ht="15.75" hidden="1" customHeight="1">
      <c r="A78" s="5" t="s">
        <v>3328</v>
      </c>
      <c r="B78" s="7" t="s">
        <v>3329</v>
      </c>
      <c r="C78" s="5">
        <v>2019</v>
      </c>
      <c r="D78" s="5" t="s">
        <v>1798</v>
      </c>
    </row>
    <row r="79" spans="1:4" ht="15.75" hidden="1" customHeight="1">
      <c r="A79" s="5" t="s">
        <v>3330</v>
      </c>
      <c r="B79" s="7" t="s">
        <v>3331</v>
      </c>
      <c r="C79" s="5">
        <v>2019</v>
      </c>
      <c r="D79" s="5" t="s">
        <v>1798</v>
      </c>
    </row>
    <row r="80" spans="1:4" ht="15.75" hidden="1" customHeight="1">
      <c r="A80" s="5" t="s">
        <v>3332</v>
      </c>
      <c r="B80" s="7" t="s">
        <v>3333</v>
      </c>
      <c r="C80" s="5">
        <v>2019</v>
      </c>
      <c r="D80" s="5" t="s">
        <v>1817</v>
      </c>
    </row>
    <row r="81" spans="1:4" ht="15.75" hidden="1" customHeight="1">
      <c r="A81" s="5" t="s">
        <v>3334</v>
      </c>
      <c r="B81" s="7" t="s">
        <v>3335</v>
      </c>
      <c r="C81" s="5">
        <v>2019</v>
      </c>
      <c r="D81" s="5" t="s">
        <v>1817</v>
      </c>
    </row>
    <row r="82" spans="1:4" ht="15.75" hidden="1" customHeight="1">
      <c r="A82" s="5" t="s">
        <v>3336</v>
      </c>
      <c r="B82" s="7" t="s">
        <v>3337</v>
      </c>
      <c r="C82" s="5">
        <v>2019</v>
      </c>
      <c r="D82" s="5" t="s">
        <v>1817</v>
      </c>
    </row>
    <row r="83" spans="1:4" ht="15.75" hidden="1" customHeight="1">
      <c r="A83" s="5" t="s">
        <v>3338</v>
      </c>
      <c r="B83" s="7" t="s">
        <v>3339</v>
      </c>
      <c r="C83" s="5">
        <v>2019</v>
      </c>
      <c r="D83" s="5" t="s">
        <v>1817</v>
      </c>
    </row>
    <row r="84" spans="1:4" ht="15.75" hidden="1" customHeight="1">
      <c r="A84" s="5" t="s">
        <v>3340</v>
      </c>
      <c r="B84" s="7" t="s">
        <v>3341</v>
      </c>
      <c r="C84" s="5">
        <v>2019</v>
      </c>
      <c r="D84" s="5" t="s">
        <v>1817</v>
      </c>
    </row>
    <row r="85" spans="1:4" ht="15.75" hidden="1" customHeight="1">
      <c r="A85" s="5" t="s">
        <v>3342</v>
      </c>
      <c r="B85" s="7" t="s">
        <v>3343</v>
      </c>
      <c r="C85" s="5">
        <v>2019</v>
      </c>
      <c r="D85" s="5" t="s">
        <v>1817</v>
      </c>
    </row>
    <row r="86" spans="1:4" ht="15.75" hidden="1" customHeight="1">
      <c r="A86" s="5" t="s">
        <v>3344</v>
      </c>
      <c r="B86" s="7" t="s">
        <v>3345</v>
      </c>
      <c r="C86" s="5">
        <v>2019</v>
      </c>
      <c r="D86" s="5" t="s">
        <v>1817</v>
      </c>
    </row>
    <row r="87" spans="1:4" ht="15.75" hidden="1" customHeight="1">
      <c r="A87" s="5" t="s">
        <v>3346</v>
      </c>
      <c r="B87" s="7" t="s">
        <v>3347</v>
      </c>
      <c r="C87" s="5">
        <v>2019</v>
      </c>
      <c r="D87" s="5" t="s">
        <v>1817</v>
      </c>
    </row>
    <row r="88" spans="1:4" ht="15.75" hidden="1" customHeight="1">
      <c r="A88" s="5" t="s">
        <v>3348</v>
      </c>
      <c r="B88" s="7" t="s">
        <v>3349</v>
      </c>
      <c r="C88" s="5">
        <v>2019</v>
      </c>
      <c r="D88" s="5" t="s">
        <v>1817</v>
      </c>
    </row>
    <row r="89" spans="1:4" ht="15.75" customHeight="1">
      <c r="A89" s="6" t="s">
        <v>3350</v>
      </c>
      <c r="B89" s="8" t="s">
        <v>3351</v>
      </c>
      <c r="C89" s="6">
        <v>2019</v>
      </c>
      <c r="D89" s="6" t="s">
        <v>1817</v>
      </c>
    </row>
    <row r="90" spans="1:4" ht="15.75" hidden="1" customHeight="1">
      <c r="A90" s="5" t="s">
        <v>3352</v>
      </c>
      <c r="B90" s="7" t="s">
        <v>3353</v>
      </c>
      <c r="C90" s="5">
        <v>2019</v>
      </c>
      <c r="D90" s="5" t="s">
        <v>1817</v>
      </c>
    </row>
    <row r="91" spans="1:4" ht="15.75" hidden="1" customHeight="1">
      <c r="A91" s="5" t="s">
        <v>3354</v>
      </c>
      <c r="B91" s="7" t="s">
        <v>3355</v>
      </c>
      <c r="C91" s="5">
        <v>2019</v>
      </c>
      <c r="D91" s="5" t="s">
        <v>1817</v>
      </c>
    </row>
    <row r="92" spans="1:4" ht="15.75" hidden="1" customHeight="1">
      <c r="A92" s="5" t="s">
        <v>3356</v>
      </c>
      <c r="B92" s="7" t="s">
        <v>3357</v>
      </c>
      <c r="C92" s="5">
        <v>2019</v>
      </c>
      <c r="D92" s="5" t="s">
        <v>1836</v>
      </c>
    </row>
    <row r="93" spans="1:4" ht="15.75" hidden="1" customHeight="1">
      <c r="A93" s="5" t="s">
        <v>3358</v>
      </c>
      <c r="B93" s="7" t="s">
        <v>3359</v>
      </c>
      <c r="C93" s="5">
        <v>2019</v>
      </c>
      <c r="D93" s="5" t="s">
        <v>1836</v>
      </c>
    </row>
    <row r="94" spans="1:4" ht="15.75" hidden="1" customHeight="1">
      <c r="A94" s="5" t="s">
        <v>3360</v>
      </c>
      <c r="B94" s="7" t="s">
        <v>3361</v>
      </c>
      <c r="C94" s="5">
        <v>2019</v>
      </c>
      <c r="D94" s="5" t="s">
        <v>1836</v>
      </c>
    </row>
    <row r="95" spans="1:4" ht="15.75" hidden="1" customHeight="1">
      <c r="A95" s="5" t="s">
        <v>3362</v>
      </c>
      <c r="B95" s="7" t="s">
        <v>3363</v>
      </c>
      <c r="C95" s="5">
        <v>2019</v>
      </c>
      <c r="D95" s="5" t="s">
        <v>1836</v>
      </c>
    </row>
    <row r="96" spans="1:4" ht="15.75" hidden="1" customHeight="1">
      <c r="A96" s="5" t="s">
        <v>3364</v>
      </c>
      <c r="B96" s="7" t="s">
        <v>3365</v>
      </c>
      <c r="C96" s="5">
        <v>2019</v>
      </c>
      <c r="D96" s="5" t="s">
        <v>1836</v>
      </c>
    </row>
    <row r="97" spans="1:4" ht="15.75" hidden="1" customHeight="1">
      <c r="A97" s="5" t="s">
        <v>3366</v>
      </c>
      <c r="B97" s="7" t="s">
        <v>3367</v>
      </c>
      <c r="C97" s="5">
        <v>2019</v>
      </c>
      <c r="D97" s="5" t="s">
        <v>1836</v>
      </c>
    </row>
    <row r="98" spans="1:4" ht="15.75" customHeight="1">
      <c r="A98" s="6" t="s">
        <v>3368</v>
      </c>
      <c r="B98" s="8" t="s">
        <v>3369</v>
      </c>
      <c r="C98" s="6">
        <v>2019</v>
      </c>
      <c r="D98" s="6" t="s">
        <v>1836</v>
      </c>
    </row>
    <row r="99" spans="1:4" ht="15.75" hidden="1" customHeight="1">
      <c r="A99" s="5" t="s">
        <v>3370</v>
      </c>
      <c r="B99" s="7" t="s">
        <v>3371</v>
      </c>
      <c r="C99" s="5">
        <v>2019</v>
      </c>
      <c r="D99" s="5" t="s">
        <v>1836</v>
      </c>
    </row>
    <row r="100" spans="1:4" ht="15.75" hidden="1" customHeight="1">
      <c r="A100" s="5" t="s">
        <v>3372</v>
      </c>
      <c r="B100" s="7" t="s">
        <v>3373</v>
      </c>
      <c r="C100" s="5">
        <v>2019</v>
      </c>
      <c r="D100" s="5" t="s">
        <v>1836</v>
      </c>
    </row>
    <row r="101" spans="1:4" ht="15.75" hidden="1" customHeight="1">
      <c r="A101" s="5" t="s">
        <v>3374</v>
      </c>
      <c r="B101" s="7" t="s">
        <v>3375</v>
      </c>
      <c r="C101" s="5">
        <v>2019</v>
      </c>
      <c r="D101" s="5" t="s">
        <v>1836</v>
      </c>
    </row>
    <row r="102" spans="1:4" ht="15.75" hidden="1" customHeight="1">
      <c r="A102" s="5" t="s">
        <v>3376</v>
      </c>
      <c r="B102" s="7" t="s">
        <v>3377</v>
      </c>
      <c r="C102" s="5">
        <v>2019</v>
      </c>
      <c r="D102" s="5" t="s">
        <v>1836</v>
      </c>
    </row>
    <row r="103" spans="1:4" ht="15.75" hidden="1" customHeight="1">
      <c r="A103" s="5" t="s">
        <v>3378</v>
      </c>
      <c r="B103" s="7" t="s">
        <v>3379</v>
      </c>
      <c r="C103" s="5">
        <v>2019</v>
      </c>
      <c r="D103" s="5" t="s">
        <v>1836</v>
      </c>
    </row>
    <row r="104" spans="1:4" ht="15.75" hidden="1" customHeight="1">
      <c r="A104" s="5" t="s">
        <v>3380</v>
      </c>
      <c r="B104" s="7" t="s">
        <v>3381</v>
      </c>
      <c r="C104" s="5">
        <v>2019</v>
      </c>
      <c r="D104" s="5" t="s">
        <v>1874</v>
      </c>
    </row>
    <row r="105" spans="1:4" ht="15.75" hidden="1" customHeight="1">
      <c r="A105" s="5" t="s">
        <v>3382</v>
      </c>
      <c r="B105" s="7" t="s">
        <v>3383</v>
      </c>
      <c r="C105" s="5">
        <v>2019</v>
      </c>
      <c r="D105" s="5" t="s">
        <v>1874</v>
      </c>
    </row>
    <row r="106" spans="1:4" ht="15.75" hidden="1" customHeight="1">
      <c r="A106" s="5" t="s">
        <v>3384</v>
      </c>
      <c r="B106" s="7" t="s">
        <v>3385</v>
      </c>
      <c r="C106" s="5">
        <v>2019</v>
      </c>
      <c r="D106" s="5" t="s">
        <v>1933</v>
      </c>
    </row>
    <row r="107" spans="1:4" ht="15.75" hidden="1" customHeight="1">
      <c r="A107" s="5" t="s">
        <v>3386</v>
      </c>
      <c r="B107" s="7" t="s">
        <v>3387</v>
      </c>
      <c r="C107" s="5">
        <v>2019</v>
      </c>
      <c r="D107" s="5" t="s">
        <v>1874</v>
      </c>
    </row>
    <row r="108" spans="1:4" ht="15.75" hidden="1" customHeight="1">
      <c r="A108" s="5" t="s">
        <v>3388</v>
      </c>
      <c r="B108" s="7" t="s">
        <v>3389</v>
      </c>
      <c r="C108" s="5">
        <v>2019</v>
      </c>
      <c r="D108" s="5" t="s">
        <v>1874</v>
      </c>
    </row>
    <row r="109" spans="1:4" ht="15.75" hidden="1" customHeight="1">
      <c r="A109" s="5" t="s">
        <v>3390</v>
      </c>
      <c r="B109" s="7" t="s">
        <v>3391</v>
      </c>
      <c r="C109" s="5">
        <v>2019</v>
      </c>
      <c r="D109" s="5" t="s">
        <v>1914</v>
      </c>
    </row>
    <row r="110" spans="1:4" ht="15.75" hidden="1" customHeight="1">
      <c r="A110" s="5" t="s">
        <v>3392</v>
      </c>
      <c r="B110" s="7" t="s">
        <v>3393</v>
      </c>
      <c r="C110" s="5">
        <v>2019</v>
      </c>
      <c r="D110" s="5" t="s">
        <v>1874</v>
      </c>
    </row>
    <row r="111" spans="1:4" ht="15.75" hidden="1" customHeight="1">
      <c r="A111" s="5" t="s">
        <v>3394</v>
      </c>
      <c r="B111" s="7" t="s">
        <v>3395</v>
      </c>
      <c r="C111" s="5">
        <v>2019</v>
      </c>
      <c r="D111" s="5" t="s">
        <v>1874</v>
      </c>
    </row>
    <row r="112" spans="1:4" ht="15.75" hidden="1" customHeight="1">
      <c r="A112" s="5" t="s">
        <v>3396</v>
      </c>
      <c r="B112" s="7" t="s">
        <v>3397</v>
      </c>
      <c r="C112" s="5">
        <v>2019</v>
      </c>
      <c r="D112" s="5" t="s">
        <v>1895</v>
      </c>
    </row>
    <row r="113" spans="1:4" ht="15.75" hidden="1" customHeight="1">
      <c r="A113" s="5" t="s">
        <v>3398</v>
      </c>
      <c r="B113" s="7" t="s">
        <v>3399</v>
      </c>
      <c r="C113" s="5">
        <v>2019</v>
      </c>
      <c r="D113" s="5" t="s">
        <v>1914</v>
      </c>
    </row>
    <row r="114" spans="1:4" ht="15.75" hidden="1" customHeight="1">
      <c r="A114" s="5" t="s">
        <v>3400</v>
      </c>
      <c r="B114" s="7" t="s">
        <v>3401</v>
      </c>
      <c r="C114" s="5">
        <v>2019</v>
      </c>
      <c r="D114" s="5" t="s">
        <v>1855</v>
      </c>
    </row>
    <row r="115" spans="1:4" ht="15.75" hidden="1" customHeight="1">
      <c r="A115" s="5" t="s">
        <v>3402</v>
      </c>
      <c r="B115" s="7" t="s">
        <v>3403</v>
      </c>
      <c r="C115" s="5">
        <v>2020</v>
      </c>
      <c r="D115" s="5" t="s">
        <v>1722</v>
      </c>
    </row>
    <row r="116" spans="1:4" ht="15.75" hidden="1" customHeight="1">
      <c r="A116" s="5" t="s">
        <v>3404</v>
      </c>
      <c r="B116" s="7" t="s">
        <v>3405</v>
      </c>
      <c r="C116" s="5">
        <v>2019</v>
      </c>
      <c r="D116" s="5" t="s">
        <v>1855</v>
      </c>
    </row>
    <row r="117" spans="1:4" ht="15.75" hidden="1" customHeight="1">
      <c r="A117" s="5" t="s">
        <v>3406</v>
      </c>
      <c r="B117" s="7" t="s">
        <v>3407</v>
      </c>
      <c r="C117" s="5">
        <v>2019</v>
      </c>
      <c r="D117" s="5" t="s">
        <v>1855</v>
      </c>
    </row>
    <row r="118" spans="1:4" ht="15.75" hidden="1" customHeight="1">
      <c r="A118" s="5" t="s">
        <v>3408</v>
      </c>
      <c r="B118" s="7" t="s">
        <v>3409</v>
      </c>
      <c r="C118" s="5">
        <v>2019</v>
      </c>
      <c r="D118" s="5" t="s">
        <v>1855</v>
      </c>
    </row>
    <row r="119" spans="1:4" ht="15.75" hidden="1" customHeight="1">
      <c r="A119" s="5" t="s">
        <v>3410</v>
      </c>
      <c r="B119" s="7" t="s">
        <v>3411</v>
      </c>
      <c r="C119" s="5">
        <v>2019</v>
      </c>
      <c r="D119" s="5" t="s">
        <v>1855</v>
      </c>
    </row>
    <row r="120" spans="1:4" ht="15.75" hidden="1" customHeight="1">
      <c r="A120" s="5" t="s">
        <v>3412</v>
      </c>
      <c r="B120" s="7" t="s">
        <v>3413</v>
      </c>
      <c r="C120" s="5">
        <v>2019</v>
      </c>
      <c r="D120" s="5" t="s">
        <v>1855</v>
      </c>
    </row>
    <row r="121" spans="1:4" ht="15.75" hidden="1" customHeight="1">
      <c r="A121" s="5" t="s">
        <v>3414</v>
      </c>
      <c r="B121" s="7" t="s">
        <v>3415</v>
      </c>
      <c r="C121" s="5">
        <v>2019</v>
      </c>
      <c r="D121" s="5" t="s">
        <v>1855</v>
      </c>
    </row>
    <row r="122" spans="1:4" ht="15.75" hidden="1" customHeight="1">
      <c r="A122" s="5" t="s">
        <v>3416</v>
      </c>
      <c r="B122" s="7" t="s">
        <v>3417</v>
      </c>
      <c r="C122" s="5">
        <v>2019</v>
      </c>
      <c r="D122" s="5" t="s">
        <v>1855</v>
      </c>
    </row>
    <row r="123" spans="1:4" ht="15.75" hidden="1" customHeight="1">
      <c r="A123" s="5" t="s">
        <v>3418</v>
      </c>
      <c r="B123" s="7" t="s">
        <v>3419</v>
      </c>
      <c r="C123" s="5">
        <v>2019</v>
      </c>
      <c r="D123" s="5" t="s">
        <v>1855</v>
      </c>
    </row>
    <row r="124" spans="1:4" ht="15.75" hidden="1" customHeight="1">
      <c r="A124" s="5" t="s">
        <v>3420</v>
      </c>
      <c r="B124" s="7" t="s">
        <v>3421</v>
      </c>
      <c r="C124" s="5">
        <v>2019</v>
      </c>
      <c r="D124" s="5" t="s">
        <v>1855</v>
      </c>
    </row>
    <row r="125" spans="1:4" ht="15.75" hidden="1" customHeight="1">
      <c r="A125" s="5" t="s">
        <v>3422</v>
      </c>
      <c r="B125" s="7" t="s">
        <v>3423</v>
      </c>
      <c r="C125" s="5">
        <v>2019</v>
      </c>
      <c r="D125" s="5" t="s">
        <v>1855</v>
      </c>
    </row>
    <row r="126" spans="1:4" ht="15.75" customHeight="1">
      <c r="A126" s="6" t="s">
        <v>3424</v>
      </c>
      <c r="B126" s="8" t="s">
        <v>3425</v>
      </c>
      <c r="C126" s="6">
        <v>2019</v>
      </c>
      <c r="D126" s="6" t="s">
        <v>1855</v>
      </c>
    </row>
    <row r="127" spans="1:4" ht="15.75" customHeight="1">
      <c r="A127" s="6" t="s">
        <v>3426</v>
      </c>
      <c r="B127" s="8" t="s">
        <v>3427</v>
      </c>
      <c r="C127" s="6">
        <v>2019</v>
      </c>
      <c r="D127" s="6" t="s">
        <v>1855</v>
      </c>
    </row>
    <row r="128" spans="1:4" ht="15.75" hidden="1" customHeight="1">
      <c r="A128" s="5" t="s">
        <v>3428</v>
      </c>
      <c r="B128" s="7" t="s">
        <v>3429</v>
      </c>
      <c r="C128" s="5">
        <v>2019</v>
      </c>
      <c r="D128" s="5" t="s">
        <v>1855</v>
      </c>
    </row>
    <row r="129" spans="1:4" ht="15.75" hidden="1" customHeight="1">
      <c r="A129" s="5" t="s">
        <v>3430</v>
      </c>
      <c r="B129" s="7" t="s">
        <v>3431</v>
      </c>
      <c r="C129" s="5">
        <v>2019</v>
      </c>
      <c r="D129" s="5" t="s">
        <v>1855</v>
      </c>
    </row>
    <row r="130" spans="1:4" ht="15.75" customHeight="1">
      <c r="A130" s="6" t="s">
        <v>3432</v>
      </c>
      <c r="B130" s="8" t="s">
        <v>3433</v>
      </c>
      <c r="C130" s="6">
        <v>2019</v>
      </c>
      <c r="D130" s="6" t="s">
        <v>1855</v>
      </c>
    </row>
    <row r="131" spans="1:4" ht="15.75" hidden="1" customHeight="1">
      <c r="A131" s="5" t="s">
        <v>3434</v>
      </c>
      <c r="B131" s="7" t="s">
        <v>3435</v>
      </c>
      <c r="C131" s="5">
        <v>2019</v>
      </c>
      <c r="D131" s="5" t="s">
        <v>1895</v>
      </c>
    </row>
    <row r="132" spans="1:4" ht="15.75" hidden="1" customHeight="1">
      <c r="A132" s="5" t="s">
        <v>3436</v>
      </c>
      <c r="B132" s="7" t="s">
        <v>3437</v>
      </c>
      <c r="C132" s="5">
        <v>2019</v>
      </c>
      <c r="D132" s="5" t="s">
        <v>1895</v>
      </c>
    </row>
    <row r="133" spans="1:4" ht="15.75" hidden="1" customHeight="1">
      <c r="A133" s="5" t="s">
        <v>3438</v>
      </c>
      <c r="B133" s="7" t="s">
        <v>3439</v>
      </c>
      <c r="C133" s="5">
        <v>2019</v>
      </c>
      <c r="D133" s="5" t="s">
        <v>1895</v>
      </c>
    </row>
    <row r="134" spans="1:4" ht="15.75" hidden="1" customHeight="1">
      <c r="A134" s="5" t="s">
        <v>3440</v>
      </c>
      <c r="B134" s="7" t="s">
        <v>3441</v>
      </c>
      <c r="C134" s="5">
        <v>2019</v>
      </c>
      <c r="D134" s="5" t="s">
        <v>1895</v>
      </c>
    </row>
    <row r="135" spans="1:4" ht="15.75" hidden="1" customHeight="1">
      <c r="A135" s="5" t="s">
        <v>3442</v>
      </c>
      <c r="B135" s="7" t="s">
        <v>3443</v>
      </c>
      <c r="C135" s="5">
        <v>2019</v>
      </c>
      <c r="D135" s="5" t="s">
        <v>1914</v>
      </c>
    </row>
    <row r="136" spans="1:4" ht="15.75" hidden="1" customHeight="1">
      <c r="A136" s="5" t="s">
        <v>3444</v>
      </c>
      <c r="B136" s="7" t="s">
        <v>3445</v>
      </c>
      <c r="C136" s="5">
        <v>2019</v>
      </c>
      <c r="D136" s="5" t="s">
        <v>1914</v>
      </c>
    </row>
    <row r="137" spans="1:4" ht="15.75" hidden="1" customHeight="1">
      <c r="A137" s="5" t="s">
        <v>3446</v>
      </c>
      <c r="B137" s="7" t="s">
        <v>3447</v>
      </c>
      <c r="C137" s="5">
        <v>2019</v>
      </c>
      <c r="D137" s="5" t="s">
        <v>1895</v>
      </c>
    </row>
    <row r="138" spans="1:4" ht="15.75" hidden="1" customHeight="1">
      <c r="A138" s="5" t="s">
        <v>3448</v>
      </c>
      <c r="B138" s="7" t="s">
        <v>3449</v>
      </c>
      <c r="C138" s="5">
        <v>2019</v>
      </c>
      <c r="D138" s="5" t="s">
        <v>1914</v>
      </c>
    </row>
    <row r="139" spans="1:4" ht="15.75" hidden="1" customHeight="1">
      <c r="A139" s="5" t="s">
        <v>3450</v>
      </c>
      <c r="B139" s="7" t="s">
        <v>3451</v>
      </c>
      <c r="C139" s="5">
        <v>2019</v>
      </c>
      <c r="D139" s="5" t="s">
        <v>1933</v>
      </c>
    </row>
    <row r="140" spans="1:4" ht="15.75" hidden="1" customHeight="1">
      <c r="A140" s="5" t="s">
        <v>3452</v>
      </c>
      <c r="B140" s="7" t="s">
        <v>3453</v>
      </c>
      <c r="C140" s="5">
        <v>2019</v>
      </c>
      <c r="D140" s="5" t="s">
        <v>1895</v>
      </c>
    </row>
    <row r="141" spans="1:4" ht="15.75" hidden="1" customHeight="1">
      <c r="A141" s="5" t="s">
        <v>3454</v>
      </c>
      <c r="B141" s="7" t="s">
        <v>3455</v>
      </c>
      <c r="C141" s="5">
        <v>2019</v>
      </c>
      <c r="D141" s="5" t="s">
        <v>1895</v>
      </c>
    </row>
    <row r="142" spans="1:4" ht="15.75" hidden="1" customHeight="1">
      <c r="A142" s="5" t="s">
        <v>3456</v>
      </c>
      <c r="B142" s="7" t="s">
        <v>3457</v>
      </c>
      <c r="C142" s="5">
        <v>2019</v>
      </c>
      <c r="D142" s="5" t="s">
        <v>1933</v>
      </c>
    </row>
    <row r="143" spans="1:4" ht="15.75" hidden="1" customHeight="1">
      <c r="A143" s="5" t="s">
        <v>3458</v>
      </c>
      <c r="B143" s="7" t="s">
        <v>3459</v>
      </c>
      <c r="C143" s="5">
        <v>2019</v>
      </c>
      <c r="D143" s="5" t="s">
        <v>1895</v>
      </c>
    </row>
    <row r="144" spans="1:4" ht="15.75" hidden="1" customHeight="1">
      <c r="A144" s="5" t="s">
        <v>3460</v>
      </c>
      <c r="B144" s="7" t="s">
        <v>3461</v>
      </c>
      <c r="C144" s="5">
        <v>2019</v>
      </c>
      <c r="D144" s="5" t="s">
        <v>1895</v>
      </c>
    </row>
    <row r="145" spans="1:4" ht="15.75" hidden="1" customHeight="1">
      <c r="A145" s="5" t="s">
        <v>3462</v>
      </c>
      <c r="B145" s="7" t="s">
        <v>3463</v>
      </c>
      <c r="C145" s="5">
        <v>2019</v>
      </c>
      <c r="D145" s="5" t="s">
        <v>1933</v>
      </c>
    </row>
    <row r="146" spans="1:4" ht="15.75" hidden="1" customHeight="1">
      <c r="A146" s="5" t="s">
        <v>3464</v>
      </c>
      <c r="B146" s="7" t="s">
        <v>3465</v>
      </c>
      <c r="C146" s="5">
        <v>2019</v>
      </c>
      <c r="D146" s="5" t="s">
        <v>1895</v>
      </c>
    </row>
    <row r="147" spans="1:4" ht="15.75" hidden="1" customHeight="1">
      <c r="A147" s="5" t="s">
        <v>3466</v>
      </c>
      <c r="B147" s="7" t="s">
        <v>3467</v>
      </c>
      <c r="C147" s="5">
        <v>2019</v>
      </c>
      <c r="D147" s="5" t="s">
        <v>1895</v>
      </c>
    </row>
    <row r="148" spans="1:4" ht="15.75" hidden="1" customHeight="1">
      <c r="A148" s="5" t="s">
        <v>3468</v>
      </c>
      <c r="B148" s="7" t="s">
        <v>3469</v>
      </c>
      <c r="C148" s="5">
        <v>2019</v>
      </c>
      <c r="D148" s="5" t="s">
        <v>1914</v>
      </c>
    </row>
    <row r="149" spans="1:4" ht="15.75" hidden="1" customHeight="1">
      <c r="A149" s="5" t="s">
        <v>3470</v>
      </c>
      <c r="B149" s="7" t="s">
        <v>3471</v>
      </c>
      <c r="C149" s="5">
        <v>2020</v>
      </c>
      <c r="D149" s="5" t="s">
        <v>1762</v>
      </c>
    </row>
    <row r="150" spans="1:4" ht="15.75" hidden="1" customHeight="1">
      <c r="A150" s="5" t="s">
        <v>3472</v>
      </c>
      <c r="B150" s="7" t="s">
        <v>3473</v>
      </c>
      <c r="C150" s="5">
        <v>2019</v>
      </c>
      <c r="D150" s="5" t="s">
        <v>1874</v>
      </c>
    </row>
    <row r="151" spans="1:4" ht="15.75" hidden="1" customHeight="1">
      <c r="A151" s="5" t="s">
        <v>3474</v>
      </c>
      <c r="B151" s="7" t="s">
        <v>3475</v>
      </c>
      <c r="C151" s="5">
        <v>2019</v>
      </c>
      <c r="D151" s="5" t="s">
        <v>1874</v>
      </c>
    </row>
    <row r="152" spans="1:4" ht="15.75" hidden="1" customHeight="1">
      <c r="A152" s="5" t="s">
        <v>3476</v>
      </c>
      <c r="B152" s="7" t="s">
        <v>3477</v>
      </c>
      <c r="C152" s="5">
        <v>2019</v>
      </c>
      <c r="D152" s="5" t="s">
        <v>1874</v>
      </c>
    </row>
    <row r="153" spans="1:4" ht="15.75" hidden="1" customHeight="1">
      <c r="A153" s="5" t="s">
        <v>3478</v>
      </c>
      <c r="B153" s="7" t="s">
        <v>3479</v>
      </c>
      <c r="C153" s="5">
        <v>2019</v>
      </c>
      <c r="D153" s="5" t="s">
        <v>1874</v>
      </c>
    </row>
    <row r="154" spans="1:4" ht="15.75" hidden="1" customHeight="1">
      <c r="A154" s="5" t="s">
        <v>3480</v>
      </c>
      <c r="B154" s="7" t="s">
        <v>3481</v>
      </c>
      <c r="C154" s="5">
        <v>2019</v>
      </c>
      <c r="D154" s="5" t="s">
        <v>1874</v>
      </c>
    </row>
    <row r="155" spans="1:4" ht="15.75" hidden="1" customHeight="1">
      <c r="A155" s="5" t="s">
        <v>3482</v>
      </c>
      <c r="B155" s="7" t="s">
        <v>3483</v>
      </c>
      <c r="C155" s="5">
        <v>2019</v>
      </c>
      <c r="D155" s="5" t="s">
        <v>1933</v>
      </c>
    </row>
    <row r="156" spans="1:4" ht="15.75" hidden="1" customHeight="1">
      <c r="A156" s="5" t="s">
        <v>3484</v>
      </c>
      <c r="B156" s="7" t="s">
        <v>3485</v>
      </c>
      <c r="C156" s="5">
        <v>2019</v>
      </c>
      <c r="D156" s="5" t="s">
        <v>1895</v>
      </c>
    </row>
    <row r="157" spans="1:4" ht="15.75" hidden="1" customHeight="1">
      <c r="A157" s="5" t="s">
        <v>3486</v>
      </c>
      <c r="B157" s="7" t="s">
        <v>3487</v>
      </c>
      <c r="C157" s="5">
        <v>2019</v>
      </c>
      <c r="D157" s="5" t="s">
        <v>1914</v>
      </c>
    </row>
    <row r="158" spans="1:4" ht="15.75" hidden="1" customHeight="1">
      <c r="A158" s="5" t="s">
        <v>3488</v>
      </c>
      <c r="B158" s="7" t="s">
        <v>3489</v>
      </c>
      <c r="C158" s="5">
        <v>2019</v>
      </c>
      <c r="D158" s="5" t="s">
        <v>1914</v>
      </c>
    </row>
    <row r="159" spans="1:4" ht="15.75" hidden="1" customHeight="1">
      <c r="A159" s="5" t="s">
        <v>3490</v>
      </c>
      <c r="B159" s="7" t="s">
        <v>3491</v>
      </c>
      <c r="C159" s="5">
        <v>2019</v>
      </c>
      <c r="D159" s="5" t="s">
        <v>1933</v>
      </c>
    </row>
    <row r="160" spans="1:4" ht="15.75" hidden="1" customHeight="1">
      <c r="A160" s="5" t="s">
        <v>3492</v>
      </c>
      <c r="B160" s="7" t="s">
        <v>3493</v>
      </c>
      <c r="C160" s="5">
        <v>2019</v>
      </c>
      <c r="D160" s="5" t="s">
        <v>1914</v>
      </c>
    </row>
    <row r="161" spans="1:4" ht="15.75" hidden="1" customHeight="1">
      <c r="A161" s="5" t="s">
        <v>3494</v>
      </c>
      <c r="B161" s="7" t="s">
        <v>3495</v>
      </c>
      <c r="C161" s="5">
        <v>2019</v>
      </c>
      <c r="D161" s="5" t="s">
        <v>1933</v>
      </c>
    </row>
    <row r="162" spans="1:4" ht="15.75" hidden="1" customHeight="1">
      <c r="A162" s="5" t="s">
        <v>3496</v>
      </c>
      <c r="B162" s="7" t="s">
        <v>3497</v>
      </c>
      <c r="C162" s="5">
        <v>2019</v>
      </c>
      <c r="D162" s="5" t="s">
        <v>1914</v>
      </c>
    </row>
    <row r="163" spans="1:4" ht="15.75" hidden="1" customHeight="1">
      <c r="A163" s="5" t="s">
        <v>3498</v>
      </c>
      <c r="B163" s="7" t="s">
        <v>3499</v>
      </c>
      <c r="C163" s="5">
        <v>2019</v>
      </c>
      <c r="D163" s="5" t="s">
        <v>1914</v>
      </c>
    </row>
    <row r="164" spans="1:4" ht="15.75" hidden="1" customHeight="1">
      <c r="A164" s="5" t="s">
        <v>3500</v>
      </c>
      <c r="B164" s="7" t="s">
        <v>3501</v>
      </c>
      <c r="C164" s="5">
        <v>2019</v>
      </c>
      <c r="D164" s="5" t="s">
        <v>1914</v>
      </c>
    </row>
    <row r="165" spans="1:4" ht="15.75" hidden="1" customHeight="1">
      <c r="A165" s="5" t="s">
        <v>3502</v>
      </c>
      <c r="B165" s="7" t="s">
        <v>3503</v>
      </c>
      <c r="C165" s="5">
        <v>2019</v>
      </c>
      <c r="D165" s="5" t="s">
        <v>1914</v>
      </c>
    </row>
    <row r="166" spans="1:4" ht="15.75" hidden="1" customHeight="1">
      <c r="A166" s="5" t="s">
        <v>3504</v>
      </c>
      <c r="B166" s="7" t="s">
        <v>3505</v>
      </c>
      <c r="C166" s="5">
        <v>2019</v>
      </c>
      <c r="D166" s="5" t="s">
        <v>1914</v>
      </c>
    </row>
    <row r="167" spans="1:4" ht="15.75" hidden="1" customHeight="1">
      <c r="A167" s="5" t="s">
        <v>3506</v>
      </c>
      <c r="B167" s="7" t="s">
        <v>3507</v>
      </c>
      <c r="C167" s="5">
        <v>2019</v>
      </c>
      <c r="D167" s="5" t="s">
        <v>1914</v>
      </c>
    </row>
    <row r="168" spans="1:4" ht="15.75" hidden="1" customHeight="1">
      <c r="A168" s="5" t="s">
        <v>3508</v>
      </c>
      <c r="B168" s="7" t="s">
        <v>3509</v>
      </c>
      <c r="C168" s="5">
        <v>2019</v>
      </c>
      <c r="D168" s="5" t="s">
        <v>1933</v>
      </c>
    </row>
    <row r="169" spans="1:4" ht="15.75" hidden="1" customHeight="1">
      <c r="A169" s="5" t="s">
        <v>3510</v>
      </c>
      <c r="B169" s="7" t="s">
        <v>3511</v>
      </c>
      <c r="C169" s="5">
        <v>2019</v>
      </c>
      <c r="D169" s="5" t="s">
        <v>1933</v>
      </c>
    </row>
    <row r="170" spans="1:4" ht="15.75" hidden="1" customHeight="1">
      <c r="A170" s="5" t="s">
        <v>3512</v>
      </c>
      <c r="B170" s="7" t="s">
        <v>3513</v>
      </c>
      <c r="C170" s="5">
        <v>2019</v>
      </c>
      <c r="D170" s="5" t="s">
        <v>1933</v>
      </c>
    </row>
    <row r="171" spans="1:4" ht="15.75" hidden="1" customHeight="1">
      <c r="A171" s="5" t="s">
        <v>3514</v>
      </c>
      <c r="B171" s="7" t="s">
        <v>3515</v>
      </c>
      <c r="C171" s="5">
        <v>2019</v>
      </c>
      <c r="D171" s="5" t="s">
        <v>1933</v>
      </c>
    </row>
    <row r="172" spans="1:4" ht="15.75" hidden="1" customHeight="1">
      <c r="A172" s="5" t="s">
        <v>3516</v>
      </c>
      <c r="B172" s="7" t="s">
        <v>3517</v>
      </c>
      <c r="C172" s="5">
        <v>2019</v>
      </c>
      <c r="D172" s="5" t="s">
        <v>1933</v>
      </c>
    </row>
    <row r="173" spans="1:4" ht="15.75" hidden="1" customHeight="1">
      <c r="A173" s="5" t="s">
        <v>3518</v>
      </c>
      <c r="B173" s="7" t="s">
        <v>3519</v>
      </c>
      <c r="C173" s="5">
        <v>2019</v>
      </c>
      <c r="D173" s="5" t="s">
        <v>1933</v>
      </c>
    </row>
    <row r="174" spans="1:4" ht="15.75" hidden="1" customHeight="1">
      <c r="A174" s="5" t="s">
        <v>3520</v>
      </c>
      <c r="B174" s="7" t="s">
        <v>3521</v>
      </c>
      <c r="C174" s="5">
        <v>2019</v>
      </c>
      <c r="D174" s="5" t="s">
        <v>1933</v>
      </c>
    </row>
    <row r="175" spans="1:4" ht="15.75" hidden="1" customHeight="1">
      <c r="A175" s="5" t="s">
        <v>3522</v>
      </c>
      <c r="B175" s="7" t="s">
        <v>3523</v>
      </c>
      <c r="C175" s="5">
        <v>2020</v>
      </c>
      <c r="D175" s="5" t="s">
        <v>1722</v>
      </c>
    </row>
    <row r="176" spans="1:4" ht="15.75" hidden="1" customHeight="1">
      <c r="A176" s="5" t="s">
        <v>3524</v>
      </c>
      <c r="B176" s="7" t="s">
        <v>3525</v>
      </c>
      <c r="C176" s="5">
        <v>2020</v>
      </c>
      <c r="D176" s="5" t="s">
        <v>1762</v>
      </c>
    </row>
    <row r="177" spans="1:4" ht="15.75" hidden="1" customHeight="1">
      <c r="A177" s="5" t="s">
        <v>3526</v>
      </c>
      <c r="B177" s="7" t="s">
        <v>3527</v>
      </c>
      <c r="C177" s="5">
        <v>2020</v>
      </c>
      <c r="D177" s="5" t="s">
        <v>1762</v>
      </c>
    </row>
    <row r="178" spans="1:4" ht="15.75" customHeight="1">
      <c r="A178" s="6"/>
      <c r="B178" s="8" t="s">
        <v>3528</v>
      </c>
      <c r="C178" s="6">
        <v>2020</v>
      </c>
      <c r="D178" s="6" t="s">
        <v>1722</v>
      </c>
    </row>
    <row r="179" spans="1:4" ht="15.75" hidden="1" customHeight="1">
      <c r="A179" s="5" t="s">
        <v>3529</v>
      </c>
      <c r="B179" s="7" t="s">
        <v>3530</v>
      </c>
      <c r="C179" s="5">
        <v>2020</v>
      </c>
      <c r="D179" s="5" t="s">
        <v>1743</v>
      </c>
    </row>
    <row r="180" spans="1:4" ht="15.75" hidden="1" customHeight="1">
      <c r="A180" s="5" t="s">
        <v>3531</v>
      </c>
      <c r="B180" s="7" t="s">
        <v>3532</v>
      </c>
      <c r="C180" s="5">
        <v>2020</v>
      </c>
      <c r="D180" s="5" t="s">
        <v>1722</v>
      </c>
    </row>
    <row r="181" spans="1:4" ht="15.75" hidden="1" customHeight="1">
      <c r="A181" s="5" t="s">
        <v>3533</v>
      </c>
      <c r="B181" s="7" t="s">
        <v>3534</v>
      </c>
      <c r="C181" s="5">
        <v>2020</v>
      </c>
      <c r="D181" s="5" t="s">
        <v>1722</v>
      </c>
    </row>
    <row r="182" spans="1:4" ht="15.75" hidden="1" customHeight="1">
      <c r="A182" s="5" t="s">
        <v>3535</v>
      </c>
      <c r="B182" s="7" t="s">
        <v>3536</v>
      </c>
      <c r="C182" s="5">
        <v>2020</v>
      </c>
      <c r="D182" s="5" t="s">
        <v>1722</v>
      </c>
    </row>
    <row r="183" spans="1:4" ht="15.75" hidden="1" customHeight="1">
      <c r="A183" s="5" t="s">
        <v>3537</v>
      </c>
      <c r="B183" s="7" t="s">
        <v>3538</v>
      </c>
      <c r="C183" s="5">
        <v>2020</v>
      </c>
      <c r="D183" s="5" t="s">
        <v>1743</v>
      </c>
    </row>
    <row r="184" spans="1:4" ht="15.75" hidden="1" customHeight="1">
      <c r="A184" s="5" t="s">
        <v>3539</v>
      </c>
      <c r="B184" s="7" t="s">
        <v>3540</v>
      </c>
      <c r="C184" s="5">
        <v>2020</v>
      </c>
      <c r="D184" s="5" t="s">
        <v>1743</v>
      </c>
    </row>
    <row r="185" spans="1:4" ht="15.75" hidden="1" customHeight="1">
      <c r="A185" s="5" t="s">
        <v>3541</v>
      </c>
      <c r="B185" s="7" t="s">
        <v>3542</v>
      </c>
      <c r="C185" s="5">
        <v>2020</v>
      </c>
      <c r="D185" s="5" t="s">
        <v>1743</v>
      </c>
    </row>
    <row r="186" spans="1:4" ht="15.75" hidden="1" customHeight="1">
      <c r="A186" s="5" t="s">
        <v>3543</v>
      </c>
      <c r="B186" s="7" t="s">
        <v>3544</v>
      </c>
      <c r="C186" s="5">
        <v>2020</v>
      </c>
      <c r="D186" s="5" t="s">
        <v>1762</v>
      </c>
    </row>
    <row r="187" spans="1:4" ht="15.75" hidden="1" customHeight="1">
      <c r="A187" s="5" t="s">
        <v>3545</v>
      </c>
      <c r="B187" s="7" t="s">
        <v>3546</v>
      </c>
      <c r="C187" s="5">
        <v>2020</v>
      </c>
      <c r="D187" s="5" t="s">
        <v>1762</v>
      </c>
    </row>
    <row r="188" spans="1:4" ht="15.75" hidden="1" customHeight="1">
      <c r="A188" s="5" t="s">
        <v>3547</v>
      </c>
      <c r="B188" s="7" t="s">
        <v>3548</v>
      </c>
      <c r="C188" s="5">
        <v>2020</v>
      </c>
      <c r="D188" s="5" t="s">
        <v>1743</v>
      </c>
    </row>
    <row r="189" spans="1:4" ht="15.75" hidden="1" customHeight="1">
      <c r="A189" s="5" t="s">
        <v>3549</v>
      </c>
      <c r="B189" s="7" t="s">
        <v>3550</v>
      </c>
      <c r="C189" s="5">
        <v>2020</v>
      </c>
      <c r="D189" s="5" t="s">
        <v>1722</v>
      </c>
    </row>
    <row r="190" spans="1:4" ht="15.75" hidden="1" customHeight="1">
      <c r="A190" s="5" t="s">
        <v>3551</v>
      </c>
      <c r="B190" s="7" t="s">
        <v>3552</v>
      </c>
      <c r="C190" s="5">
        <v>2020</v>
      </c>
      <c r="D190" s="5" t="s">
        <v>1779</v>
      </c>
    </row>
    <row r="191" spans="1:4" ht="15.75" hidden="1" customHeight="1">
      <c r="A191" s="5" t="s">
        <v>3553</v>
      </c>
      <c r="B191" s="7" t="s">
        <v>3554</v>
      </c>
      <c r="C191" s="5">
        <v>2020</v>
      </c>
      <c r="D191" s="5" t="s">
        <v>1722</v>
      </c>
    </row>
    <row r="192" spans="1:4" ht="15.75" hidden="1" customHeight="1">
      <c r="A192" s="5" t="s">
        <v>3555</v>
      </c>
      <c r="B192" s="7" t="s">
        <v>3556</v>
      </c>
      <c r="C192" s="5">
        <v>2020</v>
      </c>
      <c r="D192" s="5" t="s">
        <v>1722</v>
      </c>
    </row>
    <row r="193" spans="1:4" ht="15.75" customHeight="1">
      <c r="A193" s="6" t="s">
        <v>3557</v>
      </c>
      <c r="B193" s="8" t="s">
        <v>3558</v>
      </c>
      <c r="C193" s="6">
        <v>2020</v>
      </c>
      <c r="D193" s="6" t="s">
        <v>1762</v>
      </c>
    </row>
    <row r="194" spans="1:4" ht="15.75" hidden="1" customHeight="1">
      <c r="A194" s="5" t="s">
        <v>3559</v>
      </c>
      <c r="B194" s="7" t="s">
        <v>3560</v>
      </c>
      <c r="C194" s="5">
        <v>2020</v>
      </c>
      <c r="D194" s="5" t="s">
        <v>1743</v>
      </c>
    </row>
    <row r="195" spans="1:4" ht="15.75" hidden="1" customHeight="1">
      <c r="A195" s="5" t="s">
        <v>3561</v>
      </c>
      <c r="B195" s="7" t="s">
        <v>3562</v>
      </c>
      <c r="C195" s="5">
        <v>2020</v>
      </c>
      <c r="D195" s="5" t="s">
        <v>1743</v>
      </c>
    </row>
    <row r="196" spans="1:4" ht="15.75" hidden="1" customHeight="1">
      <c r="A196" s="5" t="s">
        <v>3563</v>
      </c>
      <c r="B196" s="7" t="s">
        <v>3564</v>
      </c>
      <c r="C196" s="5">
        <v>2020</v>
      </c>
      <c r="D196" s="5" t="s">
        <v>1779</v>
      </c>
    </row>
    <row r="197" spans="1:4" ht="15.75" hidden="1" customHeight="1">
      <c r="A197" s="5" t="s">
        <v>3565</v>
      </c>
      <c r="B197" s="7" t="s">
        <v>3566</v>
      </c>
      <c r="C197" s="5">
        <v>2020</v>
      </c>
      <c r="D197" s="5" t="s">
        <v>1743</v>
      </c>
    </row>
    <row r="198" spans="1:4" ht="15.75" hidden="1" customHeight="1">
      <c r="A198" s="5" t="s">
        <v>3567</v>
      </c>
      <c r="B198" s="7" t="s">
        <v>3568</v>
      </c>
      <c r="C198" s="5">
        <v>2020</v>
      </c>
      <c r="D198" s="5" t="s">
        <v>1798</v>
      </c>
    </row>
    <row r="199" spans="1:4" ht="15.75" hidden="1" customHeight="1">
      <c r="A199" s="5" t="s">
        <v>3569</v>
      </c>
      <c r="B199" s="7" t="s">
        <v>3570</v>
      </c>
      <c r="C199" s="5">
        <v>2020</v>
      </c>
      <c r="D199" s="5" t="s">
        <v>1722</v>
      </c>
    </row>
    <row r="200" spans="1:4" ht="15.75" hidden="1" customHeight="1">
      <c r="A200" s="5" t="s">
        <v>3571</v>
      </c>
      <c r="B200" s="7" t="s">
        <v>3572</v>
      </c>
      <c r="C200" s="5">
        <v>2020</v>
      </c>
      <c r="D200" s="5" t="s">
        <v>1722</v>
      </c>
    </row>
    <row r="201" spans="1:4" ht="15.75" hidden="1" customHeight="1">
      <c r="A201" s="5" t="s">
        <v>3573</v>
      </c>
      <c r="B201" s="7" t="s">
        <v>3574</v>
      </c>
      <c r="C201" s="5">
        <v>2020</v>
      </c>
      <c r="D201" s="5" t="s">
        <v>1722</v>
      </c>
    </row>
    <row r="202" spans="1:4" ht="15.75" hidden="1" customHeight="1">
      <c r="A202" s="5" t="s">
        <v>3575</v>
      </c>
      <c r="B202" s="7" t="s">
        <v>3576</v>
      </c>
      <c r="C202" s="5">
        <v>2020</v>
      </c>
      <c r="D202" s="5" t="s">
        <v>1722</v>
      </c>
    </row>
    <row r="203" spans="1:4" ht="15.75" hidden="1" customHeight="1">
      <c r="A203" s="5" t="s">
        <v>3577</v>
      </c>
      <c r="B203" s="7" t="s">
        <v>3578</v>
      </c>
      <c r="C203" s="5">
        <v>2020</v>
      </c>
      <c r="D203" s="5" t="s">
        <v>1722</v>
      </c>
    </row>
    <row r="204" spans="1:4" ht="15.75" hidden="1" customHeight="1">
      <c r="A204" s="5" t="s">
        <v>3579</v>
      </c>
      <c r="B204" s="7" t="s">
        <v>3580</v>
      </c>
      <c r="C204" s="5">
        <v>2020</v>
      </c>
      <c r="D204" s="5" t="s">
        <v>1722</v>
      </c>
    </row>
    <row r="205" spans="1:4" ht="15.75" hidden="1" customHeight="1">
      <c r="A205" s="5" t="s">
        <v>3581</v>
      </c>
      <c r="B205" s="7" t="s">
        <v>3582</v>
      </c>
      <c r="C205" s="5">
        <v>2020</v>
      </c>
      <c r="D205" s="5" t="s">
        <v>1722</v>
      </c>
    </row>
    <row r="206" spans="1:4" ht="15.75" hidden="1" customHeight="1">
      <c r="A206" s="5" t="s">
        <v>3583</v>
      </c>
      <c r="B206" s="7" t="s">
        <v>3584</v>
      </c>
      <c r="C206" s="5">
        <v>2020</v>
      </c>
      <c r="D206" s="5" t="s">
        <v>1722</v>
      </c>
    </row>
    <row r="207" spans="1:4" ht="15.75" hidden="1" customHeight="1">
      <c r="A207" s="5" t="s">
        <v>3585</v>
      </c>
      <c r="B207" s="7" t="s">
        <v>3586</v>
      </c>
      <c r="C207" s="5">
        <v>2020</v>
      </c>
      <c r="D207" s="5" t="s">
        <v>1722</v>
      </c>
    </row>
    <row r="208" spans="1:4" ht="15.75" hidden="1" customHeight="1">
      <c r="A208" s="5" t="s">
        <v>3587</v>
      </c>
      <c r="B208" s="7" t="s">
        <v>3588</v>
      </c>
      <c r="C208" s="5">
        <v>2020</v>
      </c>
      <c r="D208" s="5" t="s">
        <v>1722</v>
      </c>
    </row>
    <row r="209" spans="1:4" ht="15.75" hidden="1" customHeight="1">
      <c r="A209" s="5" t="s">
        <v>3589</v>
      </c>
      <c r="B209" s="7" t="s">
        <v>3590</v>
      </c>
      <c r="C209" s="5">
        <v>2020</v>
      </c>
      <c r="D209" s="5" t="s">
        <v>1722</v>
      </c>
    </row>
    <row r="210" spans="1:4" ht="15.75" hidden="1" customHeight="1">
      <c r="A210" s="5" t="s">
        <v>3591</v>
      </c>
      <c r="B210" s="7" t="s">
        <v>3592</v>
      </c>
      <c r="C210" s="5">
        <v>2020</v>
      </c>
      <c r="D210" s="5" t="s">
        <v>1722</v>
      </c>
    </row>
    <row r="211" spans="1:4" ht="15.75" hidden="1" customHeight="1">
      <c r="A211" s="5" t="s">
        <v>3593</v>
      </c>
      <c r="B211" s="7" t="s">
        <v>3594</v>
      </c>
      <c r="C211" s="5">
        <v>2020</v>
      </c>
      <c r="D211" s="5" t="s">
        <v>1722</v>
      </c>
    </row>
    <row r="212" spans="1:4" ht="15.75" hidden="1" customHeight="1">
      <c r="A212" s="5" t="s">
        <v>3595</v>
      </c>
      <c r="B212" s="7" t="s">
        <v>3596</v>
      </c>
      <c r="C212" s="5">
        <v>2020</v>
      </c>
      <c r="D212" s="5" t="s">
        <v>1762</v>
      </c>
    </row>
    <row r="213" spans="1:4" ht="15.75" hidden="1" customHeight="1">
      <c r="A213" s="5" t="s">
        <v>3597</v>
      </c>
      <c r="B213" s="7" t="s">
        <v>3598</v>
      </c>
      <c r="C213" s="5">
        <v>2020</v>
      </c>
      <c r="D213" s="5" t="s">
        <v>1779</v>
      </c>
    </row>
    <row r="214" spans="1:4" ht="15.75" hidden="1" customHeight="1">
      <c r="A214" s="5" t="s">
        <v>3599</v>
      </c>
      <c r="B214" s="7" t="s">
        <v>3600</v>
      </c>
      <c r="C214" s="5">
        <v>2020</v>
      </c>
      <c r="D214" s="5" t="s">
        <v>1817</v>
      </c>
    </row>
    <row r="215" spans="1:4" ht="15.75" hidden="1" customHeight="1">
      <c r="A215" s="5" t="s">
        <v>3601</v>
      </c>
      <c r="B215" s="7" t="s">
        <v>3602</v>
      </c>
      <c r="C215" s="5">
        <v>2020</v>
      </c>
      <c r="D215" s="5" t="s">
        <v>1743</v>
      </c>
    </row>
    <row r="216" spans="1:4" ht="15.75" hidden="1" customHeight="1">
      <c r="A216" s="5" t="s">
        <v>3603</v>
      </c>
      <c r="B216" s="7" t="s">
        <v>3604</v>
      </c>
      <c r="C216" s="5">
        <v>2020</v>
      </c>
      <c r="D216" s="5" t="s">
        <v>1743</v>
      </c>
    </row>
    <row r="217" spans="1:4" ht="15.75" hidden="1" customHeight="1">
      <c r="A217" s="5" t="s">
        <v>3605</v>
      </c>
      <c r="B217" s="7" t="s">
        <v>3606</v>
      </c>
      <c r="C217" s="5">
        <v>2020</v>
      </c>
      <c r="D217" s="5" t="s">
        <v>1798</v>
      </c>
    </row>
    <row r="218" spans="1:4" ht="15.75" hidden="1" customHeight="1">
      <c r="A218" s="5" t="s">
        <v>3607</v>
      </c>
      <c r="B218" s="7" t="s">
        <v>3608</v>
      </c>
      <c r="C218" s="5"/>
      <c r="D218" s="5"/>
    </row>
    <row r="219" spans="1:4" ht="15.75" hidden="1" customHeight="1">
      <c r="A219" s="5" t="s">
        <v>3609</v>
      </c>
      <c r="B219" s="7" t="s">
        <v>3610</v>
      </c>
      <c r="C219" s="5">
        <v>2020</v>
      </c>
      <c r="D219" s="5" t="s">
        <v>1817</v>
      </c>
    </row>
    <row r="220" spans="1:4" ht="15.75" customHeight="1">
      <c r="A220" s="6" t="s">
        <v>3611</v>
      </c>
      <c r="B220" s="8" t="s">
        <v>3612</v>
      </c>
      <c r="C220" s="6">
        <v>2020</v>
      </c>
      <c r="D220" s="6" t="s">
        <v>1762</v>
      </c>
    </row>
    <row r="221" spans="1:4" ht="15.75" hidden="1" customHeight="1">
      <c r="A221" s="5" t="s">
        <v>3613</v>
      </c>
      <c r="B221" s="7" t="s">
        <v>3614</v>
      </c>
      <c r="C221" s="5">
        <v>2020</v>
      </c>
      <c r="D221" s="5" t="s">
        <v>1762</v>
      </c>
    </row>
    <row r="222" spans="1:4" ht="15.75" customHeight="1">
      <c r="A222" s="6" t="s">
        <v>3615</v>
      </c>
      <c r="B222" s="8" t="s">
        <v>3616</v>
      </c>
      <c r="C222" s="6">
        <v>2020</v>
      </c>
      <c r="D222" s="6" t="s">
        <v>1798</v>
      </c>
    </row>
    <row r="223" spans="1:4" ht="15.75" hidden="1" customHeight="1">
      <c r="A223" s="5" t="s">
        <v>3617</v>
      </c>
      <c r="B223" s="7" t="s">
        <v>3618</v>
      </c>
      <c r="C223" s="5">
        <v>2020</v>
      </c>
      <c r="D223" s="5" t="s">
        <v>1817</v>
      </c>
    </row>
    <row r="224" spans="1:4" ht="15.75" hidden="1" customHeight="1">
      <c r="A224" s="5" t="s">
        <v>3619</v>
      </c>
      <c r="B224" s="7" t="s">
        <v>3620</v>
      </c>
      <c r="C224" s="5">
        <v>2020</v>
      </c>
      <c r="D224" s="5" t="s">
        <v>1779</v>
      </c>
    </row>
    <row r="225" spans="1:4" ht="15.75" hidden="1" customHeight="1">
      <c r="A225" s="5" t="s">
        <v>3621</v>
      </c>
      <c r="B225" s="7" t="s">
        <v>3622</v>
      </c>
      <c r="C225" s="5">
        <v>2020</v>
      </c>
      <c r="D225" s="5" t="s">
        <v>1779</v>
      </c>
    </row>
    <row r="226" spans="1:4" ht="15.75" hidden="1" customHeight="1">
      <c r="A226" s="5" t="s">
        <v>3623</v>
      </c>
      <c r="B226" s="7" t="s">
        <v>3624</v>
      </c>
      <c r="C226" s="5">
        <v>2020</v>
      </c>
      <c r="D226" s="5" t="s">
        <v>1817</v>
      </c>
    </row>
    <row r="227" spans="1:4" ht="15.75" hidden="1" customHeight="1">
      <c r="A227" s="5" t="s">
        <v>3625</v>
      </c>
      <c r="B227" s="7" t="s">
        <v>3626</v>
      </c>
      <c r="C227" s="5">
        <v>2020</v>
      </c>
      <c r="D227" s="5" t="s">
        <v>1836</v>
      </c>
    </row>
    <row r="228" spans="1:4" ht="15.75" hidden="1" customHeight="1">
      <c r="A228" s="5" t="s">
        <v>3627</v>
      </c>
      <c r="B228" s="7" t="s">
        <v>3628</v>
      </c>
      <c r="C228" s="5">
        <v>2020</v>
      </c>
      <c r="D228" s="5" t="s">
        <v>1798</v>
      </c>
    </row>
    <row r="229" spans="1:4" ht="15.75" customHeight="1">
      <c r="A229" s="6" t="s">
        <v>3629</v>
      </c>
      <c r="B229" s="8" t="s">
        <v>3630</v>
      </c>
      <c r="C229" s="6">
        <v>2020</v>
      </c>
      <c r="D229" s="6" t="s">
        <v>1743</v>
      </c>
    </row>
    <row r="230" spans="1:4" ht="15.75" hidden="1" customHeight="1">
      <c r="A230" s="5" t="s">
        <v>3631</v>
      </c>
      <c r="B230" s="7" t="s">
        <v>3632</v>
      </c>
      <c r="C230" s="5">
        <v>2020</v>
      </c>
      <c r="D230" s="5" t="s">
        <v>1743</v>
      </c>
    </row>
    <row r="231" spans="1:4" ht="15.75" hidden="1" customHeight="1">
      <c r="A231" s="5" t="s">
        <v>3633</v>
      </c>
      <c r="B231" s="7" t="s">
        <v>3634</v>
      </c>
      <c r="C231" s="5">
        <v>2020</v>
      </c>
      <c r="D231" s="5" t="s">
        <v>1743</v>
      </c>
    </row>
    <row r="232" spans="1:4" ht="15.75" hidden="1" customHeight="1">
      <c r="A232" s="5" t="s">
        <v>3635</v>
      </c>
      <c r="B232" s="7" t="s">
        <v>3636</v>
      </c>
      <c r="C232" s="5">
        <v>2020</v>
      </c>
      <c r="D232" s="5" t="s">
        <v>1779</v>
      </c>
    </row>
    <row r="233" spans="1:4" ht="15.75" hidden="1" customHeight="1">
      <c r="A233" s="5" t="s">
        <v>3637</v>
      </c>
      <c r="B233" s="7" t="s">
        <v>3638</v>
      </c>
      <c r="C233" s="5">
        <v>2020</v>
      </c>
      <c r="D233" s="5" t="s">
        <v>1836</v>
      </c>
    </row>
    <row r="234" spans="1:4" ht="15.75" hidden="1" customHeight="1">
      <c r="A234" s="5" t="s">
        <v>3639</v>
      </c>
      <c r="B234" s="7" t="s">
        <v>3640</v>
      </c>
      <c r="C234" s="5">
        <v>2020</v>
      </c>
      <c r="D234" s="5" t="s">
        <v>1798</v>
      </c>
    </row>
    <row r="235" spans="1:4" ht="15.75" hidden="1" customHeight="1">
      <c r="A235" s="5" t="s">
        <v>3641</v>
      </c>
      <c r="B235" s="7" t="s">
        <v>3642</v>
      </c>
      <c r="C235" s="5">
        <v>2020</v>
      </c>
      <c r="D235" s="5" t="s">
        <v>1836</v>
      </c>
    </row>
    <row r="236" spans="1:4" ht="15.75" hidden="1" customHeight="1">
      <c r="A236" s="5" t="s">
        <v>3643</v>
      </c>
      <c r="B236" s="7" t="s">
        <v>3644</v>
      </c>
      <c r="C236" s="5">
        <v>2020</v>
      </c>
      <c r="D236" s="5" t="s">
        <v>1798</v>
      </c>
    </row>
    <row r="237" spans="1:4" ht="15.75" hidden="1" customHeight="1">
      <c r="A237" s="5" t="s">
        <v>3645</v>
      </c>
      <c r="B237" s="7" t="s">
        <v>3646</v>
      </c>
      <c r="C237" s="5">
        <v>2020</v>
      </c>
      <c r="D237" s="5" t="s">
        <v>1836</v>
      </c>
    </row>
    <row r="238" spans="1:4" ht="15.75" hidden="1" customHeight="1">
      <c r="A238" s="5" t="s">
        <v>3647</v>
      </c>
      <c r="B238" s="7" t="s">
        <v>3648</v>
      </c>
      <c r="C238" s="5">
        <v>2020</v>
      </c>
      <c r="D238" s="5" t="s">
        <v>1798</v>
      </c>
    </row>
    <row r="239" spans="1:4" ht="15.75" hidden="1" customHeight="1">
      <c r="A239" s="5" t="s">
        <v>3649</v>
      </c>
      <c r="B239" s="7" t="s">
        <v>3650</v>
      </c>
      <c r="C239" s="5">
        <v>2020</v>
      </c>
      <c r="D239" s="5" t="s">
        <v>1817</v>
      </c>
    </row>
    <row r="240" spans="1:4" ht="15.75" hidden="1" customHeight="1">
      <c r="A240" s="5" t="s">
        <v>3651</v>
      </c>
      <c r="B240" s="7" t="s">
        <v>3652</v>
      </c>
      <c r="C240" s="5">
        <v>2020</v>
      </c>
      <c r="D240" s="5" t="s">
        <v>1836</v>
      </c>
    </row>
    <row r="241" spans="1:4" ht="15.75" hidden="1" customHeight="1">
      <c r="A241" s="5" t="s">
        <v>3653</v>
      </c>
      <c r="B241" s="7" t="s">
        <v>3654</v>
      </c>
      <c r="C241" s="5">
        <v>2020</v>
      </c>
      <c r="D241" s="5" t="s">
        <v>1817</v>
      </c>
    </row>
    <row r="242" spans="1:4" ht="15.75" hidden="1" customHeight="1">
      <c r="A242" s="5" t="s">
        <v>3655</v>
      </c>
      <c r="B242" s="7" t="s">
        <v>3656</v>
      </c>
      <c r="C242" s="5">
        <v>2020</v>
      </c>
      <c r="D242" s="5" t="s">
        <v>1779</v>
      </c>
    </row>
    <row r="243" spans="1:4" ht="15.75" hidden="1" customHeight="1">
      <c r="A243" s="5" t="s">
        <v>3657</v>
      </c>
      <c r="B243" s="7" t="s">
        <v>3658</v>
      </c>
      <c r="C243" s="5">
        <v>2020</v>
      </c>
      <c r="D243" s="5" t="s">
        <v>1817</v>
      </c>
    </row>
    <row r="244" spans="1:4" ht="15.75" hidden="1" customHeight="1">
      <c r="A244" s="5" t="s">
        <v>3659</v>
      </c>
      <c r="B244" s="7" t="s">
        <v>3660</v>
      </c>
      <c r="C244" s="5">
        <v>2020</v>
      </c>
      <c r="D244" s="5" t="s">
        <v>1836</v>
      </c>
    </row>
    <row r="245" spans="1:4" ht="15.75" hidden="1" customHeight="1">
      <c r="A245" s="5" t="s">
        <v>3661</v>
      </c>
      <c r="B245" s="7" t="s">
        <v>3662</v>
      </c>
      <c r="C245" s="5">
        <v>2020</v>
      </c>
      <c r="D245" s="5" t="s">
        <v>1798</v>
      </c>
    </row>
    <row r="246" spans="1:4" ht="15.75" hidden="1" customHeight="1">
      <c r="A246" s="5" t="s">
        <v>3663</v>
      </c>
      <c r="B246" s="7" t="s">
        <v>3664</v>
      </c>
      <c r="C246" s="5">
        <v>2020</v>
      </c>
      <c r="D246" s="5" t="s">
        <v>1762</v>
      </c>
    </row>
    <row r="247" spans="1:4" ht="15.75" hidden="1" customHeight="1">
      <c r="A247" s="5" t="s">
        <v>3665</v>
      </c>
      <c r="B247" s="7" t="s">
        <v>3666</v>
      </c>
      <c r="C247" s="5">
        <v>2020</v>
      </c>
      <c r="D247" s="5" t="s">
        <v>1798</v>
      </c>
    </row>
    <row r="248" spans="1:4" ht="15.75" hidden="1" customHeight="1">
      <c r="A248" s="5" t="s">
        <v>3667</v>
      </c>
      <c r="B248" s="7" t="s">
        <v>3668</v>
      </c>
      <c r="C248" s="5">
        <v>2020</v>
      </c>
      <c r="D248" s="5" t="s">
        <v>1779</v>
      </c>
    </row>
    <row r="249" spans="1:4" ht="15.75" hidden="1" customHeight="1">
      <c r="A249" s="5" t="s">
        <v>3669</v>
      </c>
      <c r="B249" s="7" t="s">
        <v>3670</v>
      </c>
      <c r="C249" s="5">
        <v>2020</v>
      </c>
      <c r="D249" s="5" t="s">
        <v>1798</v>
      </c>
    </row>
    <row r="250" spans="1:4" ht="15.75" hidden="1" customHeight="1">
      <c r="A250" s="5" t="s">
        <v>3671</v>
      </c>
      <c r="B250" s="7" t="s">
        <v>3672</v>
      </c>
      <c r="C250" s="5">
        <v>2020</v>
      </c>
      <c r="D250" s="5" t="s">
        <v>1762</v>
      </c>
    </row>
    <row r="251" spans="1:4" ht="15.75" hidden="1" customHeight="1">
      <c r="A251" s="5" t="s">
        <v>3673</v>
      </c>
      <c r="B251" s="7" t="s">
        <v>3674</v>
      </c>
      <c r="C251" s="5">
        <v>2020</v>
      </c>
      <c r="D251" s="5" t="s">
        <v>1762</v>
      </c>
    </row>
    <row r="252" spans="1:4" ht="15.75" hidden="1" customHeight="1">
      <c r="A252" s="5" t="s">
        <v>3675</v>
      </c>
      <c r="B252" s="7" t="s">
        <v>3676</v>
      </c>
      <c r="C252" s="5">
        <v>2020</v>
      </c>
      <c r="D252" s="5" t="s">
        <v>1817</v>
      </c>
    </row>
    <row r="253" spans="1:4" ht="15.75" hidden="1" customHeight="1">
      <c r="A253" s="5" t="s">
        <v>3677</v>
      </c>
      <c r="B253" s="7" t="s">
        <v>3678</v>
      </c>
      <c r="C253" s="5">
        <v>2020</v>
      </c>
      <c r="D253" s="5" t="s">
        <v>1817</v>
      </c>
    </row>
    <row r="254" spans="1:4" ht="15.75" hidden="1" customHeight="1">
      <c r="A254" s="5" t="s">
        <v>3679</v>
      </c>
      <c r="B254" s="7" t="s">
        <v>3680</v>
      </c>
      <c r="C254" s="5">
        <v>2020</v>
      </c>
      <c r="D254" s="5" t="s">
        <v>1855</v>
      </c>
    </row>
    <row r="255" spans="1:4" ht="15.75" hidden="1" customHeight="1">
      <c r="A255" s="5" t="s">
        <v>3681</v>
      </c>
      <c r="B255" s="7" t="s">
        <v>3682</v>
      </c>
      <c r="C255" s="5">
        <v>2020</v>
      </c>
      <c r="D255" s="5" t="s">
        <v>1836</v>
      </c>
    </row>
    <row r="256" spans="1:4" ht="15.75" hidden="1" customHeight="1">
      <c r="A256" s="5" t="s">
        <v>3683</v>
      </c>
      <c r="B256" s="7" t="s">
        <v>3684</v>
      </c>
      <c r="C256" s="5">
        <v>2020</v>
      </c>
      <c r="D256" s="5" t="s">
        <v>1855</v>
      </c>
    </row>
    <row r="257" spans="1:4" ht="15.75" hidden="1" customHeight="1">
      <c r="A257" s="5" t="s">
        <v>3685</v>
      </c>
      <c r="B257" s="7" t="s">
        <v>3686</v>
      </c>
      <c r="C257" s="5">
        <v>2020</v>
      </c>
      <c r="D257" s="5" t="s">
        <v>1855</v>
      </c>
    </row>
    <row r="258" spans="1:4" ht="15.75" hidden="1" customHeight="1">
      <c r="A258" s="5" t="s">
        <v>3687</v>
      </c>
      <c r="B258" s="7" t="s">
        <v>3688</v>
      </c>
      <c r="C258" s="5">
        <v>2020</v>
      </c>
      <c r="D258" s="5" t="s">
        <v>1855</v>
      </c>
    </row>
    <row r="259" spans="1:4" ht="15.75" customHeight="1">
      <c r="A259" s="6" t="s">
        <v>3689</v>
      </c>
      <c r="B259" s="8" t="s">
        <v>3690</v>
      </c>
      <c r="C259" s="6">
        <v>2020</v>
      </c>
      <c r="D259" s="6" t="s">
        <v>1855</v>
      </c>
    </row>
    <row r="260" spans="1:4" ht="15.75" hidden="1" customHeight="1">
      <c r="A260" s="5" t="s">
        <v>3691</v>
      </c>
      <c r="B260" s="7" t="s">
        <v>3692</v>
      </c>
      <c r="C260" s="5">
        <v>2020</v>
      </c>
      <c r="D260" s="5" t="s">
        <v>1855</v>
      </c>
    </row>
    <row r="261" spans="1:4" ht="15.75" hidden="1" customHeight="1">
      <c r="A261" s="5" t="s">
        <v>3693</v>
      </c>
      <c r="B261" s="7" t="s">
        <v>3694</v>
      </c>
      <c r="C261" s="5">
        <v>2020</v>
      </c>
      <c r="D261" s="5" t="s">
        <v>1779</v>
      </c>
    </row>
    <row r="262" spans="1:4" ht="15.75" hidden="1" customHeight="1">
      <c r="A262" s="5" t="s">
        <v>3695</v>
      </c>
      <c r="B262" s="7" t="s">
        <v>3696</v>
      </c>
      <c r="C262" s="5">
        <v>2020</v>
      </c>
      <c r="D262" s="5" t="s">
        <v>1779</v>
      </c>
    </row>
    <row r="263" spans="1:4" ht="15.75" hidden="1" customHeight="1">
      <c r="A263" s="5" t="s">
        <v>3697</v>
      </c>
      <c r="B263" s="7" t="s">
        <v>3698</v>
      </c>
      <c r="C263" s="5">
        <v>2020</v>
      </c>
      <c r="D263" s="5" t="s">
        <v>1779</v>
      </c>
    </row>
    <row r="264" spans="1:4" ht="15.75" hidden="1" customHeight="1">
      <c r="A264" s="5" t="s">
        <v>3699</v>
      </c>
      <c r="B264" s="7" t="s">
        <v>3700</v>
      </c>
      <c r="C264" s="5">
        <v>2020</v>
      </c>
      <c r="D264" s="5" t="s">
        <v>1779</v>
      </c>
    </row>
    <row r="265" spans="1:4" ht="15.75" hidden="1" customHeight="1">
      <c r="A265" s="5" t="s">
        <v>3701</v>
      </c>
      <c r="B265" s="7" t="s">
        <v>3702</v>
      </c>
      <c r="C265" s="5">
        <v>2020</v>
      </c>
      <c r="D265" s="5" t="s">
        <v>1779</v>
      </c>
    </row>
    <row r="266" spans="1:4" ht="15.75" hidden="1" customHeight="1">
      <c r="A266" s="5" t="s">
        <v>3703</v>
      </c>
      <c r="B266" s="7" t="s">
        <v>3704</v>
      </c>
      <c r="C266" s="5">
        <v>2020</v>
      </c>
      <c r="D266" s="5" t="s">
        <v>1779</v>
      </c>
    </row>
    <row r="267" spans="1:4" ht="15.75" hidden="1" customHeight="1">
      <c r="A267" s="5" t="s">
        <v>3705</v>
      </c>
      <c r="B267" s="7" t="s">
        <v>3706</v>
      </c>
      <c r="C267" s="5">
        <v>2020</v>
      </c>
      <c r="D267" s="5" t="s">
        <v>1779</v>
      </c>
    </row>
    <row r="268" spans="1:4" ht="15.75" hidden="1" customHeight="1">
      <c r="A268" s="5" t="s">
        <v>3707</v>
      </c>
      <c r="B268" s="7" t="s">
        <v>3708</v>
      </c>
      <c r="C268" s="5">
        <v>2020</v>
      </c>
      <c r="D268" s="5" t="s">
        <v>1817</v>
      </c>
    </row>
    <row r="269" spans="1:4" ht="15.75" hidden="1" customHeight="1">
      <c r="A269" s="5" t="s">
        <v>3709</v>
      </c>
      <c r="B269" s="7" t="s">
        <v>3710</v>
      </c>
      <c r="C269" s="5">
        <v>2020</v>
      </c>
      <c r="D269" s="5" t="s">
        <v>1798</v>
      </c>
    </row>
    <row r="270" spans="1:4" ht="15.75" hidden="1" customHeight="1">
      <c r="A270" s="5" t="s">
        <v>3711</v>
      </c>
      <c r="B270" s="7" t="s">
        <v>3712</v>
      </c>
      <c r="C270" s="5">
        <v>2020</v>
      </c>
      <c r="D270" s="5" t="s">
        <v>1836</v>
      </c>
    </row>
    <row r="271" spans="1:4" ht="15.75" hidden="1" customHeight="1">
      <c r="A271" s="5" t="s">
        <v>3713</v>
      </c>
      <c r="B271" s="7" t="s">
        <v>3714</v>
      </c>
      <c r="C271" s="5">
        <v>2020</v>
      </c>
      <c r="D271" s="5" t="s">
        <v>1855</v>
      </c>
    </row>
    <row r="272" spans="1:4" ht="15.75" hidden="1" customHeight="1">
      <c r="A272" s="5" t="s">
        <v>3715</v>
      </c>
      <c r="B272" s="7" t="s">
        <v>3716</v>
      </c>
      <c r="C272" s="5">
        <v>2020</v>
      </c>
      <c r="D272" s="5" t="s">
        <v>1855</v>
      </c>
    </row>
    <row r="273" spans="1:4" ht="15.75" customHeight="1">
      <c r="A273" s="6" t="s">
        <v>3717</v>
      </c>
      <c r="B273" s="8" t="s">
        <v>3718</v>
      </c>
      <c r="C273" s="6">
        <v>2020</v>
      </c>
      <c r="D273" s="6" t="s">
        <v>1836</v>
      </c>
    </row>
    <row r="274" spans="1:4" ht="15.75" hidden="1" customHeight="1">
      <c r="A274" s="5" t="s">
        <v>3719</v>
      </c>
      <c r="B274" s="7" t="s">
        <v>3720</v>
      </c>
      <c r="C274" s="5">
        <v>2020</v>
      </c>
      <c r="D274" s="5" t="s">
        <v>1836</v>
      </c>
    </row>
    <row r="275" spans="1:4" ht="15.75" hidden="1" customHeight="1">
      <c r="A275" s="5" t="s">
        <v>3721</v>
      </c>
      <c r="B275" s="7" t="s">
        <v>3722</v>
      </c>
      <c r="C275" s="5">
        <v>2020</v>
      </c>
      <c r="D275" s="5" t="s">
        <v>1855</v>
      </c>
    </row>
    <row r="276" spans="1:4" ht="15.75" hidden="1" customHeight="1">
      <c r="A276" s="5" t="s">
        <v>3723</v>
      </c>
      <c r="B276" s="7" t="s">
        <v>3724</v>
      </c>
      <c r="C276" s="5">
        <v>2020</v>
      </c>
      <c r="D276" s="5" t="s">
        <v>1855</v>
      </c>
    </row>
    <row r="277" spans="1:4" ht="15.75" hidden="1" customHeight="1">
      <c r="A277" s="5" t="s">
        <v>3725</v>
      </c>
      <c r="B277" s="7" t="s">
        <v>3726</v>
      </c>
      <c r="C277" s="5">
        <v>2020</v>
      </c>
      <c r="D277" s="5" t="s">
        <v>1874</v>
      </c>
    </row>
    <row r="278" spans="1:4" ht="15.75" hidden="1" customHeight="1">
      <c r="A278" s="5" t="s">
        <v>3727</v>
      </c>
      <c r="B278" s="7" t="s">
        <v>3728</v>
      </c>
      <c r="C278" s="5">
        <v>2020</v>
      </c>
      <c r="D278" s="5" t="s">
        <v>1874</v>
      </c>
    </row>
    <row r="279" spans="1:4" ht="15.75" hidden="1" customHeight="1">
      <c r="A279" s="5" t="s">
        <v>3729</v>
      </c>
      <c r="B279" s="7" t="s">
        <v>3730</v>
      </c>
      <c r="C279" s="5">
        <v>2020</v>
      </c>
      <c r="D279" s="5" t="s">
        <v>1895</v>
      </c>
    </row>
    <row r="280" spans="1:4" ht="15.75" hidden="1" customHeight="1">
      <c r="A280" s="5" t="s">
        <v>3731</v>
      </c>
      <c r="B280" s="7" t="s">
        <v>3732</v>
      </c>
      <c r="C280" s="5">
        <v>2020</v>
      </c>
      <c r="D280" s="5" t="s">
        <v>1874</v>
      </c>
    </row>
    <row r="281" spans="1:4" ht="15.75" hidden="1" customHeight="1">
      <c r="A281" s="5" t="s">
        <v>3733</v>
      </c>
      <c r="B281" s="7" t="s">
        <v>3734</v>
      </c>
      <c r="C281" s="5">
        <v>2020</v>
      </c>
      <c r="D281" s="5" t="s">
        <v>1855</v>
      </c>
    </row>
    <row r="282" spans="1:4" ht="15.75" customHeight="1">
      <c r="A282" s="6" t="s">
        <v>3735</v>
      </c>
      <c r="B282" s="8" t="s">
        <v>3736</v>
      </c>
      <c r="C282" s="6">
        <v>2020</v>
      </c>
      <c r="D282" s="6" t="s">
        <v>1836</v>
      </c>
    </row>
    <row r="283" spans="1:4" ht="15.75" hidden="1" customHeight="1">
      <c r="A283" s="5" t="s">
        <v>3737</v>
      </c>
      <c r="B283" s="7" t="s">
        <v>3738</v>
      </c>
      <c r="C283" s="5">
        <v>2020</v>
      </c>
      <c r="D283" s="5" t="s">
        <v>1855</v>
      </c>
    </row>
    <row r="284" spans="1:4" ht="15.75" hidden="1" customHeight="1">
      <c r="A284" s="5" t="s">
        <v>3739</v>
      </c>
      <c r="B284" s="7" t="s">
        <v>3740</v>
      </c>
      <c r="C284" s="5">
        <v>2020</v>
      </c>
      <c r="D284" s="5" t="s">
        <v>1855</v>
      </c>
    </row>
    <row r="285" spans="1:4" ht="15.75" hidden="1" customHeight="1">
      <c r="A285" s="5" t="s">
        <v>3741</v>
      </c>
      <c r="B285" s="7" t="s">
        <v>3742</v>
      </c>
      <c r="C285" s="5">
        <v>2020</v>
      </c>
      <c r="D285" s="5" t="s">
        <v>1874</v>
      </c>
    </row>
    <row r="286" spans="1:4" ht="15.75" hidden="1" customHeight="1">
      <c r="A286" s="5" t="s">
        <v>3743</v>
      </c>
      <c r="B286" s="7" t="s">
        <v>3744</v>
      </c>
      <c r="C286" s="5">
        <v>2020</v>
      </c>
      <c r="D286" s="5" t="s">
        <v>1874</v>
      </c>
    </row>
    <row r="287" spans="1:4" ht="15.75" hidden="1" customHeight="1">
      <c r="A287" s="5" t="s">
        <v>3745</v>
      </c>
      <c r="B287" s="7" t="s">
        <v>3746</v>
      </c>
      <c r="C287" s="5">
        <v>2020</v>
      </c>
      <c r="D287" s="5" t="s">
        <v>1874</v>
      </c>
    </row>
    <row r="288" spans="1:4" ht="15.75" hidden="1" customHeight="1">
      <c r="A288" s="5" t="s">
        <v>3747</v>
      </c>
      <c r="B288" s="7" t="s">
        <v>3748</v>
      </c>
      <c r="C288" s="5">
        <v>2020</v>
      </c>
      <c r="D288" s="5" t="s">
        <v>1855</v>
      </c>
    </row>
    <row r="289" spans="1:4" ht="15.75" hidden="1" customHeight="1">
      <c r="A289" s="5" t="s">
        <v>3749</v>
      </c>
      <c r="B289" s="7" t="s">
        <v>3750</v>
      </c>
      <c r="C289" s="5">
        <v>2020</v>
      </c>
      <c r="D289" s="5" t="s">
        <v>1895</v>
      </c>
    </row>
    <row r="290" spans="1:4" ht="15.75" hidden="1" customHeight="1">
      <c r="A290" s="5" t="s">
        <v>3751</v>
      </c>
      <c r="B290" s="7" t="s">
        <v>3752</v>
      </c>
      <c r="C290" s="5">
        <v>2020</v>
      </c>
      <c r="D290" s="5" t="s">
        <v>1798</v>
      </c>
    </row>
    <row r="291" spans="1:4" ht="15.75" hidden="1" customHeight="1">
      <c r="A291" s="5" t="s">
        <v>3753</v>
      </c>
      <c r="B291" s="7" t="s">
        <v>3754</v>
      </c>
      <c r="C291" s="5">
        <v>2020</v>
      </c>
      <c r="D291" s="5" t="s">
        <v>1798</v>
      </c>
    </row>
    <row r="292" spans="1:4" ht="15.75" customHeight="1">
      <c r="A292" s="6" t="s">
        <v>3755</v>
      </c>
      <c r="B292" s="8" t="s">
        <v>3756</v>
      </c>
      <c r="C292" s="6">
        <v>2020</v>
      </c>
      <c r="D292" s="6" t="s">
        <v>1798</v>
      </c>
    </row>
    <row r="293" spans="1:4" ht="15.75" hidden="1" customHeight="1">
      <c r="A293" s="5" t="s">
        <v>3757</v>
      </c>
      <c r="B293" s="7" t="s">
        <v>3758</v>
      </c>
      <c r="C293" s="5">
        <v>2020</v>
      </c>
      <c r="D293" s="5" t="s">
        <v>1798</v>
      </c>
    </row>
    <row r="294" spans="1:4" ht="15.75" hidden="1" customHeight="1">
      <c r="A294" s="5" t="s">
        <v>3263</v>
      </c>
      <c r="B294" s="7" t="s">
        <v>3759</v>
      </c>
      <c r="C294" s="5">
        <v>2020</v>
      </c>
      <c r="D294" s="5" t="s">
        <v>1798</v>
      </c>
    </row>
    <row r="295" spans="1:4" ht="15.75" customHeight="1">
      <c r="A295" s="6" t="s">
        <v>3760</v>
      </c>
      <c r="B295" s="8" t="s">
        <v>3761</v>
      </c>
      <c r="C295" s="6">
        <v>2020</v>
      </c>
      <c r="D295" s="6" t="s">
        <v>1836</v>
      </c>
    </row>
    <row r="296" spans="1:4" ht="15.75" hidden="1" customHeight="1">
      <c r="A296" s="5" t="s">
        <v>3762</v>
      </c>
      <c r="B296" s="7" t="s">
        <v>3763</v>
      </c>
      <c r="C296" s="5">
        <v>2020</v>
      </c>
      <c r="D296" s="5" t="s">
        <v>1855</v>
      </c>
    </row>
    <row r="297" spans="1:4" ht="15.75" hidden="1" customHeight="1">
      <c r="A297" s="5" t="s">
        <v>3764</v>
      </c>
      <c r="B297" s="7" t="s">
        <v>3765</v>
      </c>
      <c r="C297" s="5">
        <v>2020</v>
      </c>
      <c r="D297" s="5" t="s">
        <v>1836</v>
      </c>
    </row>
    <row r="298" spans="1:4" ht="15.75" hidden="1" customHeight="1">
      <c r="A298" s="5" t="s">
        <v>3766</v>
      </c>
      <c r="B298" s="7" t="s">
        <v>3767</v>
      </c>
      <c r="C298" s="5">
        <v>2020</v>
      </c>
      <c r="D298" s="5" t="s">
        <v>1895</v>
      </c>
    </row>
    <row r="299" spans="1:4" ht="15.75" hidden="1" customHeight="1">
      <c r="A299" s="5" t="s">
        <v>3768</v>
      </c>
      <c r="B299" s="7" t="s">
        <v>3769</v>
      </c>
      <c r="C299" s="5">
        <v>2020</v>
      </c>
      <c r="D299" s="5" t="s">
        <v>1874</v>
      </c>
    </row>
    <row r="300" spans="1:4" ht="15.75" hidden="1" customHeight="1">
      <c r="A300" s="5" t="s">
        <v>3770</v>
      </c>
      <c r="B300" s="7" t="s">
        <v>3771</v>
      </c>
      <c r="C300" s="5">
        <v>2020</v>
      </c>
      <c r="D300" s="5" t="s">
        <v>1914</v>
      </c>
    </row>
    <row r="301" spans="1:4" ht="15.75" hidden="1" customHeight="1">
      <c r="A301" s="5" t="s">
        <v>3772</v>
      </c>
      <c r="B301" s="7" t="s">
        <v>3773</v>
      </c>
      <c r="C301" s="5">
        <v>2020</v>
      </c>
      <c r="D301" s="5" t="s">
        <v>1874</v>
      </c>
    </row>
    <row r="302" spans="1:4" ht="15.75" hidden="1" customHeight="1">
      <c r="A302" s="5" t="s">
        <v>3774</v>
      </c>
      <c r="B302" s="7" t="s">
        <v>3775</v>
      </c>
      <c r="C302" s="5">
        <v>2020</v>
      </c>
      <c r="D302" s="5" t="s">
        <v>1914</v>
      </c>
    </row>
    <row r="303" spans="1:4" ht="15.75" hidden="1" customHeight="1">
      <c r="A303" s="5" t="s">
        <v>3776</v>
      </c>
      <c r="B303" s="7" t="s">
        <v>3777</v>
      </c>
      <c r="C303" s="5">
        <v>2020</v>
      </c>
      <c r="D303" s="5" t="s">
        <v>1874</v>
      </c>
    </row>
    <row r="304" spans="1:4" ht="15.75" hidden="1" customHeight="1">
      <c r="A304" s="5" t="s">
        <v>3778</v>
      </c>
      <c r="B304" s="7" t="s">
        <v>3779</v>
      </c>
      <c r="C304" s="5">
        <v>2020</v>
      </c>
      <c r="D304" s="5" t="s">
        <v>1874</v>
      </c>
    </row>
    <row r="305" spans="1:4" ht="15.75" hidden="1" customHeight="1">
      <c r="A305" s="5" t="s">
        <v>3780</v>
      </c>
      <c r="B305" s="7" t="s">
        <v>3781</v>
      </c>
      <c r="C305" s="5">
        <v>2020</v>
      </c>
      <c r="D305" s="5" t="s">
        <v>1895</v>
      </c>
    </row>
    <row r="306" spans="1:4" ht="15.75" hidden="1" customHeight="1">
      <c r="A306" s="5" t="s">
        <v>3782</v>
      </c>
      <c r="B306" s="7" t="s">
        <v>3783</v>
      </c>
      <c r="C306" s="5">
        <v>2020</v>
      </c>
      <c r="D306" s="5" t="s">
        <v>1817</v>
      </c>
    </row>
    <row r="307" spans="1:4" ht="15.75" hidden="1" customHeight="1">
      <c r="A307" s="5" t="s">
        <v>3784</v>
      </c>
      <c r="B307" s="7" t="s">
        <v>3785</v>
      </c>
      <c r="C307" s="5">
        <v>2020</v>
      </c>
      <c r="D307" s="5" t="s">
        <v>1817</v>
      </c>
    </row>
    <row r="308" spans="1:4" ht="15.75" hidden="1" customHeight="1">
      <c r="A308" s="5" t="s">
        <v>3786</v>
      </c>
      <c r="B308" s="7" t="s">
        <v>3787</v>
      </c>
      <c r="C308" s="5">
        <v>2020</v>
      </c>
      <c r="D308" s="5" t="s">
        <v>1817</v>
      </c>
    </row>
    <row r="309" spans="1:4" ht="15.75" hidden="1" customHeight="1">
      <c r="A309" s="5" t="s">
        <v>3788</v>
      </c>
      <c r="B309" s="7" t="s">
        <v>3789</v>
      </c>
      <c r="C309" s="5">
        <v>2020</v>
      </c>
      <c r="D309" s="5" t="s">
        <v>1817</v>
      </c>
    </row>
    <row r="310" spans="1:4" ht="15.75" hidden="1" customHeight="1">
      <c r="A310" s="5" t="s">
        <v>3790</v>
      </c>
      <c r="B310" s="7" t="s">
        <v>3791</v>
      </c>
      <c r="C310" s="5">
        <v>2020</v>
      </c>
      <c r="D310" s="5" t="s">
        <v>1895</v>
      </c>
    </row>
    <row r="311" spans="1:4" ht="15.75" hidden="1" customHeight="1">
      <c r="A311" s="5" t="s">
        <v>3792</v>
      </c>
      <c r="B311" s="7" t="s">
        <v>3793</v>
      </c>
      <c r="C311" s="5">
        <v>2020</v>
      </c>
      <c r="D311" s="5" t="s">
        <v>1895</v>
      </c>
    </row>
    <row r="312" spans="1:4" ht="15.75" hidden="1" customHeight="1">
      <c r="A312" s="5" t="s">
        <v>3794</v>
      </c>
      <c r="B312" s="7" t="s">
        <v>3795</v>
      </c>
      <c r="C312" s="5">
        <v>2020</v>
      </c>
      <c r="D312" s="5" t="s">
        <v>1914</v>
      </c>
    </row>
    <row r="313" spans="1:4" ht="15.75" hidden="1" customHeight="1">
      <c r="A313" s="5" t="s">
        <v>3796</v>
      </c>
      <c r="B313" s="7" t="s">
        <v>3797</v>
      </c>
      <c r="C313" s="5">
        <v>2020</v>
      </c>
      <c r="D313" s="5" t="s">
        <v>1933</v>
      </c>
    </row>
    <row r="314" spans="1:4" ht="15.75" hidden="1" customHeight="1">
      <c r="A314" s="5" t="s">
        <v>3798</v>
      </c>
      <c r="B314" s="7" t="s">
        <v>3799</v>
      </c>
      <c r="C314" s="5">
        <v>2020</v>
      </c>
      <c r="D314" s="5" t="s">
        <v>1895</v>
      </c>
    </row>
    <row r="315" spans="1:4" ht="15.75" hidden="1" customHeight="1">
      <c r="A315" s="5" t="s">
        <v>3800</v>
      </c>
      <c r="B315" s="7" t="s">
        <v>3801</v>
      </c>
      <c r="C315" s="5">
        <v>2020</v>
      </c>
      <c r="D315" s="5" t="s">
        <v>1914</v>
      </c>
    </row>
    <row r="316" spans="1:4" ht="15.75" hidden="1" customHeight="1">
      <c r="A316" s="5" t="s">
        <v>3802</v>
      </c>
      <c r="B316" s="7" t="s">
        <v>3803</v>
      </c>
      <c r="C316" s="5">
        <v>2020</v>
      </c>
      <c r="D316" s="5" t="s">
        <v>1895</v>
      </c>
    </row>
    <row r="317" spans="1:4" ht="15.75" hidden="1" customHeight="1">
      <c r="A317" s="5" t="s">
        <v>3804</v>
      </c>
      <c r="B317" s="7" t="s">
        <v>3805</v>
      </c>
      <c r="C317" s="5">
        <v>2020</v>
      </c>
      <c r="D317" s="5" t="s">
        <v>1914</v>
      </c>
    </row>
    <row r="318" spans="1:4" ht="15.75" hidden="1" customHeight="1">
      <c r="A318" s="5" t="s">
        <v>3806</v>
      </c>
      <c r="B318" s="7" t="s">
        <v>3807</v>
      </c>
      <c r="C318" s="5">
        <v>2020</v>
      </c>
      <c r="D318" s="5" t="s">
        <v>1914</v>
      </c>
    </row>
    <row r="319" spans="1:4" ht="15.75" hidden="1" customHeight="1">
      <c r="A319" s="5" t="s">
        <v>3808</v>
      </c>
      <c r="B319" s="7" t="s">
        <v>3809</v>
      </c>
      <c r="C319" s="5">
        <v>2020</v>
      </c>
      <c r="D319" s="5" t="s">
        <v>1895</v>
      </c>
    </row>
    <row r="320" spans="1:4" ht="15.75" hidden="1" customHeight="1">
      <c r="A320" s="5" t="s">
        <v>3810</v>
      </c>
      <c r="B320" s="7" t="s">
        <v>3811</v>
      </c>
      <c r="C320" s="5">
        <v>2020</v>
      </c>
      <c r="D320" s="5" t="s">
        <v>1914</v>
      </c>
    </row>
    <row r="321" spans="1:4" ht="15.75" hidden="1" customHeight="1">
      <c r="A321" s="5" t="s">
        <v>3812</v>
      </c>
      <c r="B321" s="7" t="s">
        <v>3813</v>
      </c>
      <c r="C321" s="5">
        <v>2020</v>
      </c>
      <c r="D321" s="5" t="s">
        <v>1914</v>
      </c>
    </row>
    <row r="322" spans="1:4" ht="15.75" hidden="1" customHeight="1">
      <c r="A322" s="5" t="s">
        <v>3814</v>
      </c>
      <c r="B322" s="7" t="s">
        <v>3815</v>
      </c>
      <c r="C322" s="5">
        <v>2020</v>
      </c>
      <c r="D322" s="5" t="s">
        <v>1895</v>
      </c>
    </row>
    <row r="323" spans="1:4" ht="15.75" hidden="1" customHeight="1">
      <c r="A323" s="5" t="s">
        <v>3816</v>
      </c>
      <c r="B323" s="7" t="s">
        <v>3817</v>
      </c>
      <c r="C323" s="5">
        <v>2020</v>
      </c>
      <c r="D323" s="5" t="s">
        <v>1895</v>
      </c>
    </row>
    <row r="324" spans="1:4" ht="15.75" hidden="1" customHeight="1">
      <c r="A324" s="5" t="s">
        <v>3818</v>
      </c>
      <c r="B324" s="7" t="s">
        <v>3819</v>
      </c>
      <c r="C324" s="5">
        <v>2020</v>
      </c>
      <c r="D324" s="5" t="s">
        <v>1933</v>
      </c>
    </row>
    <row r="325" spans="1:4" ht="15.75" hidden="1" customHeight="1">
      <c r="A325" s="5" t="s">
        <v>3820</v>
      </c>
      <c r="B325" s="7" t="s">
        <v>3821</v>
      </c>
      <c r="C325" s="5">
        <v>2020</v>
      </c>
      <c r="D325" s="5" t="s">
        <v>1914</v>
      </c>
    </row>
    <row r="326" spans="1:4" ht="15.75" hidden="1" customHeight="1">
      <c r="A326" s="5" t="s">
        <v>3822</v>
      </c>
      <c r="B326" s="7" t="s">
        <v>3823</v>
      </c>
      <c r="C326" s="5">
        <v>2020</v>
      </c>
      <c r="D326" s="5" t="s">
        <v>1836</v>
      </c>
    </row>
    <row r="327" spans="1:4" ht="15.75" hidden="1" customHeight="1">
      <c r="A327" s="5" t="s">
        <v>3824</v>
      </c>
      <c r="B327" s="7" t="s">
        <v>3825</v>
      </c>
      <c r="C327" s="5">
        <v>2020</v>
      </c>
      <c r="D327" s="5" t="s">
        <v>1836</v>
      </c>
    </row>
    <row r="328" spans="1:4" ht="15.75" hidden="1" customHeight="1">
      <c r="A328" s="5" t="s">
        <v>3826</v>
      </c>
      <c r="B328" s="7" t="s">
        <v>3827</v>
      </c>
      <c r="C328" s="5">
        <v>2020</v>
      </c>
      <c r="D328" s="5" t="s">
        <v>1914</v>
      </c>
    </row>
    <row r="329" spans="1:4" ht="15.75" hidden="1" customHeight="1">
      <c r="A329" s="5" t="s">
        <v>3828</v>
      </c>
      <c r="B329" s="7" t="s">
        <v>3829</v>
      </c>
      <c r="C329" s="5">
        <v>2020</v>
      </c>
      <c r="D329" s="5" t="s">
        <v>1914</v>
      </c>
    </row>
    <row r="330" spans="1:4" ht="15.75" hidden="1" customHeight="1">
      <c r="A330" s="5" t="s">
        <v>3830</v>
      </c>
      <c r="B330" s="7" t="s">
        <v>3831</v>
      </c>
      <c r="C330" s="5">
        <v>2020</v>
      </c>
      <c r="D330" s="5" t="s">
        <v>1933</v>
      </c>
    </row>
    <row r="331" spans="1:4" ht="15.75" hidden="1" customHeight="1">
      <c r="A331" s="5" t="s">
        <v>3832</v>
      </c>
      <c r="B331" s="7" t="s">
        <v>3833</v>
      </c>
      <c r="C331" s="5">
        <v>2020</v>
      </c>
      <c r="D331" s="5" t="s">
        <v>1874</v>
      </c>
    </row>
    <row r="332" spans="1:4" ht="15.75" hidden="1" customHeight="1">
      <c r="A332" s="5" t="s">
        <v>3834</v>
      </c>
      <c r="B332" s="7" t="s">
        <v>3835</v>
      </c>
      <c r="C332" s="5">
        <v>2020</v>
      </c>
      <c r="D332" s="5" t="s">
        <v>1933</v>
      </c>
    </row>
    <row r="333" spans="1:4" ht="15.75" hidden="1" customHeight="1">
      <c r="A333" s="5" t="s">
        <v>3836</v>
      </c>
      <c r="B333" s="7" t="s">
        <v>3837</v>
      </c>
      <c r="C333" s="5">
        <v>2020</v>
      </c>
      <c r="D333" s="5" t="s">
        <v>1933</v>
      </c>
    </row>
    <row r="334" spans="1:4" ht="15.75" hidden="1" customHeight="1">
      <c r="A334" s="5" t="s">
        <v>3838</v>
      </c>
      <c r="B334" s="7" t="s">
        <v>3839</v>
      </c>
      <c r="C334" s="5">
        <v>2020</v>
      </c>
      <c r="D334" s="5" t="s">
        <v>1933</v>
      </c>
    </row>
    <row r="335" spans="1:4" ht="15.75" hidden="1" customHeight="1">
      <c r="A335" s="5" t="s">
        <v>3840</v>
      </c>
      <c r="B335" s="7" t="s">
        <v>3841</v>
      </c>
      <c r="C335" s="5">
        <v>2020</v>
      </c>
      <c r="D335" s="5" t="s">
        <v>1933</v>
      </c>
    </row>
    <row r="336" spans="1:4" ht="15.75" hidden="1" customHeight="1">
      <c r="A336" s="5" t="s">
        <v>3842</v>
      </c>
      <c r="B336" s="7" t="s">
        <v>3843</v>
      </c>
      <c r="C336" s="5">
        <v>2020</v>
      </c>
      <c r="D336" s="5" t="s">
        <v>1933</v>
      </c>
    </row>
    <row r="337" spans="1:4" ht="15.75" hidden="1" customHeight="1">
      <c r="A337" s="5" t="s">
        <v>3844</v>
      </c>
      <c r="B337" s="7" t="s">
        <v>3845</v>
      </c>
      <c r="C337" s="5">
        <v>2020</v>
      </c>
      <c r="D337" s="5" t="s">
        <v>1914</v>
      </c>
    </row>
    <row r="338" spans="1:4" ht="15.75" hidden="1" customHeight="1">
      <c r="A338" s="5" t="s">
        <v>3846</v>
      </c>
      <c r="B338" s="7" t="s">
        <v>3847</v>
      </c>
      <c r="C338" s="5">
        <v>2020</v>
      </c>
      <c r="D338" s="5" t="s">
        <v>1933</v>
      </c>
    </row>
    <row r="339" spans="1:4" ht="15.75" hidden="1" customHeight="1">
      <c r="A339" s="5" t="s">
        <v>3848</v>
      </c>
      <c r="B339" s="7" t="s">
        <v>3849</v>
      </c>
      <c r="C339" s="5">
        <v>2020</v>
      </c>
      <c r="D339" s="5" t="s">
        <v>1895</v>
      </c>
    </row>
    <row r="340" spans="1:4" ht="15.75" hidden="1" customHeight="1">
      <c r="A340" s="5" t="s">
        <v>3850</v>
      </c>
      <c r="B340" s="7" t="s">
        <v>3851</v>
      </c>
      <c r="C340" s="5">
        <v>2020</v>
      </c>
      <c r="D340" s="5" t="s">
        <v>1933</v>
      </c>
    </row>
    <row r="341" spans="1:4" ht="15.75" hidden="1" customHeight="1">
      <c r="A341" s="5" t="s">
        <v>3852</v>
      </c>
      <c r="B341" s="7" t="s">
        <v>3853</v>
      </c>
      <c r="C341" s="5">
        <v>2020</v>
      </c>
      <c r="D341" s="5" t="s">
        <v>1874</v>
      </c>
    </row>
    <row r="342" spans="1:4" ht="15.75" hidden="1" customHeight="1">
      <c r="A342" s="5" t="s">
        <v>3854</v>
      </c>
      <c r="B342" s="7" t="s">
        <v>3855</v>
      </c>
      <c r="C342" s="5">
        <v>2020</v>
      </c>
      <c r="D342" s="5" t="s">
        <v>1874</v>
      </c>
    </row>
    <row r="343" spans="1:4" ht="15.75" hidden="1" customHeight="1">
      <c r="A343" s="5" t="s">
        <v>3856</v>
      </c>
      <c r="B343" s="7" t="s">
        <v>3857</v>
      </c>
      <c r="C343" s="5">
        <v>2020</v>
      </c>
      <c r="D343" s="5" t="s">
        <v>1933</v>
      </c>
    </row>
    <row r="344" spans="1:4" ht="15.75" hidden="1" customHeight="1">
      <c r="A344" s="5" t="s">
        <v>3858</v>
      </c>
      <c r="B344" s="7" t="s">
        <v>3859</v>
      </c>
      <c r="C344" s="5">
        <v>2020</v>
      </c>
      <c r="D344" s="5" t="s">
        <v>1933</v>
      </c>
    </row>
    <row r="345" spans="1:4" ht="15.75" hidden="1" customHeight="1">
      <c r="A345" s="5" t="s">
        <v>3860</v>
      </c>
      <c r="B345" s="7" t="s">
        <v>3861</v>
      </c>
      <c r="C345" s="5"/>
      <c r="D345" s="5"/>
    </row>
    <row r="346" spans="1:4" ht="15.75" hidden="1" customHeight="1">
      <c r="A346" s="5" t="s">
        <v>3862</v>
      </c>
      <c r="B346" s="7" t="s">
        <v>3863</v>
      </c>
      <c r="C346" s="5">
        <v>2020</v>
      </c>
      <c r="D346" s="5" t="s">
        <v>1933</v>
      </c>
    </row>
    <row r="347" spans="1:4" ht="15.75" customHeight="1">
      <c r="A347" s="6" t="s">
        <v>3864</v>
      </c>
      <c r="B347" s="8" t="s">
        <v>3865</v>
      </c>
      <c r="C347" s="6"/>
      <c r="D347" s="6"/>
    </row>
    <row r="348" spans="1:4" ht="15.75" hidden="1" customHeight="1">
      <c r="A348" s="5" t="s">
        <v>3866</v>
      </c>
      <c r="B348" s="7" t="s">
        <v>3867</v>
      </c>
      <c r="C348" s="5">
        <v>2020</v>
      </c>
      <c r="D348" s="5" t="s">
        <v>1933</v>
      </c>
    </row>
    <row r="349" spans="1:4" ht="15.75" hidden="1" customHeight="1">
      <c r="A349" s="5" t="s">
        <v>3868</v>
      </c>
      <c r="B349" s="7" t="s">
        <v>3869</v>
      </c>
      <c r="C349" s="5">
        <v>2020</v>
      </c>
      <c r="D349" s="5" t="s">
        <v>1914</v>
      </c>
    </row>
    <row r="350" spans="1:4" ht="15.75" hidden="1" customHeight="1">
      <c r="A350" s="5" t="s">
        <v>3870</v>
      </c>
      <c r="B350" s="7" t="s">
        <v>3871</v>
      </c>
      <c r="C350" s="5">
        <v>2020</v>
      </c>
      <c r="D350" s="5" t="s">
        <v>1914</v>
      </c>
    </row>
    <row r="351" spans="1:4" ht="15.75" hidden="1" customHeight="1">
      <c r="A351" s="5" t="s">
        <v>3872</v>
      </c>
      <c r="B351" s="7" t="s">
        <v>3873</v>
      </c>
      <c r="C351" s="5">
        <v>2020</v>
      </c>
      <c r="D351" s="5" t="s">
        <v>1895</v>
      </c>
    </row>
    <row r="352" spans="1:4" ht="15.75" hidden="1" customHeight="1">
      <c r="A352" s="5" t="s">
        <v>3874</v>
      </c>
      <c r="B352" s="7" t="s">
        <v>3875</v>
      </c>
      <c r="C352" s="5">
        <v>2020</v>
      </c>
      <c r="D352" s="5" t="s">
        <v>1895</v>
      </c>
    </row>
    <row r="353" spans="1:4" ht="15.75" hidden="1" customHeight="1">
      <c r="A353" s="5" t="s">
        <v>3876</v>
      </c>
      <c r="B353" s="7" t="s">
        <v>3877</v>
      </c>
      <c r="C353" s="5">
        <v>2020</v>
      </c>
      <c r="D353" s="5" t="s">
        <v>1933</v>
      </c>
    </row>
    <row r="354" spans="1:4" ht="15.75" hidden="1" customHeight="1">
      <c r="A354" s="5" t="s">
        <v>3878</v>
      </c>
      <c r="B354" s="7" t="s">
        <v>3879</v>
      </c>
      <c r="C354" s="5">
        <v>2020</v>
      </c>
      <c r="D354" s="5" t="s">
        <v>1933</v>
      </c>
    </row>
    <row r="355" spans="1:4" ht="15.75" hidden="1" customHeight="1">
      <c r="A355" s="5" t="s">
        <v>3880</v>
      </c>
      <c r="B355" s="7" t="s">
        <v>3881</v>
      </c>
      <c r="C355" s="5">
        <v>2020</v>
      </c>
      <c r="D355" s="5" t="s">
        <v>1914</v>
      </c>
    </row>
    <row r="356" spans="1:4" ht="15.75" hidden="1" customHeight="1">
      <c r="A356" s="5" t="s">
        <v>3882</v>
      </c>
      <c r="B356" s="7" t="s">
        <v>3883</v>
      </c>
      <c r="C356" s="5">
        <v>2021</v>
      </c>
      <c r="D356" s="5" t="s">
        <v>1798</v>
      </c>
    </row>
    <row r="357" spans="1:4" ht="15.75" hidden="1" customHeight="1">
      <c r="A357" s="5" t="s">
        <v>3884</v>
      </c>
      <c r="B357" s="7" t="s">
        <v>3885</v>
      </c>
      <c r="C357" s="5">
        <v>2021</v>
      </c>
      <c r="D357" s="5" t="s">
        <v>1798</v>
      </c>
    </row>
    <row r="358" spans="1:4" ht="15.75" customHeight="1">
      <c r="A358" s="6" t="s">
        <v>3886</v>
      </c>
      <c r="B358" s="8" t="s">
        <v>3887</v>
      </c>
      <c r="C358" s="6">
        <v>2021</v>
      </c>
      <c r="D358" s="6" t="s">
        <v>1798</v>
      </c>
    </row>
    <row r="359" spans="1:4" ht="15.75" customHeight="1">
      <c r="A359" s="6" t="s">
        <v>3888</v>
      </c>
      <c r="B359" s="8" t="s">
        <v>3889</v>
      </c>
      <c r="C359" s="6"/>
      <c r="D359" s="6"/>
    </row>
    <row r="360" spans="1:4" ht="15.75" hidden="1" customHeight="1">
      <c r="A360" s="5" t="s">
        <v>3890</v>
      </c>
      <c r="B360" s="7" t="s">
        <v>3891</v>
      </c>
      <c r="C360" s="5">
        <v>2021</v>
      </c>
      <c r="D360" s="5" t="s">
        <v>1798</v>
      </c>
    </row>
    <row r="361" spans="1:4" ht="15.75" hidden="1" customHeight="1">
      <c r="A361" s="5" t="s">
        <v>3892</v>
      </c>
      <c r="B361" s="7" t="s">
        <v>3893</v>
      </c>
      <c r="C361" s="5">
        <v>2021</v>
      </c>
      <c r="D361" s="5" t="s">
        <v>1798</v>
      </c>
    </row>
    <row r="362" spans="1:4" ht="15.75" hidden="1" customHeight="1">
      <c r="A362" s="5" t="s">
        <v>3894</v>
      </c>
      <c r="B362" s="7" t="s">
        <v>3895</v>
      </c>
      <c r="C362" s="5">
        <v>2021</v>
      </c>
      <c r="D362" s="5" t="s">
        <v>1798</v>
      </c>
    </row>
    <row r="363" spans="1:4" ht="15.75" hidden="1" customHeight="1">
      <c r="A363" s="5" t="s">
        <v>3896</v>
      </c>
      <c r="B363" s="7" t="s">
        <v>3897</v>
      </c>
      <c r="C363" s="5"/>
      <c r="D363" s="5"/>
    </row>
    <row r="364" spans="1:4" ht="15.75" hidden="1" customHeight="1">
      <c r="A364" s="5" t="s">
        <v>3898</v>
      </c>
      <c r="B364" s="7" t="s">
        <v>3899</v>
      </c>
      <c r="C364" s="5"/>
      <c r="D364" s="5"/>
    </row>
    <row r="365" spans="1:4" ht="15.75" hidden="1" customHeight="1">
      <c r="A365" s="5" t="s">
        <v>3900</v>
      </c>
      <c r="B365" s="7" t="s">
        <v>3901</v>
      </c>
      <c r="C365" s="5"/>
      <c r="D365" s="5"/>
    </row>
    <row r="366" spans="1:4" ht="15.75" hidden="1" customHeight="1">
      <c r="A366" s="5" t="s">
        <v>3902</v>
      </c>
      <c r="B366" s="7" t="s">
        <v>3903</v>
      </c>
      <c r="C366" s="5"/>
      <c r="D366" s="5"/>
    </row>
    <row r="367" spans="1:4" ht="15.75" hidden="1" customHeight="1">
      <c r="A367" s="5" t="s">
        <v>3904</v>
      </c>
      <c r="B367" s="7" t="s">
        <v>3905</v>
      </c>
      <c r="C367" s="5"/>
      <c r="D367" s="5"/>
    </row>
    <row r="368" spans="1:4" ht="15.75" hidden="1" customHeight="1">
      <c r="A368" s="5" t="s">
        <v>3906</v>
      </c>
      <c r="B368" s="7" t="s">
        <v>3907</v>
      </c>
      <c r="C368" s="5"/>
      <c r="D368" s="5"/>
    </row>
    <row r="369" spans="1:4" ht="15.75" hidden="1" customHeight="1">
      <c r="A369" s="5" t="s">
        <v>3908</v>
      </c>
      <c r="B369" s="7" t="s">
        <v>3909</v>
      </c>
      <c r="C369" s="5"/>
      <c r="D369" s="5"/>
    </row>
    <row r="370" spans="1:4" ht="15.75" hidden="1" customHeight="1">
      <c r="A370" s="5" t="s">
        <v>3910</v>
      </c>
      <c r="B370" s="7" t="s">
        <v>3911</v>
      </c>
      <c r="C370" s="5">
        <v>2021</v>
      </c>
      <c r="D370" s="5" t="s">
        <v>1722</v>
      </c>
    </row>
    <row r="371" spans="1:4" ht="15.75" hidden="1" customHeight="1">
      <c r="A371" s="5" t="s">
        <v>3912</v>
      </c>
      <c r="B371" s="7" t="s">
        <v>3913</v>
      </c>
      <c r="C371" s="5">
        <v>2021</v>
      </c>
      <c r="D371" s="5" t="s">
        <v>1722</v>
      </c>
    </row>
    <row r="372" spans="1:4" ht="15.75" hidden="1" customHeight="1">
      <c r="A372" s="5" t="s">
        <v>3914</v>
      </c>
      <c r="B372" s="7" t="s">
        <v>3915</v>
      </c>
      <c r="C372" s="5">
        <v>2021</v>
      </c>
      <c r="D372" s="5" t="s">
        <v>1722</v>
      </c>
    </row>
    <row r="373" spans="1:4" ht="15.75" customHeight="1">
      <c r="A373" s="6" t="s">
        <v>3916</v>
      </c>
      <c r="B373" s="8" t="s">
        <v>3917</v>
      </c>
      <c r="C373" s="6">
        <v>2021</v>
      </c>
      <c r="D373" s="6" t="s">
        <v>1722</v>
      </c>
    </row>
    <row r="374" spans="1:4" ht="15.75" hidden="1" customHeight="1">
      <c r="A374" s="5" t="s">
        <v>3918</v>
      </c>
      <c r="B374" s="7" t="s">
        <v>3919</v>
      </c>
      <c r="C374" s="5">
        <v>2021</v>
      </c>
      <c r="D374" s="5" t="s">
        <v>1722</v>
      </c>
    </row>
    <row r="375" spans="1:4" ht="15.75" hidden="1" customHeight="1">
      <c r="A375" s="5" t="s">
        <v>3920</v>
      </c>
      <c r="B375" s="7" t="s">
        <v>3921</v>
      </c>
      <c r="C375" s="5">
        <v>2021</v>
      </c>
      <c r="D375" s="5" t="s">
        <v>1722</v>
      </c>
    </row>
    <row r="376" spans="1:4" ht="15.75" hidden="1" customHeight="1">
      <c r="A376" s="5" t="s">
        <v>3922</v>
      </c>
      <c r="B376" s="7" t="s">
        <v>3923</v>
      </c>
      <c r="C376" s="5">
        <v>2021</v>
      </c>
      <c r="D376" s="5" t="s">
        <v>1722</v>
      </c>
    </row>
    <row r="377" spans="1:4" ht="15.75" hidden="1" customHeight="1">
      <c r="A377" s="5" t="s">
        <v>3924</v>
      </c>
      <c r="B377" s="7" t="s">
        <v>3925</v>
      </c>
      <c r="C377" s="5">
        <v>2021</v>
      </c>
      <c r="D377" s="5" t="s">
        <v>1722</v>
      </c>
    </row>
    <row r="378" spans="1:4" ht="15.75" hidden="1" customHeight="1">
      <c r="A378" s="5" t="s">
        <v>3926</v>
      </c>
      <c r="B378" s="7" t="s">
        <v>3927</v>
      </c>
      <c r="C378" s="5">
        <v>2021</v>
      </c>
      <c r="D378" s="5" t="s">
        <v>1722</v>
      </c>
    </row>
    <row r="379" spans="1:4" ht="15.75" hidden="1" customHeight="1">
      <c r="A379" s="5" t="s">
        <v>3928</v>
      </c>
      <c r="B379" s="7" t="s">
        <v>3929</v>
      </c>
      <c r="C379" s="5">
        <v>2021</v>
      </c>
      <c r="D379" s="5" t="s">
        <v>1722</v>
      </c>
    </row>
    <row r="380" spans="1:4" ht="15.75" hidden="1" customHeight="1">
      <c r="A380" s="5" t="s">
        <v>3930</v>
      </c>
      <c r="B380" s="7" t="s">
        <v>3931</v>
      </c>
      <c r="C380" s="5">
        <v>2021</v>
      </c>
      <c r="D380" s="5" t="s">
        <v>1722</v>
      </c>
    </row>
    <row r="381" spans="1:4" ht="15.75" hidden="1" customHeight="1">
      <c r="A381" s="5" t="s">
        <v>2824</v>
      </c>
      <c r="B381" s="7" t="s">
        <v>3932</v>
      </c>
      <c r="C381" s="5">
        <v>2021</v>
      </c>
      <c r="D381" s="5" t="s">
        <v>1743</v>
      </c>
    </row>
    <row r="382" spans="1:4" ht="15.75" hidden="1" customHeight="1">
      <c r="A382" s="5" t="s">
        <v>3933</v>
      </c>
      <c r="B382" s="7" t="s">
        <v>3934</v>
      </c>
      <c r="C382" s="5">
        <v>2021</v>
      </c>
      <c r="D382" s="5" t="s">
        <v>1743</v>
      </c>
    </row>
    <row r="383" spans="1:4" ht="15.75" hidden="1" customHeight="1">
      <c r="A383" s="5" t="s">
        <v>3935</v>
      </c>
      <c r="B383" s="7" t="s">
        <v>3936</v>
      </c>
      <c r="C383" s="5">
        <v>2021</v>
      </c>
      <c r="D383" s="5" t="s">
        <v>1743</v>
      </c>
    </row>
    <row r="384" spans="1:4" ht="15.75" hidden="1" customHeight="1">
      <c r="A384" s="5" t="s">
        <v>3937</v>
      </c>
      <c r="B384" s="7" t="s">
        <v>3938</v>
      </c>
      <c r="C384" s="5">
        <v>2021</v>
      </c>
      <c r="D384" s="5" t="s">
        <v>1743</v>
      </c>
    </row>
    <row r="385" spans="1:4" ht="15.75" hidden="1" customHeight="1">
      <c r="A385" s="5" t="s">
        <v>3939</v>
      </c>
      <c r="B385" s="7" t="s">
        <v>3940</v>
      </c>
      <c r="C385" s="5">
        <v>2021</v>
      </c>
      <c r="D385" s="5" t="s">
        <v>1743</v>
      </c>
    </row>
    <row r="386" spans="1:4" ht="15.75" customHeight="1">
      <c r="A386" s="6" t="s">
        <v>3941</v>
      </c>
      <c r="B386" s="8" t="s">
        <v>3942</v>
      </c>
      <c r="C386" s="6">
        <v>2021</v>
      </c>
      <c r="D386" s="6" t="s">
        <v>1743</v>
      </c>
    </row>
    <row r="387" spans="1:4" ht="15.75" hidden="1" customHeight="1">
      <c r="A387" s="5" t="s">
        <v>3943</v>
      </c>
      <c r="B387" s="7" t="s">
        <v>3944</v>
      </c>
      <c r="C387" s="5">
        <v>2021</v>
      </c>
      <c r="D387" s="5" t="s">
        <v>1743</v>
      </c>
    </row>
    <row r="388" spans="1:4" ht="15.75" hidden="1" customHeight="1">
      <c r="A388" s="5" t="s">
        <v>3945</v>
      </c>
      <c r="B388" s="7" t="s">
        <v>3946</v>
      </c>
      <c r="C388" s="5">
        <v>2021</v>
      </c>
      <c r="D388" s="5" t="s">
        <v>1743</v>
      </c>
    </row>
    <row r="389" spans="1:4" ht="15.75" hidden="1" customHeight="1">
      <c r="A389" s="5" t="s">
        <v>3947</v>
      </c>
      <c r="B389" s="7" t="s">
        <v>3948</v>
      </c>
      <c r="C389" s="5">
        <v>2021</v>
      </c>
      <c r="D389" s="5" t="s">
        <v>1743</v>
      </c>
    </row>
    <row r="390" spans="1:4" ht="15.75" customHeight="1">
      <c r="A390" s="6" t="s">
        <v>3949</v>
      </c>
      <c r="B390" s="8" t="s">
        <v>3950</v>
      </c>
      <c r="C390" s="6">
        <v>2021</v>
      </c>
      <c r="D390" s="6" t="s">
        <v>1743</v>
      </c>
    </row>
    <row r="391" spans="1:4" ht="15.75" hidden="1" customHeight="1">
      <c r="A391" s="5" t="s">
        <v>3951</v>
      </c>
      <c r="B391" s="7" t="s">
        <v>3952</v>
      </c>
      <c r="C391" s="5">
        <v>2021</v>
      </c>
      <c r="D391" s="5" t="s">
        <v>1743</v>
      </c>
    </row>
    <row r="392" spans="1:4" ht="15.75" hidden="1" customHeight="1">
      <c r="A392" s="5" t="s">
        <v>3953</v>
      </c>
      <c r="B392" s="7" t="s">
        <v>3954</v>
      </c>
      <c r="C392" s="5">
        <v>2021</v>
      </c>
      <c r="D392" s="5" t="s">
        <v>1743</v>
      </c>
    </row>
    <row r="393" spans="1:4" ht="15.75" hidden="1" customHeight="1">
      <c r="A393" s="5" t="s">
        <v>3955</v>
      </c>
      <c r="B393" s="7" t="s">
        <v>3956</v>
      </c>
      <c r="C393" s="5">
        <v>2021</v>
      </c>
      <c r="D393" s="5" t="s">
        <v>1743</v>
      </c>
    </row>
    <row r="394" spans="1:4" ht="15.75" hidden="1" customHeight="1">
      <c r="A394" s="5" t="s">
        <v>3957</v>
      </c>
      <c r="B394" s="7" t="s">
        <v>3958</v>
      </c>
      <c r="C394" s="5">
        <v>2021</v>
      </c>
      <c r="D394" s="5" t="s">
        <v>1743</v>
      </c>
    </row>
    <row r="395" spans="1:4" ht="15.75" hidden="1" customHeight="1">
      <c r="A395" s="5" t="s">
        <v>3959</v>
      </c>
      <c r="B395" s="7" t="s">
        <v>3960</v>
      </c>
      <c r="C395" s="5">
        <v>2021</v>
      </c>
      <c r="D395" s="5" t="s">
        <v>1743</v>
      </c>
    </row>
    <row r="396" spans="1:4" ht="15.75" hidden="1" customHeight="1">
      <c r="A396" s="5" t="s">
        <v>3961</v>
      </c>
      <c r="B396" s="7" t="s">
        <v>3962</v>
      </c>
      <c r="C396" s="5">
        <v>2021</v>
      </c>
      <c r="D396" s="5" t="s">
        <v>1743</v>
      </c>
    </row>
    <row r="397" spans="1:4" ht="15.75" hidden="1" customHeight="1">
      <c r="A397" s="5" t="s">
        <v>3963</v>
      </c>
      <c r="B397" s="7" t="s">
        <v>3964</v>
      </c>
      <c r="C397" s="5">
        <v>2021</v>
      </c>
      <c r="D397" s="5" t="s">
        <v>1762</v>
      </c>
    </row>
    <row r="398" spans="1:4" ht="15.75" hidden="1" customHeight="1">
      <c r="A398" s="5" t="s">
        <v>3965</v>
      </c>
      <c r="B398" s="7" t="s">
        <v>3966</v>
      </c>
      <c r="C398" s="5">
        <v>2021</v>
      </c>
      <c r="D398" s="5" t="s">
        <v>1762</v>
      </c>
    </row>
    <row r="399" spans="1:4" ht="15.75" hidden="1" customHeight="1">
      <c r="A399" s="5" t="s">
        <v>3967</v>
      </c>
      <c r="B399" s="7" t="s">
        <v>3968</v>
      </c>
      <c r="C399" s="5">
        <v>2021</v>
      </c>
      <c r="D399" s="5" t="s">
        <v>1762</v>
      </c>
    </row>
    <row r="400" spans="1:4" ht="15.75" hidden="1" customHeight="1">
      <c r="A400" s="5" t="s">
        <v>3969</v>
      </c>
      <c r="B400" s="7" t="s">
        <v>3970</v>
      </c>
      <c r="C400" s="5">
        <v>2021</v>
      </c>
      <c r="D400" s="5" t="s">
        <v>1762</v>
      </c>
    </row>
    <row r="401" spans="1:4" ht="15.75" hidden="1" customHeight="1">
      <c r="A401" s="5" t="s">
        <v>3971</v>
      </c>
      <c r="B401" s="7" t="s">
        <v>3972</v>
      </c>
      <c r="C401" s="5">
        <v>2021</v>
      </c>
      <c r="D401" s="5" t="s">
        <v>1762</v>
      </c>
    </row>
    <row r="402" spans="1:4" ht="15.75" hidden="1" customHeight="1">
      <c r="A402" s="5" t="s">
        <v>3973</v>
      </c>
      <c r="B402" s="7" t="s">
        <v>3974</v>
      </c>
      <c r="C402" s="5">
        <v>2021</v>
      </c>
      <c r="D402" s="5" t="s">
        <v>1762</v>
      </c>
    </row>
    <row r="403" spans="1:4" ht="15.75" hidden="1" customHeight="1">
      <c r="A403" s="5" t="s">
        <v>3975</v>
      </c>
      <c r="B403" s="7" t="s">
        <v>3976</v>
      </c>
      <c r="C403" s="5">
        <v>2021</v>
      </c>
      <c r="D403" s="5" t="s">
        <v>1762</v>
      </c>
    </row>
    <row r="404" spans="1:4" ht="15.75" hidden="1" customHeight="1">
      <c r="A404" s="10" t="s">
        <v>3977</v>
      </c>
      <c r="B404" s="9" t="s">
        <v>3978</v>
      </c>
      <c r="C404" s="10">
        <v>2021</v>
      </c>
      <c r="D404" s="10" t="s">
        <v>1762</v>
      </c>
    </row>
    <row r="405" spans="1:4" ht="15.75" hidden="1" customHeight="1">
      <c r="A405" s="5" t="s">
        <v>3979</v>
      </c>
      <c r="B405" s="7" t="s">
        <v>3980</v>
      </c>
      <c r="C405" s="5">
        <v>2021</v>
      </c>
      <c r="D405" s="5" t="s">
        <v>1762</v>
      </c>
    </row>
    <row r="406" spans="1:4" ht="15.75" hidden="1" customHeight="1">
      <c r="A406" s="5" t="s">
        <v>3981</v>
      </c>
      <c r="B406" s="7" t="s">
        <v>3982</v>
      </c>
      <c r="C406" s="5">
        <v>2021</v>
      </c>
      <c r="D406" s="5" t="s">
        <v>1762</v>
      </c>
    </row>
    <row r="407" spans="1:4" ht="15.75" customHeight="1">
      <c r="A407" s="6" t="s">
        <v>3983</v>
      </c>
      <c r="B407" s="8" t="s">
        <v>3984</v>
      </c>
      <c r="C407" s="6">
        <v>2021</v>
      </c>
      <c r="D407" s="6" t="s">
        <v>1762</v>
      </c>
    </row>
    <row r="408" spans="1:4" ht="15.75" hidden="1" customHeight="1">
      <c r="A408" s="5" t="s">
        <v>3985</v>
      </c>
      <c r="B408" s="7" t="s">
        <v>3986</v>
      </c>
      <c r="C408" s="5">
        <v>2021</v>
      </c>
      <c r="D408" s="5" t="s">
        <v>1762</v>
      </c>
    </row>
    <row r="409" spans="1:4" ht="15.75" hidden="1" customHeight="1">
      <c r="A409" s="5" t="s">
        <v>3987</v>
      </c>
      <c r="B409" s="7" t="s">
        <v>3988</v>
      </c>
      <c r="C409" s="5">
        <v>2021</v>
      </c>
      <c r="D409" s="5" t="s">
        <v>1762</v>
      </c>
    </row>
    <row r="410" spans="1:4" ht="15.75" hidden="1" customHeight="1">
      <c r="A410" s="5" t="s">
        <v>3989</v>
      </c>
      <c r="B410" s="7" t="s">
        <v>3990</v>
      </c>
      <c r="C410" s="5">
        <v>2021</v>
      </c>
      <c r="D410" s="5" t="s">
        <v>1779</v>
      </c>
    </row>
    <row r="411" spans="1:4" ht="15.75" hidden="1" customHeight="1">
      <c r="A411" s="5" t="s">
        <v>3991</v>
      </c>
      <c r="B411" s="7" t="s">
        <v>3992</v>
      </c>
      <c r="C411" s="5">
        <v>2021</v>
      </c>
      <c r="D411" s="5" t="s">
        <v>1779</v>
      </c>
    </row>
    <row r="412" spans="1:4" ht="15.75" hidden="1" customHeight="1">
      <c r="A412" s="5" t="s">
        <v>3993</v>
      </c>
      <c r="B412" s="7" t="s">
        <v>3994</v>
      </c>
      <c r="C412" s="5">
        <v>2021</v>
      </c>
      <c r="D412" s="5" t="s">
        <v>1779</v>
      </c>
    </row>
    <row r="413" spans="1:4" ht="15.75" hidden="1" customHeight="1">
      <c r="A413" s="5" t="s">
        <v>3995</v>
      </c>
      <c r="B413" s="7" t="s">
        <v>3996</v>
      </c>
      <c r="C413" s="5">
        <v>2021</v>
      </c>
      <c r="D413" s="5" t="s">
        <v>1779</v>
      </c>
    </row>
    <row r="414" spans="1:4" ht="15.75" hidden="1" customHeight="1">
      <c r="A414" s="5" t="s">
        <v>3997</v>
      </c>
      <c r="B414" s="7" t="s">
        <v>3998</v>
      </c>
      <c r="C414" s="5">
        <v>2021</v>
      </c>
      <c r="D414" s="5" t="s">
        <v>1779</v>
      </c>
    </row>
    <row r="415" spans="1:4" ht="15.75" hidden="1" customHeight="1">
      <c r="A415" s="5" t="s">
        <v>3999</v>
      </c>
      <c r="B415" s="7" t="s">
        <v>4000</v>
      </c>
      <c r="C415" s="5">
        <v>2021</v>
      </c>
      <c r="D415" s="5" t="s">
        <v>1779</v>
      </c>
    </row>
    <row r="416" spans="1:4" ht="15.75" hidden="1" customHeight="1">
      <c r="A416" s="5" t="s">
        <v>4001</v>
      </c>
      <c r="B416" s="7" t="s">
        <v>4002</v>
      </c>
      <c r="C416" s="5">
        <v>2021</v>
      </c>
      <c r="D416" s="5" t="s">
        <v>1779</v>
      </c>
    </row>
    <row r="417" spans="1:4" ht="15.75" hidden="1" customHeight="1">
      <c r="A417" s="5" t="s">
        <v>4003</v>
      </c>
      <c r="B417" s="7" t="s">
        <v>4004</v>
      </c>
      <c r="C417" s="5">
        <v>2021</v>
      </c>
      <c r="D417" s="5" t="s">
        <v>1779</v>
      </c>
    </row>
    <row r="418" spans="1:4" ht="15.75" hidden="1" customHeight="1">
      <c r="A418" s="5" t="s">
        <v>4005</v>
      </c>
      <c r="B418" s="7" t="s">
        <v>4006</v>
      </c>
      <c r="C418" s="5">
        <v>2021</v>
      </c>
      <c r="D418" s="5" t="s">
        <v>1779</v>
      </c>
    </row>
    <row r="419" spans="1:4" ht="15.75" hidden="1" customHeight="1">
      <c r="A419" s="5" t="s">
        <v>4007</v>
      </c>
      <c r="B419" s="7" t="s">
        <v>4008</v>
      </c>
      <c r="C419" s="5">
        <v>2021</v>
      </c>
      <c r="D419" s="5" t="s">
        <v>1779</v>
      </c>
    </row>
    <row r="420" spans="1:4" ht="15.75" hidden="1" customHeight="1">
      <c r="A420" s="5" t="s">
        <v>4009</v>
      </c>
      <c r="B420" s="7" t="s">
        <v>4010</v>
      </c>
      <c r="C420" s="5">
        <v>2021</v>
      </c>
      <c r="D420" s="5" t="s">
        <v>1779</v>
      </c>
    </row>
    <row r="421" spans="1:4" ht="15.75" customHeight="1">
      <c r="A421" s="6" t="s">
        <v>4011</v>
      </c>
      <c r="B421" s="8" t="s">
        <v>4012</v>
      </c>
      <c r="C421" s="6">
        <v>2021</v>
      </c>
      <c r="D421" s="6" t="s">
        <v>1779</v>
      </c>
    </row>
    <row r="422" spans="1:4" ht="15.75" hidden="1" customHeight="1">
      <c r="A422" s="5" t="s">
        <v>4013</v>
      </c>
      <c r="B422" s="7" t="s">
        <v>4014</v>
      </c>
      <c r="C422" s="5">
        <v>2021</v>
      </c>
      <c r="D422" s="5" t="s">
        <v>1779</v>
      </c>
    </row>
    <row r="423" spans="1:4" ht="15.75" hidden="1" customHeight="1">
      <c r="A423" s="5" t="s">
        <v>4015</v>
      </c>
      <c r="B423" s="7" t="s">
        <v>4016</v>
      </c>
      <c r="C423" s="5">
        <v>2021</v>
      </c>
      <c r="D423" s="5" t="s">
        <v>1798</v>
      </c>
    </row>
    <row r="424" spans="1:4" ht="15.75" customHeight="1">
      <c r="A424" s="6" t="s">
        <v>4017</v>
      </c>
      <c r="B424" s="8" t="s">
        <v>4018</v>
      </c>
      <c r="C424" s="6">
        <v>2021</v>
      </c>
      <c r="D424" s="6" t="s">
        <v>1798</v>
      </c>
    </row>
    <row r="425" spans="1:4" ht="15.75" hidden="1" customHeight="1">
      <c r="A425" s="5" t="s">
        <v>4019</v>
      </c>
      <c r="B425" s="7" t="s">
        <v>4020</v>
      </c>
      <c r="C425" s="5">
        <v>2021</v>
      </c>
      <c r="D425" s="5" t="s">
        <v>1798</v>
      </c>
    </row>
    <row r="426" spans="1:4" ht="15.75" customHeight="1">
      <c r="A426" s="6" t="s">
        <v>4021</v>
      </c>
      <c r="B426" s="8" t="s">
        <v>4022</v>
      </c>
      <c r="C426" s="6">
        <v>2021</v>
      </c>
      <c r="D426" s="6" t="s">
        <v>1798</v>
      </c>
    </row>
    <row r="427" spans="1:4" ht="15.75" hidden="1" customHeight="1">
      <c r="A427" s="5" t="s">
        <v>4023</v>
      </c>
      <c r="B427" s="7" t="s">
        <v>4024</v>
      </c>
      <c r="C427" s="5">
        <v>2021</v>
      </c>
      <c r="D427" s="5" t="s">
        <v>1798</v>
      </c>
    </row>
    <row r="428" spans="1:4" ht="15.75" customHeight="1">
      <c r="A428" s="6" t="s">
        <v>4025</v>
      </c>
      <c r="B428" s="8" t="s">
        <v>4026</v>
      </c>
      <c r="C428" s="6">
        <v>2021</v>
      </c>
      <c r="D428" s="6" t="s">
        <v>1798</v>
      </c>
    </row>
    <row r="429" spans="1:4" ht="15.75" customHeight="1"/>
    <row r="430" spans="1:4" ht="15.75" customHeight="1"/>
    <row r="431" spans="1:4" ht="15.75" customHeight="1"/>
    <row r="432" spans="1:4" ht="15.75" customHeight="1"/>
    <row r="433" spans="1:4" ht="15.75" customHeight="1"/>
    <row r="434" spans="1:4" ht="15.75" customHeight="1"/>
    <row r="435" spans="1:4" ht="15.75" customHeight="1"/>
    <row r="436" spans="1:4" ht="15.75" customHeight="1"/>
    <row r="437" spans="1:4" ht="15.75" customHeight="1"/>
    <row r="438" spans="1:4" ht="15.75" customHeight="1">
      <c r="A438" s="5"/>
      <c r="B438" s="7"/>
      <c r="C438" s="5"/>
      <c r="D438" s="5"/>
    </row>
    <row r="439" spans="1:4" ht="15.75" customHeight="1">
      <c r="A439" s="5"/>
      <c r="B439" s="7"/>
      <c r="C439" s="5"/>
      <c r="D439" s="5"/>
    </row>
    <row r="440" spans="1:4" ht="15.75" customHeight="1">
      <c r="A440" s="5"/>
      <c r="B440" s="7"/>
      <c r="C440" s="5"/>
      <c r="D440" s="5"/>
    </row>
    <row r="441" spans="1:4" ht="15.75" customHeight="1">
      <c r="A441" s="5"/>
      <c r="B441" s="7"/>
      <c r="C441" s="5"/>
      <c r="D441" s="5"/>
    </row>
    <row r="442" spans="1:4" ht="15.75" customHeight="1">
      <c r="A442" s="5"/>
      <c r="B442" s="7"/>
      <c r="C442" s="5"/>
      <c r="D442" s="5"/>
    </row>
    <row r="443" spans="1:4" ht="15.75" customHeight="1">
      <c r="A443" s="5"/>
      <c r="B443" s="7"/>
      <c r="C443" s="5"/>
      <c r="D443" s="5"/>
    </row>
    <row r="444" spans="1:4" ht="15.75" customHeight="1">
      <c r="A444" s="5"/>
      <c r="B444" s="7"/>
      <c r="C444" s="5"/>
      <c r="D444" s="5"/>
    </row>
    <row r="445" spans="1:4" ht="15.75" customHeight="1">
      <c r="A445" s="5"/>
      <c r="B445" s="7"/>
      <c r="C445" s="5"/>
      <c r="D445" s="5"/>
    </row>
    <row r="446" spans="1:4" ht="15.75" customHeight="1">
      <c r="A446" s="5"/>
      <c r="B446" s="7"/>
      <c r="C446" s="5"/>
      <c r="D446" s="5"/>
    </row>
    <row r="447" spans="1:4" ht="15.75" customHeight="1">
      <c r="A447" s="5"/>
      <c r="B447" s="7"/>
      <c r="C447" s="5"/>
      <c r="D447" s="5"/>
    </row>
    <row r="448" spans="1:4" ht="15.75" customHeight="1">
      <c r="A448" s="5"/>
      <c r="B448" s="7"/>
      <c r="C448" s="5"/>
      <c r="D448" s="5"/>
    </row>
    <row r="449" spans="1:4" ht="15.75" customHeight="1">
      <c r="A449" s="5"/>
      <c r="B449" s="7"/>
      <c r="C449" s="5"/>
      <c r="D449" s="5"/>
    </row>
    <row r="450" spans="1:4" ht="15.75" customHeight="1">
      <c r="A450" s="5"/>
      <c r="B450" s="7"/>
      <c r="C450" s="5"/>
      <c r="D450" s="5"/>
    </row>
    <row r="451" spans="1:4" ht="15.75" customHeight="1">
      <c r="A451" s="5"/>
      <c r="B451" s="7"/>
      <c r="C451" s="5"/>
      <c r="D451" s="5"/>
    </row>
    <row r="452" spans="1:4" ht="15.75" customHeight="1">
      <c r="A452" s="5"/>
      <c r="B452" s="7"/>
      <c r="C452" s="5"/>
      <c r="D452" s="5"/>
    </row>
    <row r="453" spans="1:4" ht="15.75" customHeight="1">
      <c r="A453" s="5"/>
      <c r="B453" s="7"/>
      <c r="C453" s="5"/>
      <c r="D453" s="5"/>
    </row>
    <row r="454" spans="1:4" ht="15.75" customHeight="1">
      <c r="A454" s="5"/>
      <c r="B454" s="7"/>
      <c r="C454" s="5"/>
      <c r="D454" s="5"/>
    </row>
    <row r="455" spans="1:4" ht="15.75" customHeight="1">
      <c r="A455" s="5"/>
      <c r="B455" s="7"/>
      <c r="C455" s="5"/>
      <c r="D455" s="5"/>
    </row>
    <row r="456" spans="1:4" ht="15.75" customHeight="1">
      <c r="A456" s="5"/>
      <c r="B456" s="7"/>
      <c r="C456" s="5"/>
      <c r="D456" s="5"/>
    </row>
    <row r="457" spans="1:4" ht="15.75" customHeight="1">
      <c r="A457" s="5"/>
      <c r="B457" s="7"/>
      <c r="C457" s="5"/>
      <c r="D457" s="5"/>
    </row>
    <row r="458" spans="1:4" ht="15.75" customHeight="1">
      <c r="A458" s="5"/>
      <c r="B458" s="7"/>
      <c r="C458" s="5"/>
      <c r="D458" s="5"/>
    </row>
    <row r="459" spans="1:4" ht="15.75" customHeight="1">
      <c r="A459" s="5"/>
      <c r="B459" s="7"/>
      <c r="C459" s="5"/>
      <c r="D459" s="5"/>
    </row>
    <row r="460" spans="1:4" ht="15.75" customHeight="1">
      <c r="A460" s="5"/>
      <c r="B460" s="7"/>
      <c r="C460" s="5"/>
      <c r="D460" s="5"/>
    </row>
    <row r="461" spans="1:4" ht="15.75" customHeight="1">
      <c r="A461" s="5"/>
      <c r="B461" s="7"/>
      <c r="C461" s="5"/>
      <c r="D461" s="5"/>
    </row>
    <row r="462" spans="1:4" ht="15.75" customHeight="1">
      <c r="A462" s="5"/>
      <c r="B462" s="7"/>
      <c r="C462" s="5"/>
      <c r="D462" s="5"/>
    </row>
    <row r="463" spans="1:4" ht="15.75" customHeight="1">
      <c r="A463" s="5"/>
      <c r="B463" s="7"/>
      <c r="C463" s="5"/>
      <c r="D463" s="5"/>
    </row>
    <row r="464" spans="1:4" ht="15.75" customHeight="1">
      <c r="A464" s="5"/>
      <c r="B464" s="7"/>
      <c r="C464" s="5"/>
      <c r="D464" s="5"/>
    </row>
    <row r="465" spans="1:4" ht="15.75" customHeight="1">
      <c r="A465" s="5"/>
      <c r="B465" s="7"/>
      <c r="C465" s="5"/>
      <c r="D465" s="5"/>
    </row>
    <row r="466" spans="1:4" ht="15.75" customHeight="1">
      <c r="A466" s="5"/>
      <c r="B466" s="7"/>
      <c r="C466" s="5"/>
      <c r="D466" s="5"/>
    </row>
    <row r="467" spans="1:4" ht="15.75" customHeight="1">
      <c r="A467" s="5"/>
      <c r="B467" s="7"/>
      <c r="C467" s="5"/>
      <c r="D467" s="5"/>
    </row>
    <row r="468" spans="1:4" ht="15.75" customHeight="1">
      <c r="A468" s="5"/>
      <c r="B468" s="7"/>
      <c r="C468" s="5"/>
      <c r="D468" s="5"/>
    </row>
    <row r="469" spans="1:4" ht="15.75" customHeight="1">
      <c r="A469" s="5"/>
      <c r="B469" s="7"/>
      <c r="C469" s="5"/>
      <c r="D469" s="5"/>
    </row>
    <row r="470" spans="1:4" ht="15.75" customHeight="1">
      <c r="A470" s="5"/>
      <c r="B470" s="7"/>
      <c r="C470" s="5"/>
      <c r="D470" s="5"/>
    </row>
    <row r="471" spans="1:4" ht="15.75" customHeight="1">
      <c r="A471" s="5"/>
      <c r="B471" s="7"/>
      <c r="C471" s="5"/>
      <c r="D471" s="5"/>
    </row>
    <row r="472" spans="1:4" ht="15.75" customHeight="1">
      <c r="A472" s="5"/>
      <c r="B472" s="7"/>
      <c r="C472" s="5"/>
      <c r="D472" s="5"/>
    </row>
    <row r="473" spans="1:4" ht="15.75" customHeight="1">
      <c r="A473" s="5"/>
      <c r="B473" s="7"/>
      <c r="C473" s="5"/>
      <c r="D473" s="5"/>
    </row>
    <row r="474" spans="1:4" ht="15.75" customHeight="1">
      <c r="A474" s="5"/>
      <c r="B474" s="7"/>
      <c r="C474" s="5"/>
      <c r="D474" s="5"/>
    </row>
    <row r="475" spans="1:4" ht="15.75" customHeight="1">
      <c r="A475" s="5"/>
      <c r="B475" s="7"/>
      <c r="C475" s="5"/>
      <c r="D475" s="5"/>
    </row>
    <row r="476" spans="1:4" ht="15.75" customHeight="1">
      <c r="A476" s="5"/>
      <c r="B476" s="7"/>
      <c r="C476" s="5"/>
      <c r="D476" s="5"/>
    </row>
    <row r="477" spans="1:4" ht="15.75" customHeight="1">
      <c r="A477" s="5"/>
      <c r="B477" s="7"/>
      <c r="C477" s="5"/>
      <c r="D477" s="5"/>
    </row>
    <row r="478" spans="1:4" ht="15.75" customHeight="1">
      <c r="A478" s="5"/>
      <c r="B478" s="7"/>
      <c r="C478" s="5"/>
      <c r="D478" s="5"/>
    </row>
    <row r="479" spans="1:4" ht="15.75" customHeight="1">
      <c r="A479" s="5"/>
      <c r="B479" s="7"/>
      <c r="C479" s="5"/>
      <c r="D479" s="5"/>
    </row>
    <row r="480" spans="1:4" ht="15.75" customHeight="1">
      <c r="A480" s="5"/>
      <c r="B480" s="7"/>
      <c r="C480" s="5"/>
      <c r="D480" s="5"/>
    </row>
    <row r="481" spans="1:4" ht="15.75" customHeight="1">
      <c r="A481" s="5"/>
      <c r="B481" s="7"/>
      <c r="C481" s="5"/>
      <c r="D481" s="5"/>
    </row>
    <row r="482" spans="1:4" ht="15.75" customHeight="1">
      <c r="A482" s="5"/>
      <c r="B482" s="7"/>
      <c r="C482" s="5"/>
      <c r="D482" s="5"/>
    </row>
    <row r="483" spans="1:4" ht="15.75" customHeight="1">
      <c r="A483" s="5"/>
      <c r="B483" s="7"/>
      <c r="C483" s="5"/>
      <c r="D483" s="5"/>
    </row>
    <row r="484" spans="1:4" ht="15.75" customHeight="1">
      <c r="A484" s="5"/>
      <c r="B484" s="7"/>
      <c r="C484" s="5"/>
      <c r="D484" s="5"/>
    </row>
    <row r="485" spans="1:4" ht="15.75" customHeight="1">
      <c r="A485" s="5"/>
      <c r="B485" s="7"/>
      <c r="C485" s="5"/>
      <c r="D485" s="5"/>
    </row>
    <row r="486" spans="1:4" ht="15.75" customHeight="1">
      <c r="A486" s="5"/>
      <c r="B486" s="7"/>
      <c r="C486" s="5"/>
      <c r="D486" s="5"/>
    </row>
    <row r="487" spans="1:4" ht="15.75" customHeight="1">
      <c r="A487" s="5"/>
      <c r="B487" s="7"/>
      <c r="C487" s="5"/>
      <c r="D487" s="5"/>
    </row>
    <row r="488" spans="1:4" ht="15.75" customHeight="1">
      <c r="A488" s="5"/>
      <c r="B488" s="7"/>
      <c r="C488" s="5"/>
      <c r="D488" s="5"/>
    </row>
    <row r="489" spans="1:4" ht="15.75" customHeight="1">
      <c r="A489" s="5"/>
      <c r="B489" s="7"/>
      <c r="C489" s="5"/>
      <c r="D489" s="5"/>
    </row>
    <row r="490" spans="1:4" ht="15.75" customHeight="1">
      <c r="A490" s="5"/>
      <c r="B490" s="7"/>
      <c r="C490" s="5"/>
      <c r="D490" s="5"/>
    </row>
    <row r="491" spans="1:4" ht="15.75" customHeight="1">
      <c r="A491" s="5"/>
      <c r="B491" s="7"/>
      <c r="C491" s="5"/>
      <c r="D491" s="5"/>
    </row>
    <row r="492" spans="1:4" ht="15.75" customHeight="1">
      <c r="A492" s="5"/>
      <c r="B492" s="7"/>
      <c r="C492" s="5"/>
      <c r="D492" s="5"/>
    </row>
    <row r="493" spans="1:4" ht="15.75" customHeight="1">
      <c r="A493" s="5"/>
      <c r="B493" s="7"/>
      <c r="C493" s="5"/>
      <c r="D493" s="5"/>
    </row>
    <row r="494" spans="1:4" ht="15.75" customHeight="1">
      <c r="A494" s="5"/>
      <c r="B494" s="7"/>
      <c r="C494" s="5"/>
      <c r="D494" s="5"/>
    </row>
    <row r="495" spans="1:4" ht="15.75" customHeight="1">
      <c r="A495" s="5"/>
      <c r="B495" s="7"/>
      <c r="C495" s="5"/>
      <c r="D495" s="5"/>
    </row>
    <row r="496" spans="1:4" ht="15.75" customHeight="1">
      <c r="A496" s="5"/>
      <c r="B496" s="7"/>
      <c r="C496" s="5"/>
      <c r="D496" s="5"/>
    </row>
    <row r="497" spans="1:4" ht="15.75" customHeight="1">
      <c r="A497" s="5"/>
      <c r="B497" s="7"/>
      <c r="C497" s="5"/>
      <c r="D497" s="5"/>
    </row>
    <row r="498" spans="1:4" ht="15.75" customHeight="1">
      <c r="A498" s="5"/>
      <c r="B498" s="7"/>
      <c r="C498" s="5"/>
      <c r="D498" s="5"/>
    </row>
    <row r="499" spans="1:4" ht="15.75" customHeight="1">
      <c r="A499" s="5"/>
      <c r="B499" s="7"/>
      <c r="C499" s="5"/>
      <c r="D499" s="5"/>
    </row>
    <row r="500" spans="1:4" ht="15.75" customHeight="1">
      <c r="A500" s="5"/>
      <c r="B500" s="7"/>
      <c r="C500" s="5"/>
      <c r="D500" s="5"/>
    </row>
    <row r="501" spans="1:4" ht="15.75" customHeight="1">
      <c r="A501" s="5"/>
      <c r="B501" s="7"/>
      <c r="C501" s="5"/>
      <c r="D501" s="5"/>
    </row>
    <row r="502" spans="1:4" ht="15.75" customHeight="1">
      <c r="A502" s="5"/>
      <c r="B502" s="7"/>
      <c r="C502" s="5"/>
      <c r="D502" s="5"/>
    </row>
    <row r="503" spans="1:4" ht="15.75" customHeight="1">
      <c r="A503" s="5"/>
      <c r="B503" s="7"/>
      <c r="C503" s="5"/>
      <c r="D503" s="5"/>
    </row>
    <row r="504" spans="1:4" ht="15.75" customHeight="1">
      <c r="A504" s="5"/>
      <c r="B504" s="7"/>
      <c r="C504" s="5"/>
      <c r="D504" s="5"/>
    </row>
    <row r="505" spans="1:4" ht="15.75" customHeight="1">
      <c r="A505" s="5"/>
      <c r="B505" s="7"/>
      <c r="C505" s="5"/>
      <c r="D505" s="5"/>
    </row>
    <row r="506" spans="1:4" ht="15.75" customHeight="1">
      <c r="A506" s="5"/>
      <c r="B506" s="7"/>
      <c r="C506" s="5"/>
      <c r="D506" s="5"/>
    </row>
    <row r="507" spans="1:4" ht="15.75" customHeight="1">
      <c r="A507" s="5"/>
      <c r="B507" s="7"/>
      <c r="C507" s="5"/>
      <c r="D507" s="5"/>
    </row>
    <row r="508" spans="1:4" ht="15.75" customHeight="1">
      <c r="A508" s="5"/>
      <c r="B508" s="7"/>
      <c r="C508" s="5"/>
      <c r="D508" s="5"/>
    </row>
    <row r="509" spans="1:4" ht="15.75" customHeight="1">
      <c r="A509" s="5"/>
      <c r="B509" s="7"/>
      <c r="C509" s="5"/>
      <c r="D509" s="5"/>
    </row>
    <row r="510" spans="1:4" ht="15.75" customHeight="1">
      <c r="A510" s="5"/>
      <c r="B510" s="7"/>
      <c r="C510" s="5"/>
      <c r="D510" s="5"/>
    </row>
    <row r="511" spans="1:4" ht="15.75" customHeight="1">
      <c r="A511" s="5"/>
      <c r="B511" s="7"/>
      <c r="C511" s="5"/>
      <c r="D511" s="5"/>
    </row>
    <row r="512" spans="1:4" ht="15.75" customHeight="1">
      <c r="A512" s="5"/>
      <c r="B512" s="7"/>
      <c r="C512" s="5"/>
      <c r="D512" s="5"/>
    </row>
    <row r="513" spans="1:4" ht="15.75" customHeight="1">
      <c r="A513" s="5"/>
      <c r="B513" s="7"/>
      <c r="C513" s="5"/>
      <c r="D513" s="5"/>
    </row>
    <row r="514" spans="1:4" ht="15.75" customHeight="1">
      <c r="A514" s="5"/>
      <c r="B514" s="7"/>
      <c r="C514" s="5"/>
      <c r="D514" s="5"/>
    </row>
    <row r="515" spans="1:4" ht="15.75" customHeight="1">
      <c r="A515" s="5"/>
      <c r="B515" s="7"/>
      <c r="C515" s="5"/>
      <c r="D515" s="5"/>
    </row>
    <row r="516" spans="1:4" ht="15.75" customHeight="1">
      <c r="A516" s="5"/>
      <c r="B516" s="7"/>
      <c r="C516" s="5"/>
      <c r="D516" s="5"/>
    </row>
    <row r="517" spans="1:4" ht="15.75" customHeight="1">
      <c r="A517" s="5"/>
      <c r="B517" s="7"/>
      <c r="C517" s="5"/>
      <c r="D517" s="5"/>
    </row>
    <row r="518" spans="1:4" ht="15.75" customHeight="1">
      <c r="A518" s="5"/>
      <c r="B518" s="7"/>
      <c r="C518" s="5"/>
      <c r="D518" s="5"/>
    </row>
    <row r="519" spans="1:4" ht="15.75" customHeight="1">
      <c r="A519" s="5"/>
      <c r="B519" s="7"/>
      <c r="C519" s="5"/>
      <c r="D519" s="5"/>
    </row>
    <row r="520" spans="1:4" ht="15.75" customHeight="1">
      <c r="A520" s="5"/>
      <c r="B520" s="7"/>
      <c r="C520" s="5"/>
      <c r="D520" s="5"/>
    </row>
    <row r="521" spans="1:4" ht="15.75" customHeight="1">
      <c r="A521" s="5"/>
      <c r="B521" s="7"/>
      <c r="C521" s="5"/>
      <c r="D521" s="5"/>
    </row>
    <row r="522" spans="1:4" ht="15.75" customHeight="1">
      <c r="A522" s="5"/>
      <c r="B522" s="7"/>
      <c r="C522" s="5"/>
      <c r="D522" s="5"/>
    </row>
    <row r="523" spans="1:4" ht="15.75" customHeight="1">
      <c r="A523" s="5"/>
      <c r="B523" s="7"/>
      <c r="C523" s="5"/>
      <c r="D523" s="5"/>
    </row>
    <row r="524" spans="1:4" ht="15.75" customHeight="1">
      <c r="A524" s="5"/>
      <c r="B524" s="7"/>
      <c r="C524" s="5"/>
      <c r="D524" s="5"/>
    </row>
    <row r="525" spans="1:4" ht="15.75" customHeight="1">
      <c r="A525" s="5"/>
      <c r="B525" s="7"/>
      <c r="C525" s="5"/>
      <c r="D525" s="5"/>
    </row>
    <row r="526" spans="1:4" ht="15.75" customHeight="1">
      <c r="A526" s="5"/>
      <c r="B526" s="7"/>
      <c r="C526" s="5"/>
      <c r="D526" s="5"/>
    </row>
    <row r="527" spans="1:4" ht="15.75" customHeight="1">
      <c r="A527" s="5"/>
      <c r="B527" s="7"/>
      <c r="C527" s="5"/>
      <c r="D527" s="5"/>
    </row>
    <row r="528" spans="1:4" ht="15.75" customHeight="1">
      <c r="A528" s="5"/>
      <c r="B528" s="7"/>
      <c r="C528" s="5"/>
      <c r="D528" s="5"/>
    </row>
    <row r="529" spans="1:4" ht="15.75" customHeight="1">
      <c r="A529" s="5"/>
      <c r="B529" s="7"/>
      <c r="C529" s="5"/>
      <c r="D529" s="5"/>
    </row>
    <row r="530" spans="1:4" ht="15.75" customHeight="1">
      <c r="A530" s="5"/>
      <c r="B530" s="7"/>
      <c r="C530" s="5"/>
      <c r="D530" s="5"/>
    </row>
    <row r="531" spans="1:4" ht="15.75" customHeight="1">
      <c r="A531" s="5"/>
      <c r="B531" s="7"/>
      <c r="C531" s="5"/>
      <c r="D531" s="5"/>
    </row>
    <row r="532" spans="1:4" ht="15.75" customHeight="1">
      <c r="A532" s="5"/>
      <c r="B532" s="7"/>
      <c r="C532" s="5"/>
      <c r="D532" s="5"/>
    </row>
    <row r="533" spans="1:4" ht="15.75" customHeight="1">
      <c r="A533" s="5"/>
      <c r="B533" s="7"/>
      <c r="C533" s="5"/>
      <c r="D533" s="5"/>
    </row>
    <row r="534" spans="1:4" ht="15.75" customHeight="1">
      <c r="A534" s="5"/>
      <c r="B534" s="7"/>
      <c r="C534" s="5"/>
      <c r="D534" s="5"/>
    </row>
    <row r="535" spans="1:4" ht="15.75" customHeight="1">
      <c r="A535" s="5"/>
      <c r="B535" s="7"/>
      <c r="C535" s="5"/>
      <c r="D535" s="5"/>
    </row>
    <row r="536" spans="1:4" ht="15.75" customHeight="1">
      <c r="A536" s="5"/>
      <c r="B536" s="7"/>
      <c r="C536" s="5"/>
      <c r="D536" s="5"/>
    </row>
    <row r="537" spans="1:4" ht="15.75" customHeight="1">
      <c r="A537" s="5"/>
      <c r="B537" s="7"/>
      <c r="C537" s="5"/>
      <c r="D537" s="5"/>
    </row>
    <row r="538" spans="1:4" ht="15.75" customHeight="1">
      <c r="A538" s="5"/>
      <c r="B538" s="7"/>
      <c r="C538" s="5"/>
      <c r="D538" s="5"/>
    </row>
    <row r="539" spans="1:4" ht="15.75" customHeight="1">
      <c r="A539" s="5"/>
      <c r="B539" s="7"/>
      <c r="C539" s="5"/>
      <c r="D539" s="5"/>
    </row>
    <row r="540" spans="1:4" ht="15.75" customHeight="1">
      <c r="A540" s="5"/>
      <c r="B540" s="7"/>
      <c r="C540" s="5"/>
      <c r="D540" s="5"/>
    </row>
    <row r="541" spans="1:4" ht="15.75" customHeight="1">
      <c r="A541" s="5"/>
      <c r="B541" s="7"/>
      <c r="C541" s="5"/>
      <c r="D541" s="5"/>
    </row>
    <row r="542" spans="1:4" ht="15.75" customHeight="1">
      <c r="A542" s="5"/>
      <c r="B542" s="7"/>
      <c r="C542" s="5"/>
      <c r="D542" s="5"/>
    </row>
    <row r="543" spans="1:4" ht="15.75" customHeight="1">
      <c r="A543" s="5"/>
      <c r="B543" s="7"/>
      <c r="C543" s="5"/>
      <c r="D543" s="5"/>
    </row>
    <row r="544" spans="1:4" ht="15.75" customHeight="1">
      <c r="A544" s="5"/>
      <c r="B544" s="7"/>
      <c r="C544" s="5"/>
      <c r="D544" s="5"/>
    </row>
    <row r="545" spans="1:4" ht="15.75" customHeight="1">
      <c r="A545" s="5"/>
      <c r="B545" s="7"/>
      <c r="C545" s="5"/>
      <c r="D545" s="5"/>
    </row>
    <row r="546" spans="1:4" ht="15.75" customHeight="1">
      <c r="A546" s="5"/>
      <c r="B546" s="7"/>
      <c r="C546" s="5"/>
      <c r="D546" s="5"/>
    </row>
    <row r="547" spans="1:4" ht="15.75" customHeight="1">
      <c r="A547" s="5"/>
      <c r="B547" s="7"/>
      <c r="C547" s="5"/>
      <c r="D547" s="5"/>
    </row>
    <row r="548" spans="1:4" ht="15.75" customHeight="1">
      <c r="A548" s="5"/>
      <c r="B548" s="7"/>
      <c r="C548" s="5"/>
      <c r="D548" s="5"/>
    </row>
    <row r="549" spans="1:4" ht="15.75" customHeight="1">
      <c r="A549" s="5"/>
      <c r="B549" s="7"/>
      <c r="C549" s="5"/>
      <c r="D549" s="5"/>
    </row>
    <row r="550" spans="1:4" ht="15.75" customHeight="1">
      <c r="A550" s="5"/>
      <c r="B550" s="7"/>
      <c r="C550" s="5"/>
      <c r="D550" s="5"/>
    </row>
    <row r="551" spans="1:4" ht="15.75" customHeight="1">
      <c r="A551" s="5"/>
      <c r="B551" s="7"/>
      <c r="C551" s="5"/>
      <c r="D551" s="5"/>
    </row>
    <row r="552" spans="1:4" ht="15.75" customHeight="1">
      <c r="A552" s="5"/>
      <c r="B552" s="7"/>
      <c r="C552" s="5"/>
      <c r="D552" s="5"/>
    </row>
    <row r="553" spans="1:4" ht="15.75" customHeight="1">
      <c r="A553" s="5"/>
      <c r="B553" s="7"/>
      <c r="C553" s="5"/>
      <c r="D553" s="5"/>
    </row>
    <row r="554" spans="1:4" ht="15.75" customHeight="1">
      <c r="A554" s="5"/>
      <c r="B554" s="7"/>
      <c r="C554" s="5"/>
      <c r="D554" s="5"/>
    </row>
    <row r="555" spans="1:4" ht="15.75" customHeight="1">
      <c r="A555" s="5"/>
      <c r="B555" s="7"/>
      <c r="C555" s="5"/>
      <c r="D555" s="5"/>
    </row>
    <row r="556" spans="1:4" ht="15.75" customHeight="1">
      <c r="A556" s="5"/>
      <c r="B556" s="7"/>
      <c r="C556" s="5"/>
      <c r="D556" s="5"/>
    </row>
    <row r="557" spans="1:4" ht="15.75" customHeight="1">
      <c r="A557" s="5"/>
      <c r="B557" s="7"/>
      <c r="C557" s="5"/>
      <c r="D557" s="5"/>
    </row>
    <row r="558" spans="1:4" ht="15.75" customHeight="1">
      <c r="A558" s="5"/>
      <c r="B558" s="7"/>
      <c r="C558" s="5"/>
      <c r="D558" s="5"/>
    </row>
    <row r="559" spans="1:4" ht="15.75" customHeight="1">
      <c r="A559" s="5"/>
      <c r="B559" s="7"/>
      <c r="C559" s="5"/>
      <c r="D559" s="5"/>
    </row>
    <row r="560" spans="1:4" ht="15.75" customHeight="1">
      <c r="A560" s="5"/>
      <c r="B560" s="7"/>
      <c r="C560" s="5"/>
      <c r="D560" s="5"/>
    </row>
    <row r="561" spans="1:4" ht="15.75" customHeight="1">
      <c r="A561" s="5"/>
      <c r="B561" s="7"/>
      <c r="C561" s="5"/>
      <c r="D561" s="5"/>
    </row>
    <row r="562" spans="1:4" ht="15.75" customHeight="1">
      <c r="A562" s="5"/>
      <c r="B562" s="7"/>
      <c r="C562" s="5"/>
      <c r="D562" s="5"/>
    </row>
    <row r="563" spans="1:4" ht="15.75" customHeight="1">
      <c r="A563" s="5"/>
      <c r="B563" s="7"/>
      <c r="C563" s="5"/>
      <c r="D563" s="5"/>
    </row>
    <row r="564" spans="1:4" ht="15.75" customHeight="1">
      <c r="A564" s="5"/>
      <c r="B564" s="7"/>
      <c r="C564" s="5"/>
      <c r="D564" s="5"/>
    </row>
    <row r="565" spans="1:4" ht="15.75" customHeight="1">
      <c r="A565" s="5"/>
      <c r="B565" s="7"/>
      <c r="C565" s="5"/>
      <c r="D565" s="5"/>
    </row>
    <row r="566" spans="1:4" ht="15.75" customHeight="1">
      <c r="A566" s="5"/>
      <c r="B566" s="7"/>
      <c r="C566" s="5"/>
      <c r="D566" s="5"/>
    </row>
    <row r="567" spans="1:4" ht="15.75" customHeight="1">
      <c r="A567" s="5"/>
      <c r="B567" s="7"/>
      <c r="C567" s="5"/>
      <c r="D567" s="5"/>
    </row>
    <row r="568" spans="1:4" ht="15.75" customHeight="1">
      <c r="A568" s="5"/>
      <c r="B568" s="7"/>
      <c r="C568" s="5"/>
      <c r="D568" s="5"/>
    </row>
    <row r="569" spans="1:4" ht="15.75" customHeight="1">
      <c r="A569" s="5"/>
      <c r="B569" s="7"/>
      <c r="C569" s="5"/>
      <c r="D569" s="5"/>
    </row>
    <row r="570" spans="1:4" ht="15.75" customHeight="1">
      <c r="A570" s="5"/>
      <c r="B570" s="7"/>
      <c r="C570" s="5"/>
      <c r="D570" s="5"/>
    </row>
    <row r="571" spans="1:4" ht="15.75" customHeight="1">
      <c r="A571" s="5"/>
      <c r="B571" s="7"/>
      <c r="C571" s="5"/>
      <c r="D571" s="5"/>
    </row>
    <row r="572" spans="1:4" ht="15.75" customHeight="1">
      <c r="A572" s="5"/>
      <c r="B572" s="7"/>
      <c r="C572" s="5"/>
      <c r="D572" s="5"/>
    </row>
    <row r="573" spans="1:4" ht="15.75" customHeight="1">
      <c r="A573" s="5"/>
      <c r="B573" s="7"/>
      <c r="C573" s="5"/>
      <c r="D573" s="5"/>
    </row>
    <row r="574" spans="1:4" ht="15.75" customHeight="1">
      <c r="A574" s="5"/>
      <c r="B574" s="7"/>
      <c r="C574" s="5"/>
      <c r="D574" s="5"/>
    </row>
    <row r="575" spans="1:4" ht="15.75" customHeight="1">
      <c r="A575" s="5"/>
      <c r="B575" s="7"/>
      <c r="C575" s="5"/>
      <c r="D575" s="5"/>
    </row>
    <row r="576" spans="1:4" ht="15.75" customHeight="1">
      <c r="A576" s="5"/>
      <c r="B576" s="7"/>
      <c r="C576" s="5"/>
      <c r="D576" s="5"/>
    </row>
    <row r="577" spans="1:4" ht="15.75" customHeight="1">
      <c r="A577" s="5"/>
      <c r="B577" s="7"/>
      <c r="C577" s="5"/>
      <c r="D577" s="5"/>
    </row>
    <row r="578" spans="1:4" ht="15.75" customHeight="1">
      <c r="A578" s="5"/>
      <c r="B578" s="7"/>
      <c r="C578" s="5"/>
      <c r="D578" s="5"/>
    </row>
    <row r="579" spans="1:4" ht="15.75" customHeight="1">
      <c r="A579" s="5"/>
      <c r="B579" s="7"/>
      <c r="C579" s="5"/>
      <c r="D579" s="5"/>
    </row>
    <row r="580" spans="1:4" ht="15.75" customHeight="1">
      <c r="A580" s="5"/>
      <c r="B580" s="7"/>
      <c r="C580" s="5"/>
      <c r="D580" s="5"/>
    </row>
    <row r="581" spans="1:4" ht="15.75" customHeight="1">
      <c r="A581" s="5"/>
      <c r="B581" s="7"/>
      <c r="C581" s="5"/>
      <c r="D581" s="5"/>
    </row>
    <row r="582" spans="1:4" ht="15.75" customHeight="1">
      <c r="A582" s="5"/>
      <c r="B582" s="7"/>
      <c r="C582" s="5"/>
      <c r="D582" s="5"/>
    </row>
    <row r="583" spans="1:4" ht="15.75" customHeight="1">
      <c r="A583" s="5"/>
      <c r="B583" s="7"/>
      <c r="C583" s="5"/>
      <c r="D583" s="5"/>
    </row>
    <row r="584" spans="1:4" ht="15.75" customHeight="1">
      <c r="A584" s="5"/>
      <c r="B584" s="7"/>
      <c r="C584" s="5"/>
      <c r="D584" s="5"/>
    </row>
    <row r="585" spans="1:4" ht="15.75" customHeight="1">
      <c r="A585" s="5"/>
      <c r="B585" s="7"/>
      <c r="C585" s="5"/>
      <c r="D585" s="5"/>
    </row>
    <row r="586" spans="1:4" ht="15.75" customHeight="1">
      <c r="A586" s="5"/>
      <c r="B586" s="7"/>
      <c r="C586" s="5"/>
      <c r="D586" s="5"/>
    </row>
    <row r="587" spans="1:4" ht="15.75" customHeight="1">
      <c r="A587" s="5"/>
      <c r="B587" s="7"/>
      <c r="C587" s="5"/>
      <c r="D587" s="5"/>
    </row>
    <row r="588" spans="1:4" ht="15.75" customHeight="1">
      <c r="A588" s="5"/>
      <c r="B588" s="7"/>
      <c r="C588" s="5"/>
      <c r="D588" s="5"/>
    </row>
    <row r="589" spans="1:4" ht="15.75" customHeight="1">
      <c r="A589" s="5"/>
      <c r="B589" s="7"/>
      <c r="C589" s="5"/>
      <c r="D589" s="5"/>
    </row>
    <row r="590" spans="1:4" ht="15.75" customHeight="1">
      <c r="A590" s="5"/>
      <c r="B590" s="7"/>
      <c r="C590" s="5"/>
      <c r="D590" s="5"/>
    </row>
    <row r="591" spans="1:4" ht="15.75" customHeight="1">
      <c r="A591" s="5"/>
      <c r="B591" s="7"/>
      <c r="C591" s="5"/>
      <c r="D591" s="5"/>
    </row>
    <row r="592" spans="1:4" ht="15.75" customHeight="1">
      <c r="A592" s="5"/>
      <c r="B592" s="7"/>
      <c r="C592" s="5"/>
      <c r="D592" s="5"/>
    </row>
    <row r="593" spans="1:4" ht="15.75" customHeight="1">
      <c r="A593" s="5"/>
      <c r="B593" s="7"/>
      <c r="C593" s="5"/>
      <c r="D593" s="5"/>
    </row>
    <row r="594" spans="1:4" ht="15.75" customHeight="1">
      <c r="A594" s="5"/>
      <c r="B594" s="7"/>
      <c r="C594" s="5"/>
      <c r="D594" s="5"/>
    </row>
    <row r="595" spans="1:4" ht="15.75" customHeight="1">
      <c r="A595" s="5"/>
      <c r="B595" s="7"/>
      <c r="C595" s="5"/>
      <c r="D595" s="5"/>
    </row>
    <row r="596" spans="1:4" ht="15.75" customHeight="1">
      <c r="A596" s="5"/>
      <c r="B596" s="7"/>
      <c r="C596" s="5"/>
      <c r="D596" s="5"/>
    </row>
    <row r="597" spans="1:4" ht="15.75" customHeight="1">
      <c r="A597" s="5"/>
      <c r="B597" s="7"/>
      <c r="C597" s="5"/>
      <c r="D597" s="5"/>
    </row>
    <row r="598" spans="1:4" ht="15.75" customHeight="1">
      <c r="A598" s="5"/>
      <c r="B598" s="7"/>
      <c r="C598" s="5"/>
      <c r="D598" s="5"/>
    </row>
    <row r="599" spans="1:4" ht="15.75" customHeight="1">
      <c r="A599" s="5"/>
      <c r="B599" s="7"/>
      <c r="C599" s="5"/>
      <c r="D599" s="5"/>
    </row>
    <row r="600" spans="1:4" ht="15.75" customHeight="1">
      <c r="A600" s="5"/>
      <c r="B600" s="7"/>
      <c r="C600" s="5"/>
      <c r="D600" s="5"/>
    </row>
    <row r="601" spans="1:4" ht="15.75" customHeight="1">
      <c r="A601" s="5"/>
      <c r="B601" s="7"/>
      <c r="C601" s="5"/>
      <c r="D601" s="5"/>
    </row>
    <row r="602" spans="1:4" ht="15.75" customHeight="1">
      <c r="A602" s="5"/>
      <c r="B602" s="7"/>
      <c r="C602" s="5"/>
      <c r="D602" s="5"/>
    </row>
    <row r="603" spans="1:4" ht="15.75" customHeight="1">
      <c r="A603" s="5"/>
      <c r="B603" s="7"/>
      <c r="C603" s="5"/>
      <c r="D603" s="5"/>
    </row>
    <row r="604" spans="1:4" ht="15.75" customHeight="1">
      <c r="A604" s="5"/>
      <c r="B604" s="7"/>
      <c r="C604" s="5"/>
      <c r="D604" s="5"/>
    </row>
    <row r="605" spans="1:4" ht="15.75" customHeight="1">
      <c r="A605" s="5"/>
      <c r="B605" s="7"/>
      <c r="C605" s="5"/>
      <c r="D605" s="5"/>
    </row>
    <row r="606" spans="1:4" ht="15.75" customHeight="1">
      <c r="A606" s="5"/>
      <c r="B606" s="7"/>
      <c r="C606" s="5"/>
      <c r="D606" s="5"/>
    </row>
    <row r="607" spans="1:4" ht="15.75" customHeight="1">
      <c r="A607" s="5"/>
      <c r="B607" s="7"/>
      <c r="C607" s="5"/>
      <c r="D607" s="5"/>
    </row>
    <row r="608" spans="1:4" ht="15.75" customHeight="1">
      <c r="A608" s="5"/>
      <c r="B608" s="7"/>
      <c r="C608" s="5"/>
      <c r="D608" s="5"/>
    </row>
    <row r="609" spans="1:4" ht="15.75" customHeight="1">
      <c r="A609" s="5"/>
      <c r="B609" s="7"/>
      <c r="C609" s="5"/>
      <c r="D609" s="5"/>
    </row>
    <row r="610" spans="1:4" ht="15.75" customHeight="1">
      <c r="A610" s="5"/>
      <c r="B610" s="7"/>
      <c r="C610" s="5"/>
      <c r="D610" s="5"/>
    </row>
    <row r="611" spans="1:4" ht="15.75" customHeight="1">
      <c r="A611" s="5"/>
      <c r="B611" s="7"/>
      <c r="C611" s="5"/>
      <c r="D611" s="5"/>
    </row>
    <row r="612" spans="1:4" ht="15.75" customHeight="1">
      <c r="A612" s="5"/>
      <c r="B612" s="7"/>
      <c r="C612" s="5"/>
      <c r="D612" s="5"/>
    </row>
    <row r="613" spans="1:4" ht="15.75" customHeight="1">
      <c r="A613" s="5"/>
      <c r="B613" s="7"/>
      <c r="C613" s="5"/>
      <c r="D613" s="5"/>
    </row>
    <row r="614" spans="1:4" ht="15.75" customHeight="1">
      <c r="A614" s="5"/>
      <c r="B614" s="7"/>
      <c r="C614" s="5"/>
      <c r="D614" s="5"/>
    </row>
    <row r="615" spans="1:4" ht="15.75" customHeight="1">
      <c r="A615" s="5"/>
      <c r="B615" s="7"/>
      <c r="C615" s="5"/>
      <c r="D615" s="5"/>
    </row>
    <row r="616" spans="1:4" ht="15.75" customHeight="1">
      <c r="A616" s="5"/>
      <c r="B616" s="7"/>
      <c r="C616" s="5"/>
      <c r="D616" s="5"/>
    </row>
    <row r="617" spans="1:4" ht="15.75" customHeight="1">
      <c r="A617" s="5"/>
      <c r="B617" s="7"/>
      <c r="C617" s="5"/>
      <c r="D617" s="5"/>
    </row>
    <row r="618" spans="1:4" ht="15.75" customHeight="1">
      <c r="A618" s="5"/>
      <c r="B618" s="7"/>
      <c r="C618" s="5"/>
      <c r="D618" s="5"/>
    </row>
    <row r="619" spans="1:4" ht="15.75" customHeight="1">
      <c r="A619" s="5"/>
      <c r="B619" s="7"/>
      <c r="C619" s="5"/>
      <c r="D619" s="5"/>
    </row>
    <row r="620" spans="1:4" ht="15.75" customHeight="1">
      <c r="A620" s="5"/>
      <c r="B620" s="7"/>
      <c r="C620" s="5"/>
      <c r="D620" s="5"/>
    </row>
    <row r="621" spans="1:4" ht="15.75" customHeight="1">
      <c r="A621" s="5"/>
      <c r="B621" s="7"/>
      <c r="C621" s="5"/>
      <c r="D621" s="5"/>
    </row>
    <row r="622" spans="1:4" ht="15.75" customHeight="1">
      <c r="A622" s="5"/>
      <c r="B622" s="7"/>
      <c r="C622" s="5"/>
      <c r="D622" s="5"/>
    </row>
    <row r="623" spans="1:4" ht="15.75" customHeight="1">
      <c r="A623" s="5"/>
      <c r="B623" s="7"/>
      <c r="C623" s="5"/>
      <c r="D623" s="5"/>
    </row>
    <row r="624" spans="1:4" ht="15.75" customHeight="1">
      <c r="A624" s="5"/>
      <c r="B624" s="7"/>
      <c r="C624" s="5"/>
      <c r="D624" s="5"/>
    </row>
    <row r="625" spans="1:4" ht="15.75" customHeight="1">
      <c r="A625" s="5"/>
      <c r="B625" s="7"/>
      <c r="C625" s="5"/>
      <c r="D625" s="5"/>
    </row>
    <row r="626" spans="1:4" ht="15.75" customHeight="1">
      <c r="A626" s="5"/>
      <c r="B626" s="7"/>
      <c r="C626" s="5"/>
      <c r="D626" s="5"/>
    </row>
    <row r="627" spans="1:4" ht="15.75" customHeight="1">
      <c r="A627" s="5"/>
      <c r="B627" s="7"/>
      <c r="C627" s="5"/>
      <c r="D627" s="5"/>
    </row>
    <row r="628" spans="1:4" ht="15.75" customHeight="1">
      <c r="A628" s="5"/>
      <c r="B628" s="7"/>
      <c r="C628" s="5"/>
      <c r="D628" s="5"/>
    </row>
    <row r="629" spans="1:4" ht="15.75" customHeight="1"/>
    <row r="630" spans="1:4" ht="15.75" customHeight="1"/>
    <row r="631" spans="1:4" ht="15.75" customHeight="1"/>
    <row r="632" spans="1:4" ht="15.75" customHeight="1"/>
    <row r="633" spans="1:4" ht="15.75" customHeight="1"/>
    <row r="634" spans="1:4" ht="15.75" customHeight="1"/>
    <row r="635" spans="1:4" ht="15.75" customHeight="1"/>
    <row r="636" spans="1:4" ht="15.75" customHeight="1"/>
    <row r="637" spans="1:4" ht="15.75" customHeight="1"/>
    <row r="638" spans="1:4" ht="15.75" customHeight="1"/>
    <row r="639" spans="1:4" ht="15.75" customHeight="1"/>
    <row r="640" spans="1:4"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428" xr:uid="{00000000-0009-0000-0000-000004000000}">
    <filterColumn colId="0">
      <colorFilter dxfId="4"/>
    </filterColumn>
  </autoFilter>
  <pageMargins left="0.7" right="0.7" top="0.75" bottom="0.75" header="0" footer="0"/>
  <pageSetup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ummaryRight="0"/>
  </sheetPr>
  <dimension ref="A1:F1000"/>
  <sheetViews>
    <sheetView workbookViewId="0"/>
  </sheetViews>
  <sheetFormatPr baseColWidth="10" defaultColWidth="12.6640625" defaultRowHeight="15" customHeight="1"/>
  <cols>
    <col min="1" max="1" width="41.6640625" customWidth="1"/>
    <col min="2" max="2" width="53.6640625" customWidth="1"/>
    <col min="3" max="3" width="13" customWidth="1"/>
    <col min="4" max="6" width="12.6640625" customWidth="1"/>
  </cols>
  <sheetData>
    <row r="1" spans="1:6" ht="15.75" customHeight="1">
      <c r="A1" s="5" t="s">
        <v>9</v>
      </c>
      <c r="B1" s="5" t="s">
        <v>10</v>
      </c>
      <c r="C1" s="5" t="s">
        <v>11</v>
      </c>
      <c r="D1" s="1" t="s">
        <v>12</v>
      </c>
      <c r="E1" s="1" t="s">
        <v>13</v>
      </c>
      <c r="F1" s="1" t="s">
        <v>14</v>
      </c>
    </row>
    <row r="2" spans="1:6" ht="15.75" hidden="1" customHeight="1">
      <c r="A2" s="5" t="s">
        <v>4027</v>
      </c>
      <c r="B2" s="5" t="s">
        <v>4028</v>
      </c>
      <c r="C2" s="5">
        <v>2019</v>
      </c>
      <c r="D2" s="1">
        <f ca="1">RANDBETWEEN(2,195)</f>
        <v>15</v>
      </c>
      <c r="E2" s="12">
        <f ca="1">RANDBETWEEN(196,441)</f>
        <v>323</v>
      </c>
      <c r="F2" s="12">
        <f ca="1">RANDBETWEEN(442,530)</f>
        <v>459</v>
      </c>
    </row>
    <row r="3" spans="1:6" ht="15.75" hidden="1" customHeight="1">
      <c r="A3" s="5" t="s">
        <v>4029</v>
      </c>
      <c r="B3" s="5" t="s">
        <v>4030</v>
      </c>
      <c r="C3" s="5">
        <v>2019</v>
      </c>
    </row>
    <row r="4" spans="1:6" ht="15.75" hidden="1" customHeight="1">
      <c r="A4" s="5" t="s">
        <v>4031</v>
      </c>
      <c r="B4" s="5" t="s">
        <v>4032</v>
      </c>
      <c r="C4" s="5">
        <v>2019</v>
      </c>
    </row>
    <row r="5" spans="1:6" ht="15.75" hidden="1" customHeight="1">
      <c r="A5" s="5" t="s">
        <v>4033</v>
      </c>
      <c r="B5" s="5" t="s">
        <v>4034</v>
      </c>
      <c r="C5" s="5">
        <v>2019</v>
      </c>
    </row>
    <row r="6" spans="1:6" ht="15.75" hidden="1" customHeight="1">
      <c r="A6" s="5" t="s">
        <v>4035</v>
      </c>
      <c r="B6" s="5" t="s">
        <v>4036</v>
      </c>
      <c r="C6" s="5">
        <v>2019</v>
      </c>
    </row>
    <row r="7" spans="1:6" ht="15.75" hidden="1" customHeight="1">
      <c r="A7" s="5" t="s">
        <v>4037</v>
      </c>
      <c r="B7" s="5" t="s">
        <v>4038</v>
      </c>
      <c r="C7" s="5">
        <v>2019</v>
      </c>
    </row>
    <row r="8" spans="1:6" ht="15.75" hidden="1" customHeight="1">
      <c r="A8" s="5" t="s">
        <v>4039</v>
      </c>
      <c r="B8" s="5" t="s">
        <v>4040</v>
      </c>
      <c r="C8" s="5">
        <v>2019</v>
      </c>
    </row>
    <row r="9" spans="1:6" ht="15.75" hidden="1" customHeight="1">
      <c r="A9" s="5" t="s">
        <v>4041</v>
      </c>
      <c r="B9" s="5" t="s">
        <v>4042</v>
      </c>
      <c r="C9" s="5">
        <v>2019</v>
      </c>
    </row>
    <row r="10" spans="1:6" ht="15.75" customHeight="1">
      <c r="A10" s="6" t="s">
        <v>4043</v>
      </c>
      <c r="B10" s="6" t="s">
        <v>4044</v>
      </c>
      <c r="C10" s="6">
        <v>2019</v>
      </c>
    </row>
    <row r="11" spans="1:6" ht="15.75" hidden="1" customHeight="1">
      <c r="A11" s="5" t="s">
        <v>4045</v>
      </c>
      <c r="B11" s="5" t="s">
        <v>4046</v>
      </c>
      <c r="C11" s="5">
        <v>2019</v>
      </c>
    </row>
    <row r="12" spans="1:6" ht="15.75" hidden="1" customHeight="1">
      <c r="A12" s="5" t="s">
        <v>4047</v>
      </c>
      <c r="B12" s="7" t="s">
        <v>4048</v>
      </c>
      <c r="C12" s="5">
        <v>2019</v>
      </c>
    </row>
    <row r="13" spans="1:6" ht="15.75" hidden="1" customHeight="1">
      <c r="A13" s="5" t="s">
        <v>4049</v>
      </c>
      <c r="B13" s="5" t="s">
        <v>4050</v>
      </c>
      <c r="C13" s="5">
        <v>2019</v>
      </c>
    </row>
    <row r="14" spans="1:6" ht="15.75" hidden="1" customHeight="1">
      <c r="A14" s="5" t="s">
        <v>4051</v>
      </c>
      <c r="B14" s="5" t="s">
        <v>4052</v>
      </c>
      <c r="C14" s="5">
        <v>2019</v>
      </c>
    </row>
    <row r="15" spans="1:6" ht="15.75" hidden="1" customHeight="1">
      <c r="A15" s="5" t="s">
        <v>4053</v>
      </c>
      <c r="B15" s="5" t="s">
        <v>4054</v>
      </c>
      <c r="C15" s="5">
        <v>2019</v>
      </c>
    </row>
    <row r="16" spans="1:6" ht="15.75" hidden="1" customHeight="1">
      <c r="A16" s="5" t="s">
        <v>4055</v>
      </c>
      <c r="B16" s="7" t="s">
        <v>4056</v>
      </c>
      <c r="C16" s="5">
        <v>2019</v>
      </c>
    </row>
    <row r="17" spans="1:3" ht="15.75" hidden="1" customHeight="1">
      <c r="A17" s="5" t="s">
        <v>4057</v>
      </c>
      <c r="B17" s="5" t="s">
        <v>4058</v>
      </c>
      <c r="C17" s="5">
        <v>2019</v>
      </c>
    </row>
    <row r="18" spans="1:3" ht="15.75" hidden="1" customHeight="1">
      <c r="A18" s="5" t="s">
        <v>4059</v>
      </c>
      <c r="B18" s="5" t="s">
        <v>4060</v>
      </c>
      <c r="C18" s="5">
        <v>2019</v>
      </c>
    </row>
    <row r="19" spans="1:3" ht="15.75" hidden="1" customHeight="1">
      <c r="A19" s="5" t="s">
        <v>4061</v>
      </c>
      <c r="B19" s="5" t="s">
        <v>4062</v>
      </c>
      <c r="C19" s="5">
        <v>2019</v>
      </c>
    </row>
    <row r="20" spans="1:3" ht="15.75" hidden="1" customHeight="1">
      <c r="A20" s="5" t="s">
        <v>4063</v>
      </c>
      <c r="B20" s="5" t="s">
        <v>4064</v>
      </c>
      <c r="C20" s="5">
        <v>2019</v>
      </c>
    </row>
    <row r="21" spans="1:3" ht="15.75" hidden="1" customHeight="1">
      <c r="A21" s="5" t="s">
        <v>4065</v>
      </c>
      <c r="B21" s="5" t="s">
        <v>4066</v>
      </c>
      <c r="C21" s="5">
        <v>2019</v>
      </c>
    </row>
    <row r="22" spans="1:3" ht="15.75" hidden="1" customHeight="1">
      <c r="A22" s="5" t="s">
        <v>4067</v>
      </c>
      <c r="B22" s="5" t="s">
        <v>4068</v>
      </c>
      <c r="C22" s="5">
        <v>2019</v>
      </c>
    </row>
    <row r="23" spans="1:3" ht="15.75" hidden="1" customHeight="1">
      <c r="A23" s="5" t="s">
        <v>4069</v>
      </c>
      <c r="B23" s="5" t="s">
        <v>4070</v>
      </c>
      <c r="C23" s="5">
        <v>2019</v>
      </c>
    </row>
    <row r="24" spans="1:3" ht="15.75" hidden="1" customHeight="1">
      <c r="A24" s="5" t="s">
        <v>4071</v>
      </c>
      <c r="B24" s="5" t="s">
        <v>4072</v>
      </c>
      <c r="C24" s="5">
        <v>2019</v>
      </c>
    </row>
    <row r="25" spans="1:3" ht="15.75" hidden="1" customHeight="1">
      <c r="A25" s="5" t="s">
        <v>4073</v>
      </c>
      <c r="B25" s="5" t="s">
        <v>4074</v>
      </c>
      <c r="C25" s="5">
        <v>2019</v>
      </c>
    </row>
    <row r="26" spans="1:3" ht="15.75" hidden="1" customHeight="1">
      <c r="A26" s="5" t="s">
        <v>4075</v>
      </c>
      <c r="B26" s="5" t="s">
        <v>4076</v>
      </c>
      <c r="C26" s="5">
        <v>2019</v>
      </c>
    </row>
    <row r="27" spans="1:3" ht="15.75" hidden="1" customHeight="1">
      <c r="A27" s="5" t="s">
        <v>4077</v>
      </c>
      <c r="B27" s="5" t="s">
        <v>4078</v>
      </c>
      <c r="C27" s="5">
        <v>2019</v>
      </c>
    </row>
    <row r="28" spans="1:3" ht="15.75" hidden="1" customHeight="1">
      <c r="A28" s="5" t="s">
        <v>4079</v>
      </c>
      <c r="B28" s="5" t="s">
        <v>4080</v>
      </c>
      <c r="C28" s="5">
        <v>2019</v>
      </c>
    </row>
    <row r="29" spans="1:3" ht="15.75" hidden="1" customHeight="1">
      <c r="A29" s="5" t="s">
        <v>4081</v>
      </c>
      <c r="B29" s="5" t="s">
        <v>4082</v>
      </c>
      <c r="C29" s="5">
        <v>2019</v>
      </c>
    </row>
    <row r="30" spans="1:3" ht="15.75" hidden="1" customHeight="1">
      <c r="A30" s="5" t="s">
        <v>4083</v>
      </c>
      <c r="B30" s="5" t="s">
        <v>4084</v>
      </c>
      <c r="C30" s="5">
        <v>2019</v>
      </c>
    </row>
    <row r="31" spans="1:3" ht="15.75" hidden="1" customHeight="1">
      <c r="A31" s="5" t="s">
        <v>4085</v>
      </c>
      <c r="B31" s="5" t="s">
        <v>4086</v>
      </c>
      <c r="C31" s="5">
        <v>2019</v>
      </c>
    </row>
    <row r="32" spans="1:3" ht="15.75" hidden="1" customHeight="1">
      <c r="A32" s="5" t="s">
        <v>4087</v>
      </c>
      <c r="B32" s="5" t="s">
        <v>4088</v>
      </c>
      <c r="C32" s="5">
        <v>2019</v>
      </c>
    </row>
    <row r="33" spans="1:3" ht="15.75" hidden="1" customHeight="1">
      <c r="A33" s="5" t="s">
        <v>4089</v>
      </c>
      <c r="B33" s="5" t="s">
        <v>4090</v>
      </c>
      <c r="C33" s="5">
        <v>2019</v>
      </c>
    </row>
    <row r="34" spans="1:3" ht="15.75" hidden="1" customHeight="1">
      <c r="A34" s="5" t="s">
        <v>4091</v>
      </c>
      <c r="B34" s="5" t="s">
        <v>4092</v>
      </c>
      <c r="C34" s="5">
        <v>2019</v>
      </c>
    </row>
    <row r="35" spans="1:3" ht="15.75" hidden="1" customHeight="1">
      <c r="A35" s="5" t="s">
        <v>4093</v>
      </c>
      <c r="B35" s="5" t="s">
        <v>4094</v>
      </c>
      <c r="C35" s="5">
        <v>2019</v>
      </c>
    </row>
    <row r="36" spans="1:3" ht="15.75" hidden="1" customHeight="1">
      <c r="A36" s="5" t="s">
        <v>4095</v>
      </c>
      <c r="B36" s="5" t="s">
        <v>4096</v>
      </c>
      <c r="C36" s="5">
        <v>2019</v>
      </c>
    </row>
    <row r="37" spans="1:3" ht="15.75" hidden="1" customHeight="1">
      <c r="A37" s="5" t="s">
        <v>4097</v>
      </c>
      <c r="B37" s="5" t="s">
        <v>4098</v>
      </c>
      <c r="C37" s="5">
        <v>2019</v>
      </c>
    </row>
    <row r="38" spans="1:3" ht="15.75" hidden="1" customHeight="1">
      <c r="A38" s="5" t="s">
        <v>4099</v>
      </c>
      <c r="B38" s="5" t="s">
        <v>4100</v>
      </c>
      <c r="C38" s="5">
        <v>2019</v>
      </c>
    </row>
    <row r="39" spans="1:3" ht="15.75" customHeight="1">
      <c r="A39" s="6" t="s">
        <v>4101</v>
      </c>
      <c r="B39" s="6" t="s">
        <v>4102</v>
      </c>
      <c r="C39" s="6">
        <v>2019</v>
      </c>
    </row>
    <row r="40" spans="1:3" ht="15.75" hidden="1" customHeight="1">
      <c r="A40" s="5" t="s">
        <v>4103</v>
      </c>
      <c r="B40" s="5" t="s">
        <v>4104</v>
      </c>
      <c r="C40" s="5">
        <v>2019</v>
      </c>
    </row>
    <row r="41" spans="1:3" ht="15.75" hidden="1" customHeight="1">
      <c r="A41" s="5" t="s">
        <v>4105</v>
      </c>
      <c r="B41" s="5" t="s">
        <v>4106</v>
      </c>
      <c r="C41" s="5">
        <v>2019</v>
      </c>
    </row>
    <row r="42" spans="1:3" ht="15.75" hidden="1" customHeight="1">
      <c r="A42" s="5" t="s">
        <v>4107</v>
      </c>
      <c r="B42" s="5" t="s">
        <v>4108</v>
      </c>
      <c r="C42" s="5">
        <v>2019</v>
      </c>
    </row>
    <row r="43" spans="1:3" ht="15.75" hidden="1" customHeight="1">
      <c r="A43" s="5" t="s">
        <v>4109</v>
      </c>
      <c r="B43" s="5" t="s">
        <v>4110</v>
      </c>
      <c r="C43" s="5">
        <v>2019</v>
      </c>
    </row>
    <row r="44" spans="1:3" ht="15.75" hidden="1" customHeight="1">
      <c r="A44" s="5" t="s">
        <v>4111</v>
      </c>
      <c r="B44" s="5" t="s">
        <v>4112</v>
      </c>
      <c r="C44" s="5">
        <v>2019</v>
      </c>
    </row>
    <row r="45" spans="1:3" ht="15.75" hidden="1" customHeight="1">
      <c r="A45" s="5" t="s">
        <v>4113</v>
      </c>
      <c r="B45" s="5" t="s">
        <v>4114</v>
      </c>
      <c r="C45" s="5">
        <v>2019</v>
      </c>
    </row>
    <row r="46" spans="1:3" ht="15.75" hidden="1" customHeight="1">
      <c r="A46" s="5" t="s">
        <v>4115</v>
      </c>
      <c r="B46" s="5" t="s">
        <v>4116</v>
      </c>
      <c r="C46" s="5">
        <v>2019</v>
      </c>
    </row>
    <row r="47" spans="1:3" ht="15.75" customHeight="1">
      <c r="A47" s="6" t="s">
        <v>4117</v>
      </c>
      <c r="B47" s="6" t="s">
        <v>4118</v>
      </c>
      <c r="C47" s="6">
        <v>2019</v>
      </c>
    </row>
    <row r="48" spans="1:3" ht="15.75" hidden="1" customHeight="1">
      <c r="A48" s="5" t="s">
        <v>4119</v>
      </c>
      <c r="B48" s="5" t="s">
        <v>4120</v>
      </c>
      <c r="C48" s="5">
        <v>2019</v>
      </c>
    </row>
    <row r="49" spans="1:3" ht="15.75" hidden="1" customHeight="1">
      <c r="A49" s="5" t="s">
        <v>4121</v>
      </c>
      <c r="B49" s="5" t="s">
        <v>4122</v>
      </c>
      <c r="C49" s="5">
        <v>2019</v>
      </c>
    </row>
    <row r="50" spans="1:3" ht="15.75" hidden="1" customHeight="1">
      <c r="A50" s="5" t="s">
        <v>4123</v>
      </c>
      <c r="B50" s="5" t="s">
        <v>4124</v>
      </c>
      <c r="C50" s="5">
        <v>2019</v>
      </c>
    </row>
    <row r="51" spans="1:3" ht="15.75" hidden="1" customHeight="1">
      <c r="A51" s="5" t="s">
        <v>4125</v>
      </c>
      <c r="B51" s="5" t="s">
        <v>4126</v>
      </c>
      <c r="C51" s="5">
        <v>2019</v>
      </c>
    </row>
    <row r="52" spans="1:3" ht="15.75" hidden="1" customHeight="1">
      <c r="A52" s="5" t="s">
        <v>4127</v>
      </c>
      <c r="B52" s="5" t="s">
        <v>4128</v>
      </c>
      <c r="C52" s="5">
        <v>2019</v>
      </c>
    </row>
    <row r="53" spans="1:3" ht="15.75" hidden="1" customHeight="1">
      <c r="A53" s="5" t="s">
        <v>4129</v>
      </c>
      <c r="B53" s="5" t="s">
        <v>4130</v>
      </c>
      <c r="C53" s="5">
        <v>2019</v>
      </c>
    </row>
    <row r="54" spans="1:3" ht="15.75" hidden="1" customHeight="1">
      <c r="A54" s="5" t="s">
        <v>4131</v>
      </c>
      <c r="B54" s="5" t="s">
        <v>4132</v>
      </c>
      <c r="C54" s="5">
        <v>2019</v>
      </c>
    </row>
    <row r="55" spans="1:3" ht="15.75" hidden="1" customHeight="1">
      <c r="A55" s="5" t="s">
        <v>4133</v>
      </c>
      <c r="B55" s="5" t="s">
        <v>4134</v>
      </c>
      <c r="C55" s="5">
        <v>2019</v>
      </c>
    </row>
    <row r="56" spans="1:3" ht="15.75" hidden="1" customHeight="1">
      <c r="A56" s="5" t="s">
        <v>4135</v>
      </c>
      <c r="B56" s="5" t="s">
        <v>4136</v>
      </c>
      <c r="C56" s="5">
        <v>2019</v>
      </c>
    </row>
    <row r="57" spans="1:3" ht="15.75" hidden="1" customHeight="1">
      <c r="A57" s="5" t="s">
        <v>4137</v>
      </c>
      <c r="B57" s="5" t="s">
        <v>4138</v>
      </c>
      <c r="C57" s="5">
        <v>2019</v>
      </c>
    </row>
    <row r="58" spans="1:3" ht="15.75" hidden="1" customHeight="1">
      <c r="A58" s="5" t="s">
        <v>4139</v>
      </c>
      <c r="B58" s="5" t="s">
        <v>4140</v>
      </c>
      <c r="C58" s="5">
        <v>2019</v>
      </c>
    </row>
    <row r="59" spans="1:3" ht="15.75" hidden="1" customHeight="1">
      <c r="A59" s="5" t="s">
        <v>4141</v>
      </c>
      <c r="B59" s="5" t="s">
        <v>4142</v>
      </c>
      <c r="C59" s="5">
        <v>2019</v>
      </c>
    </row>
    <row r="60" spans="1:3" ht="15.75" hidden="1" customHeight="1">
      <c r="A60" s="5" t="s">
        <v>4143</v>
      </c>
      <c r="B60" s="5" t="s">
        <v>4144</v>
      </c>
      <c r="C60" s="5">
        <v>2019</v>
      </c>
    </row>
    <row r="61" spans="1:3" ht="15.75" hidden="1" customHeight="1">
      <c r="A61" s="5" t="s">
        <v>4145</v>
      </c>
      <c r="B61" s="5" t="s">
        <v>4146</v>
      </c>
      <c r="C61" s="5">
        <v>2019</v>
      </c>
    </row>
    <row r="62" spans="1:3" ht="15.75" hidden="1" customHeight="1">
      <c r="A62" s="5" t="s">
        <v>4147</v>
      </c>
      <c r="B62" s="5" t="s">
        <v>4148</v>
      </c>
      <c r="C62" s="5">
        <v>2019</v>
      </c>
    </row>
    <row r="63" spans="1:3" ht="15.75" hidden="1" customHeight="1">
      <c r="A63" s="5" t="s">
        <v>4149</v>
      </c>
      <c r="B63" s="5" t="s">
        <v>4150</v>
      </c>
      <c r="C63" s="5">
        <v>2019</v>
      </c>
    </row>
    <row r="64" spans="1:3" ht="15.75" hidden="1" customHeight="1">
      <c r="A64" s="5" t="s">
        <v>4151</v>
      </c>
      <c r="B64" s="5" t="s">
        <v>4152</v>
      </c>
      <c r="C64" s="5">
        <v>2019</v>
      </c>
    </row>
    <row r="65" spans="1:3" ht="15.75" hidden="1" customHeight="1">
      <c r="A65" s="5" t="s">
        <v>4153</v>
      </c>
      <c r="B65" s="5" t="s">
        <v>4154</v>
      </c>
      <c r="C65" s="5">
        <v>2019</v>
      </c>
    </row>
    <row r="66" spans="1:3" ht="15.75" hidden="1" customHeight="1">
      <c r="A66" s="5" t="s">
        <v>4155</v>
      </c>
      <c r="B66" s="5" t="s">
        <v>4156</v>
      </c>
      <c r="C66" s="5">
        <v>2019</v>
      </c>
    </row>
    <row r="67" spans="1:3" ht="15.75" customHeight="1">
      <c r="A67" s="6" t="s">
        <v>4157</v>
      </c>
      <c r="B67" s="6" t="s">
        <v>4158</v>
      </c>
      <c r="C67" s="6">
        <v>2019</v>
      </c>
    </row>
    <row r="68" spans="1:3" ht="15.75" hidden="1" customHeight="1">
      <c r="A68" s="5" t="s">
        <v>4159</v>
      </c>
      <c r="B68" s="5" t="s">
        <v>4160</v>
      </c>
      <c r="C68" s="5">
        <v>2019</v>
      </c>
    </row>
    <row r="69" spans="1:3" ht="15.75" hidden="1" customHeight="1">
      <c r="A69" s="5" t="s">
        <v>4161</v>
      </c>
      <c r="B69" s="5" t="s">
        <v>4162</v>
      </c>
      <c r="C69" s="5">
        <v>2019</v>
      </c>
    </row>
    <row r="70" spans="1:3" ht="15.75" customHeight="1">
      <c r="A70" s="6" t="s">
        <v>4163</v>
      </c>
      <c r="B70" s="6" t="s">
        <v>4164</v>
      </c>
      <c r="C70" s="6">
        <v>2019</v>
      </c>
    </row>
    <row r="71" spans="1:3" ht="15.75" hidden="1" customHeight="1">
      <c r="A71" s="5" t="s">
        <v>4165</v>
      </c>
      <c r="B71" s="5" t="s">
        <v>4166</v>
      </c>
      <c r="C71" s="5">
        <v>2019</v>
      </c>
    </row>
    <row r="72" spans="1:3" ht="15.75" hidden="1" customHeight="1">
      <c r="A72" s="5" t="s">
        <v>4167</v>
      </c>
      <c r="B72" s="5" t="s">
        <v>4168</v>
      </c>
      <c r="C72" s="5">
        <v>2019</v>
      </c>
    </row>
    <row r="73" spans="1:3" ht="15.75" hidden="1" customHeight="1">
      <c r="A73" s="5" t="s">
        <v>4169</v>
      </c>
      <c r="B73" s="5" t="s">
        <v>4170</v>
      </c>
      <c r="C73" s="5">
        <v>2019</v>
      </c>
    </row>
    <row r="74" spans="1:3" ht="15.75" hidden="1" customHeight="1">
      <c r="A74" s="5" t="s">
        <v>4171</v>
      </c>
      <c r="B74" s="5" t="s">
        <v>4172</v>
      </c>
      <c r="C74" s="5">
        <v>2019</v>
      </c>
    </row>
    <row r="75" spans="1:3" ht="15.75" hidden="1" customHeight="1">
      <c r="A75" s="5" t="s">
        <v>4173</v>
      </c>
      <c r="B75" s="5" t="s">
        <v>4174</v>
      </c>
      <c r="C75" s="5">
        <v>2019</v>
      </c>
    </row>
    <row r="76" spans="1:3" ht="15.75" hidden="1" customHeight="1">
      <c r="A76" s="5" t="s">
        <v>4175</v>
      </c>
      <c r="B76" s="5" t="s">
        <v>4176</v>
      </c>
      <c r="C76" s="5">
        <v>2019</v>
      </c>
    </row>
    <row r="77" spans="1:3" ht="15.75" hidden="1" customHeight="1">
      <c r="A77" s="5" t="s">
        <v>4177</v>
      </c>
      <c r="B77" s="5" t="s">
        <v>4178</v>
      </c>
      <c r="C77" s="5">
        <v>2019</v>
      </c>
    </row>
    <row r="78" spans="1:3" ht="15.75" hidden="1" customHeight="1">
      <c r="A78" s="5" t="s">
        <v>4179</v>
      </c>
      <c r="B78" s="5" t="s">
        <v>4180</v>
      </c>
      <c r="C78" s="5">
        <v>2019</v>
      </c>
    </row>
    <row r="79" spans="1:3" ht="15.75" hidden="1" customHeight="1">
      <c r="A79" s="5" t="s">
        <v>4181</v>
      </c>
      <c r="B79" s="5" t="s">
        <v>4182</v>
      </c>
      <c r="C79" s="5">
        <v>2019</v>
      </c>
    </row>
    <row r="80" spans="1:3" ht="15.75" hidden="1" customHeight="1">
      <c r="A80" s="5" t="s">
        <v>4183</v>
      </c>
      <c r="B80" s="5" t="s">
        <v>4184</v>
      </c>
      <c r="C80" s="5">
        <v>2019</v>
      </c>
    </row>
    <row r="81" spans="1:3" ht="15.75" hidden="1" customHeight="1">
      <c r="A81" s="5" t="s">
        <v>4185</v>
      </c>
      <c r="B81" s="5" t="s">
        <v>4186</v>
      </c>
      <c r="C81" s="5">
        <v>2019</v>
      </c>
    </row>
    <row r="82" spans="1:3" ht="15.75" hidden="1" customHeight="1">
      <c r="A82" s="5" t="s">
        <v>4187</v>
      </c>
      <c r="B82" s="5" t="s">
        <v>4188</v>
      </c>
      <c r="C82" s="5">
        <v>2019</v>
      </c>
    </row>
    <row r="83" spans="1:3" ht="15.75" hidden="1" customHeight="1">
      <c r="A83" s="5" t="s">
        <v>4189</v>
      </c>
      <c r="B83" s="5" t="s">
        <v>4190</v>
      </c>
      <c r="C83" s="5">
        <v>2019</v>
      </c>
    </row>
    <row r="84" spans="1:3" ht="15.75" hidden="1" customHeight="1">
      <c r="A84" s="5" t="s">
        <v>4191</v>
      </c>
      <c r="B84" s="5" t="s">
        <v>4192</v>
      </c>
      <c r="C84" s="5">
        <v>2019</v>
      </c>
    </row>
    <row r="85" spans="1:3" ht="15.75" hidden="1" customHeight="1">
      <c r="A85" s="5" t="s">
        <v>4193</v>
      </c>
      <c r="B85" s="5" t="s">
        <v>4194</v>
      </c>
      <c r="C85" s="5">
        <v>2019</v>
      </c>
    </row>
    <row r="86" spans="1:3" ht="15.75" hidden="1" customHeight="1">
      <c r="A86" s="5" t="s">
        <v>4195</v>
      </c>
      <c r="B86" s="5" t="s">
        <v>4196</v>
      </c>
      <c r="C86" s="5">
        <v>2019</v>
      </c>
    </row>
    <row r="87" spans="1:3" ht="15.75" hidden="1" customHeight="1">
      <c r="A87" s="5" t="s">
        <v>4197</v>
      </c>
      <c r="B87" s="5" t="s">
        <v>4198</v>
      </c>
      <c r="C87" s="5">
        <v>2019</v>
      </c>
    </row>
    <row r="88" spans="1:3" ht="15.75" hidden="1" customHeight="1">
      <c r="A88" s="5" t="s">
        <v>4199</v>
      </c>
      <c r="B88" s="5" t="s">
        <v>4200</v>
      </c>
      <c r="C88" s="5">
        <v>2019</v>
      </c>
    </row>
    <row r="89" spans="1:3" ht="15.75" hidden="1" customHeight="1">
      <c r="A89" s="5" t="s">
        <v>4201</v>
      </c>
      <c r="B89" s="5" t="s">
        <v>4202</v>
      </c>
      <c r="C89" s="5">
        <v>2019</v>
      </c>
    </row>
    <row r="90" spans="1:3" ht="15.75" hidden="1" customHeight="1">
      <c r="A90" s="5" t="s">
        <v>4203</v>
      </c>
      <c r="B90" s="5" t="s">
        <v>4204</v>
      </c>
      <c r="C90" s="5">
        <v>2019</v>
      </c>
    </row>
    <row r="91" spans="1:3" ht="15.75" hidden="1" customHeight="1">
      <c r="A91" s="5" t="s">
        <v>4205</v>
      </c>
      <c r="B91" s="5" t="s">
        <v>4206</v>
      </c>
      <c r="C91" s="5">
        <v>2019</v>
      </c>
    </row>
    <row r="92" spans="1:3" ht="15.75" hidden="1" customHeight="1">
      <c r="A92" s="5" t="s">
        <v>4207</v>
      </c>
      <c r="B92" s="5" t="s">
        <v>4208</v>
      </c>
      <c r="C92" s="5">
        <v>2019</v>
      </c>
    </row>
    <row r="93" spans="1:3" ht="15.75" hidden="1" customHeight="1">
      <c r="A93" s="5" t="s">
        <v>4209</v>
      </c>
      <c r="B93" s="5" t="s">
        <v>4210</v>
      </c>
      <c r="C93" s="5">
        <v>2019</v>
      </c>
    </row>
    <row r="94" spans="1:3" ht="15.75" hidden="1" customHeight="1">
      <c r="A94" s="5" t="s">
        <v>4211</v>
      </c>
      <c r="B94" s="5" t="s">
        <v>4212</v>
      </c>
      <c r="C94" s="5">
        <v>2019</v>
      </c>
    </row>
    <row r="95" spans="1:3" ht="15.75" hidden="1" customHeight="1">
      <c r="A95" s="5" t="s">
        <v>4213</v>
      </c>
      <c r="B95" s="5" t="s">
        <v>4214</v>
      </c>
      <c r="C95" s="5">
        <v>2019</v>
      </c>
    </row>
    <row r="96" spans="1:3" ht="15.75" hidden="1" customHeight="1">
      <c r="A96" s="5" t="s">
        <v>4215</v>
      </c>
      <c r="B96" s="5" t="s">
        <v>4216</v>
      </c>
      <c r="C96" s="5">
        <v>2019</v>
      </c>
    </row>
    <row r="97" spans="1:3" ht="15.75" hidden="1" customHeight="1">
      <c r="A97" s="5" t="s">
        <v>4217</v>
      </c>
      <c r="B97" s="5" t="s">
        <v>4218</v>
      </c>
      <c r="C97" s="5">
        <v>2019</v>
      </c>
    </row>
    <row r="98" spans="1:3" ht="15.75" hidden="1" customHeight="1">
      <c r="A98" s="5" t="s">
        <v>4219</v>
      </c>
      <c r="B98" s="5" t="s">
        <v>4220</v>
      </c>
      <c r="C98" s="5">
        <v>2019</v>
      </c>
    </row>
    <row r="99" spans="1:3" ht="15.75" hidden="1" customHeight="1">
      <c r="A99" s="5" t="s">
        <v>4221</v>
      </c>
      <c r="B99" s="5" t="s">
        <v>4222</v>
      </c>
      <c r="C99" s="5">
        <v>2019</v>
      </c>
    </row>
    <row r="100" spans="1:3" ht="15.75" customHeight="1">
      <c r="A100" s="6" t="s">
        <v>4223</v>
      </c>
      <c r="B100" s="6" t="s">
        <v>4224</v>
      </c>
      <c r="C100" s="6">
        <v>2019</v>
      </c>
    </row>
    <row r="101" spans="1:3" ht="15.75" hidden="1" customHeight="1">
      <c r="A101" s="5" t="s">
        <v>4225</v>
      </c>
      <c r="B101" s="5" t="s">
        <v>4226</v>
      </c>
      <c r="C101" s="5">
        <v>2019</v>
      </c>
    </row>
    <row r="102" spans="1:3" ht="15.75" hidden="1" customHeight="1">
      <c r="A102" s="5" t="s">
        <v>4227</v>
      </c>
      <c r="B102" s="5" t="s">
        <v>4228</v>
      </c>
      <c r="C102" s="5">
        <v>2019</v>
      </c>
    </row>
    <row r="103" spans="1:3" ht="15.75" hidden="1" customHeight="1">
      <c r="A103" s="5" t="s">
        <v>4229</v>
      </c>
      <c r="B103" s="5" t="s">
        <v>4230</v>
      </c>
      <c r="C103" s="5">
        <v>2019</v>
      </c>
    </row>
    <row r="104" spans="1:3" ht="15.75" customHeight="1">
      <c r="A104" s="6" t="s">
        <v>4231</v>
      </c>
      <c r="B104" s="6" t="s">
        <v>4232</v>
      </c>
      <c r="C104" s="6">
        <v>2019</v>
      </c>
    </row>
    <row r="105" spans="1:3" ht="15.75" hidden="1" customHeight="1">
      <c r="A105" s="5" t="s">
        <v>4233</v>
      </c>
      <c r="B105" s="5" t="s">
        <v>4234</v>
      </c>
      <c r="C105" s="5">
        <v>2019</v>
      </c>
    </row>
    <row r="106" spans="1:3" ht="15.75" hidden="1" customHeight="1">
      <c r="A106" s="5" t="s">
        <v>4235</v>
      </c>
      <c r="B106" s="5" t="s">
        <v>4236</v>
      </c>
      <c r="C106" s="5">
        <v>2019</v>
      </c>
    </row>
    <row r="107" spans="1:3" ht="15.75" hidden="1" customHeight="1">
      <c r="A107" s="5" t="s">
        <v>4237</v>
      </c>
      <c r="B107" s="5" t="s">
        <v>4238</v>
      </c>
      <c r="C107" s="5">
        <v>2019</v>
      </c>
    </row>
    <row r="108" spans="1:3" ht="15.75" hidden="1" customHeight="1">
      <c r="A108" s="5" t="s">
        <v>4239</v>
      </c>
      <c r="B108" s="5" t="s">
        <v>4240</v>
      </c>
      <c r="C108" s="5">
        <v>2019</v>
      </c>
    </row>
    <row r="109" spans="1:3" ht="15.75" hidden="1" customHeight="1">
      <c r="A109" s="5" t="s">
        <v>4241</v>
      </c>
      <c r="B109" s="5" t="s">
        <v>4242</v>
      </c>
      <c r="C109" s="5">
        <v>2019</v>
      </c>
    </row>
    <row r="110" spans="1:3" ht="15.75" hidden="1" customHeight="1">
      <c r="A110" s="5" t="s">
        <v>4243</v>
      </c>
      <c r="B110" s="5" t="s">
        <v>4244</v>
      </c>
      <c r="C110" s="5">
        <v>2019</v>
      </c>
    </row>
    <row r="111" spans="1:3" ht="15.75" hidden="1" customHeight="1">
      <c r="A111" s="5" t="s">
        <v>4245</v>
      </c>
      <c r="B111" s="5" t="s">
        <v>4246</v>
      </c>
      <c r="C111" s="5">
        <v>2019</v>
      </c>
    </row>
    <row r="112" spans="1:3" ht="15.75" hidden="1" customHeight="1">
      <c r="A112" s="5" t="s">
        <v>4247</v>
      </c>
      <c r="B112" s="5" t="s">
        <v>4248</v>
      </c>
      <c r="C112" s="5">
        <v>2019</v>
      </c>
    </row>
    <row r="113" spans="1:3" ht="15.75" hidden="1" customHeight="1">
      <c r="A113" s="5" t="s">
        <v>4249</v>
      </c>
      <c r="B113" s="5" t="s">
        <v>4250</v>
      </c>
      <c r="C113" s="5">
        <v>2019</v>
      </c>
    </row>
    <row r="114" spans="1:3" ht="15.75" hidden="1" customHeight="1">
      <c r="A114" s="5" t="s">
        <v>4251</v>
      </c>
      <c r="B114" s="5" t="s">
        <v>4252</v>
      </c>
      <c r="C114" s="5">
        <v>2019</v>
      </c>
    </row>
    <row r="115" spans="1:3" ht="15.75" hidden="1" customHeight="1">
      <c r="A115" s="5" t="s">
        <v>4253</v>
      </c>
      <c r="B115" s="5" t="s">
        <v>4254</v>
      </c>
      <c r="C115" s="5">
        <v>2019</v>
      </c>
    </row>
    <row r="116" spans="1:3" ht="15.75" hidden="1" customHeight="1">
      <c r="A116" s="5" t="s">
        <v>4255</v>
      </c>
      <c r="B116" s="5" t="s">
        <v>4256</v>
      </c>
      <c r="C116" s="5">
        <v>2019</v>
      </c>
    </row>
    <row r="117" spans="1:3" ht="15.75" hidden="1" customHeight="1">
      <c r="A117" s="5" t="s">
        <v>4257</v>
      </c>
      <c r="B117" s="5" t="s">
        <v>4258</v>
      </c>
      <c r="C117" s="5">
        <v>2019</v>
      </c>
    </row>
    <row r="118" spans="1:3" ht="15.75" hidden="1" customHeight="1">
      <c r="A118" s="5" t="s">
        <v>4259</v>
      </c>
      <c r="B118" s="5" t="s">
        <v>4260</v>
      </c>
      <c r="C118" s="5">
        <v>2019</v>
      </c>
    </row>
    <row r="119" spans="1:3" ht="15.75" hidden="1" customHeight="1">
      <c r="A119" s="5" t="s">
        <v>4261</v>
      </c>
      <c r="B119" s="5" t="s">
        <v>4262</v>
      </c>
      <c r="C119" s="5">
        <v>2019</v>
      </c>
    </row>
    <row r="120" spans="1:3" ht="15.75" hidden="1" customHeight="1">
      <c r="A120" s="5" t="s">
        <v>4263</v>
      </c>
      <c r="B120" s="5" t="s">
        <v>4264</v>
      </c>
      <c r="C120" s="5">
        <v>2019</v>
      </c>
    </row>
    <row r="121" spans="1:3" ht="15.75" hidden="1" customHeight="1">
      <c r="A121" s="5" t="s">
        <v>4265</v>
      </c>
      <c r="B121" s="5" t="s">
        <v>4266</v>
      </c>
      <c r="C121" s="5">
        <v>2019</v>
      </c>
    </row>
    <row r="122" spans="1:3" ht="15.75" hidden="1" customHeight="1">
      <c r="A122" s="5" t="s">
        <v>4267</v>
      </c>
      <c r="B122" s="5" t="s">
        <v>4268</v>
      </c>
      <c r="C122" s="5">
        <v>2019</v>
      </c>
    </row>
    <row r="123" spans="1:3" ht="15.75" hidden="1" customHeight="1">
      <c r="A123" s="5" t="s">
        <v>4269</v>
      </c>
      <c r="B123" s="5" t="s">
        <v>4270</v>
      </c>
      <c r="C123" s="5">
        <v>2019</v>
      </c>
    </row>
    <row r="124" spans="1:3" ht="15.75" hidden="1" customHeight="1">
      <c r="A124" s="5" t="s">
        <v>4271</v>
      </c>
      <c r="B124" s="5" t="s">
        <v>4272</v>
      </c>
      <c r="C124" s="5">
        <v>2019</v>
      </c>
    </row>
    <row r="125" spans="1:3" ht="15.75" customHeight="1">
      <c r="A125" s="6" t="s">
        <v>4273</v>
      </c>
      <c r="B125" s="6" t="s">
        <v>4274</v>
      </c>
      <c r="C125" s="6">
        <v>2019</v>
      </c>
    </row>
    <row r="126" spans="1:3" ht="15.75" hidden="1" customHeight="1">
      <c r="A126" s="5" t="s">
        <v>4275</v>
      </c>
      <c r="B126" s="5" t="s">
        <v>4276</v>
      </c>
      <c r="C126" s="5">
        <v>2019</v>
      </c>
    </row>
    <row r="127" spans="1:3" ht="15.75" hidden="1" customHeight="1">
      <c r="A127" s="5" t="s">
        <v>4277</v>
      </c>
      <c r="B127" s="5" t="s">
        <v>4278</v>
      </c>
      <c r="C127" s="5">
        <v>2019</v>
      </c>
    </row>
    <row r="128" spans="1:3" ht="15.75" hidden="1" customHeight="1">
      <c r="A128" s="5" t="s">
        <v>4279</v>
      </c>
      <c r="B128" s="5" t="s">
        <v>4280</v>
      </c>
      <c r="C128" s="5">
        <v>2019</v>
      </c>
    </row>
    <row r="129" spans="1:3" ht="15.75" customHeight="1">
      <c r="A129" s="6" t="s">
        <v>4281</v>
      </c>
      <c r="B129" s="6" t="s">
        <v>4282</v>
      </c>
      <c r="C129" s="6">
        <v>2019</v>
      </c>
    </row>
    <row r="130" spans="1:3" ht="15.75" hidden="1" customHeight="1">
      <c r="A130" s="5" t="s">
        <v>4283</v>
      </c>
      <c r="B130" s="5" t="s">
        <v>4284</v>
      </c>
      <c r="C130" s="5">
        <v>2019</v>
      </c>
    </row>
    <row r="131" spans="1:3" ht="15.75" customHeight="1">
      <c r="A131" s="6" t="s">
        <v>4285</v>
      </c>
      <c r="B131" s="6" t="s">
        <v>4286</v>
      </c>
      <c r="C131" s="6">
        <v>2019</v>
      </c>
    </row>
    <row r="132" spans="1:3" ht="15.75" hidden="1" customHeight="1">
      <c r="A132" s="5" t="s">
        <v>4287</v>
      </c>
      <c r="B132" s="5" t="s">
        <v>4288</v>
      </c>
      <c r="C132" s="5">
        <v>2019</v>
      </c>
    </row>
    <row r="133" spans="1:3" ht="15.75" hidden="1" customHeight="1">
      <c r="A133" s="5" t="s">
        <v>4289</v>
      </c>
      <c r="B133" s="5" t="s">
        <v>4290</v>
      </c>
      <c r="C133" s="5">
        <v>2019</v>
      </c>
    </row>
    <row r="134" spans="1:3" ht="15.75" hidden="1" customHeight="1">
      <c r="A134" s="5" t="s">
        <v>4291</v>
      </c>
      <c r="B134" s="5" t="s">
        <v>4292</v>
      </c>
      <c r="C134" s="5">
        <v>2019</v>
      </c>
    </row>
    <row r="135" spans="1:3" ht="15.75" hidden="1" customHeight="1">
      <c r="A135" s="5" t="s">
        <v>4293</v>
      </c>
      <c r="B135" s="5" t="s">
        <v>4294</v>
      </c>
      <c r="C135" s="5">
        <v>2019</v>
      </c>
    </row>
    <row r="136" spans="1:3" ht="15.75" hidden="1" customHeight="1">
      <c r="A136" s="5" t="s">
        <v>4295</v>
      </c>
      <c r="B136" s="5" t="s">
        <v>4296</v>
      </c>
      <c r="C136" s="5">
        <v>2019</v>
      </c>
    </row>
    <row r="137" spans="1:3" ht="15.75" hidden="1" customHeight="1">
      <c r="A137" s="5" t="s">
        <v>4297</v>
      </c>
      <c r="B137" s="5" t="s">
        <v>4298</v>
      </c>
      <c r="C137" s="5">
        <v>2019</v>
      </c>
    </row>
    <row r="138" spans="1:3" ht="15.75" hidden="1" customHeight="1">
      <c r="A138" s="5" t="s">
        <v>4299</v>
      </c>
      <c r="B138" s="5" t="s">
        <v>4300</v>
      </c>
      <c r="C138" s="5">
        <v>2019</v>
      </c>
    </row>
    <row r="139" spans="1:3" ht="15.75" hidden="1" customHeight="1">
      <c r="A139" s="5" t="s">
        <v>4301</v>
      </c>
      <c r="B139" s="5" t="s">
        <v>4302</v>
      </c>
      <c r="C139" s="5">
        <v>2019</v>
      </c>
    </row>
    <row r="140" spans="1:3" ht="15.75" hidden="1" customHeight="1">
      <c r="A140" s="5" t="s">
        <v>4303</v>
      </c>
      <c r="B140" s="5" t="s">
        <v>4304</v>
      </c>
      <c r="C140" s="5">
        <v>2019</v>
      </c>
    </row>
    <row r="141" spans="1:3" ht="15.75" hidden="1" customHeight="1">
      <c r="A141" s="5" t="s">
        <v>4305</v>
      </c>
      <c r="B141" s="5" t="s">
        <v>4306</v>
      </c>
      <c r="C141" s="5">
        <v>2019</v>
      </c>
    </row>
    <row r="142" spans="1:3" ht="15.75" hidden="1" customHeight="1">
      <c r="A142" s="5" t="s">
        <v>4307</v>
      </c>
      <c r="B142" s="5" t="s">
        <v>4308</v>
      </c>
      <c r="C142" s="5">
        <v>2019</v>
      </c>
    </row>
    <row r="143" spans="1:3" ht="15.75" hidden="1" customHeight="1">
      <c r="A143" s="5" t="s">
        <v>4309</v>
      </c>
      <c r="B143" s="5" t="s">
        <v>4310</v>
      </c>
      <c r="C143" s="5">
        <v>2019</v>
      </c>
    </row>
    <row r="144" spans="1:3" ht="15.75" hidden="1" customHeight="1">
      <c r="A144" s="5" t="s">
        <v>4311</v>
      </c>
      <c r="B144" s="5" t="s">
        <v>4312</v>
      </c>
      <c r="C144" s="5">
        <v>2019</v>
      </c>
    </row>
    <row r="145" spans="1:3" ht="15.75" hidden="1" customHeight="1">
      <c r="A145" s="5" t="s">
        <v>4313</v>
      </c>
      <c r="B145" s="5" t="s">
        <v>4314</v>
      </c>
      <c r="C145" s="5">
        <v>2019</v>
      </c>
    </row>
    <row r="146" spans="1:3" ht="15.75" hidden="1" customHeight="1">
      <c r="A146" s="5" t="s">
        <v>4315</v>
      </c>
      <c r="B146" s="5" t="s">
        <v>4316</v>
      </c>
      <c r="C146" s="5">
        <v>2019</v>
      </c>
    </row>
    <row r="147" spans="1:3" ht="15.75" hidden="1" customHeight="1">
      <c r="A147" s="5" t="s">
        <v>4317</v>
      </c>
      <c r="B147" s="5" t="s">
        <v>4318</v>
      </c>
      <c r="C147" s="5">
        <v>2019</v>
      </c>
    </row>
    <row r="148" spans="1:3" ht="15.75" hidden="1" customHeight="1">
      <c r="A148" s="5" t="s">
        <v>4319</v>
      </c>
      <c r="B148" s="5" t="s">
        <v>4320</v>
      </c>
      <c r="C148" s="5">
        <v>2019</v>
      </c>
    </row>
    <row r="149" spans="1:3" ht="15.75" hidden="1" customHeight="1">
      <c r="A149" s="5" t="s">
        <v>4321</v>
      </c>
      <c r="B149" s="5" t="s">
        <v>4322</v>
      </c>
      <c r="C149" s="5">
        <v>2019</v>
      </c>
    </row>
    <row r="150" spans="1:3" ht="15.75" hidden="1" customHeight="1">
      <c r="A150" s="5" t="s">
        <v>4323</v>
      </c>
      <c r="B150" s="5" t="s">
        <v>4324</v>
      </c>
      <c r="C150" s="5">
        <v>2019</v>
      </c>
    </row>
    <row r="151" spans="1:3" ht="15.75" hidden="1" customHeight="1">
      <c r="A151" s="5" t="s">
        <v>4325</v>
      </c>
      <c r="B151" s="5" t="s">
        <v>4326</v>
      </c>
      <c r="C151" s="5">
        <v>2019</v>
      </c>
    </row>
    <row r="152" spans="1:3" ht="15.75" hidden="1" customHeight="1">
      <c r="A152" s="5" t="s">
        <v>4327</v>
      </c>
      <c r="B152" s="5" t="s">
        <v>4328</v>
      </c>
      <c r="C152" s="5">
        <v>2019</v>
      </c>
    </row>
    <row r="153" spans="1:3" ht="15.75" hidden="1" customHeight="1">
      <c r="A153" s="5" t="s">
        <v>4329</v>
      </c>
      <c r="B153" s="5" t="s">
        <v>4330</v>
      </c>
      <c r="C153" s="5">
        <v>2019</v>
      </c>
    </row>
    <row r="154" spans="1:3" ht="15.75" hidden="1" customHeight="1">
      <c r="A154" s="5" t="s">
        <v>4331</v>
      </c>
      <c r="B154" s="5" t="s">
        <v>4332</v>
      </c>
      <c r="C154" s="5">
        <v>2019</v>
      </c>
    </row>
    <row r="155" spans="1:3" ht="15.75" hidden="1" customHeight="1">
      <c r="A155" s="5" t="s">
        <v>4333</v>
      </c>
      <c r="B155" s="5" t="s">
        <v>4334</v>
      </c>
      <c r="C155" s="5">
        <v>2019</v>
      </c>
    </row>
    <row r="156" spans="1:3" ht="15.75" hidden="1" customHeight="1">
      <c r="A156" s="5" t="s">
        <v>4335</v>
      </c>
      <c r="B156" s="5" t="s">
        <v>4336</v>
      </c>
      <c r="C156" s="5">
        <v>2019</v>
      </c>
    </row>
    <row r="157" spans="1:3" ht="15.75" hidden="1" customHeight="1">
      <c r="A157" s="5" t="s">
        <v>4337</v>
      </c>
      <c r="B157" s="5" t="s">
        <v>4338</v>
      </c>
      <c r="C157" s="5">
        <v>2019</v>
      </c>
    </row>
    <row r="158" spans="1:3" ht="15.75" hidden="1" customHeight="1">
      <c r="A158" s="5" t="s">
        <v>4339</v>
      </c>
      <c r="B158" s="5" t="s">
        <v>4340</v>
      </c>
      <c r="C158" s="5">
        <v>2019</v>
      </c>
    </row>
    <row r="159" spans="1:3" ht="15.75" hidden="1" customHeight="1">
      <c r="A159" s="5" t="s">
        <v>4341</v>
      </c>
      <c r="B159" s="5" t="s">
        <v>4342</v>
      </c>
      <c r="C159" s="5">
        <v>2019</v>
      </c>
    </row>
    <row r="160" spans="1:3" ht="15.75" hidden="1" customHeight="1">
      <c r="A160" s="5" t="s">
        <v>4343</v>
      </c>
      <c r="B160" s="5" t="s">
        <v>4344</v>
      </c>
      <c r="C160" s="5">
        <v>2019</v>
      </c>
    </row>
    <row r="161" spans="1:3" ht="15.75" hidden="1" customHeight="1">
      <c r="A161" s="5" t="s">
        <v>4345</v>
      </c>
      <c r="B161" s="5" t="s">
        <v>4346</v>
      </c>
      <c r="C161" s="5">
        <v>2019</v>
      </c>
    </row>
    <row r="162" spans="1:3" ht="15.75" hidden="1" customHeight="1">
      <c r="A162" s="5" t="s">
        <v>4347</v>
      </c>
      <c r="B162" s="5" t="s">
        <v>4348</v>
      </c>
      <c r="C162" s="5">
        <v>2019</v>
      </c>
    </row>
    <row r="163" spans="1:3" ht="15.75" hidden="1" customHeight="1">
      <c r="A163" s="5" t="s">
        <v>4349</v>
      </c>
      <c r="B163" s="5" t="s">
        <v>4350</v>
      </c>
      <c r="C163" s="5">
        <v>2019</v>
      </c>
    </row>
    <row r="164" spans="1:3" ht="15.75" hidden="1" customHeight="1">
      <c r="A164" s="5" t="s">
        <v>4351</v>
      </c>
      <c r="B164" s="5" t="s">
        <v>4352</v>
      </c>
      <c r="C164" s="5">
        <v>2019</v>
      </c>
    </row>
    <row r="165" spans="1:3" ht="15.75" hidden="1" customHeight="1">
      <c r="A165" s="5" t="s">
        <v>4353</v>
      </c>
      <c r="B165" s="5" t="s">
        <v>4354</v>
      </c>
      <c r="C165" s="5">
        <v>2019</v>
      </c>
    </row>
    <row r="166" spans="1:3" ht="15.75" hidden="1" customHeight="1">
      <c r="A166" s="5" t="s">
        <v>4355</v>
      </c>
      <c r="B166" s="5" t="s">
        <v>4356</v>
      </c>
      <c r="C166" s="5">
        <v>2019</v>
      </c>
    </row>
    <row r="167" spans="1:3" ht="15.75" hidden="1" customHeight="1">
      <c r="A167" s="5" t="s">
        <v>4357</v>
      </c>
      <c r="B167" s="5" t="s">
        <v>4358</v>
      </c>
      <c r="C167" s="5">
        <v>2019</v>
      </c>
    </row>
    <row r="168" spans="1:3" ht="15.75" hidden="1" customHeight="1">
      <c r="A168" s="5" t="s">
        <v>4359</v>
      </c>
      <c r="B168" s="5" t="s">
        <v>4360</v>
      </c>
      <c r="C168" s="5">
        <v>2019</v>
      </c>
    </row>
    <row r="169" spans="1:3" ht="15.75" hidden="1" customHeight="1">
      <c r="A169" s="5" t="s">
        <v>4361</v>
      </c>
      <c r="B169" s="5" t="s">
        <v>4362</v>
      </c>
      <c r="C169" s="5">
        <v>2019</v>
      </c>
    </row>
    <row r="170" spans="1:3" ht="15.75" hidden="1" customHeight="1">
      <c r="A170" s="5" t="s">
        <v>4363</v>
      </c>
      <c r="B170" s="5" t="s">
        <v>4364</v>
      </c>
      <c r="C170" s="5">
        <v>2019</v>
      </c>
    </row>
    <row r="171" spans="1:3" ht="15.75" hidden="1" customHeight="1">
      <c r="A171" s="5" t="s">
        <v>4365</v>
      </c>
      <c r="B171" s="5" t="s">
        <v>4366</v>
      </c>
      <c r="C171" s="5">
        <v>2019</v>
      </c>
    </row>
    <row r="172" spans="1:3" ht="15.75" hidden="1" customHeight="1">
      <c r="A172" s="5" t="s">
        <v>4367</v>
      </c>
      <c r="B172" s="5" t="s">
        <v>4368</v>
      </c>
      <c r="C172" s="5">
        <v>2019</v>
      </c>
    </row>
    <row r="173" spans="1:3" ht="15.75" hidden="1" customHeight="1">
      <c r="A173" s="5" t="s">
        <v>4369</v>
      </c>
      <c r="B173" s="5" t="s">
        <v>4370</v>
      </c>
      <c r="C173" s="5">
        <v>2019</v>
      </c>
    </row>
    <row r="174" spans="1:3" ht="15.75" hidden="1" customHeight="1">
      <c r="A174" s="5" t="s">
        <v>4371</v>
      </c>
      <c r="B174" s="5" t="s">
        <v>4372</v>
      </c>
      <c r="C174" s="5">
        <v>2019</v>
      </c>
    </row>
    <row r="175" spans="1:3" ht="15.75" hidden="1" customHeight="1">
      <c r="A175" s="5" t="s">
        <v>4373</v>
      </c>
      <c r="B175" s="5" t="s">
        <v>4374</v>
      </c>
      <c r="C175" s="5">
        <v>2019</v>
      </c>
    </row>
    <row r="176" spans="1:3" ht="15.75" hidden="1" customHeight="1">
      <c r="A176" s="5" t="s">
        <v>4375</v>
      </c>
      <c r="B176" s="5" t="s">
        <v>4376</v>
      </c>
      <c r="C176" s="5">
        <v>2019</v>
      </c>
    </row>
    <row r="177" spans="1:3" ht="15.75" hidden="1" customHeight="1">
      <c r="A177" s="5" t="s">
        <v>4377</v>
      </c>
      <c r="B177" s="5" t="s">
        <v>4378</v>
      </c>
      <c r="C177" s="5">
        <v>2019</v>
      </c>
    </row>
    <row r="178" spans="1:3" ht="15.75" hidden="1" customHeight="1">
      <c r="A178" s="5" t="s">
        <v>4379</v>
      </c>
      <c r="B178" s="5" t="s">
        <v>4380</v>
      </c>
      <c r="C178" s="5">
        <v>2019</v>
      </c>
    </row>
    <row r="179" spans="1:3" ht="15.75" hidden="1" customHeight="1">
      <c r="A179" s="5" t="s">
        <v>4381</v>
      </c>
      <c r="B179" s="5" t="s">
        <v>4382</v>
      </c>
      <c r="C179" s="5">
        <v>2019</v>
      </c>
    </row>
    <row r="180" spans="1:3" ht="15.75" hidden="1" customHeight="1">
      <c r="A180" s="5" t="s">
        <v>4383</v>
      </c>
      <c r="B180" s="5" t="s">
        <v>4384</v>
      </c>
      <c r="C180" s="5">
        <v>2019</v>
      </c>
    </row>
    <row r="181" spans="1:3" ht="15.75" hidden="1" customHeight="1">
      <c r="A181" s="5" t="s">
        <v>4385</v>
      </c>
      <c r="B181" s="5" t="s">
        <v>4386</v>
      </c>
      <c r="C181" s="5">
        <v>2019</v>
      </c>
    </row>
    <row r="182" spans="1:3" ht="15.75" hidden="1" customHeight="1">
      <c r="A182" s="5" t="s">
        <v>4387</v>
      </c>
      <c r="B182" s="5" t="s">
        <v>4388</v>
      </c>
      <c r="C182" s="5">
        <v>2019</v>
      </c>
    </row>
    <row r="183" spans="1:3" ht="15.75" hidden="1" customHeight="1">
      <c r="A183" s="5" t="s">
        <v>4389</v>
      </c>
      <c r="B183" s="5" t="s">
        <v>4390</v>
      </c>
      <c r="C183" s="5">
        <v>2019</v>
      </c>
    </row>
    <row r="184" spans="1:3" ht="15.75" hidden="1" customHeight="1">
      <c r="A184" s="5" t="s">
        <v>4391</v>
      </c>
      <c r="B184" s="5" t="s">
        <v>4392</v>
      </c>
      <c r="C184" s="5">
        <v>2019</v>
      </c>
    </row>
    <row r="185" spans="1:3" ht="15.75" hidden="1" customHeight="1">
      <c r="A185" s="5" t="s">
        <v>4393</v>
      </c>
      <c r="B185" s="5" t="s">
        <v>4394</v>
      </c>
      <c r="C185" s="5">
        <v>2019</v>
      </c>
    </row>
    <row r="186" spans="1:3" ht="15.75" hidden="1" customHeight="1">
      <c r="A186" s="5" t="s">
        <v>4395</v>
      </c>
      <c r="B186" s="5" t="s">
        <v>4396</v>
      </c>
      <c r="C186" s="5">
        <v>2019</v>
      </c>
    </row>
    <row r="187" spans="1:3" ht="15.75" hidden="1" customHeight="1">
      <c r="A187" s="5" t="s">
        <v>4397</v>
      </c>
      <c r="B187" s="5" t="s">
        <v>4398</v>
      </c>
      <c r="C187" s="5">
        <v>2019</v>
      </c>
    </row>
    <row r="188" spans="1:3" ht="15.75" hidden="1" customHeight="1">
      <c r="A188" s="5" t="s">
        <v>4399</v>
      </c>
      <c r="B188" s="5" t="s">
        <v>4400</v>
      </c>
      <c r="C188" s="5">
        <v>2019</v>
      </c>
    </row>
    <row r="189" spans="1:3" ht="15.75" hidden="1" customHeight="1">
      <c r="A189" s="5" t="s">
        <v>4401</v>
      </c>
      <c r="B189" s="5" t="s">
        <v>4402</v>
      </c>
      <c r="C189" s="5">
        <v>2019</v>
      </c>
    </row>
    <row r="190" spans="1:3" ht="15.75" hidden="1" customHeight="1">
      <c r="A190" s="5" t="s">
        <v>4403</v>
      </c>
      <c r="B190" s="5" t="s">
        <v>4404</v>
      </c>
      <c r="C190" s="5">
        <v>2019</v>
      </c>
    </row>
    <row r="191" spans="1:3" ht="15.75" hidden="1" customHeight="1">
      <c r="A191" s="5" t="s">
        <v>4405</v>
      </c>
      <c r="B191" s="5" t="s">
        <v>4406</v>
      </c>
      <c r="C191" s="5">
        <v>2019</v>
      </c>
    </row>
    <row r="192" spans="1:3" ht="15.75" hidden="1" customHeight="1">
      <c r="A192" s="5" t="s">
        <v>4407</v>
      </c>
      <c r="B192" s="5" t="s">
        <v>4408</v>
      </c>
      <c r="C192" s="5">
        <v>2019</v>
      </c>
    </row>
    <row r="193" spans="1:3" ht="15.75" hidden="1" customHeight="1">
      <c r="A193" s="5" t="s">
        <v>4409</v>
      </c>
      <c r="B193" s="5" t="s">
        <v>4410</v>
      </c>
      <c r="C193" s="5">
        <v>2019</v>
      </c>
    </row>
    <row r="194" spans="1:3" ht="15.75" hidden="1" customHeight="1">
      <c r="A194" s="5" t="s">
        <v>4411</v>
      </c>
      <c r="B194" s="5" t="s">
        <v>4412</v>
      </c>
      <c r="C194" s="5">
        <v>2019</v>
      </c>
    </row>
    <row r="195" spans="1:3" ht="15.75" hidden="1" customHeight="1">
      <c r="A195" s="5" t="s">
        <v>4413</v>
      </c>
      <c r="B195" s="5" t="s">
        <v>4414</v>
      </c>
      <c r="C195" s="5">
        <v>2019</v>
      </c>
    </row>
    <row r="196" spans="1:3" ht="15.75" hidden="1" customHeight="1">
      <c r="A196" s="5" t="s">
        <v>4415</v>
      </c>
      <c r="B196" s="5" t="s">
        <v>4416</v>
      </c>
      <c r="C196" s="5">
        <v>2020</v>
      </c>
    </row>
    <row r="197" spans="1:3" ht="15.75" hidden="1" customHeight="1">
      <c r="A197" s="5" t="s">
        <v>4417</v>
      </c>
      <c r="B197" s="5" t="s">
        <v>4418</v>
      </c>
      <c r="C197" s="5">
        <v>2020</v>
      </c>
    </row>
    <row r="198" spans="1:3" ht="15.75" hidden="1" customHeight="1">
      <c r="A198" s="5" t="s">
        <v>4419</v>
      </c>
      <c r="B198" s="5" t="s">
        <v>4420</v>
      </c>
      <c r="C198" s="5">
        <v>2020</v>
      </c>
    </row>
    <row r="199" spans="1:3" ht="15.75" hidden="1" customHeight="1">
      <c r="A199" s="5" t="s">
        <v>4421</v>
      </c>
      <c r="B199" s="5" t="s">
        <v>4422</v>
      </c>
      <c r="C199" s="5">
        <v>2020</v>
      </c>
    </row>
    <row r="200" spans="1:3" ht="15.75" hidden="1" customHeight="1">
      <c r="A200" s="5" t="s">
        <v>4423</v>
      </c>
      <c r="B200" s="5" t="s">
        <v>4424</v>
      </c>
      <c r="C200" s="5">
        <v>2020</v>
      </c>
    </row>
    <row r="201" spans="1:3" ht="15.75" hidden="1" customHeight="1">
      <c r="A201" s="5" t="s">
        <v>4425</v>
      </c>
      <c r="B201" s="5" t="s">
        <v>4426</v>
      </c>
      <c r="C201" s="5">
        <v>2020</v>
      </c>
    </row>
    <row r="202" spans="1:3" ht="15.75" hidden="1" customHeight="1">
      <c r="A202" s="5" t="s">
        <v>4427</v>
      </c>
      <c r="B202" s="5" t="s">
        <v>4428</v>
      </c>
      <c r="C202" s="5">
        <v>2020</v>
      </c>
    </row>
    <row r="203" spans="1:3" ht="15.75" hidden="1" customHeight="1">
      <c r="A203" s="5" t="s">
        <v>4429</v>
      </c>
      <c r="B203" s="5" t="s">
        <v>4430</v>
      </c>
      <c r="C203" s="5">
        <v>2020</v>
      </c>
    </row>
    <row r="204" spans="1:3" ht="15.75" hidden="1" customHeight="1">
      <c r="A204" s="5" t="s">
        <v>4431</v>
      </c>
      <c r="B204" s="5" t="s">
        <v>4432</v>
      </c>
      <c r="C204" s="5">
        <v>2020</v>
      </c>
    </row>
    <row r="205" spans="1:3" ht="15.75" hidden="1" customHeight="1">
      <c r="A205" s="5" t="s">
        <v>4433</v>
      </c>
      <c r="B205" s="5" t="s">
        <v>4434</v>
      </c>
      <c r="C205" s="5">
        <v>2020</v>
      </c>
    </row>
    <row r="206" spans="1:3" ht="15.75" customHeight="1">
      <c r="A206" s="6" t="s">
        <v>4435</v>
      </c>
      <c r="B206" s="6" t="s">
        <v>4436</v>
      </c>
      <c r="C206" s="6">
        <v>2020</v>
      </c>
    </row>
    <row r="207" spans="1:3" ht="15.75" hidden="1" customHeight="1">
      <c r="A207" s="5" t="s">
        <v>4437</v>
      </c>
      <c r="B207" s="5" t="s">
        <v>4438</v>
      </c>
      <c r="C207" s="5">
        <v>2020</v>
      </c>
    </row>
    <row r="208" spans="1:3" ht="15.75" hidden="1" customHeight="1">
      <c r="A208" s="5" t="s">
        <v>4439</v>
      </c>
      <c r="B208" s="5" t="s">
        <v>4440</v>
      </c>
      <c r="C208" s="5">
        <v>2020</v>
      </c>
    </row>
    <row r="209" spans="1:3" ht="15.75" hidden="1" customHeight="1">
      <c r="A209" s="5" t="s">
        <v>4441</v>
      </c>
      <c r="B209" s="5" t="s">
        <v>4442</v>
      </c>
      <c r="C209" s="5">
        <v>2020</v>
      </c>
    </row>
    <row r="210" spans="1:3" ht="15.75" hidden="1" customHeight="1">
      <c r="A210" s="5" t="s">
        <v>4443</v>
      </c>
      <c r="B210" s="5" t="s">
        <v>4444</v>
      </c>
      <c r="C210" s="5">
        <v>2020</v>
      </c>
    </row>
    <row r="211" spans="1:3" ht="15.75" hidden="1" customHeight="1">
      <c r="A211" s="5" t="s">
        <v>4445</v>
      </c>
      <c r="B211" s="5" t="s">
        <v>4446</v>
      </c>
      <c r="C211" s="5">
        <v>2020</v>
      </c>
    </row>
    <row r="212" spans="1:3" ht="15.75" hidden="1" customHeight="1">
      <c r="A212" s="5" t="s">
        <v>4447</v>
      </c>
      <c r="B212" s="5" t="s">
        <v>4448</v>
      </c>
      <c r="C212" s="5">
        <v>2020</v>
      </c>
    </row>
    <row r="213" spans="1:3" ht="15.75" hidden="1" customHeight="1">
      <c r="A213" s="5" t="s">
        <v>4449</v>
      </c>
      <c r="B213" s="5" t="s">
        <v>4450</v>
      </c>
      <c r="C213" s="5">
        <v>2020</v>
      </c>
    </row>
    <row r="214" spans="1:3" ht="15.75" hidden="1" customHeight="1">
      <c r="A214" s="5" t="s">
        <v>4451</v>
      </c>
      <c r="B214" s="5" t="s">
        <v>4452</v>
      </c>
      <c r="C214" s="5">
        <v>2020</v>
      </c>
    </row>
    <row r="215" spans="1:3" ht="15.75" hidden="1" customHeight="1">
      <c r="A215" s="5" t="s">
        <v>4453</v>
      </c>
      <c r="B215" s="5" t="s">
        <v>4454</v>
      </c>
      <c r="C215" s="5">
        <v>2020</v>
      </c>
    </row>
    <row r="216" spans="1:3" ht="15.75" hidden="1" customHeight="1">
      <c r="A216" s="5" t="s">
        <v>4455</v>
      </c>
      <c r="B216" s="5" t="s">
        <v>4456</v>
      </c>
      <c r="C216" s="5">
        <v>2020</v>
      </c>
    </row>
    <row r="217" spans="1:3" ht="15.75" hidden="1" customHeight="1">
      <c r="A217" s="5" t="s">
        <v>4457</v>
      </c>
      <c r="B217" s="5" t="s">
        <v>4458</v>
      </c>
      <c r="C217" s="5">
        <v>2020</v>
      </c>
    </row>
    <row r="218" spans="1:3" ht="15.75" customHeight="1">
      <c r="A218" s="6" t="s">
        <v>4459</v>
      </c>
      <c r="B218" s="6" t="s">
        <v>4460</v>
      </c>
      <c r="C218" s="6">
        <v>2020</v>
      </c>
    </row>
    <row r="219" spans="1:3" ht="15.75" hidden="1" customHeight="1">
      <c r="A219" s="5" t="s">
        <v>4461</v>
      </c>
      <c r="B219" s="5" t="s">
        <v>4462</v>
      </c>
      <c r="C219" s="5">
        <v>2020</v>
      </c>
    </row>
    <row r="220" spans="1:3" ht="15.75" hidden="1" customHeight="1">
      <c r="A220" s="5" t="s">
        <v>4463</v>
      </c>
      <c r="B220" s="5" t="s">
        <v>4464</v>
      </c>
      <c r="C220" s="5">
        <v>2020</v>
      </c>
    </row>
    <row r="221" spans="1:3" ht="15.75" hidden="1" customHeight="1">
      <c r="A221" s="5" t="s">
        <v>4465</v>
      </c>
      <c r="B221" s="5" t="s">
        <v>4466</v>
      </c>
      <c r="C221" s="5">
        <v>2020</v>
      </c>
    </row>
    <row r="222" spans="1:3" ht="15.75" hidden="1" customHeight="1">
      <c r="A222" s="5" t="s">
        <v>4467</v>
      </c>
      <c r="B222" s="5" t="s">
        <v>4468</v>
      </c>
      <c r="C222" s="5">
        <v>2020</v>
      </c>
    </row>
    <row r="223" spans="1:3" ht="15.75" hidden="1" customHeight="1">
      <c r="A223" s="5" t="s">
        <v>4469</v>
      </c>
      <c r="B223" s="5" t="s">
        <v>4470</v>
      </c>
      <c r="C223" s="5">
        <v>2020</v>
      </c>
    </row>
    <row r="224" spans="1:3" ht="15.75" hidden="1" customHeight="1">
      <c r="A224" s="5" t="s">
        <v>4471</v>
      </c>
      <c r="B224" s="5" t="s">
        <v>4472</v>
      </c>
      <c r="C224" s="5">
        <v>2020</v>
      </c>
    </row>
    <row r="225" spans="1:3" ht="15.75" hidden="1" customHeight="1">
      <c r="A225" s="5" t="s">
        <v>4473</v>
      </c>
      <c r="B225" s="5" t="s">
        <v>4474</v>
      </c>
      <c r="C225" s="5">
        <v>2020</v>
      </c>
    </row>
    <row r="226" spans="1:3" ht="15.75" hidden="1" customHeight="1">
      <c r="A226" s="5" t="s">
        <v>4475</v>
      </c>
      <c r="B226" s="5" t="s">
        <v>4476</v>
      </c>
      <c r="C226" s="5">
        <v>2020</v>
      </c>
    </row>
    <row r="227" spans="1:3" ht="15.75" hidden="1" customHeight="1">
      <c r="A227" s="5" t="s">
        <v>4477</v>
      </c>
      <c r="B227" s="5" t="s">
        <v>4478</v>
      </c>
      <c r="C227" s="5">
        <v>2020</v>
      </c>
    </row>
    <row r="228" spans="1:3" ht="15.75" hidden="1" customHeight="1">
      <c r="A228" s="5" t="s">
        <v>4479</v>
      </c>
      <c r="B228" s="5" t="s">
        <v>4480</v>
      </c>
      <c r="C228" s="5">
        <v>2020</v>
      </c>
    </row>
    <row r="229" spans="1:3" ht="15.75" hidden="1" customHeight="1">
      <c r="A229" s="5" t="s">
        <v>4481</v>
      </c>
      <c r="B229" s="5" t="s">
        <v>4482</v>
      </c>
      <c r="C229" s="5">
        <v>2020</v>
      </c>
    </row>
    <row r="230" spans="1:3" ht="15.75" hidden="1" customHeight="1">
      <c r="A230" s="5" t="s">
        <v>4483</v>
      </c>
      <c r="B230" s="5" t="s">
        <v>4484</v>
      </c>
      <c r="C230" s="5">
        <v>2020</v>
      </c>
    </row>
    <row r="231" spans="1:3" ht="15.75" customHeight="1">
      <c r="A231" s="6" t="s">
        <v>4485</v>
      </c>
      <c r="B231" s="6" t="s">
        <v>4486</v>
      </c>
      <c r="C231" s="6">
        <v>2020</v>
      </c>
    </row>
    <row r="232" spans="1:3" ht="15.75" hidden="1" customHeight="1">
      <c r="A232" s="5" t="s">
        <v>4487</v>
      </c>
      <c r="B232" s="5" t="s">
        <v>4488</v>
      </c>
      <c r="C232" s="5">
        <v>2020</v>
      </c>
    </row>
    <row r="233" spans="1:3" ht="15.75" hidden="1" customHeight="1">
      <c r="A233" s="5" t="s">
        <v>4489</v>
      </c>
      <c r="B233" s="5" t="s">
        <v>4490</v>
      </c>
      <c r="C233" s="5">
        <v>2020</v>
      </c>
    </row>
    <row r="234" spans="1:3" ht="15.75" hidden="1" customHeight="1">
      <c r="A234" s="5" t="s">
        <v>4491</v>
      </c>
      <c r="B234" s="5" t="s">
        <v>4492</v>
      </c>
      <c r="C234" s="5">
        <v>2020</v>
      </c>
    </row>
    <row r="235" spans="1:3" ht="15.75" hidden="1" customHeight="1">
      <c r="A235" s="5" t="s">
        <v>4493</v>
      </c>
      <c r="B235" s="5" t="s">
        <v>4494</v>
      </c>
      <c r="C235" s="5">
        <v>2020</v>
      </c>
    </row>
    <row r="236" spans="1:3" ht="15.75" customHeight="1">
      <c r="A236" s="6" t="s">
        <v>4495</v>
      </c>
      <c r="B236" s="6" t="s">
        <v>4496</v>
      </c>
      <c r="C236" s="6">
        <v>2020</v>
      </c>
    </row>
    <row r="237" spans="1:3" ht="15.75" hidden="1" customHeight="1">
      <c r="A237" s="5" t="s">
        <v>4497</v>
      </c>
      <c r="B237" s="5" t="s">
        <v>4498</v>
      </c>
      <c r="C237" s="5">
        <v>2020</v>
      </c>
    </row>
    <row r="238" spans="1:3" ht="15.75" hidden="1" customHeight="1">
      <c r="A238" s="5" t="s">
        <v>4499</v>
      </c>
      <c r="B238" s="5" t="s">
        <v>4500</v>
      </c>
      <c r="C238" s="5">
        <v>2020</v>
      </c>
    </row>
    <row r="239" spans="1:3" ht="15.75" hidden="1" customHeight="1">
      <c r="A239" s="5" t="s">
        <v>4501</v>
      </c>
      <c r="B239" s="5" t="s">
        <v>4502</v>
      </c>
      <c r="C239" s="5">
        <v>2020</v>
      </c>
    </row>
    <row r="240" spans="1:3" ht="15.75" hidden="1" customHeight="1">
      <c r="A240" s="5" t="s">
        <v>4503</v>
      </c>
      <c r="B240" s="5" t="s">
        <v>4504</v>
      </c>
      <c r="C240" s="5">
        <v>2020</v>
      </c>
    </row>
    <row r="241" spans="1:3" ht="15.75" hidden="1" customHeight="1">
      <c r="A241" s="5" t="s">
        <v>4505</v>
      </c>
      <c r="B241" s="5" t="s">
        <v>4506</v>
      </c>
      <c r="C241" s="5">
        <v>2020</v>
      </c>
    </row>
    <row r="242" spans="1:3" ht="15.75" hidden="1" customHeight="1">
      <c r="A242" s="5" t="s">
        <v>4507</v>
      </c>
      <c r="B242" s="5" t="s">
        <v>4508</v>
      </c>
      <c r="C242" s="5">
        <v>2020</v>
      </c>
    </row>
    <row r="243" spans="1:3" ht="15.75" hidden="1" customHeight="1">
      <c r="A243" s="5" t="s">
        <v>4509</v>
      </c>
      <c r="B243" s="5" t="s">
        <v>4510</v>
      </c>
      <c r="C243" s="5">
        <v>2020</v>
      </c>
    </row>
    <row r="244" spans="1:3" ht="15.75" hidden="1" customHeight="1">
      <c r="A244" s="5" t="s">
        <v>4511</v>
      </c>
      <c r="B244" s="5" t="s">
        <v>4512</v>
      </c>
      <c r="C244" s="5">
        <v>2020</v>
      </c>
    </row>
    <row r="245" spans="1:3" ht="15.75" hidden="1" customHeight="1">
      <c r="A245" s="5" t="s">
        <v>4513</v>
      </c>
      <c r="B245" s="5" t="s">
        <v>4514</v>
      </c>
      <c r="C245" s="5">
        <v>2020</v>
      </c>
    </row>
    <row r="246" spans="1:3" ht="15.75" hidden="1" customHeight="1">
      <c r="A246" s="5" t="s">
        <v>4515</v>
      </c>
      <c r="B246" s="5" t="s">
        <v>4516</v>
      </c>
      <c r="C246" s="5">
        <v>2020</v>
      </c>
    </row>
    <row r="247" spans="1:3" ht="15.75" hidden="1" customHeight="1">
      <c r="A247" s="5" t="s">
        <v>4517</v>
      </c>
      <c r="B247" s="5" t="s">
        <v>4518</v>
      </c>
      <c r="C247" s="5">
        <v>2020</v>
      </c>
    </row>
    <row r="248" spans="1:3" ht="15.75" hidden="1" customHeight="1">
      <c r="A248" s="5" t="s">
        <v>4519</v>
      </c>
      <c r="B248" s="5" t="s">
        <v>4520</v>
      </c>
      <c r="C248" s="5">
        <v>2020</v>
      </c>
    </row>
    <row r="249" spans="1:3" ht="15.75" hidden="1" customHeight="1">
      <c r="A249" s="13" t="s">
        <v>4521</v>
      </c>
      <c r="B249" s="5" t="s">
        <v>4522</v>
      </c>
      <c r="C249" s="5">
        <v>2020</v>
      </c>
    </row>
    <row r="250" spans="1:3" ht="15.75" hidden="1" customHeight="1">
      <c r="A250" s="5" t="s">
        <v>4523</v>
      </c>
      <c r="B250" s="5" t="s">
        <v>4524</v>
      </c>
      <c r="C250" s="5">
        <v>2020</v>
      </c>
    </row>
    <row r="251" spans="1:3" ht="15.75" hidden="1" customHeight="1">
      <c r="A251" s="5" t="s">
        <v>4525</v>
      </c>
      <c r="B251" s="5" t="s">
        <v>4526</v>
      </c>
      <c r="C251" s="5">
        <v>2020</v>
      </c>
    </row>
    <row r="252" spans="1:3" ht="15.75" hidden="1" customHeight="1">
      <c r="A252" s="5" t="s">
        <v>4527</v>
      </c>
      <c r="B252" s="5" t="s">
        <v>4528</v>
      </c>
      <c r="C252" s="5">
        <v>2020</v>
      </c>
    </row>
    <row r="253" spans="1:3" ht="15.75" hidden="1" customHeight="1">
      <c r="A253" s="5" t="s">
        <v>4529</v>
      </c>
      <c r="B253" s="5" t="s">
        <v>4530</v>
      </c>
      <c r="C253" s="5">
        <v>2020</v>
      </c>
    </row>
    <row r="254" spans="1:3" ht="15.75" hidden="1" customHeight="1">
      <c r="A254" s="5" t="s">
        <v>4531</v>
      </c>
      <c r="B254" s="5" t="s">
        <v>4532</v>
      </c>
      <c r="C254" s="5">
        <v>2020</v>
      </c>
    </row>
    <row r="255" spans="1:3" ht="15.75" hidden="1" customHeight="1">
      <c r="A255" s="5" t="s">
        <v>4533</v>
      </c>
      <c r="B255" s="5" t="s">
        <v>4534</v>
      </c>
      <c r="C255" s="5">
        <v>2020</v>
      </c>
    </row>
    <row r="256" spans="1:3" ht="15.75" hidden="1" customHeight="1">
      <c r="A256" s="5" t="s">
        <v>4535</v>
      </c>
      <c r="B256" s="5" t="s">
        <v>4536</v>
      </c>
      <c r="C256" s="5">
        <v>2020</v>
      </c>
    </row>
    <row r="257" spans="1:3" ht="15.75" hidden="1" customHeight="1">
      <c r="A257" s="5" t="s">
        <v>4537</v>
      </c>
      <c r="B257" s="5" t="s">
        <v>4538</v>
      </c>
      <c r="C257" s="5">
        <v>2020</v>
      </c>
    </row>
    <row r="258" spans="1:3" ht="15.75" hidden="1" customHeight="1">
      <c r="A258" s="5" t="s">
        <v>4539</v>
      </c>
      <c r="B258" s="5" t="s">
        <v>4540</v>
      </c>
      <c r="C258" s="5">
        <v>2020</v>
      </c>
    </row>
    <row r="259" spans="1:3" ht="15.75" hidden="1" customHeight="1">
      <c r="A259" s="5" t="s">
        <v>4541</v>
      </c>
      <c r="B259" s="5" t="s">
        <v>4542</v>
      </c>
      <c r="C259" s="5">
        <v>2020</v>
      </c>
    </row>
    <row r="260" spans="1:3" ht="15.75" hidden="1" customHeight="1">
      <c r="A260" s="5" t="s">
        <v>4543</v>
      </c>
      <c r="B260" s="5" t="s">
        <v>4544</v>
      </c>
      <c r="C260" s="5">
        <v>2020</v>
      </c>
    </row>
    <row r="261" spans="1:3" ht="15.75" hidden="1" customHeight="1">
      <c r="A261" s="5" t="s">
        <v>4545</v>
      </c>
      <c r="B261" s="5" t="s">
        <v>4546</v>
      </c>
      <c r="C261" s="5">
        <v>2020</v>
      </c>
    </row>
    <row r="262" spans="1:3" ht="15.75" hidden="1" customHeight="1">
      <c r="A262" s="5" t="s">
        <v>4547</v>
      </c>
      <c r="B262" s="5" t="s">
        <v>4548</v>
      </c>
      <c r="C262" s="5">
        <v>2020</v>
      </c>
    </row>
    <row r="263" spans="1:3" ht="15.75" hidden="1" customHeight="1">
      <c r="A263" s="5" t="s">
        <v>4549</v>
      </c>
      <c r="B263" s="5" t="s">
        <v>4550</v>
      </c>
      <c r="C263" s="5">
        <v>2020</v>
      </c>
    </row>
    <row r="264" spans="1:3" ht="15.75" hidden="1" customHeight="1">
      <c r="A264" s="5" t="s">
        <v>4551</v>
      </c>
      <c r="B264" s="5" t="s">
        <v>4552</v>
      </c>
      <c r="C264" s="5">
        <v>2020</v>
      </c>
    </row>
    <row r="265" spans="1:3" ht="15.75" hidden="1" customHeight="1">
      <c r="A265" s="5" t="s">
        <v>4553</v>
      </c>
      <c r="B265" s="5" t="s">
        <v>4554</v>
      </c>
      <c r="C265" s="5">
        <v>2020</v>
      </c>
    </row>
    <row r="266" spans="1:3" ht="15.75" hidden="1" customHeight="1">
      <c r="A266" s="5" t="s">
        <v>4555</v>
      </c>
      <c r="B266" s="5" t="s">
        <v>4556</v>
      </c>
      <c r="C266" s="5">
        <v>2020</v>
      </c>
    </row>
    <row r="267" spans="1:3" ht="15.75" hidden="1" customHeight="1">
      <c r="A267" s="5" t="s">
        <v>4557</v>
      </c>
      <c r="B267" s="5" t="s">
        <v>4558</v>
      </c>
      <c r="C267" s="5">
        <v>2020</v>
      </c>
    </row>
    <row r="268" spans="1:3" ht="15.75" hidden="1" customHeight="1">
      <c r="A268" s="5" t="s">
        <v>4559</v>
      </c>
      <c r="B268" s="5" t="s">
        <v>4560</v>
      </c>
      <c r="C268" s="5">
        <v>2020</v>
      </c>
    </row>
    <row r="269" spans="1:3" ht="15.75" hidden="1" customHeight="1">
      <c r="A269" s="5" t="s">
        <v>4561</v>
      </c>
      <c r="B269" s="5" t="s">
        <v>4562</v>
      </c>
      <c r="C269" s="5">
        <v>2020</v>
      </c>
    </row>
    <row r="270" spans="1:3" ht="15.75" hidden="1" customHeight="1">
      <c r="A270" s="5" t="s">
        <v>4563</v>
      </c>
      <c r="B270" s="5" t="s">
        <v>4564</v>
      </c>
      <c r="C270" s="5">
        <v>2020</v>
      </c>
    </row>
    <row r="271" spans="1:3" ht="15.75" hidden="1" customHeight="1">
      <c r="A271" s="5" t="s">
        <v>4565</v>
      </c>
      <c r="B271" s="5" t="s">
        <v>4566</v>
      </c>
      <c r="C271" s="5">
        <v>2020</v>
      </c>
    </row>
    <row r="272" spans="1:3" ht="15.75" hidden="1" customHeight="1">
      <c r="A272" s="5" t="s">
        <v>4567</v>
      </c>
      <c r="B272" s="5" t="s">
        <v>4568</v>
      </c>
      <c r="C272" s="5">
        <v>2020</v>
      </c>
    </row>
    <row r="273" spans="1:3" ht="15.75" hidden="1" customHeight="1">
      <c r="A273" s="5" t="s">
        <v>4569</v>
      </c>
      <c r="B273" s="5" t="s">
        <v>4570</v>
      </c>
      <c r="C273" s="5">
        <v>2020</v>
      </c>
    </row>
    <row r="274" spans="1:3" ht="15.75" hidden="1" customHeight="1">
      <c r="A274" s="5" t="s">
        <v>4571</v>
      </c>
      <c r="B274" s="5" t="s">
        <v>4572</v>
      </c>
      <c r="C274" s="5">
        <v>2020</v>
      </c>
    </row>
    <row r="275" spans="1:3" ht="15.75" hidden="1" customHeight="1">
      <c r="A275" s="5" t="s">
        <v>4573</v>
      </c>
      <c r="B275" s="5" t="s">
        <v>4574</v>
      </c>
      <c r="C275" s="5">
        <v>2020</v>
      </c>
    </row>
    <row r="276" spans="1:3" ht="15.75" hidden="1" customHeight="1">
      <c r="A276" s="5" t="s">
        <v>4575</v>
      </c>
      <c r="B276" s="5" t="s">
        <v>4576</v>
      </c>
      <c r="C276" s="5">
        <v>2020</v>
      </c>
    </row>
    <row r="277" spans="1:3" ht="15.75" hidden="1" customHeight="1">
      <c r="A277" s="5" t="s">
        <v>4577</v>
      </c>
      <c r="B277" s="5" t="s">
        <v>4578</v>
      </c>
      <c r="C277" s="5">
        <v>2020</v>
      </c>
    </row>
    <row r="278" spans="1:3" ht="15.75" hidden="1" customHeight="1">
      <c r="A278" s="5" t="s">
        <v>4579</v>
      </c>
      <c r="B278" s="5" t="s">
        <v>4580</v>
      </c>
      <c r="C278" s="5">
        <v>2020</v>
      </c>
    </row>
    <row r="279" spans="1:3" ht="15.75" hidden="1" customHeight="1">
      <c r="A279" s="5" t="s">
        <v>4581</v>
      </c>
      <c r="B279" s="5" t="s">
        <v>4582</v>
      </c>
      <c r="C279" s="5">
        <v>2020</v>
      </c>
    </row>
    <row r="280" spans="1:3" ht="15.75" hidden="1" customHeight="1">
      <c r="A280" s="5" t="s">
        <v>4583</v>
      </c>
      <c r="B280" s="5" t="s">
        <v>4584</v>
      </c>
      <c r="C280" s="5">
        <v>2020</v>
      </c>
    </row>
    <row r="281" spans="1:3" ht="15.75" hidden="1" customHeight="1">
      <c r="A281" s="5" t="s">
        <v>4585</v>
      </c>
      <c r="B281" s="5" t="s">
        <v>4586</v>
      </c>
      <c r="C281" s="5">
        <v>2020</v>
      </c>
    </row>
    <row r="282" spans="1:3" ht="15.75" hidden="1" customHeight="1">
      <c r="A282" s="5" t="s">
        <v>4587</v>
      </c>
      <c r="B282" s="5" t="s">
        <v>4588</v>
      </c>
      <c r="C282" s="5">
        <v>2020</v>
      </c>
    </row>
    <row r="283" spans="1:3" ht="15.75" hidden="1" customHeight="1">
      <c r="A283" s="5" t="s">
        <v>4589</v>
      </c>
      <c r="B283" s="5" t="s">
        <v>4590</v>
      </c>
      <c r="C283" s="5">
        <v>2020</v>
      </c>
    </row>
    <row r="284" spans="1:3" ht="15.75" hidden="1" customHeight="1">
      <c r="A284" s="5" t="s">
        <v>4591</v>
      </c>
      <c r="B284" s="5" t="s">
        <v>4592</v>
      </c>
      <c r="C284" s="5">
        <v>2020</v>
      </c>
    </row>
    <row r="285" spans="1:3" ht="15.75" hidden="1" customHeight="1">
      <c r="A285" s="5" t="s">
        <v>4593</v>
      </c>
      <c r="B285" s="5" t="s">
        <v>4594</v>
      </c>
      <c r="C285" s="5">
        <v>2020</v>
      </c>
    </row>
    <row r="286" spans="1:3" ht="15.75" hidden="1" customHeight="1">
      <c r="A286" s="5" t="s">
        <v>4595</v>
      </c>
      <c r="B286" s="5" t="s">
        <v>4596</v>
      </c>
      <c r="C286" s="5">
        <v>2020</v>
      </c>
    </row>
    <row r="287" spans="1:3" ht="15.75" customHeight="1">
      <c r="A287" s="6" t="s">
        <v>4597</v>
      </c>
      <c r="B287" s="6" t="s">
        <v>4598</v>
      </c>
      <c r="C287" s="6">
        <v>2020</v>
      </c>
    </row>
    <row r="288" spans="1:3" ht="15.75" hidden="1" customHeight="1">
      <c r="A288" s="5" t="s">
        <v>4599</v>
      </c>
      <c r="B288" s="5" t="s">
        <v>4600</v>
      </c>
      <c r="C288" s="5">
        <v>2020</v>
      </c>
    </row>
    <row r="289" spans="1:3" ht="15.75" customHeight="1">
      <c r="A289" s="6" t="s">
        <v>4601</v>
      </c>
      <c r="B289" s="6" t="s">
        <v>4602</v>
      </c>
      <c r="C289" s="6">
        <v>2020</v>
      </c>
    </row>
    <row r="290" spans="1:3" ht="15.75" hidden="1" customHeight="1">
      <c r="A290" s="5" t="s">
        <v>4603</v>
      </c>
      <c r="B290" s="5" t="s">
        <v>4604</v>
      </c>
      <c r="C290" s="5">
        <v>2020</v>
      </c>
    </row>
    <row r="291" spans="1:3" ht="15.75" hidden="1" customHeight="1">
      <c r="A291" s="5" t="s">
        <v>4605</v>
      </c>
      <c r="B291" s="5" t="s">
        <v>4606</v>
      </c>
      <c r="C291" s="5">
        <v>2020</v>
      </c>
    </row>
    <row r="292" spans="1:3" ht="15.75" hidden="1" customHeight="1">
      <c r="A292" s="7" t="s">
        <v>4607</v>
      </c>
      <c r="B292" s="7" t="s">
        <v>4608</v>
      </c>
      <c r="C292" s="5">
        <v>2020</v>
      </c>
    </row>
    <row r="293" spans="1:3" ht="15.75" customHeight="1">
      <c r="A293" s="8" t="s">
        <v>4609</v>
      </c>
      <c r="B293" s="8" t="s">
        <v>4610</v>
      </c>
      <c r="C293" s="6">
        <v>2020</v>
      </c>
    </row>
    <row r="294" spans="1:3" ht="15.75" hidden="1" customHeight="1">
      <c r="A294" s="7" t="s">
        <v>4611</v>
      </c>
      <c r="B294" s="7" t="s">
        <v>4612</v>
      </c>
      <c r="C294" s="5">
        <v>2020</v>
      </c>
    </row>
    <row r="295" spans="1:3" ht="15.75" hidden="1" customHeight="1">
      <c r="A295" s="7" t="s">
        <v>4613</v>
      </c>
      <c r="B295" s="7" t="s">
        <v>4614</v>
      </c>
      <c r="C295" s="5">
        <v>2020</v>
      </c>
    </row>
    <row r="296" spans="1:3" ht="15.75" hidden="1" customHeight="1">
      <c r="A296" s="7" t="s">
        <v>4615</v>
      </c>
      <c r="B296" s="7" t="s">
        <v>4616</v>
      </c>
      <c r="C296" s="5">
        <v>2020</v>
      </c>
    </row>
    <row r="297" spans="1:3" ht="15.75" hidden="1" customHeight="1">
      <c r="A297" s="7" t="s">
        <v>4617</v>
      </c>
      <c r="B297" s="7" t="s">
        <v>4618</v>
      </c>
      <c r="C297" s="5">
        <v>2020</v>
      </c>
    </row>
    <row r="298" spans="1:3" ht="15.75" hidden="1" customHeight="1">
      <c r="A298" s="7" t="s">
        <v>4619</v>
      </c>
      <c r="B298" s="7" t="s">
        <v>4620</v>
      </c>
      <c r="C298" s="5">
        <v>2020</v>
      </c>
    </row>
    <row r="299" spans="1:3" ht="15.75" hidden="1" customHeight="1">
      <c r="A299" s="7" t="s">
        <v>4621</v>
      </c>
      <c r="B299" s="7" t="s">
        <v>4622</v>
      </c>
      <c r="C299" s="5">
        <v>2020</v>
      </c>
    </row>
    <row r="300" spans="1:3" ht="15.75" hidden="1" customHeight="1">
      <c r="A300" s="7" t="s">
        <v>4623</v>
      </c>
      <c r="B300" s="7" t="s">
        <v>4624</v>
      </c>
      <c r="C300" s="5">
        <v>2020</v>
      </c>
    </row>
    <row r="301" spans="1:3" ht="15.75" hidden="1" customHeight="1">
      <c r="A301" s="7" t="s">
        <v>4625</v>
      </c>
      <c r="B301" s="7" t="s">
        <v>4626</v>
      </c>
      <c r="C301" s="5">
        <v>2020</v>
      </c>
    </row>
    <row r="302" spans="1:3" ht="15.75" hidden="1" customHeight="1">
      <c r="A302" s="7" t="s">
        <v>4627</v>
      </c>
      <c r="B302" s="7" t="s">
        <v>4628</v>
      </c>
      <c r="C302" s="5">
        <v>2020</v>
      </c>
    </row>
    <row r="303" spans="1:3" ht="15.75" hidden="1" customHeight="1">
      <c r="A303" s="7" t="s">
        <v>4623</v>
      </c>
      <c r="B303" s="7" t="s">
        <v>4629</v>
      </c>
      <c r="C303" s="5">
        <v>2020</v>
      </c>
    </row>
    <row r="304" spans="1:3" ht="15.75" hidden="1" customHeight="1">
      <c r="A304" s="7" t="s">
        <v>4630</v>
      </c>
      <c r="B304" s="7" t="s">
        <v>4631</v>
      </c>
      <c r="C304" s="5">
        <v>2020</v>
      </c>
    </row>
    <row r="305" spans="1:3" ht="15.75" hidden="1" customHeight="1">
      <c r="A305" s="7" t="s">
        <v>4632</v>
      </c>
      <c r="B305" s="7" t="s">
        <v>4633</v>
      </c>
      <c r="C305" s="5">
        <v>2020</v>
      </c>
    </row>
    <row r="306" spans="1:3" ht="15.75" hidden="1" customHeight="1">
      <c r="A306" s="7" t="s">
        <v>4634</v>
      </c>
      <c r="B306" s="7" t="s">
        <v>4635</v>
      </c>
      <c r="C306" s="5">
        <v>2020</v>
      </c>
    </row>
    <row r="307" spans="1:3" ht="15.75" hidden="1" customHeight="1">
      <c r="A307" s="7" t="s">
        <v>4636</v>
      </c>
      <c r="B307" s="7" t="s">
        <v>4637</v>
      </c>
      <c r="C307" s="5">
        <v>2020</v>
      </c>
    </row>
    <row r="308" spans="1:3" ht="15.75" hidden="1" customHeight="1">
      <c r="A308" s="7" t="s">
        <v>4638</v>
      </c>
      <c r="B308" s="7" t="s">
        <v>4639</v>
      </c>
      <c r="C308" s="5">
        <v>2020</v>
      </c>
    </row>
    <row r="309" spans="1:3" ht="15.75" hidden="1" customHeight="1">
      <c r="A309" s="7" t="s">
        <v>4640</v>
      </c>
      <c r="B309" s="7" t="s">
        <v>4641</v>
      </c>
      <c r="C309" s="5">
        <v>2020</v>
      </c>
    </row>
    <row r="310" spans="1:3" ht="15.75" hidden="1" customHeight="1">
      <c r="A310" s="7" t="s">
        <v>4642</v>
      </c>
      <c r="B310" s="7" t="s">
        <v>4643</v>
      </c>
      <c r="C310" s="5">
        <v>2020</v>
      </c>
    </row>
    <row r="311" spans="1:3" ht="15.75" hidden="1" customHeight="1">
      <c r="A311" s="7" t="s">
        <v>4644</v>
      </c>
      <c r="B311" s="7" t="s">
        <v>4645</v>
      </c>
      <c r="C311" s="5">
        <v>2020</v>
      </c>
    </row>
    <row r="312" spans="1:3" ht="15.75" hidden="1" customHeight="1">
      <c r="A312" s="7" t="s">
        <v>4646</v>
      </c>
      <c r="B312" s="7" t="s">
        <v>4647</v>
      </c>
      <c r="C312" s="5">
        <v>2020</v>
      </c>
    </row>
    <row r="313" spans="1:3" ht="15.75" hidden="1" customHeight="1">
      <c r="A313" s="7" t="s">
        <v>4648</v>
      </c>
      <c r="B313" s="7" t="s">
        <v>4649</v>
      </c>
      <c r="C313" s="5">
        <v>2020</v>
      </c>
    </row>
    <row r="314" spans="1:3" ht="15.75" hidden="1" customHeight="1">
      <c r="A314" s="7" t="s">
        <v>4650</v>
      </c>
      <c r="B314" s="7" t="s">
        <v>4651</v>
      </c>
      <c r="C314" s="5">
        <v>2020</v>
      </c>
    </row>
    <row r="315" spans="1:3" ht="15.75" hidden="1" customHeight="1">
      <c r="A315" s="7" t="s">
        <v>4652</v>
      </c>
      <c r="B315" s="7" t="s">
        <v>4653</v>
      </c>
      <c r="C315" s="5">
        <v>2020</v>
      </c>
    </row>
    <row r="316" spans="1:3" ht="15.75" hidden="1" customHeight="1">
      <c r="A316" s="7" t="s">
        <v>4654</v>
      </c>
      <c r="B316" s="7" t="s">
        <v>4655</v>
      </c>
      <c r="C316" s="5">
        <v>2020</v>
      </c>
    </row>
    <row r="317" spans="1:3" ht="15.75" hidden="1" customHeight="1">
      <c r="A317" s="7" t="s">
        <v>4656</v>
      </c>
      <c r="B317" s="7" t="s">
        <v>4657</v>
      </c>
      <c r="C317" s="5">
        <v>2020</v>
      </c>
    </row>
    <row r="318" spans="1:3" ht="15.75" hidden="1" customHeight="1">
      <c r="A318" s="7" t="s">
        <v>4658</v>
      </c>
      <c r="B318" s="7" t="s">
        <v>4659</v>
      </c>
      <c r="C318" s="5">
        <v>2020</v>
      </c>
    </row>
    <row r="319" spans="1:3" ht="15.75" hidden="1" customHeight="1">
      <c r="A319" s="7" t="s">
        <v>4660</v>
      </c>
      <c r="B319" s="7" t="s">
        <v>4661</v>
      </c>
      <c r="C319" s="5">
        <v>2020</v>
      </c>
    </row>
    <row r="320" spans="1:3" ht="15.75" hidden="1" customHeight="1">
      <c r="A320" s="7" t="s">
        <v>4662</v>
      </c>
      <c r="B320" s="7" t="s">
        <v>4663</v>
      </c>
      <c r="C320" s="5">
        <v>2020</v>
      </c>
    </row>
    <row r="321" spans="1:3" ht="15.75" hidden="1" customHeight="1">
      <c r="A321" s="7" t="s">
        <v>4664</v>
      </c>
      <c r="B321" s="7" t="s">
        <v>4665</v>
      </c>
      <c r="C321" s="5">
        <v>2020</v>
      </c>
    </row>
    <row r="322" spans="1:3" ht="15.75" hidden="1" customHeight="1">
      <c r="A322" s="7" t="s">
        <v>4666</v>
      </c>
      <c r="B322" s="7" t="s">
        <v>4667</v>
      </c>
      <c r="C322" s="5">
        <v>2020</v>
      </c>
    </row>
    <row r="323" spans="1:3" ht="15.75" hidden="1" customHeight="1">
      <c r="A323" s="7" t="s">
        <v>4668</v>
      </c>
      <c r="B323" s="7" t="s">
        <v>4669</v>
      </c>
      <c r="C323" s="5">
        <v>2020</v>
      </c>
    </row>
    <row r="324" spans="1:3" ht="15.75" hidden="1" customHeight="1">
      <c r="A324" s="7" t="s">
        <v>4670</v>
      </c>
      <c r="B324" s="7" t="s">
        <v>4671</v>
      </c>
      <c r="C324" s="5">
        <v>2020</v>
      </c>
    </row>
    <row r="325" spans="1:3" ht="15.75" hidden="1" customHeight="1">
      <c r="A325" s="7" t="s">
        <v>4672</v>
      </c>
      <c r="B325" s="7" t="s">
        <v>4673</v>
      </c>
      <c r="C325" s="5">
        <v>2020</v>
      </c>
    </row>
    <row r="326" spans="1:3" ht="15.75" hidden="1" customHeight="1">
      <c r="A326" s="7" t="s">
        <v>4674</v>
      </c>
      <c r="B326" s="7" t="s">
        <v>4675</v>
      </c>
      <c r="C326" s="5">
        <v>2020</v>
      </c>
    </row>
    <row r="327" spans="1:3" ht="15.75" hidden="1" customHeight="1">
      <c r="A327" s="7" t="s">
        <v>4676</v>
      </c>
      <c r="B327" s="7" t="s">
        <v>4677</v>
      </c>
      <c r="C327" s="5">
        <v>2020</v>
      </c>
    </row>
    <row r="328" spans="1:3" ht="15.75" hidden="1" customHeight="1">
      <c r="A328" s="7" t="s">
        <v>4678</v>
      </c>
      <c r="B328" s="7" t="s">
        <v>4679</v>
      </c>
      <c r="C328" s="5">
        <v>2020</v>
      </c>
    </row>
    <row r="329" spans="1:3" ht="15.75" hidden="1" customHeight="1">
      <c r="A329" s="7" t="s">
        <v>4680</v>
      </c>
      <c r="B329" s="7" t="s">
        <v>4681</v>
      </c>
      <c r="C329" s="5">
        <v>2020</v>
      </c>
    </row>
    <row r="330" spans="1:3" ht="15.75" hidden="1" customHeight="1">
      <c r="A330" s="7" t="s">
        <v>4682</v>
      </c>
      <c r="B330" s="7" t="s">
        <v>4683</v>
      </c>
      <c r="C330" s="5">
        <v>2020</v>
      </c>
    </row>
    <row r="331" spans="1:3" ht="15.75" hidden="1" customHeight="1">
      <c r="A331" s="7" t="s">
        <v>4684</v>
      </c>
      <c r="B331" s="7" t="s">
        <v>4685</v>
      </c>
      <c r="C331" s="5">
        <v>2020</v>
      </c>
    </row>
    <row r="332" spans="1:3" ht="15.75" hidden="1" customHeight="1">
      <c r="A332" s="7" t="s">
        <v>4686</v>
      </c>
      <c r="B332" s="7" t="s">
        <v>4687</v>
      </c>
      <c r="C332" s="5">
        <v>2020</v>
      </c>
    </row>
    <row r="333" spans="1:3" ht="15.75" hidden="1" customHeight="1">
      <c r="A333" s="7" t="s">
        <v>4688</v>
      </c>
      <c r="B333" s="7" t="s">
        <v>4689</v>
      </c>
      <c r="C333" s="5">
        <v>2020</v>
      </c>
    </row>
    <row r="334" spans="1:3" ht="15.75" hidden="1" customHeight="1">
      <c r="A334" s="7" t="s">
        <v>4690</v>
      </c>
      <c r="B334" s="7" t="s">
        <v>4691</v>
      </c>
      <c r="C334" s="5">
        <v>2020</v>
      </c>
    </row>
    <row r="335" spans="1:3" ht="15.75" hidden="1" customHeight="1">
      <c r="A335" s="7" t="s">
        <v>4692</v>
      </c>
      <c r="B335" s="7" t="s">
        <v>4693</v>
      </c>
      <c r="C335" s="5">
        <v>2020</v>
      </c>
    </row>
    <row r="336" spans="1:3" ht="15.75" hidden="1" customHeight="1">
      <c r="A336" s="7" t="s">
        <v>4694</v>
      </c>
      <c r="B336" s="7" t="s">
        <v>4695</v>
      </c>
      <c r="C336" s="5">
        <v>2020</v>
      </c>
    </row>
    <row r="337" spans="1:3" ht="15.75" hidden="1" customHeight="1">
      <c r="A337" s="7" t="s">
        <v>4696</v>
      </c>
      <c r="B337" s="7" t="s">
        <v>4697</v>
      </c>
      <c r="C337" s="5">
        <v>2020</v>
      </c>
    </row>
    <row r="338" spans="1:3" ht="15.75" hidden="1" customHeight="1">
      <c r="A338" s="7" t="s">
        <v>4698</v>
      </c>
      <c r="B338" s="7" t="s">
        <v>4699</v>
      </c>
      <c r="C338" s="5">
        <v>2020</v>
      </c>
    </row>
    <row r="339" spans="1:3" ht="15.75" hidden="1" customHeight="1">
      <c r="A339" s="7" t="s">
        <v>4700</v>
      </c>
      <c r="B339" s="7" t="s">
        <v>4701</v>
      </c>
      <c r="C339" s="5">
        <v>2020</v>
      </c>
    </row>
    <row r="340" spans="1:3" ht="15.75" hidden="1" customHeight="1">
      <c r="A340" s="7" t="s">
        <v>4702</v>
      </c>
      <c r="B340" s="7" t="s">
        <v>4703</v>
      </c>
      <c r="C340" s="5">
        <v>2020</v>
      </c>
    </row>
    <row r="341" spans="1:3" ht="15.75" hidden="1" customHeight="1">
      <c r="A341" s="7" t="s">
        <v>4704</v>
      </c>
      <c r="B341" s="7" t="s">
        <v>4705</v>
      </c>
      <c r="C341" s="5">
        <v>2020</v>
      </c>
    </row>
    <row r="342" spans="1:3" ht="15.75" hidden="1" customHeight="1">
      <c r="A342" s="7" t="s">
        <v>4706</v>
      </c>
      <c r="B342" s="7" t="s">
        <v>4707</v>
      </c>
      <c r="C342" s="5">
        <v>2020</v>
      </c>
    </row>
    <row r="343" spans="1:3" ht="15.75" hidden="1" customHeight="1">
      <c r="A343" s="7" t="s">
        <v>4708</v>
      </c>
      <c r="B343" s="7" t="s">
        <v>4709</v>
      </c>
      <c r="C343" s="5">
        <v>2020</v>
      </c>
    </row>
    <row r="344" spans="1:3" ht="15.75" hidden="1" customHeight="1">
      <c r="A344" s="7" t="s">
        <v>4710</v>
      </c>
      <c r="B344" s="7" t="s">
        <v>4711</v>
      </c>
      <c r="C344" s="5">
        <v>2020</v>
      </c>
    </row>
    <row r="345" spans="1:3" ht="15.75" hidden="1" customHeight="1">
      <c r="A345" s="7" t="s">
        <v>4712</v>
      </c>
      <c r="B345" s="7" t="s">
        <v>4713</v>
      </c>
      <c r="C345" s="5">
        <v>2020</v>
      </c>
    </row>
    <row r="346" spans="1:3" ht="15.75" hidden="1" customHeight="1">
      <c r="A346" s="7" t="s">
        <v>4714</v>
      </c>
      <c r="B346" s="7" t="s">
        <v>4715</v>
      </c>
      <c r="C346" s="5">
        <v>2020</v>
      </c>
    </row>
    <row r="347" spans="1:3" ht="15.75" hidden="1" customHeight="1">
      <c r="A347" s="7" t="s">
        <v>4716</v>
      </c>
      <c r="B347" s="7" t="s">
        <v>4717</v>
      </c>
      <c r="C347" s="5">
        <v>2020</v>
      </c>
    </row>
    <row r="348" spans="1:3" ht="15.75" hidden="1" customHeight="1">
      <c r="A348" s="7" t="s">
        <v>4718</v>
      </c>
      <c r="B348" s="7" t="s">
        <v>4719</v>
      </c>
      <c r="C348" s="5">
        <v>2020</v>
      </c>
    </row>
    <row r="349" spans="1:3" ht="15.75" hidden="1" customHeight="1">
      <c r="A349" s="7" t="s">
        <v>4720</v>
      </c>
      <c r="B349" s="7" t="s">
        <v>4721</v>
      </c>
      <c r="C349" s="5">
        <v>2020</v>
      </c>
    </row>
    <row r="350" spans="1:3" ht="15.75" hidden="1" customHeight="1">
      <c r="A350" s="7" t="s">
        <v>4722</v>
      </c>
      <c r="B350" s="7" t="s">
        <v>4723</v>
      </c>
      <c r="C350" s="5">
        <v>2020</v>
      </c>
    </row>
    <row r="351" spans="1:3" ht="15.75" hidden="1" customHeight="1">
      <c r="A351" s="7" t="s">
        <v>4724</v>
      </c>
      <c r="B351" s="7" t="s">
        <v>4725</v>
      </c>
      <c r="C351" s="5">
        <v>2020</v>
      </c>
    </row>
    <row r="352" spans="1:3" ht="15.75" hidden="1" customHeight="1">
      <c r="A352" s="7" t="s">
        <v>4726</v>
      </c>
      <c r="B352" s="7" t="s">
        <v>4727</v>
      </c>
      <c r="C352" s="5">
        <v>2020</v>
      </c>
    </row>
    <row r="353" spans="1:3" ht="15.75" hidden="1" customHeight="1">
      <c r="A353" s="7" t="s">
        <v>4728</v>
      </c>
      <c r="B353" s="7" t="s">
        <v>4729</v>
      </c>
      <c r="C353" s="5">
        <v>2020</v>
      </c>
    </row>
    <row r="354" spans="1:3" ht="15.75" hidden="1" customHeight="1">
      <c r="A354" s="7" t="s">
        <v>4730</v>
      </c>
      <c r="B354" s="7" t="s">
        <v>4731</v>
      </c>
      <c r="C354" s="5">
        <v>2020</v>
      </c>
    </row>
    <row r="355" spans="1:3" ht="15.75" hidden="1" customHeight="1">
      <c r="A355" s="7" t="s">
        <v>4732</v>
      </c>
      <c r="B355" s="7" t="s">
        <v>4733</v>
      </c>
      <c r="C355" s="5">
        <v>2020</v>
      </c>
    </row>
    <row r="356" spans="1:3" ht="15.75" hidden="1" customHeight="1">
      <c r="A356" s="7" t="s">
        <v>4734</v>
      </c>
      <c r="B356" s="7" t="s">
        <v>4735</v>
      </c>
      <c r="C356" s="5">
        <v>2020</v>
      </c>
    </row>
    <row r="357" spans="1:3" ht="15.75" hidden="1" customHeight="1">
      <c r="A357" s="7" t="s">
        <v>4736</v>
      </c>
      <c r="B357" s="7" t="s">
        <v>4737</v>
      </c>
      <c r="C357" s="5">
        <v>2020</v>
      </c>
    </row>
    <row r="358" spans="1:3" ht="15.75" hidden="1" customHeight="1">
      <c r="A358" s="7" t="s">
        <v>4738</v>
      </c>
      <c r="B358" s="7" t="s">
        <v>4739</v>
      </c>
      <c r="C358" s="5">
        <v>2020</v>
      </c>
    </row>
    <row r="359" spans="1:3" ht="15.75" hidden="1" customHeight="1">
      <c r="A359" s="7" t="s">
        <v>4740</v>
      </c>
      <c r="B359" s="7" t="s">
        <v>4741</v>
      </c>
      <c r="C359" s="5">
        <v>2020</v>
      </c>
    </row>
    <row r="360" spans="1:3" ht="15.75" hidden="1" customHeight="1">
      <c r="A360" s="7" t="s">
        <v>4742</v>
      </c>
      <c r="B360" s="7" t="s">
        <v>4743</v>
      </c>
      <c r="C360" s="5">
        <v>2020</v>
      </c>
    </row>
    <row r="361" spans="1:3" ht="15.75" hidden="1" customHeight="1">
      <c r="A361" s="7" t="s">
        <v>4744</v>
      </c>
      <c r="B361" s="7" t="s">
        <v>4745</v>
      </c>
      <c r="C361" s="5">
        <v>2020</v>
      </c>
    </row>
    <row r="362" spans="1:3" ht="15.75" hidden="1" customHeight="1">
      <c r="A362" s="7" t="s">
        <v>4746</v>
      </c>
      <c r="B362" s="7" t="s">
        <v>4747</v>
      </c>
      <c r="C362" s="5">
        <v>2020</v>
      </c>
    </row>
    <row r="363" spans="1:3" ht="15.75" hidden="1" customHeight="1">
      <c r="A363" s="7" t="s">
        <v>4748</v>
      </c>
      <c r="B363" s="7" t="s">
        <v>4749</v>
      </c>
      <c r="C363" s="5">
        <v>2020</v>
      </c>
    </row>
    <row r="364" spans="1:3" ht="15.75" hidden="1" customHeight="1">
      <c r="A364" s="7" t="s">
        <v>4750</v>
      </c>
      <c r="B364" s="7" t="s">
        <v>4751</v>
      </c>
      <c r="C364" s="5">
        <v>2020</v>
      </c>
    </row>
    <row r="365" spans="1:3" ht="15.75" hidden="1" customHeight="1">
      <c r="A365" s="7" t="s">
        <v>4752</v>
      </c>
      <c r="B365" s="7" t="s">
        <v>4753</v>
      </c>
      <c r="C365" s="5">
        <v>2020</v>
      </c>
    </row>
    <row r="366" spans="1:3" ht="15.75" hidden="1" customHeight="1">
      <c r="A366" s="7" t="s">
        <v>4754</v>
      </c>
      <c r="B366" s="7" t="s">
        <v>4755</v>
      </c>
      <c r="C366" s="5">
        <v>2020</v>
      </c>
    </row>
    <row r="367" spans="1:3" ht="15.75" hidden="1" customHeight="1">
      <c r="A367" s="7" t="s">
        <v>4756</v>
      </c>
      <c r="B367" s="7" t="s">
        <v>4757</v>
      </c>
      <c r="C367" s="5">
        <v>2020</v>
      </c>
    </row>
    <row r="368" spans="1:3" ht="15.75" hidden="1" customHeight="1">
      <c r="A368" s="7" t="s">
        <v>4758</v>
      </c>
      <c r="B368" s="7" t="s">
        <v>4759</v>
      </c>
      <c r="C368" s="5">
        <v>2020</v>
      </c>
    </row>
    <row r="369" spans="1:3" ht="15.75" hidden="1" customHeight="1">
      <c r="A369" s="7" t="s">
        <v>4760</v>
      </c>
      <c r="B369" s="7" t="s">
        <v>4761</v>
      </c>
      <c r="C369" s="5">
        <v>2020</v>
      </c>
    </row>
    <row r="370" spans="1:3" ht="15.75" hidden="1" customHeight="1">
      <c r="A370" s="7" t="s">
        <v>4762</v>
      </c>
      <c r="B370" s="7" t="s">
        <v>4763</v>
      </c>
      <c r="C370" s="5">
        <v>2020</v>
      </c>
    </row>
    <row r="371" spans="1:3" ht="15.75" hidden="1" customHeight="1">
      <c r="A371" s="7" t="s">
        <v>4764</v>
      </c>
      <c r="B371" s="7" t="s">
        <v>4765</v>
      </c>
      <c r="C371" s="5">
        <v>2020</v>
      </c>
    </row>
    <row r="372" spans="1:3" ht="15.75" hidden="1" customHeight="1">
      <c r="A372" s="7" t="s">
        <v>4766</v>
      </c>
      <c r="B372" s="7" t="s">
        <v>4767</v>
      </c>
      <c r="C372" s="5">
        <v>2020</v>
      </c>
    </row>
    <row r="373" spans="1:3" ht="15.75" hidden="1" customHeight="1">
      <c r="A373" s="7" t="s">
        <v>4768</v>
      </c>
      <c r="B373" s="7" t="s">
        <v>4769</v>
      </c>
      <c r="C373" s="5">
        <v>2020</v>
      </c>
    </row>
    <row r="374" spans="1:3" ht="15.75" hidden="1" customHeight="1">
      <c r="A374" s="7" t="s">
        <v>4770</v>
      </c>
      <c r="B374" s="7" t="s">
        <v>4771</v>
      </c>
      <c r="C374" s="5">
        <v>2020</v>
      </c>
    </row>
    <row r="375" spans="1:3" ht="15.75" hidden="1" customHeight="1">
      <c r="A375" s="7" t="s">
        <v>4772</v>
      </c>
      <c r="B375" s="7" t="s">
        <v>4773</v>
      </c>
      <c r="C375" s="5">
        <v>2020</v>
      </c>
    </row>
    <row r="376" spans="1:3" ht="15.75" hidden="1" customHeight="1">
      <c r="A376" s="7" t="s">
        <v>4774</v>
      </c>
      <c r="B376" s="7" t="s">
        <v>4775</v>
      </c>
      <c r="C376" s="5">
        <v>2020</v>
      </c>
    </row>
    <row r="377" spans="1:3" ht="15.75" hidden="1" customHeight="1">
      <c r="A377" s="7" t="s">
        <v>4776</v>
      </c>
      <c r="B377" s="7" t="s">
        <v>4777</v>
      </c>
      <c r="C377" s="5">
        <v>2020</v>
      </c>
    </row>
    <row r="378" spans="1:3" ht="15.75" hidden="1" customHeight="1">
      <c r="A378" s="7" t="s">
        <v>4778</v>
      </c>
      <c r="B378" s="7" t="s">
        <v>4779</v>
      </c>
      <c r="C378" s="5">
        <v>2020</v>
      </c>
    </row>
    <row r="379" spans="1:3" ht="15.75" hidden="1" customHeight="1">
      <c r="A379" s="7" t="s">
        <v>4780</v>
      </c>
      <c r="B379" s="7" t="s">
        <v>4781</v>
      </c>
      <c r="C379" s="5">
        <v>2020</v>
      </c>
    </row>
    <row r="380" spans="1:3" ht="15.75" hidden="1" customHeight="1">
      <c r="A380" s="7" t="s">
        <v>4782</v>
      </c>
      <c r="B380" s="7" t="s">
        <v>4783</v>
      </c>
      <c r="C380" s="5">
        <v>2020</v>
      </c>
    </row>
    <row r="381" spans="1:3" ht="15.75" hidden="1" customHeight="1">
      <c r="A381" s="7" t="s">
        <v>4784</v>
      </c>
      <c r="B381" s="7" t="s">
        <v>4785</v>
      </c>
      <c r="C381" s="5">
        <v>2020</v>
      </c>
    </row>
    <row r="382" spans="1:3" ht="15.75" hidden="1" customHeight="1">
      <c r="A382" s="7" t="s">
        <v>4786</v>
      </c>
      <c r="B382" s="7" t="s">
        <v>4787</v>
      </c>
      <c r="C382" s="5">
        <v>2020</v>
      </c>
    </row>
    <row r="383" spans="1:3" ht="15.75" hidden="1" customHeight="1">
      <c r="A383" s="7" t="s">
        <v>4788</v>
      </c>
      <c r="B383" s="7" t="s">
        <v>4789</v>
      </c>
      <c r="C383" s="5">
        <v>2020</v>
      </c>
    </row>
    <row r="384" spans="1:3" ht="15.75" customHeight="1">
      <c r="A384" s="8" t="s">
        <v>4790</v>
      </c>
      <c r="B384" s="8" t="s">
        <v>4791</v>
      </c>
      <c r="C384" s="6">
        <v>2020</v>
      </c>
    </row>
    <row r="385" spans="1:3" ht="15.75" hidden="1" customHeight="1">
      <c r="A385" s="7" t="s">
        <v>4792</v>
      </c>
      <c r="B385" s="7" t="s">
        <v>4793</v>
      </c>
      <c r="C385" s="5">
        <v>2020</v>
      </c>
    </row>
    <row r="386" spans="1:3" ht="15.75" hidden="1" customHeight="1">
      <c r="A386" s="7" t="s">
        <v>4794</v>
      </c>
      <c r="B386" s="7" t="s">
        <v>4795</v>
      </c>
      <c r="C386" s="5">
        <v>2020</v>
      </c>
    </row>
    <row r="387" spans="1:3" ht="15.75" hidden="1" customHeight="1">
      <c r="A387" s="7" t="s">
        <v>4796</v>
      </c>
      <c r="B387" s="7" t="s">
        <v>4797</v>
      </c>
      <c r="C387" s="5">
        <v>2020</v>
      </c>
    </row>
    <row r="388" spans="1:3" ht="15.75" hidden="1" customHeight="1">
      <c r="A388" s="7" t="s">
        <v>4798</v>
      </c>
      <c r="B388" s="7" t="s">
        <v>4799</v>
      </c>
      <c r="C388" s="5">
        <v>2020</v>
      </c>
    </row>
    <row r="389" spans="1:3" ht="15.75" hidden="1" customHeight="1">
      <c r="A389" s="7" t="s">
        <v>4800</v>
      </c>
      <c r="B389" s="7" t="s">
        <v>4801</v>
      </c>
      <c r="C389" s="5">
        <v>2020</v>
      </c>
    </row>
    <row r="390" spans="1:3" ht="15.75" hidden="1" customHeight="1">
      <c r="A390" s="7" t="s">
        <v>4802</v>
      </c>
      <c r="B390" s="7" t="s">
        <v>4803</v>
      </c>
      <c r="C390" s="5">
        <v>2020</v>
      </c>
    </row>
    <row r="391" spans="1:3" ht="15.75" hidden="1" customHeight="1">
      <c r="A391" s="7" t="s">
        <v>4804</v>
      </c>
      <c r="B391" s="7" t="s">
        <v>4805</v>
      </c>
      <c r="C391" s="5">
        <v>2020</v>
      </c>
    </row>
    <row r="392" spans="1:3" ht="15.75" hidden="1" customHeight="1">
      <c r="A392" s="7" t="s">
        <v>4806</v>
      </c>
      <c r="B392" s="7" t="s">
        <v>4807</v>
      </c>
      <c r="C392" s="5">
        <v>2020</v>
      </c>
    </row>
    <row r="393" spans="1:3" ht="15.75" hidden="1" customHeight="1">
      <c r="A393" s="7" t="s">
        <v>4808</v>
      </c>
      <c r="B393" s="7" t="s">
        <v>4809</v>
      </c>
      <c r="C393" s="5">
        <v>2020</v>
      </c>
    </row>
    <row r="394" spans="1:3" ht="15.75" hidden="1" customHeight="1">
      <c r="A394" s="7" t="s">
        <v>4810</v>
      </c>
      <c r="B394" s="7" t="s">
        <v>4811</v>
      </c>
      <c r="C394" s="5">
        <v>2020</v>
      </c>
    </row>
    <row r="395" spans="1:3" ht="15.75" hidden="1" customHeight="1">
      <c r="A395" s="7" t="s">
        <v>4812</v>
      </c>
      <c r="B395" s="7" t="s">
        <v>4813</v>
      </c>
      <c r="C395" s="5">
        <v>2020</v>
      </c>
    </row>
    <row r="396" spans="1:3" ht="15.75" hidden="1" customHeight="1">
      <c r="A396" s="7" t="s">
        <v>4814</v>
      </c>
      <c r="B396" s="7" t="s">
        <v>4815</v>
      </c>
      <c r="C396" s="5">
        <v>2020</v>
      </c>
    </row>
    <row r="397" spans="1:3" ht="15.75" hidden="1" customHeight="1">
      <c r="A397" s="7" t="s">
        <v>4816</v>
      </c>
      <c r="B397" s="7" t="s">
        <v>4817</v>
      </c>
      <c r="C397" s="5">
        <v>2020</v>
      </c>
    </row>
    <row r="398" spans="1:3" ht="15.75" hidden="1" customHeight="1">
      <c r="A398" s="7" t="s">
        <v>4818</v>
      </c>
      <c r="B398" s="7" t="s">
        <v>4819</v>
      </c>
      <c r="C398" s="5">
        <v>2020</v>
      </c>
    </row>
    <row r="399" spans="1:3" ht="15.75" hidden="1" customHeight="1">
      <c r="A399" s="7" t="s">
        <v>4820</v>
      </c>
      <c r="B399" s="7" t="s">
        <v>4821</v>
      </c>
      <c r="C399" s="5">
        <v>2020</v>
      </c>
    </row>
    <row r="400" spans="1:3" ht="15.75" hidden="1" customHeight="1">
      <c r="A400" s="7" t="s">
        <v>4822</v>
      </c>
      <c r="B400" s="7" t="s">
        <v>4823</v>
      </c>
      <c r="C400" s="5">
        <v>2020</v>
      </c>
    </row>
    <row r="401" spans="1:3" ht="15.75" hidden="1" customHeight="1">
      <c r="A401" s="7" t="s">
        <v>4824</v>
      </c>
      <c r="B401" s="7" t="s">
        <v>4825</v>
      </c>
      <c r="C401" s="5">
        <v>2020</v>
      </c>
    </row>
    <row r="402" spans="1:3" ht="15.75" hidden="1" customHeight="1">
      <c r="A402" s="7" t="s">
        <v>4826</v>
      </c>
      <c r="B402" s="7" t="s">
        <v>4827</v>
      </c>
      <c r="C402" s="5">
        <v>2020</v>
      </c>
    </row>
    <row r="403" spans="1:3" ht="15.75" hidden="1" customHeight="1">
      <c r="A403" s="7" t="s">
        <v>4828</v>
      </c>
      <c r="B403" s="7" t="s">
        <v>4829</v>
      </c>
      <c r="C403" s="5">
        <v>2020</v>
      </c>
    </row>
    <row r="404" spans="1:3" ht="15.75" hidden="1" customHeight="1">
      <c r="A404" s="7" t="s">
        <v>4830</v>
      </c>
      <c r="B404" s="7" t="s">
        <v>4831</v>
      </c>
      <c r="C404" s="5">
        <v>2020</v>
      </c>
    </row>
    <row r="405" spans="1:3" ht="15.75" hidden="1" customHeight="1">
      <c r="A405" s="7" t="s">
        <v>4832</v>
      </c>
      <c r="B405" s="7" t="s">
        <v>4833</v>
      </c>
      <c r="C405" s="5">
        <v>2020</v>
      </c>
    </row>
    <row r="406" spans="1:3" ht="15.75" hidden="1" customHeight="1">
      <c r="A406" s="7" t="s">
        <v>4834</v>
      </c>
      <c r="B406" s="7" t="s">
        <v>4835</v>
      </c>
      <c r="C406" s="5">
        <v>2020</v>
      </c>
    </row>
    <row r="407" spans="1:3" ht="15.75" hidden="1" customHeight="1">
      <c r="A407" s="7" t="s">
        <v>4836</v>
      </c>
      <c r="B407" s="7" t="s">
        <v>4837</v>
      </c>
      <c r="C407" s="5">
        <v>2020</v>
      </c>
    </row>
    <row r="408" spans="1:3" ht="15.75" hidden="1" customHeight="1">
      <c r="A408" s="7" t="s">
        <v>4838</v>
      </c>
      <c r="B408" s="7" t="s">
        <v>4839</v>
      </c>
      <c r="C408" s="5">
        <v>2020</v>
      </c>
    </row>
    <row r="409" spans="1:3" ht="15.75" hidden="1" customHeight="1">
      <c r="A409" s="7" t="s">
        <v>4840</v>
      </c>
      <c r="B409" s="7" t="s">
        <v>4841</v>
      </c>
      <c r="C409" s="5">
        <v>2020</v>
      </c>
    </row>
    <row r="410" spans="1:3" ht="15.75" hidden="1" customHeight="1">
      <c r="A410" s="7" t="s">
        <v>4842</v>
      </c>
      <c r="B410" s="7" t="s">
        <v>4843</v>
      </c>
      <c r="C410" s="5">
        <v>2020</v>
      </c>
    </row>
    <row r="411" spans="1:3" ht="15.75" hidden="1" customHeight="1">
      <c r="A411" s="7" t="s">
        <v>4844</v>
      </c>
      <c r="B411" s="7" t="s">
        <v>4845</v>
      </c>
      <c r="C411" s="5">
        <v>2020</v>
      </c>
    </row>
    <row r="412" spans="1:3" ht="15.75" hidden="1" customHeight="1">
      <c r="A412" s="7" t="s">
        <v>4846</v>
      </c>
      <c r="B412" s="7" t="s">
        <v>4847</v>
      </c>
      <c r="C412" s="5">
        <v>2020</v>
      </c>
    </row>
    <row r="413" spans="1:3" ht="15.75" hidden="1" customHeight="1">
      <c r="A413" s="7" t="s">
        <v>4848</v>
      </c>
      <c r="B413" s="7" t="s">
        <v>4849</v>
      </c>
      <c r="C413" s="5">
        <v>2020</v>
      </c>
    </row>
    <row r="414" spans="1:3" ht="15.75" hidden="1" customHeight="1">
      <c r="A414" s="7" t="s">
        <v>4850</v>
      </c>
      <c r="B414" s="7" t="s">
        <v>4851</v>
      </c>
      <c r="C414" s="5">
        <v>2020</v>
      </c>
    </row>
    <row r="415" spans="1:3" ht="15.75" hidden="1" customHeight="1">
      <c r="A415" s="7" t="s">
        <v>4852</v>
      </c>
      <c r="B415" s="7" t="s">
        <v>4853</v>
      </c>
      <c r="C415" s="5">
        <v>2020</v>
      </c>
    </row>
    <row r="416" spans="1:3" ht="15.75" hidden="1" customHeight="1">
      <c r="A416" s="7" t="s">
        <v>4854</v>
      </c>
      <c r="B416" s="7" t="s">
        <v>4855</v>
      </c>
      <c r="C416" s="5">
        <v>2020</v>
      </c>
    </row>
    <row r="417" spans="1:3" ht="15.75" hidden="1" customHeight="1">
      <c r="A417" s="7" t="s">
        <v>4856</v>
      </c>
      <c r="B417" s="7" t="s">
        <v>4857</v>
      </c>
      <c r="C417" s="5">
        <v>2020</v>
      </c>
    </row>
    <row r="418" spans="1:3" ht="15.75" hidden="1" customHeight="1">
      <c r="A418" s="7" t="s">
        <v>4858</v>
      </c>
      <c r="B418" s="7" t="s">
        <v>4859</v>
      </c>
      <c r="C418" s="5">
        <v>2020</v>
      </c>
    </row>
    <row r="419" spans="1:3" ht="15.75" hidden="1" customHeight="1">
      <c r="A419" s="7" t="s">
        <v>4860</v>
      </c>
      <c r="B419" s="7" t="s">
        <v>4861</v>
      </c>
      <c r="C419" s="5">
        <v>2020</v>
      </c>
    </row>
    <row r="420" spans="1:3" ht="15.75" hidden="1" customHeight="1">
      <c r="A420" s="7" t="s">
        <v>4862</v>
      </c>
      <c r="B420" s="7" t="s">
        <v>4863</v>
      </c>
      <c r="C420" s="5">
        <v>2020</v>
      </c>
    </row>
    <row r="421" spans="1:3" ht="15.75" hidden="1" customHeight="1">
      <c r="A421" s="7" t="s">
        <v>4864</v>
      </c>
      <c r="B421" s="7" t="s">
        <v>4865</v>
      </c>
      <c r="C421" s="5">
        <v>2020</v>
      </c>
    </row>
    <row r="422" spans="1:3" ht="15.75" customHeight="1">
      <c r="A422" s="8" t="s">
        <v>4866</v>
      </c>
      <c r="B422" s="8" t="s">
        <v>4867</v>
      </c>
      <c r="C422" s="6">
        <v>2020</v>
      </c>
    </row>
    <row r="423" spans="1:3" ht="15.75" hidden="1" customHeight="1">
      <c r="A423" s="7" t="s">
        <v>4868</v>
      </c>
      <c r="B423" s="7" t="s">
        <v>4869</v>
      </c>
      <c r="C423" s="5">
        <v>2020</v>
      </c>
    </row>
    <row r="424" spans="1:3" ht="15.75" hidden="1" customHeight="1">
      <c r="A424" s="7" t="s">
        <v>4870</v>
      </c>
      <c r="B424" s="7" t="s">
        <v>4871</v>
      </c>
      <c r="C424" s="5">
        <v>2020</v>
      </c>
    </row>
    <row r="425" spans="1:3" ht="15.75" hidden="1" customHeight="1">
      <c r="A425" s="7" t="s">
        <v>4872</v>
      </c>
      <c r="B425" s="7" t="s">
        <v>4873</v>
      </c>
      <c r="C425" s="5">
        <v>2020</v>
      </c>
    </row>
    <row r="426" spans="1:3" ht="15.75" hidden="1" customHeight="1">
      <c r="A426" s="7" t="s">
        <v>4874</v>
      </c>
      <c r="B426" s="7" t="s">
        <v>4875</v>
      </c>
      <c r="C426" s="5">
        <v>2020</v>
      </c>
    </row>
    <row r="427" spans="1:3" ht="15.75" hidden="1" customHeight="1">
      <c r="A427" s="7" t="s">
        <v>4876</v>
      </c>
      <c r="B427" s="7" t="s">
        <v>4877</v>
      </c>
      <c r="C427" s="5">
        <v>2020</v>
      </c>
    </row>
    <row r="428" spans="1:3" ht="15.75" hidden="1" customHeight="1">
      <c r="A428" s="7" t="s">
        <v>4878</v>
      </c>
      <c r="B428" s="7" t="s">
        <v>4879</v>
      </c>
      <c r="C428" s="5">
        <v>2020</v>
      </c>
    </row>
    <row r="429" spans="1:3" ht="15.75" hidden="1" customHeight="1">
      <c r="A429" s="7" t="s">
        <v>4880</v>
      </c>
      <c r="B429" s="7" t="s">
        <v>4881</v>
      </c>
      <c r="C429" s="5">
        <v>2020</v>
      </c>
    </row>
    <row r="430" spans="1:3" ht="15.75" hidden="1" customHeight="1">
      <c r="A430" s="7" t="s">
        <v>4882</v>
      </c>
      <c r="B430" s="7" t="s">
        <v>4883</v>
      </c>
      <c r="C430" s="5">
        <v>2020</v>
      </c>
    </row>
    <row r="431" spans="1:3" ht="15.75" hidden="1" customHeight="1">
      <c r="A431" s="7" t="s">
        <v>4884</v>
      </c>
      <c r="B431" s="7" t="s">
        <v>4885</v>
      </c>
      <c r="C431" s="5">
        <v>2020</v>
      </c>
    </row>
    <row r="432" spans="1:3" ht="15.75" hidden="1" customHeight="1">
      <c r="A432" s="7" t="s">
        <v>4886</v>
      </c>
      <c r="B432" s="7" t="s">
        <v>4887</v>
      </c>
      <c r="C432" s="5">
        <v>2020</v>
      </c>
    </row>
    <row r="433" spans="1:3" ht="15.75" hidden="1" customHeight="1">
      <c r="A433" s="7" t="s">
        <v>4888</v>
      </c>
      <c r="B433" s="7" t="s">
        <v>4889</v>
      </c>
      <c r="C433" s="5">
        <v>2020</v>
      </c>
    </row>
    <row r="434" spans="1:3" ht="15.75" hidden="1" customHeight="1">
      <c r="A434" s="7" t="s">
        <v>4890</v>
      </c>
      <c r="B434" s="7" t="s">
        <v>4891</v>
      </c>
      <c r="C434" s="5">
        <v>2020</v>
      </c>
    </row>
    <row r="435" spans="1:3" ht="15.75" customHeight="1">
      <c r="A435" s="8" t="s">
        <v>4892</v>
      </c>
      <c r="B435" s="8" t="s">
        <v>4893</v>
      </c>
      <c r="C435" s="6">
        <v>2020</v>
      </c>
    </row>
    <row r="436" spans="1:3" ht="15.75" hidden="1" customHeight="1">
      <c r="A436" s="7" t="s">
        <v>4894</v>
      </c>
      <c r="B436" s="7" t="s">
        <v>4895</v>
      </c>
      <c r="C436" s="5">
        <v>2020</v>
      </c>
    </row>
    <row r="437" spans="1:3" ht="15.75" hidden="1" customHeight="1">
      <c r="A437" s="7" t="s">
        <v>4896</v>
      </c>
      <c r="B437" s="7" t="s">
        <v>4897</v>
      </c>
      <c r="C437" s="5">
        <v>2020</v>
      </c>
    </row>
    <row r="438" spans="1:3" ht="15.75" hidden="1" customHeight="1">
      <c r="A438" s="7" t="s">
        <v>4898</v>
      </c>
      <c r="B438" s="7" t="s">
        <v>4899</v>
      </c>
      <c r="C438" s="5">
        <v>2020</v>
      </c>
    </row>
    <row r="439" spans="1:3" ht="15.75" hidden="1" customHeight="1">
      <c r="A439" s="7" t="s">
        <v>4900</v>
      </c>
      <c r="B439" s="7" t="s">
        <v>4901</v>
      </c>
      <c r="C439" s="5">
        <v>2020</v>
      </c>
    </row>
    <row r="440" spans="1:3" ht="15.75" hidden="1" customHeight="1">
      <c r="A440" s="7" t="s">
        <v>4902</v>
      </c>
      <c r="B440" s="7" t="s">
        <v>4903</v>
      </c>
      <c r="C440" s="5">
        <v>2020</v>
      </c>
    </row>
    <row r="441" spans="1:3" ht="15.75" hidden="1" customHeight="1">
      <c r="A441" s="7" t="s">
        <v>4904</v>
      </c>
      <c r="B441" s="7" t="s">
        <v>4905</v>
      </c>
      <c r="C441" s="5">
        <v>2020</v>
      </c>
    </row>
    <row r="442" spans="1:3" ht="15.75" hidden="1" customHeight="1">
      <c r="A442" s="7" t="s">
        <v>4906</v>
      </c>
      <c r="B442" s="7" t="s">
        <v>4907</v>
      </c>
      <c r="C442" s="5">
        <v>2021</v>
      </c>
    </row>
    <row r="443" spans="1:3" ht="15.75" hidden="1" customHeight="1">
      <c r="A443" s="7" t="s">
        <v>4908</v>
      </c>
      <c r="B443" s="7" t="s">
        <v>4909</v>
      </c>
      <c r="C443" s="5">
        <v>2021</v>
      </c>
    </row>
    <row r="444" spans="1:3" ht="15.75" hidden="1" customHeight="1">
      <c r="A444" s="7" t="s">
        <v>4910</v>
      </c>
      <c r="B444" s="7" t="s">
        <v>4911</v>
      </c>
      <c r="C444" s="5">
        <v>2021</v>
      </c>
    </row>
    <row r="445" spans="1:3" ht="15.75" hidden="1" customHeight="1">
      <c r="A445" s="7" t="s">
        <v>4912</v>
      </c>
      <c r="B445" s="7" t="s">
        <v>4913</v>
      </c>
      <c r="C445" s="5">
        <v>2021</v>
      </c>
    </row>
    <row r="446" spans="1:3" ht="15.75" hidden="1" customHeight="1">
      <c r="A446" s="7" t="s">
        <v>4914</v>
      </c>
      <c r="B446" s="7" t="s">
        <v>4915</v>
      </c>
      <c r="C446" s="5">
        <v>2021</v>
      </c>
    </row>
    <row r="447" spans="1:3" ht="15.75" hidden="1" customHeight="1">
      <c r="A447" s="7" t="s">
        <v>4916</v>
      </c>
      <c r="B447" s="7" t="s">
        <v>4917</v>
      </c>
      <c r="C447" s="5">
        <v>2021</v>
      </c>
    </row>
    <row r="448" spans="1:3" ht="15.75" hidden="1" customHeight="1">
      <c r="A448" s="7" t="s">
        <v>4918</v>
      </c>
      <c r="B448" s="7" t="s">
        <v>4919</v>
      </c>
      <c r="C448" s="5">
        <v>2021</v>
      </c>
    </row>
    <row r="449" spans="1:3" ht="15.75" hidden="1" customHeight="1">
      <c r="A449" s="7" t="s">
        <v>4920</v>
      </c>
      <c r="B449" s="7" t="s">
        <v>4921</v>
      </c>
      <c r="C449" s="5">
        <v>2021</v>
      </c>
    </row>
    <row r="450" spans="1:3" ht="15.75" hidden="1" customHeight="1">
      <c r="A450" s="7" t="s">
        <v>4922</v>
      </c>
      <c r="B450" s="7" t="s">
        <v>4923</v>
      </c>
      <c r="C450" s="5">
        <v>2021</v>
      </c>
    </row>
    <row r="451" spans="1:3" ht="15.75" customHeight="1">
      <c r="A451" s="8" t="s">
        <v>4924</v>
      </c>
      <c r="B451" s="8" t="s">
        <v>4925</v>
      </c>
      <c r="C451" s="6">
        <v>2021</v>
      </c>
    </row>
    <row r="452" spans="1:3" ht="15.75" hidden="1" customHeight="1">
      <c r="A452" s="7" t="s">
        <v>4926</v>
      </c>
      <c r="B452" s="7" t="s">
        <v>4927</v>
      </c>
      <c r="C452" s="5">
        <v>2021</v>
      </c>
    </row>
    <row r="453" spans="1:3" ht="15.75" hidden="1" customHeight="1">
      <c r="A453" s="7" t="s">
        <v>4928</v>
      </c>
      <c r="B453" s="7" t="s">
        <v>4929</v>
      </c>
      <c r="C453" s="5">
        <v>2021</v>
      </c>
    </row>
    <row r="454" spans="1:3" ht="15.75" hidden="1" customHeight="1">
      <c r="A454" s="7" t="s">
        <v>4930</v>
      </c>
      <c r="B454" s="7" t="s">
        <v>4931</v>
      </c>
      <c r="C454" s="5">
        <v>2021</v>
      </c>
    </row>
    <row r="455" spans="1:3" ht="15.75" hidden="1" customHeight="1">
      <c r="A455" s="7" t="s">
        <v>4932</v>
      </c>
      <c r="B455" s="7" t="s">
        <v>4933</v>
      </c>
      <c r="C455" s="5">
        <v>2021</v>
      </c>
    </row>
    <row r="456" spans="1:3" ht="15.75" customHeight="1">
      <c r="A456" s="8" t="s">
        <v>4934</v>
      </c>
      <c r="B456" s="8" t="s">
        <v>4935</v>
      </c>
      <c r="C456" s="5">
        <v>2021</v>
      </c>
    </row>
    <row r="457" spans="1:3" ht="15.75" hidden="1" customHeight="1">
      <c r="A457" s="7" t="s">
        <v>4936</v>
      </c>
      <c r="B457" s="7" t="s">
        <v>4937</v>
      </c>
      <c r="C457" s="5">
        <v>2021</v>
      </c>
    </row>
    <row r="458" spans="1:3" ht="15.75" hidden="1" customHeight="1">
      <c r="A458" s="7" t="s">
        <v>4938</v>
      </c>
      <c r="B458" s="7" t="s">
        <v>4939</v>
      </c>
      <c r="C458" s="5">
        <v>2021</v>
      </c>
    </row>
    <row r="459" spans="1:3" ht="15.75" hidden="1" customHeight="1">
      <c r="A459" s="14" t="s">
        <v>4940</v>
      </c>
      <c r="B459" s="7" t="s">
        <v>4941</v>
      </c>
      <c r="C459" s="5">
        <v>2021</v>
      </c>
    </row>
    <row r="460" spans="1:3" ht="15.75" hidden="1" customHeight="1">
      <c r="A460" s="7" t="s">
        <v>4942</v>
      </c>
      <c r="B460" s="7" t="s">
        <v>4943</v>
      </c>
      <c r="C460" s="5">
        <v>2021</v>
      </c>
    </row>
    <row r="461" spans="1:3" ht="15.75" hidden="1" customHeight="1">
      <c r="A461" s="7" t="s">
        <v>4944</v>
      </c>
      <c r="B461" s="7" t="s">
        <v>4945</v>
      </c>
      <c r="C461" s="5">
        <v>2021</v>
      </c>
    </row>
    <row r="462" spans="1:3" ht="15.75" customHeight="1">
      <c r="A462" s="8" t="s">
        <v>4946</v>
      </c>
      <c r="B462" s="8" t="s">
        <v>4947</v>
      </c>
      <c r="C462" s="6">
        <v>2021</v>
      </c>
    </row>
    <row r="463" spans="1:3" ht="15.75" hidden="1" customHeight="1">
      <c r="A463" s="7" t="s">
        <v>4948</v>
      </c>
      <c r="B463" s="7" t="s">
        <v>4949</v>
      </c>
      <c r="C463" s="5">
        <v>2021</v>
      </c>
    </row>
    <row r="464" spans="1:3" ht="15.75" hidden="1" customHeight="1">
      <c r="A464" s="7" t="s">
        <v>4950</v>
      </c>
      <c r="B464" s="7" t="s">
        <v>4951</v>
      </c>
      <c r="C464" s="5">
        <v>2021</v>
      </c>
    </row>
    <row r="465" spans="1:3" ht="15.75" hidden="1" customHeight="1">
      <c r="A465" s="7" t="s">
        <v>4952</v>
      </c>
      <c r="B465" s="7" t="s">
        <v>4953</v>
      </c>
      <c r="C465" s="5">
        <v>2021</v>
      </c>
    </row>
    <row r="466" spans="1:3" ht="15.75" hidden="1" customHeight="1">
      <c r="A466" s="7" t="s">
        <v>4954</v>
      </c>
      <c r="B466" s="7" t="s">
        <v>4955</v>
      </c>
      <c r="C466" s="5">
        <v>2021</v>
      </c>
    </row>
    <row r="467" spans="1:3" ht="15.75" hidden="1" customHeight="1">
      <c r="A467" s="7" t="s">
        <v>4956</v>
      </c>
      <c r="B467" s="7" t="s">
        <v>4957</v>
      </c>
      <c r="C467" s="5">
        <v>2021</v>
      </c>
    </row>
    <row r="468" spans="1:3" ht="15.75" hidden="1" customHeight="1">
      <c r="A468" s="7" t="s">
        <v>4958</v>
      </c>
      <c r="B468" s="7" t="s">
        <v>4959</v>
      </c>
      <c r="C468" s="5">
        <v>2021</v>
      </c>
    </row>
    <row r="469" spans="1:3" ht="15.75" hidden="1" customHeight="1">
      <c r="A469" s="7" t="s">
        <v>4960</v>
      </c>
      <c r="B469" s="7" t="s">
        <v>4961</v>
      </c>
      <c r="C469" s="5">
        <v>2021</v>
      </c>
    </row>
    <row r="470" spans="1:3" ht="15.75" hidden="1" customHeight="1">
      <c r="A470" s="7" t="s">
        <v>4962</v>
      </c>
      <c r="B470" s="7" t="s">
        <v>4963</v>
      </c>
      <c r="C470" s="5">
        <v>2021</v>
      </c>
    </row>
    <row r="471" spans="1:3" ht="15.75" hidden="1" customHeight="1">
      <c r="A471" s="7" t="s">
        <v>4964</v>
      </c>
      <c r="B471" s="7" t="s">
        <v>4965</v>
      </c>
      <c r="C471" s="5">
        <v>2021</v>
      </c>
    </row>
    <row r="472" spans="1:3" ht="15.75" hidden="1" customHeight="1">
      <c r="A472" s="7" t="s">
        <v>4966</v>
      </c>
      <c r="B472" s="7" t="s">
        <v>4967</v>
      </c>
      <c r="C472" s="5">
        <v>2021</v>
      </c>
    </row>
    <row r="473" spans="1:3" ht="15.75" hidden="1" customHeight="1">
      <c r="A473" s="7" t="s">
        <v>4968</v>
      </c>
      <c r="B473" s="7" t="s">
        <v>4969</v>
      </c>
      <c r="C473" s="5">
        <v>2021</v>
      </c>
    </row>
    <row r="474" spans="1:3" ht="15.75" hidden="1" customHeight="1">
      <c r="A474" s="7" t="s">
        <v>4970</v>
      </c>
      <c r="B474" s="7" t="s">
        <v>4971</v>
      </c>
      <c r="C474" s="5">
        <v>2021</v>
      </c>
    </row>
    <row r="475" spans="1:3" ht="15.75" hidden="1" customHeight="1">
      <c r="A475" s="7" t="s">
        <v>4972</v>
      </c>
      <c r="B475" s="7" t="s">
        <v>4973</v>
      </c>
      <c r="C475" s="5">
        <v>2021</v>
      </c>
    </row>
    <row r="476" spans="1:3" ht="15.75" hidden="1" customHeight="1">
      <c r="A476" s="7" t="s">
        <v>4974</v>
      </c>
      <c r="B476" s="7" t="s">
        <v>4975</v>
      </c>
      <c r="C476" s="5">
        <v>2021</v>
      </c>
    </row>
    <row r="477" spans="1:3" ht="15.75" hidden="1" customHeight="1">
      <c r="A477" s="7" t="s">
        <v>4976</v>
      </c>
      <c r="B477" s="7" t="s">
        <v>4977</v>
      </c>
      <c r="C477" s="5">
        <v>2021</v>
      </c>
    </row>
    <row r="478" spans="1:3" ht="15.75" hidden="1" customHeight="1">
      <c r="A478" s="7" t="s">
        <v>4978</v>
      </c>
      <c r="B478" s="7" t="s">
        <v>4979</v>
      </c>
      <c r="C478" s="5">
        <v>2021</v>
      </c>
    </row>
    <row r="479" spans="1:3" ht="15.75" customHeight="1">
      <c r="A479" s="8" t="s">
        <v>4980</v>
      </c>
      <c r="B479" s="8" t="s">
        <v>4981</v>
      </c>
      <c r="C479" s="6">
        <v>2021</v>
      </c>
    </row>
    <row r="480" spans="1:3" ht="15.75" hidden="1" customHeight="1">
      <c r="A480" s="7" t="s">
        <v>4982</v>
      </c>
      <c r="B480" s="7" t="s">
        <v>4983</v>
      </c>
      <c r="C480" s="5">
        <v>2021</v>
      </c>
    </row>
    <row r="481" spans="1:3" ht="15.75" customHeight="1">
      <c r="A481" s="8" t="s">
        <v>4984</v>
      </c>
      <c r="B481" s="8" t="s">
        <v>4985</v>
      </c>
      <c r="C481" s="6">
        <v>2021</v>
      </c>
    </row>
    <row r="482" spans="1:3" ht="15.75" hidden="1" customHeight="1">
      <c r="A482" s="7" t="s">
        <v>4986</v>
      </c>
      <c r="B482" s="7" t="s">
        <v>4987</v>
      </c>
      <c r="C482" s="5">
        <v>2021</v>
      </c>
    </row>
    <row r="483" spans="1:3" ht="15.75" hidden="1" customHeight="1">
      <c r="A483" s="7" t="s">
        <v>4988</v>
      </c>
      <c r="B483" s="7" t="s">
        <v>4989</v>
      </c>
      <c r="C483" s="5">
        <v>2021</v>
      </c>
    </row>
    <row r="484" spans="1:3" ht="15.75" hidden="1" customHeight="1">
      <c r="A484" s="7" t="s">
        <v>4990</v>
      </c>
      <c r="B484" s="7" t="s">
        <v>4991</v>
      </c>
      <c r="C484" s="5">
        <v>2021</v>
      </c>
    </row>
    <row r="485" spans="1:3" ht="15.75" hidden="1" customHeight="1">
      <c r="A485" s="7" t="s">
        <v>4992</v>
      </c>
      <c r="B485" s="7" t="s">
        <v>4993</v>
      </c>
      <c r="C485" s="5">
        <v>2021</v>
      </c>
    </row>
    <row r="486" spans="1:3" ht="15.75" hidden="1" customHeight="1">
      <c r="A486" s="7" t="s">
        <v>4994</v>
      </c>
      <c r="B486" s="7" t="s">
        <v>4995</v>
      </c>
      <c r="C486" s="5">
        <v>2021</v>
      </c>
    </row>
    <row r="487" spans="1:3" ht="15.75" hidden="1" customHeight="1">
      <c r="A487" s="7" t="s">
        <v>4996</v>
      </c>
      <c r="B487" s="7" t="s">
        <v>4997</v>
      </c>
      <c r="C487" s="5">
        <v>2021</v>
      </c>
    </row>
    <row r="488" spans="1:3" ht="15.75" customHeight="1">
      <c r="A488" s="8" t="s">
        <v>4998</v>
      </c>
      <c r="B488" s="8" t="s">
        <v>4999</v>
      </c>
      <c r="C488" s="6">
        <v>2021</v>
      </c>
    </row>
    <row r="489" spans="1:3" ht="15.75" hidden="1" customHeight="1">
      <c r="A489" s="7" t="s">
        <v>5000</v>
      </c>
      <c r="B489" s="7" t="s">
        <v>5001</v>
      </c>
      <c r="C489" s="5">
        <v>2021</v>
      </c>
    </row>
    <row r="490" spans="1:3" ht="15.75" hidden="1" customHeight="1">
      <c r="A490" s="7" t="s">
        <v>5002</v>
      </c>
      <c r="B490" s="7" t="s">
        <v>5003</v>
      </c>
      <c r="C490" s="5">
        <v>2021</v>
      </c>
    </row>
    <row r="491" spans="1:3" ht="15.75" hidden="1" customHeight="1">
      <c r="A491" s="7" t="s">
        <v>5004</v>
      </c>
      <c r="B491" s="7" t="s">
        <v>5005</v>
      </c>
      <c r="C491" s="5">
        <v>2021</v>
      </c>
    </row>
    <row r="492" spans="1:3" ht="15.75" hidden="1" customHeight="1">
      <c r="A492" s="7" t="s">
        <v>5006</v>
      </c>
      <c r="B492" s="7" t="s">
        <v>5007</v>
      </c>
      <c r="C492" s="5">
        <v>2021</v>
      </c>
    </row>
    <row r="493" spans="1:3" ht="15.75" hidden="1" customHeight="1">
      <c r="A493" s="7" t="s">
        <v>5008</v>
      </c>
      <c r="B493" s="7" t="s">
        <v>5009</v>
      </c>
      <c r="C493" s="5">
        <v>2021</v>
      </c>
    </row>
    <row r="494" spans="1:3" ht="15.75" hidden="1" customHeight="1">
      <c r="A494" s="7" t="s">
        <v>5010</v>
      </c>
      <c r="B494" s="7" t="s">
        <v>5011</v>
      </c>
      <c r="C494" s="5">
        <v>2021</v>
      </c>
    </row>
    <row r="495" spans="1:3" ht="15.75" hidden="1" customHeight="1">
      <c r="A495" s="7" t="s">
        <v>5012</v>
      </c>
      <c r="B495" s="7" t="s">
        <v>5013</v>
      </c>
      <c r="C495" s="5">
        <v>2021</v>
      </c>
    </row>
    <row r="496" spans="1:3" ht="15.75" hidden="1" customHeight="1">
      <c r="A496" s="7" t="s">
        <v>5014</v>
      </c>
      <c r="B496" s="7" t="s">
        <v>5015</v>
      </c>
      <c r="C496" s="5">
        <v>2021</v>
      </c>
    </row>
    <row r="497" spans="1:3" ht="15.75" hidden="1" customHeight="1">
      <c r="A497" s="7" t="s">
        <v>5016</v>
      </c>
      <c r="B497" s="7" t="s">
        <v>5017</v>
      </c>
      <c r="C497" s="5">
        <v>2021</v>
      </c>
    </row>
    <row r="498" spans="1:3" ht="15.75" hidden="1" customHeight="1">
      <c r="A498" s="7" t="s">
        <v>5018</v>
      </c>
      <c r="B498" s="7" t="s">
        <v>5019</v>
      </c>
      <c r="C498" s="5">
        <v>2021</v>
      </c>
    </row>
    <row r="499" spans="1:3" ht="15.75" hidden="1" customHeight="1">
      <c r="A499" s="7" t="s">
        <v>5020</v>
      </c>
      <c r="B499" s="7" t="s">
        <v>5021</v>
      </c>
      <c r="C499" s="5">
        <v>2021</v>
      </c>
    </row>
    <row r="500" spans="1:3" ht="15.75" hidden="1" customHeight="1">
      <c r="A500" s="7" t="s">
        <v>5022</v>
      </c>
      <c r="B500" s="7" t="s">
        <v>5023</v>
      </c>
      <c r="C500" s="5">
        <v>2021</v>
      </c>
    </row>
    <row r="501" spans="1:3" ht="15.75" hidden="1" customHeight="1">
      <c r="A501" s="7" t="s">
        <v>5024</v>
      </c>
      <c r="B501" s="7" t="s">
        <v>5025</v>
      </c>
      <c r="C501" s="5">
        <v>2021</v>
      </c>
    </row>
    <row r="502" spans="1:3" ht="15.75" hidden="1" customHeight="1">
      <c r="A502" s="7" t="s">
        <v>5026</v>
      </c>
      <c r="B502" s="7" t="s">
        <v>5027</v>
      </c>
      <c r="C502" s="5">
        <v>2021</v>
      </c>
    </row>
    <row r="503" spans="1:3" ht="15.75" hidden="1" customHeight="1">
      <c r="A503" s="7" t="s">
        <v>5028</v>
      </c>
      <c r="B503" s="7" t="s">
        <v>5029</v>
      </c>
      <c r="C503" s="5">
        <v>2021</v>
      </c>
    </row>
    <row r="504" spans="1:3" ht="15.75" hidden="1" customHeight="1">
      <c r="A504" s="7" t="s">
        <v>5030</v>
      </c>
      <c r="B504" s="7" t="s">
        <v>5031</v>
      </c>
      <c r="C504" s="5">
        <v>2021</v>
      </c>
    </row>
    <row r="505" spans="1:3" ht="15.75" hidden="1" customHeight="1">
      <c r="A505" s="7" t="s">
        <v>5032</v>
      </c>
      <c r="B505" s="7" t="s">
        <v>5033</v>
      </c>
      <c r="C505" s="5">
        <v>2021</v>
      </c>
    </row>
    <row r="506" spans="1:3" ht="15.75" customHeight="1">
      <c r="A506" s="8" t="s">
        <v>5034</v>
      </c>
      <c r="B506" s="8" t="s">
        <v>5035</v>
      </c>
      <c r="C506" s="6">
        <v>2021</v>
      </c>
    </row>
    <row r="507" spans="1:3" ht="15.75" hidden="1" customHeight="1">
      <c r="A507" s="7" t="s">
        <v>5036</v>
      </c>
      <c r="B507" s="7" t="s">
        <v>5037</v>
      </c>
      <c r="C507" s="5">
        <v>2021</v>
      </c>
    </row>
    <row r="508" spans="1:3" ht="15.75" customHeight="1">
      <c r="A508" s="8" t="s">
        <v>5038</v>
      </c>
      <c r="B508" s="8" t="s">
        <v>5039</v>
      </c>
      <c r="C508" s="6">
        <v>2021</v>
      </c>
    </row>
    <row r="509" spans="1:3" ht="15.75" hidden="1" customHeight="1">
      <c r="A509" s="7" t="s">
        <v>5040</v>
      </c>
      <c r="B509" s="7" t="s">
        <v>5041</v>
      </c>
      <c r="C509" s="5">
        <v>2021</v>
      </c>
    </row>
    <row r="510" spans="1:3" ht="15.75" hidden="1" customHeight="1">
      <c r="A510" s="7" t="s">
        <v>5042</v>
      </c>
      <c r="B510" s="7" t="s">
        <v>5043</v>
      </c>
      <c r="C510" s="5">
        <v>2021</v>
      </c>
    </row>
    <row r="511" spans="1:3" ht="15.75" hidden="1" customHeight="1">
      <c r="A511" s="7" t="s">
        <v>5044</v>
      </c>
      <c r="B511" s="7" t="s">
        <v>5045</v>
      </c>
      <c r="C511" s="5">
        <v>2021</v>
      </c>
    </row>
    <row r="512" spans="1:3" ht="15.75" hidden="1" customHeight="1">
      <c r="A512" s="7" t="s">
        <v>5046</v>
      </c>
      <c r="B512" s="7" t="s">
        <v>5047</v>
      </c>
      <c r="C512" s="5">
        <v>2021</v>
      </c>
    </row>
    <row r="513" spans="1:3" ht="15.75" hidden="1" customHeight="1">
      <c r="A513" s="7" t="s">
        <v>5048</v>
      </c>
      <c r="B513" s="7" t="s">
        <v>5049</v>
      </c>
      <c r="C513" s="5">
        <v>2021</v>
      </c>
    </row>
    <row r="514" spans="1:3" ht="15.75" hidden="1" customHeight="1">
      <c r="A514" s="7" t="s">
        <v>5050</v>
      </c>
      <c r="B514" s="7" t="s">
        <v>5051</v>
      </c>
      <c r="C514" s="5">
        <v>2021</v>
      </c>
    </row>
    <row r="515" spans="1:3" ht="15.75" hidden="1" customHeight="1">
      <c r="A515" s="7" t="s">
        <v>5052</v>
      </c>
      <c r="B515" s="7" t="s">
        <v>5053</v>
      </c>
      <c r="C515" s="5">
        <v>2021</v>
      </c>
    </row>
    <row r="516" spans="1:3" ht="15.75" hidden="1" customHeight="1">
      <c r="A516" s="7" t="s">
        <v>5054</v>
      </c>
      <c r="B516" s="7" t="s">
        <v>5055</v>
      </c>
      <c r="C516" s="5">
        <v>2021</v>
      </c>
    </row>
    <row r="517" spans="1:3" ht="15.75" hidden="1" customHeight="1">
      <c r="A517" s="7" t="s">
        <v>5056</v>
      </c>
      <c r="B517" s="7" t="s">
        <v>5057</v>
      </c>
      <c r="C517" s="5">
        <v>2021</v>
      </c>
    </row>
    <row r="518" spans="1:3" ht="15.75" hidden="1" customHeight="1">
      <c r="A518" s="7" t="s">
        <v>5058</v>
      </c>
      <c r="B518" s="7" t="s">
        <v>5059</v>
      </c>
      <c r="C518" s="5">
        <v>2021</v>
      </c>
    </row>
    <row r="519" spans="1:3" ht="15.75" hidden="1" customHeight="1">
      <c r="A519" s="7" t="s">
        <v>5060</v>
      </c>
      <c r="B519" s="7" t="s">
        <v>5061</v>
      </c>
      <c r="C519" s="5">
        <v>2021</v>
      </c>
    </row>
    <row r="520" spans="1:3" ht="15.75" hidden="1" customHeight="1">
      <c r="A520" s="7" t="s">
        <v>5062</v>
      </c>
      <c r="B520" s="7" t="s">
        <v>5063</v>
      </c>
      <c r="C520" s="5">
        <v>2021</v>
      </c>
    </row>
    <row r="521" spans="1:3" ht="15.75" customHeight="1">
      <c r="A521" s="8" t="s">
        <v>5064</v>
      </c>
      <c r="B521" s="8" t="s">
        <v>5065</v>
      </c>
      <c r="C521" s="6">
        <v>2021</v>
      </c>
    </row>
    <row r="522" spans="1:3" ht="15.75" hidden="1" customHeight="1">
      <c r="A522" s="7" t="s">
        <v>5066</v>
      </c>
      <c r="B522" s="7" t="s">
        <v>5067</v>
      </c>
      <c r="C522" s="5">
        <v>2021</v>
      </c>
    </row>
    <row r="523" spans="1:3" ht="15.75" hidden="1" customHeight="1">
      <c r="A523" s="7" t="s">
        <v>5068</v>
      </c>
      <c r="B523" s="7" t="s">
        <v>5069</v>
      </c>
      <c r="C523" s="5">
        <v>2021</v>
      </c>
    </row>
    <row r="524" spans="1:3" ht="15.75" hidden="1" customHeight="1">
      <c r="A524" s="7" t="s">
        <v>5070</v>
      </c>
      <c r="B524" s="7" t="s">
        <v>5071</v>
      </c>
      <c r="C524" s="5">
        <v>2021</v>
      </c>
    </row>
    <row r="525" spans="1:3" ht="15.75" hidden="1" customHeight="1">
      <c r="A525" s="7" t="s">
        <v>5072</v>
      </c>
      <c r="B525" s="7" t="s">
        <v>5073</v>
      </c>
      <c r="C525" s="5">
        <v>2021</v>
      </c>
    </row>
    <row r="526" spans="1:3" ht="15.75" customHeight="1">
      <c r="A526" s="8" t="s">
        <v>5074</v>
      </c>
      <c r="B526" s="8" t="s">
        <v>5075</v>
      </c>
      <c r="C526" s="6">
        <v>2021</v>
      </c>
    </row>
    <row r="527" spans="1:3" ht="15.75" hidden="1" customHeight="1">
      <c r="A527" s="7" t="s">
        <v>5076</v>
      </c>
      <c r="B527" s="7" t="s">
        <v>5077</v>
      </c>
      <c r="C527" s="5">
        <v>2021</v>
      </c>
    </row>
    <row r="528" spans="1:3" ht="15.75" hidden="1" customHeight="1">
      <c r="A528" s="7" t="s">
        <v>5078</v>
      </c>
      <c r="B528" s="7" t="s">
        <v>5079</v>
      </c>
      <c r="C528" s="5">
        <v>2021</v>
      </c>
    </row>
    <row r="529" spans="1:3" ht="15.75" hidden="1" customHeight="1">
      <c r="A529" s="7" t="s">
        <v>5080</v>
      </c>
      <c r="B529" s="7" t="s">
        <v>5081</v>
      </c>
      <c r="C529" s="5">
        <v>2021</v>
      </c>
    </row>
    <row r="530" spans="1:3" ht="15.75" hidden="1" customHeight="1">
      <c r="A530" s="7" t="s">
        <v>5082</v>
      </c>
      <c r="B530" s="7" t="s">
        <v>5083</v>
      </c>
      <c r="C530" s="5">
        <v>2021</v>
      </c>
    </row>
    <row r="531" spans="1:3" ht="15.75" customHeight="1">
      <c r="A531" s="7"/>
      <c r="B531" s="7"/>
      <c r="C531" s="5"/>
    </row>
    <row r="532" spans="1:3" ht="15.75" customHeight="1">
      <c r="A532" s="7"/>
      <c r="B532" s="7"/>
      <c r="C532" s="5"/>
    </row>
    <row r="533" spans="1:3" ht="15.75" customHeight="1">
      <c r="A533" s="7"/>
      <c r="B533" s="7"/>
      <c r="C533" s="5"/>
    </row>
    <row r="534" spans="1:3" ht="15.75" customHeight="1">
      <c r="A534" s="7"/>
      <c r="B534" s="7"/>
      <c r="C534" s="5"/>
    </row>
    <row r="535" spans="1:3" ht="15.75" customHeight="1">
      <c r="A535" s="7"/>
      <c r="B535" s="7"/>
      <c r="C535" s="5"/>
    </row>
    <row r="536" spans="1:3" ht="15.75" customHeight="1">
      <c r="A536" s="7"/>
      <c r="B536" s="7"/>
      <c r="C536" s="5"/>
    </row>
    <row r="537" spans="1:3" ht="15.75" customHeight="1">
      <c r="A537" s="7"/>
      <c r="B537" s="7"/>
      <c r="C537" s="5"/>
    </row>
    <row r="538" spans="1:3" ht="15.75" customHeight="1">
      <c r="A538" s="7"/>
      <c r="B538" s="7"/>
      <c r="C538" s="5"/>
    </row>
    <row r="539" spans="1:3" ht="15.75" customHeight="1">
      <c r="A539" s="7"/>
      <c r="B539" s="7"/>
      <c r="C539" s="5"/>
    </row>
    <row r="540" spans="1:3" ht="15.75" customHeight="1">
      <c r="A540" s="7"/>
      <c r="B540" s="7"/>
      <c r="C540" s="5"/>
    </row>
    <row r="541" spans="1:3" ht="15.75" customHeight="1">
      <c r="A541" s="7"/>
      <c r="B541" s="7"/>
      <c r="C541" s="5"/>
    </row>
    <row r="542" spans="1:3" ht="15.75" customHeight="1">
      <c r="A542" s="7"/>
      <c r="B542" s="7"/>
      <c r="C542" s="5"/>
    </row>
    <row r="543" spans="1:3" ht="15.75" customHeight="1">
      <c r="A543" s="7"/>
      <c r="B543" s="7"/>
      <c r="C543" s="5"/>
    </row>
    <row r="544" spans="1:3" ht="15.75" customHeight="1">
      <c r="A544" s="7"/>
      <c r="B544" s="7"/>
      <c r="C544" s="5"/>
    </row>
    <row r="545" spans="1:3" ht="15.75" customHeight="1">
      <c r="A545" s="7"/>
      <c r="B545" s="7"/>
      <c r="C545" s="5"/>
    </row>
    <row r="546" spans="1:3" ht="15.75" customHeight="1">
      <c r="A546" s="7"/>
      <c r="B546" s="7"/>
      <c r="C546" s="5"/>
    </row>
    <row r="547" spans="1:3" ht="15.75" customHeight="1">
      <c r="A547" s="7"/>
      <c r="B547" s="7"/>
      <c r="C547" s="5"/>
    </row>
    <row r="548" spans="1:3" ht="15.75" customHeight="1">
      <c r="A548" s="7"/>
      <c r="B548" s="7"/>
      <c r="C548" s="5"/>
    </row>
    <row r="549" spans="1:3" ht="15.75" customHeight="1">
      <c r="A549" s="7"/>
      <c r="B549" s="7"/>
      <c r="C549" s="5"/>
    </row>
    <row r="550" spans="1:3" ht="15.75" customHeight="1">
      <c r="A550" s="7"/>
      <c r="B550" s="7"/>
      <c r="C550" s="5"/>
    </row>
    <row r="551" spans="1:3" ht="15.75" customHeight="1">
      <c r="A551" s="7"/>
      <c r="B551" s="7"/>
      <c r="C551" s="5"/>
    </row>
    <row r="552" spans="1:3" ht="15.75" customHeight="1">
      <c r="A552" s="7"/>
      <c r="B552" s="7"/>
      <c r="C552" s="5"/>
    </row>
    <row r="553" spans="1:3" ht="15.75" customHeight="1">
      <c r="A553" s="7"/>
      <c r="B553" s="7"/>
      <c r="C553" s="5"/>
    </row>
    <row r="554" spans="1:3" ht="15.75" customHeight="1">
      <c r="A554" s="7"/>
      <c r="B554" s="7"/>
      <c r="C554" s="5"/>
    </row>
    <row r="555" spans="1:3" ht="15.75" customHeight="1">
      <c r="A555" s="7"/>
      <c r="B555" s="7"/>
      <c r="C555" s="5"/>
    </row>
    <row r="556" spans="1:3" ht="15.75" customHeight="1">
      <c r="A556" s="7"/>
      <c r="B556" s="7"/>
      <c r="C556" s="5"/>
    </row>
    <row r="557" spans="1:3" ht="15.75" customHeight="1">
      <c r="A557" s="7"/>
      <c r="B557" s="7"/>
      <c r="C557" s="5"/>
    </row>
    <row r="558" spans="1:3" ht="15.75" customHeight="1">
      <c r="A558" s="7"/>
      <c r="B558" s="7"/>
      <c r="C558" s="5"/>
    </row>
    <row r="559" spans="1:3" ht="15.75" customHeight="1">
      <c r="A559" s="7"/>
      <c r="B559" s="7"/>
      <c r="C559" s="5"/>
    </row>
    <row r="560" spans="1:3" ht="15.75" customHeight="1">
      <c r="A560" s="7"/>
      <c r="B560" s="7"/>
      <c r="C560" s="5"/>
    </row>
    <row r="561" spans="1:3" ht="15.75" customHeight="1">
      <c r="A561" s="7"/>
      <c r="B561" s="7"/>
      <c r="C561" s="5"/>
    </row>
    <row r="562" spans="1:3" ht="15.75" customHeight="1">
      <c r="A562" s="7"/>
      <c r="B562" s="7"/>
      <c r="C562" s="5"/>
    </row>
    <row r="563" spans="1:3" ht="15.75" customHeight="1">
      <c r="A563" s="7"/>
      <c r="B563" s="7"/>
      <c r="C563" s="5"/>
    </row>
    <row r="564" spans="1:3" ht="15.75" customHeight="1">
      <c r="A564" s="7"/>
      <c r="B564" s="7"/>
      <c r="C564" s="5"/>
    </row>
    <row r="565" spans="1:3" ht="15.75" customHeight="1">
      <c r="A565" s="7"/>
      <c r="B565" s="7"/>
      <c r="C565" s="5"/>
    </row>
    <row r="566" spans="1:3" ht="15.75" customHeight="1">
      <c r="A566" s="7"/>
      <c r="B566" s="7"/>
      <c r="C566" s="5"/>
    </row>
    <row r="567" spans="1:3" ht="15.75" customHeight="1">
      <c r="A567" s="7"/>
      <c r="B567" s="7"/>
      <c r="C567" s="5"/>
    </row>
    <row r="568" spans="1:3" ht="15.75" customHeight="1">
      <c r="A568" s="7"/>
      <c r="B568" s="7"/>
      <c r="C568" s="5"/>
    </row>
    <row r="569" spans="1:3" ht="15.75" customHeight="1">
      <c r="A569" s="7"/>
      <c r="B569" s="7"/>
      <c r="C569" s="5"/>
    </row>
    <row r="570" spans="1:3" ht="15.75" customHeight="1">
      <c r="A570" s="7"/>
      <c r="B570" s="7"/>
      <c r="C570" s="5"/>
    </row>
    <row r="571" spans="1:3" ht="15.75" customHeight="1">
      <c r="A571" s="7"/>
      <c r="B571" s="7"/>
      <c r="C571" s="5"/>
    </row>
    <row r="572" spans="1:3" ht="15.75" customHeight="1">
      <c r="A572" s="7"/>
      <c r="B572" s="7"/>
      <c r="C572" s="5"/>
    </row>
    <row r="573" spans="1:3" ht="15.75" customHeight="1">
      <c r="A573" s="7"/>
      <c r="B573" s="7"/>
      <c r="C573" s="5"/>
    </row>
    <row r="574" spans="1:3" ht="15.75" customHeight="1">
      <c r="A574" s="7"/>
      <c r="B574" s="7"/>
      <c r="C574" s="5"/>
    </row>
    <row r="575" spans="1:3" ht="15.75" customHeight="1">
      <c r="A575" s="7"/>
      <c r="B575" s="7"/>
      <c r="C575" s="5"/>
    </row>
    <row r="576" spans="1:3" ht="15.75" customHeight="1">
      <c r="A576" s="7"/>
      <c r="B576" s="7"/>
      <c r="C576" s="5"/>
    </row>
    <row r="577" spans="1:3" ht="15.75" customHeight="1">
      <c r="A577" s="7"/>
      <c r="B577" s="7"/>
      <c r="C577" s="5"/>
    </row>
    <row r="578" spans="1:3" ht="15.75" customHeight="1">
      <c r="A578" s="7"/>
      <c r="B578" s="7"/>
      <c r="C578" s="5"/>
    </row>
    <row r="579" spans="1:3" ht="15.75" customHeight="1">
      <c r="A579" s="7"/>
      <c r="B579" s="7"/>
      <c r="C579" s="5"/>
    </row>
    <row r="580" spans="1:3" ht="15.75" customHeight="1">
      <c r="A580" s="7"/>
      <c r="B580" s="7"/>
      <c r="C580" s="5"/>
    </row>
    <row r="581" spans="1:3" ht="15.75" customHeight="1">
      <c r="A581" s="7"/>
      <c r="B581" s="7"/>
      <c r="C581" s="5"/>
    </row>
    <row r="582" spans="1:3" ht="15.75" customHeight="1">
      <c r="A582" s="7"/>
      <c r="B582" s="7"/>
      <c r="C582" s="5"/>
    </row>
    <row r="583" spans="1:3" ht="15.75" customHeight="1">
      <c r="A583" s="7"/>
      <c r="B583" s="7"/>
      <c r="C583" s="5"/>
    </row>
    <row r="584" spans="1:3" ht="15.75" customHeight="1">
      <c r="A584" s="7"/>
      <c r="B584" s="7"/>
      <c r="C584" s="5"/>
    </row>
    <row r="585" spans="1:3" ht="15.75" customHeight="1">
      <c r="A585" s="7"/>
      <c r="B585" s="7"/>
      <c r="C585" s="5"/>
    </row>
    <row r="586" spans="1:3" ht="15.75" customHeight="1">
      <c r="A586" s="7"/>
      <c r="B586" s="7"/>
      <c r="C586" s="5"/>
    </row>
    <row r="587" spans="1:3" ht="15.75" customHeight="1">
      <c r="A587" s="7"/>
      <c r="B587" s="7"/>
      <c r="C587" s="5"/>
    </row>
    <row r="588" spans="1:3" ht="15.75" customHeight="1">
      <c r="A588" s="7"/>
      <c r="B588" s="7"/>
      <c r="C588" s="5"/>
    </row>
    <row r="589" spans="1:3" ht="15.75" customHeight="1">
      <c r="A589" s="7"/>
      <c r="B589" s="7"/>
      <c r="C589" s="5"/>
    </row>
    <row r="590" spans="1:3" ht="15.75" customHeight="1">
      <c r="A590" s="7"/>
      <c r="B590" s="7"/>
      <c r="C590" s="5"/>
    </row>
    <row r="591" spans="1:3" ht="15.75" customHeight="1">
      <c r="A591" s="7"/>
      <c r="B591" s="7"/>
      <c r="C591" s="5"/>
    </row>
    <row r="592" spans="1:3" ht="15.75" customHeight="1">
      <c r="A592" s="7"/>
      <c r="B592" s="7"/>
      <c r="C592" s="5"/>
    </row>
    <row r="593" spans="1:4" ht="15.75" customHeight="1">
      <c r="A593" s="7"/>
      <c r="B593" s="7"/>
      <c r="C593" s="5"/>
    </row>
    <row r="594" spans="1:4" ht="15.75" customHeight="1">
      <c r="A594" s="7"/>
      <c r="B594" s="7"/>
      <c r="C594" s="5"/>
    </row>
    <row r="595" spans="1:4" ht="15.75" customHeight="1">
      <c r="A595" s="7"/>
      <c r="B595" s="7"/>
      <c r="C595" s="5"/>
    </row>
    <row r="596" spans="1:4" ht="15.75" customHeight="1">
      <c r="A596" s="7"/>
      <c r="B596" s="7"/>
      <c r="C596" s="5"/>
    </row>
    <row r="597" spans="1:4" ht="15.75" customHeight="1">
      <c r="A597" s="7"/>
      <c r="B597" s="7"/>
      <c r="C597" s="5"/>
    </row>
    <row r="598" spans="1:4" ht="15.75" customHeight="1">
      <c r="A598" s="7"/>
      <c r="B598" s="7"/>
      <c r="C598" s="5"/>
    </row>
    <row r="599" spans="1:4" ht="15.75" customHeight="1">
      <c r="A599" s="7"/>
      <c r="B599" s="7"/>
      <c r="C599" s="5"/>
    </row>
    <row r="600" spans="1:4" ht="15.75" customHeight="1">
      <c r="A600" s="7"/>
      <c r="B600" s="7"/>
      <c r="C600" s="5"/>
    </row>
    <row r="601" spans="1:4" ht="15.75" customHeight="1">
      <c r="A601" s="7"/>
      <c r="B601" s="7"/>
      <c r="C601" s="5"/>
    </row>
    <row r="602" spans="1:4" ht="15.75" customHeight="1">
      <c r="A602" s="7"/>
      <c r="B602" s="7"/>
      <c r="C602" s="5"/>
    </row>
    <row r="603" spans="1:4" ht="15.75" customHeight="1">
      <c r="A603" s="7"/>
      <c r="B603" s="7"/>
      <c r="C603" s="5"/>
      <c r="D603" s="2" t="s">
        <v>1215</v>
      </c>
    </row>
    <row r="604" spans="1:4" ht="15.75" customHeight="1">
      <c r="A604" s="7"/>
      <c r="B604" s="7"/>
      <c r="C604" s="5"/>
    </row>
    <row r="605" spans="1:4" ht="15.75" customHeight="1">
      <c r="A605" s="7"/>
      <c r="B605" s="7"/>
      <c r="C605" s="5"/>
    </row>
    <row r="606" spans="1:4" ht="15.75" customHeight="1">
      <c r="A606" s="7"/>
      <c r="B606" s="7"/>
      <c r="C606" s="5"/>
    </row>
    <row r="607" spans="1:4" ht="15.75" customHeight="1">
      <c r="A607" s="7"/>
      <c r="B607" s="7"/>
      <c r="C607" s="5"/>
    </row>
    <row r="608" spans="1:4" ht="15.75" customHeight="1">
      <c r="A608" s="7"/>
      <c r="B608" s="7"/>
      <c r="C608" s="5"/>
    </row>
    <row r="609" spans="1:3" ht="15.75" customHeight="1">
      <c r="A609" s="7"/>
      <c r="B609" s="7"/>
      <c r="C609" s="5"/>
    </row>
    <row r="610" spans="1:3" ht="15.75" customHeight="1">
      <c r="A610" s="7"/>
      <c r="B610" s="7"/>
      <c r="C610" s="5"/>
    </row>
    <row r="611" spans="1:3" ht="15.75" customHeight="1">
      <c r="A611" s="7"/>
      <c r="B611" s="7"/>
      <c r="C611" s="5"/>
    </row>
    <row r="612" spans="1:3" ht="15.75" customHeight="1">
      <c r="A612" s="7"/>
      <c r="B612" s="7"/>
      <c r="C612" s="5"/>
    </row>
    <row r="613" spans="1:3" ht="15.75" customHeight="1">
      <c r="A613" s="7"/>
      <c r="B613" s="7"/>
      <c r="C613" s="5"/>
    </row>
    <row r="614" spans="1:3" ht="15.75" customHeight="1">
      <c r="A614" s="7"/>
      <c r="B614" s="7"/>
      <c r="C614" s="5"/>
    </row>
    <row r="615" spans="1:3" ht="15.75" customHeight="1">
      <c r="A615" s="7"/>
      <c r="B615" s="7"/>
      <c r="C615" s="5"/>
    </row>
    <row r="616" spans="1:3" ht="15.75" customHeight="1">
      <c r="A616" s="7"/>
      <c r="B616" s="7"/>
      <c r="C616" s="5"/>
    </row>
    <row r="617" spans="1:3" ht="15.75" customHeight="1">
      <c r="A617" s="7"/>
      <c r="B617" s="7"/>
      <c r="C617" s="5"/>
    </row>
    <row r="618" spans="1:3" ht="15.75" customHeight="1">
      <c r="A618" s="7"/>
      <c r="B618" s="7"/>
      <c r="C618" s="5"/>
    </row>
    <row r="619" spans="1:3" ht="15.75" customHeight="1">
      <c r="A619" s="7"/>
      <c r="B619" s="7"/>
      <c r="C619" s="5"/>
    </row>
    <row r="620" spans="1:3" ht="15.75" customHeight="1">
      <c r="A620" s="7"/>
      <c r="B620" s="7"/>
      <c r="C620" s="5"/>
    </row>
    <row r="621" spans="1:3" ht="15.75" customHeight="1">
      <c r="A621" s="7"/>
      <c r="B621" s="7"/>
      <c r="C621" s="5"/>
    </row>
    <row r="622" spans="1:3" ht="15.75" customHeight="1">
      <c r="A622" s="7"/>
      <c r="B622" s="7"/>
      <c r="C622" s="5"/>
    </row>
    <row r="623" spans="1:3" ht="15.75" customHeight="1">
      <c r="A623" s="7"/>
      <c r="B623" s="7"/>
      <c r="C623" s="5"/>
    </row>
    <row r="624" spans="1:3" ht="15.75" customHeight="1">
      <c r="A624" s="7"/>
      <c r="B624" s="7"/>
      <c r="C624" s="5"/>
    </row>
    <row r="625" spans="1:3" ht="15.75" customHeight="1">
      <c r="A625" s="7"/>
      <c r="B625" s="7"/>
      <c r="C625" s="5"/>
    </row>
    <row r="626" spans="1:3" ht="15.75" customHeight="1">
      <c r="A626" s="7"/>
      <c r="B626" s="7"/>
      <c r="C626" s="5"/>
    </row>
    <row r="627" spans="1:3" ht="15.75" customHeight="1">
      <c r="A627" s="7"/>
      <c r="B627" s="7"/>
      <c r="C627" s="5"/>
    </row>
    <row r="628" spans="1:3" ht="15.75" customHeight="1">
      <c r="A628" s="7"/>
      <c r="B628" s="7"/>
      <c r="C628" s="5"/>
    </row>
    <row r="629" spans="1:3" ht="15.75" customHeight="1">
      <c r="A629" s="7"/>
      <c r="B629" s="7"/>
      <c r="C629" s="5"/>
    </row>
    <row r="630" spans="1:3" ht="15.75" customHeight="1">
      <c r="A630" s="7"/>
      <c r="B630" s="7"/>
      <c r="C630" s="5"/>
    </row>
    <row r="631" spans="1:3" ht="15.75" customHeight="1">
      <c r="A631" s="7"/>
      <c r="B631" s="7"/>
      <c r="C631" s="5"/>
    </row>
    <row r="632" spans="1:3" ht="15.75" customHeight="1">
      <c r="A632" s="7"/>
      <c r="B632" s="7"/>
      <c r="C632" s="5"/>
    </row>
    <row r="633" spans="1:3" ht="15.75" customHeight="1">
      <c r="A633" s="7"/>
      <c r="B633" s="7"/>
      <c r="C633" s="5"/>
    </row>
    <row r="634" spans="1:3" ht="15.75" customHeight="1">
      <c r="A634" s="7"/>
      <c r="B634" s="7"/>
      <c r="C634" s="5"/>
    </row>
    <row r="635" spans="1:3" ht="15.75" customHeight="1">
      <c r="A635" s="7"/>
      <c r="B635" s="7"/>
      <c r="C635" s="5"/>
    </row>
    <row r="636" spans="1:3" ht="15.75" customHeight="1">
      <c r="A636" s="7"/>
      <c r="B636" s="7"/>
      <c r="C636" s="5"/>
    </row>
    <row r="637" spans="1:3" ht="15.75" customHeight="1">
      <c r="A637" s="7"/>
      <c r="B637" s="7"/>
      <c r="C637" s="5"/>
    </row>
    <row r="638" spans="1:3" ht="15.75" customHeight="1">
      <c r="A638" s="7"/>
      <c r="B638" s="7"/>
      <c r="C638" s="5"/>
    </row>
    <row r="639" spans="1:3" ht="15.75" customHeight="1">
      <c r="A639" s="7"/>
      <c r="B639" s="7"/>
      <c r="C639" s="5"/>
    </row>
    <row r="640" spans="1:3" ht="15.75" customHeight="1">
      <c r="A640" s="7"/>
      <c r="B640" s="7"/>
      <c r="C640" s="5"/>
    </row>
    <row r="641" spans="1:3" ht="15.75" customHeight="1">
      <c r="A641" s="7"/>
      <c r="B641" s="7"/>
      <c r="C641" s="5"/>
    </row>
    <row r="642" spans="1:3" ht="15.75" customHeight="1">
      <c r="A642" s="7"/>
      <c r="B642" s="7"/>
      <c r="C642" s="5"/>
    </row>
    <row r="643" spans="1:3" ht="15.75" customHeight="1">
      <c r="A643" s="7"/>
      <c r="B643" s="7"/>
      <c r="C643" s="5"/>
    </row>
    <row r="644" spans="1:3" ht="15.75" customHeight="1">
      <c r="A644" s="7"/>
      <c r="B644" s="7"/>
      <c r="C644" s="5"/>
    </row>
    <row r="645" spans="1:3" ht="15.75" customHeight="1">
      <c r="A645" s="7"/>
      <c r="B645" s="7"/>
      <c r="C645" s="5"/>
    </row>
    <row r="646" spans="1:3" ht="15.75" customHeight="1">
      <c r="A646" s="7"/>
      <c r="B646" s="7"/>
      <c r="C646" s="5"/>
    </row>
    <row r="647" spans="1:3" ht="15.75" customHeight="1">
      <c r="A647" s="7"/>
      <c r="B647" s="7"/>
      <c r="C647" s="5"/>
    </row>
    <row r="648" spans="1:3" ht="15.75" customHeight="1">
      <c r="A648" s="7"/>
      <c r="B648" s="7"/>
      <c r="C648" s="5"/>
    </row>
    <row r="649" spans="1:3" ht="15.75" customHeight="1">
      <c r="A649" s="7"/>
      <c r="B649" s="7"/>
      <c r="C649" s="5"/>
    </row>
    <row r="650" spans="1:3" ht="15.75" customHeight="1">
      <c r="A650" s="7"/>
      <c r="B650" s="7"/>
      <c r="C650" s="5"/>
    </row>
    <row r="651" spans="1:3" ht="15.75" customHeight="1">
      <c r="A651" s="7"/>
      <c r="B651" s="7"/>
      <c r="C651" s="5"/>
    </row>
    <row r="652" spans="1:3" ht="15.75" customHeight="1">
      <c r="A652" s="7"/>
      <c r="B652" s="7"/>
      <c r="C652" s="5"/>
    </row>
    <row r="653" spans="1:3" ht="15.75" customHeight="1">
      <c r="A653" s="7"/>
      <c r="B653" s="7"/>
      <c r="C653" s="5"/>
    </row>
    <row r="654" spans="1:3" ht="15.75" customHeight="1">
      <c r="A654" s="7"/>
      <c r="B654" s="7"/>
      <c r="C654" s="5"/>
    </row>
    <row r="655" spans="1:3" ht="15.75" customHeight="1">
      <c r="A655" s="7"/>
      <c r="B655" s="7"/>
      <c r="C655" s="5"/>
    </row>
    <row r="656" spans="1:3" ht="15.75" customHeight="1">
      <c r="A656" s="7"/>
      <c r="B656" s="7"/>
      <c r="C656" s="5"/>
    </row>
    <row r="657" spans="1:3" ht="15.75" customHeight="1">
      <c r="A657" s="7"/>
      <c r="B657" s="7"/>
      <c r="C657" s="5"/>
    </row>
    <row r="658" spans="1:3" ht="15.75" customHeight="1">
      <c r="A658" s="7"/>
      <c r="B658" s="7"/>
      <c r="C658" s="5"/>
    </row>
    <row r="659" spans="1:3" ht="15.75" customHeight="1">
      <c r="A659" s="7"/>
      <c r="B659" s="7"/>
      <c r="C659" s="5"/>
    </row>
    <row r="660" spans="1:3" ht="15.75" customHeight="1">
      <c r="A660" s="7"/>
      <c r="B660" s="7"/>
      <c r="C660" s="5"/>
    </row>
    <row r="661" spans="1:3" ht="15.75" customHeight="1">
      <c r="A661" s="7"/>
      <c r="B661" s="7"/>
      <c r="C661" s="5"/>
    </row>
    <row r="662" spans="1:3" ht="15.75" customHeight="1">
      <c r="A662" s="7"/>
      <c r="B662" s="7"/>
      <c r="C662" s="5"/>
    </row>
    <row r="663" spans="1:3" ht="15.75" customHeight="1">
      <c r="A663" s="7"/>
      <c r="B663" s="7"/>
      <c r="C663" s="5"/>
    </row>
    <row r="664" spans="1:3" ht="15.75" customHeight="1">
      <c r="A664" s="7"/>
      <c r="B664" s="7"/>
      <c r="C664" s="5"/>
    </row>
    <row r="665" spans="1:3" ht="15.75" customHeight="1">
      <c r="A665" s="7"/>
      <c r="B665" s="7"/>
      <c r="C665" s="5"/>
    </row>
    <row r="666" spans="1:3" ht="15.75" customHeight="1">
      <c r="A666" s="7"/>
      <c r="B666" s="7"/>
      <c r="C666" s="5"/>
    </row>
    <row r="667" spans="1:3" ht="15.75" customHeight="1">
      <c r="A667" s="7"/>
      <c r="B667" s="7"/>
      <c r="C667" s="5"/>
    </row>
    <row r="668" spans="1:3" ht="15.75" customHeight="1">
      <c r="A668" s="7"/>
      <c r="B668" s="7"/>
      <c r="C668" s="5"/>
    </row>
    <row r="669" spans="1:3" ht="15.75" customHeight="1">
      <c r="A669" s="7"/>
      <c r="B669" s="7"/>
      <c r="C669" s="5"/>
    </row>
    <row r="670" spans="1:3" ht="15.75" customHeight="1">
      <c r="A670" s="7"/>
      <c r="B670" s="7"/>
      <c r="C670" s="5"/>
    </row>
    <row r="671" spans="1:3" ht="15.75" customHeight="1">
      <c r="A671" s="7"/>
      <c r="B671" s="7"/>
      <c r="C671" s="5"/>
    </row>
    <row r="672" spans="1:3" ht="15.75" customHeight="1">
      <c r="A672" s="7"/>
      <c r="B672" s="7"/>
      <c r="C672" s="5"/>
    </row>
    <row r="673" spans="1:3" ht="15.75" customHeight="1">
      <c r="A673" s="7"/>
      <c r="B673" s="7"/>
      <c r="C673" s="5"/>
    </row>
    <row r="674" spans="1:3" ht="15.75" customHeight="1">
      <c r="A674" s="7"/>
      <c r="B674" s="7"/>
      <c r="C674" s="5"/>
    </row>
    <row r="675" spans="1:3" ht="15.75" customHeight="1">
      <c r="A675" s="7"/>
      <c r="B675" s="7"/>
      <c r="C675" s="5"/>
    </row>
    <row r="676" spans="1:3" ht="15.75" customHeight="1">
      <c r="A676" s="7"/>
      <c r="B676" s="7"/>
      <c r="C676" s="5"/>
    </row>
    <row r="677" spans="1:3" ht="15.75" customHeight="1">
      <c r="A677" s="7"/>
      <c r="B677" s="7"/>
      <c r="C677" s="5"/>
    </row>
    <row r="678" spans="1:3" ht="15.75" customHeight="1">
      <c r="A678" s="7"/>
      <c r="B678" s="7"/>
      <c r="C678" s="5"/>
    </row>
    <row r="679" spans="1:3" ht="15.75" customHeight="1">
      <c r="A679" s="7"/>
      <c r="B679" s="7"/>
      <c r="C679" s="5"/>
    </row>
    <row r="680" spans="1:3" ht="15.75" customHeight="1">
      <c r="A680" s="7"/>
      <c r="B680" s="7"/>
      <c r="C680" s="5"/>
    </row>
    <row r="681" spans="1:3" ht="15.75" customHeight="1">
      <c r="A681" s="7"/>
      <c r="B681" s="7"/>
      <c r="C681" s="5"/>
    </row>
    <row r="682" spans="1:3" ht="15.75" customHeight="1">
      <c r="A682" s="7"/>
      <c r="B682" s="7"/>
      <c r="C682" s="5"/>
    </row>
    <row r="683" spans="1:3" ht="15.75" customHeight="1">
      <c r="A683" s="7"/>
      <c r="B683" s="7"/>
      <c r="C683" s="5"/>
    </row>
    <row r="684" spans="1:3" ht="15.75" customHeight="1">
      <c r="A684" s="7"/>
      <c r="B684" s="7"/>
      <c r="C684" s="5"/>
    </row>
    <row r="685" spans="1:3" ht="15.75" customHeight="1">
      <c r="A685" s="7"/>
      <c r="B685" s="7"/>
      <c r="C685" s="5"/>
    </row>
    <row r="686" spans="1:3" ht="15.75" customHeight="1">
      <c r="A686" s="7"/>
      <c r="B686" s="7"/>
      <c r="C686" s="5"/>
    </row>
    <row r="687" spans="1:3" ht="15.75" customHeight="1">
      <c r="A687" s="7"/>
      <c r="B687" s="7"/>
      <c r="C687" s="5"/>
    </row>
    <row r="688" spans="1:3" ht="15.75" customHeight="1">
      <c r="A688" s="7"/>
      <c r="B688" s="7"/>
      <c r="C688" s="5"/>
    </row>
    <row r="689" spans="1:3" ht="15.75" customHeight="1">
      <c r="A689" s="7"/>
      <c r="B689" s="7"/>
      <c r="C689" s="5"/>
    </row>
    <row r="690" spans="1:3" ht="15.75" customHeight="1">
      <c r="A690" s="7"/>
      <c r="B690" s="7"/>
      <c r="C690" s="5"/>
    </row>
    <row r="691" spans="1:3" ht="15.75" customHeight="1">
      <c r="A691" s="7"/>
      <c r="B691" s="7"/>
      <c r="C691" s="5"/>
    </row>
    <row r="692" spans="1:3" ht="15.75" customHeight="1">
      <c r="A692" s="7"/>
      <c r="B692" s="7"/>
      <c r="C692" s="5"/>
    </row>
    <row r="693" spans="1:3" ht="15.75" customHeight="1">
      <c r="A693" s="7"/>
      <c r="B693" s="7"/>
      <c r="C693" s="5"/>
    </row>
    <row r="694" spans="1:3" ht="15.75" customHeight="1">
      <c r="A694" s="7"/>
      <c r="B694" s="7"/>
      <c r="C694" s="5"/>
    </row>
    <row r="695" spans="1:3" ht="15.75" customHeight="1">
      <c r="A695" s="7"/>
      <c r="B695" s="7"/>
      <c r="C695" s="5"/>
    </row>
    <row r="696" spans="1:3" ht="15.75" customHeight="1">
      <c r="A696" s="7"/>
      <c r="B696" s="7"/>
      <c r="C696" s="5"/>
    </row>
    <row r="697" spans="1:3" ht="15.75" customHeight="1">
      <c r="A697" s="7"/>
      <c r="B697" s="7"/>
      <c r="C697" s="5"/>
    </row>
    <row r="698" spans="1:3" ht="15.75" customHeight="1">
      <c r="A698" s="7"/>
      <c r="B698" s="7"/>
      <c r="C698" s="5"/>
    </row>
    <row r="699" spans="1:3" ht="15.75" customHeight="1">
      <c r="A699" s="7"/>
      <c r="B699" s="7"/>
      <c r="C699" s="5"/>
    </row>
    <row r="700" spans="1:3" ht="15.75" customHeight="1">
      <c r="A700" s="7"/>
      <c r="B700" s="7"/>
      <c r="C700" s="5"/>
    </row>
    <row r="701" spans="1:3" ht="15.75" customHeight="1">
      <c r="A701" s="7"/>
      <c r="B701" s="7"/>
      <c r="C701" s="5"/>
    </row>
    <row r="702" spans="1:3" ht="15.75" customHeight="1">
      <c r="A702" s="7"/>
      <c r="B702" s="7"/>
      <c r="C702" s="5"/>
    </row>
    <row r="703" spans="1:3" ht="15.75" customHeight="1">
      <c r="A703" s="7"/>
      <c r="B703" s="7"/>
      <c r="C703" s="5"/>
    </row>
    <row r="704" spans="1:3" ht="15.75" customHeight="1">
      <c r="A704" s="7"/>
      <c r="B704" s="7"/>
      <c r="C704" s="5"/>
    </row>
    <row r="705" spans="1:3" ht="15.75" customHeight="1">
      <c r="A705" s="7"/>
      <c r="B705" s="7"/>
      <c r="C705" s="5"/>
    </row>
    <row r="706" spans="1:3" ht="15.75" customHeight="1">
      <c r="A706" s="7"/>
      <c r="B706" s="7"/>
      <c r="C706" s="5"/>
    </row>
    <row r="707" spans="1:3" ht="15.75" customHeight="1">
      <c r="A707" s="7"/>
      <c r="B707" s="7"/>
      <c r="C707" s="5"/>
    </row>
    <row r="708" spans="1:3" ht="15.75" customHeight="1">
      <c r="A708" s="7"/>
      <c r="B708" s="7"/>
      <c r="C708" s="5"/>
    </row>
    <row r="709" spans="1:3" ht="15.75" customHeight="1">
      <c r="A709" s="7"/>
      <c r="B709" s="7"/>
      <c r="C709" s="5"/>
    </row>
    <row r="710" spans="1:3" ht="15.75" customHeight="1">
      <c r="A710" s="7"/>
      <c r="B710" s="7"/>
      <c r="C710" s="5"/>
    </row>
    <row r="711" spans="1:3" ht="15.75" customHeight="1">
      <c r="A711" s="7"/>
      <c r="B711" s="7"/>
      <c r="C711" s="5"/>
    </row>
    <row r="712" spans="1:3" ht="15.75" customHeight="1">
      <c r="A712" s="7"/>
      <c r="B712" s="7"/>
      <c r="C712" s="5"/>
    </row>
    <row r="713" spans="1:3" ht="15.75" customHeight="1">
      <c r="A713" s="7"/>
      <c r="B713" s="7"/>
      <c r="C713" s="5"/>
    </row>
    <row r="714" spans="1:3" ht="15.75" customHeight="1">
      <c r="A714" s="7"/>
      <c r="B714" s="7"/>
      <c r="C714" s="5"/>
    </row>
    <row r="715" spans="1:3" ht="15.75" customHeight="1">
      <c r="A715" s="7"/>
      <c r="B715" s="7"/>
      <c r="C715" s="5"/>
    </row>
    <row r="716" spans="1:3" ht="15.75" customHeight="1">
      <c r="A716" s="7"/>
      <c r="B716" s="7"/>
      <c r="C716" s="5"/>
    </row>
    <row r="717" spans="1:3" ht="15.75" customHeight="1">
      <c r="A717" s="7"/>
      <c r="B717" s="7"/>
      <c r="C717" s="5"/>
    </row>
    <row r="718" spans="1:3" ht="15.75" customHeight="1">
      <c r="A718" s="7"/>
      <c r="B718" s="7"/>
      <c r="C718" s="5"/>
    </row>
    <row r="719" spans="1:3" ht="15.75" customHeight="1">
      <c r="A719" s="7"/>
      <c r="B719" s="7"/>
      <c r="C719" s="5"/>
    </row>
    <row r="720" spans="1:3" ht="15.75" customHeight="1">
      <c r="A720" s="7"/>
      <c r="B720" s="7"/>
      <c r="C720" s="5"/>
    </row>
    <row r="721" spans="1:3" ht="15.75" customHeight="1">
      <c r="A721" s="7"/>
      <c r="B721" s="7"/>
      <c r="C721" s="5"/>
    </row>
    <row r="722" spans="1:3" ht="15.75" customHeight="1">
      <c r="A722" s="7"/>
      <c r="B722" s="7"/>
      <c r="C722" s="5"/>
    </row>
    <row r="723" spans="1:3" ht="15.75" customHeight="1">
      <c r="A723" s="7"/>
      <c r="B723" s="7"/>
      <c r="C723" s="5"/>
    </row>
    <row r="724" spans="1:3" ht="15.75" customHeight="1">
      <c r="A724" s="7"/>
      <c r="B724" s="7"/>
      <c r="C724" s="5"/>
    </row>
    <row r="725" spans="1:3" ht="15.75" customHeight="1">
      <c r="A725" s="7"/>
      <c r="B725" s="7"/>
      <c r="C725" s="5"/>
    </row>
    <row r="726" spans="1:3" ht="15.75" customHeight="1">
      <c r="A726" s="7"/>
      <c r="B726" s="7"/>
      <c r="C726" s="5"/>
    </row>
    <row r="727" spans="1:3" ht="15.75" customHeight="1">
      <c r="A727" s="7"/>
      <c r="B727" s="7"/>
      <c r="C727" s="5"/>
    </row>
    <row r="728" spans="1:3" ht="15.75" customHeight="1">
      <c r="A728" s="7"/>
      <c r="B728" s="7"/>
      <c r="C728" s="5"/>
    </row>
    <row r="729" spans="1:3" ht="15.75" customHeight="1">
      <c r="A729" s="7"/>
      <c r="B729" s="7"/>
      <c r="C729" s="5"/>
    </row>
    <row r="730" spans="1:3" ht="15.75" customHeight="1">
      <c r="A730" s="7"/>
      <c r="B730" s="7"/>
      <c r="C730" s="5"/>
    </row>
    <row r="731" spans="1:3" ht="15.75" customHeight="1">
      <c r="A731" s="7"/>
      <c r="B731" s="7"/>
      <c r="C731" s="5"/>
    </row>
    <row r="732" spans="1:3" ht="15.75" customHeight="1">
      <c r="A732" s="7"/>
      <c r="B732" s="7"/>
      <c r="C732" s="5"/>
    </row>
    <row r="733" spans="1:3" ht="15.75" customHeight="1">
      <c r="A733" s="7"/>
      <c r="B733" s="7"/>
      <c r="C733" s="5"/>
    </row>
    <row r="734" spans="1:3" ht="15.75" customHeight="1">
      <c r="A734" s="7"/>
      <c r="B734" s="7"/>
      <c r="C734" s="5"/>
    </row>
    <row r="735" spans="1:3" ht="15.75" customHeight="1">
      <c r="A735" s="7"/>
      <c r="B735" s="7"/>
      <c r="C735" s="5"/>
    </row>
    <row r="736" spans="1:3" ht="15.75" customHeight="1">
      <c r="A736" s="7"/>
      <c r="B736" s="7"/>
      <c r="C736" s="5"/>
    </row>
    <row r="737" spans="1:3" ht="15.75" customHeight="1">
      <c r="A737" s="7"/>
      <c r="B737" s="7"/>
      <c r="C737" s="5"/>
    </row>
    <row r="738" spans="1:3" ht="15.75" customHeight="1">
      <c r="A738" s="7"/>
      <c r="B738" s="7"/>
      <c r="C738" s="5"/>
    </row>
    <row r="739" spans="1:3" ht="15.75" customHeight="1">
      <c r="A739" s="7"/>
      <c r="B739" s="7"/>
      <c r="C739" s="5"/>
    </row>
    <row r="740" spans="1:3" ht="15.75" customHeight="1">
      <c r="A740" s="7"/>
      <c r="B740" s="7"/>
      <c r="C740" s="5"/>
    </row>
    <row r="741" spans="1:3" ht="15.75" customHeight="1">
      <c r="A741" s="7"/>
      <c r="B741" s="7"/>
      <c r="C741" s="5"/>
    </row>
    <row r="742" spans="1:3" ht="15.75" customHeight="1">
      <c r="A742" s="7"/>
      <c r="B742" s="7"/>
      <c r="C742" s="5"/>
    </row>
    <row r="743" spans="1:3" ht="15.75" customHeight="1">
      <c r="A743" s="7"/>
      <c r="B743" s="7"/>
      <c r="C743" s="5"/>
    </row>
    <row r="744" spans="1:3" ht="15.75" customHeight="1">
      <c r="A744" s="7"/>
      <c r="B744" s="7"/>
      <c r="C744" s="5"/>
    </row>
    <row r="745" spans="1:3" ht="15.75" customHeight="1">
      <c r="A745" s="7"/>
      <c r="B745" s="7"/>
      <c r="C745" s="5"/>
    </row>
    <row r="746" spans="1:3" ht="15.75" customHeight="1">
      <c r="A746" s="7"/>
      <c r="B746" s="7"/>
      <c r="C746" s="5"/>
    </row>
    <row r="747" spans="1:3" ht="15.75" customHeight="1">
      <c r="A747" s="7"/>
      <c r="B747" s="7"/>
      <c r="C747" s="5"/>
    </row>
    <row r="748" spans="1:3" ht="15.75" customHeight="1">
      <c r="A748" s="7"/>
      <c r="B748" s="7"/>
      <c r="C748" s="5"/>
    </row>
    <row r="749" spans="1:3" ht="15.75" customHeight="1">
      <c r="A749" s="7"/>
      <c r="B749" s="7"/>
      <c r="C749" s="5"/>
    </row>
    <row r="750" spans="1:3" ht="15.75" customHeight="1">
      <c r="A750" s="7"/>
      <c r="B750" s="7"/>
      <c r="C750" s="5"/>
    </row>
    <row r="751" spans="1:3" ht="15.75" customHeight="1">
      <c r="A751" s="7"/>
      <c r="B751" s="7"/>
      <c r="C751" s="5"/>
    </row>
    <row r="752" spans="1:3" ht="15.75" customHeight="1">
      <c r="A752" s="7"/>
      <c r="B752" s="7"/>
      <c r="C752" s="5"/>
    </row>
    <row r="753" spans="1:3" ht="15.75" customHeight="1">
      <c r="A753" s="7"/>
      <c r="B753" s="7"/>
      <c r="C753" s="5"/>
    </row>
    <row r="754" spans="1:3" ht="15.75" customHeight="1">
      <c r="A754" s="7"/>
      <c r="B754" s="7"/>
      <c r="C754" s="5"/>
    </row>
    <row r="755" spans="1:3" ht="15.75" customHeight="1">
      <c r="A755" s="7"/>
      <c r="B755" s="7"/>
      <c r="C755" s="5"/>
    </row>
    <row r="756" spans="1:3" ht="15.75" customHeight="1">
      <c r="A756" s="7"/>
      <c r="B756" s="7"/>
      <c r="C756" s="5"/>
    </row>
    <row r="757" spans="1:3" ht="15.75" customHeight="1">
      <c r="A757" s="7"/>
      <c r="B757" s="7"/>
      <c r="C757" s="5"/>
    </row>
    <row r="758" spans="1:3" ht="15.75" customHeight="1">
      <c r="A758" s="7"/>
      <c r="B758" s="7"/>
      <c r="C758" s="5"/>
    </row>
    <row r="759" spans="1:3" ht="15.75" customHeight="1">
      <c r="A759" s="7"/>
      <c r="B759" s="7"/>
      <c r="C759" s="5"/>
    </row>
    <row r="760" spans="1:3" ht="15.75" customHeight="1">
      <c r="A760" s="7"/>
      <c r="B760" s="7"/>
      <c r="C760" s="5"/>
    </row>
    <row r="761" spans="1:3" ht="15.75" customHeight="1">
      <c r="A761" s="7"/>
      <c r="B761" s="7"/>
      <c r="C761" s="5"/>
    </row>
    <row r="762" spans="1:3" ht="15.75" customHeight="1">
      <c r="A762" s="7"/>
      <c r="B762" s="7"/>
      <c r="C762" s="5"/>
    </row>
    <row r="763" spans="1:3" ht="15.75" customHeight="1">
      <c r="A763" s="7"/>
      <c r="B763" s="7"/>
      <c r="C763" s="5"/>
    </row>
    <row r="764" spans="1:3" ht="15.75" customHeight="1">
      <c r="A764" s="7"/>
      <c r="B764" s="7"/>
      <c r="C764" s="5"/>
    </row>
    <row r="765" spans="1:3" ht="15.75" customHeight="1">
      <c r="A765" s="7"/>
      <c r="B765" s="7"/>
      <c r="C765" s="5"/>
    </row>
    <row r="766" spans="1:3" ht="15.75" customHeight="1">
      <c r="A766" s="7"/>
      <c r="B766" s="7"/>
      <c r="C766" s="5"/>
    </row>
    <row r="767" spans="1:3" ht="15.75" customHeight="1">
      <c r="A767" s="7"/>
      <c r="B767" s="7"/>
      <c r="C767" s="5"/>
    </row>
    <row r="768" spans="1:3" ht="15.75" customHeight="1">
      <c r="A768" s="7"/>
      <c r="B768" s="7"/>
      <c r="C768" s="5"/>
    </row>
    <row r="769" spans="1:3" ht="15.75" customHeight="1">
      <c r="A769" s="7"/>
      <c r="B769" s="7"/>
      <c r="C769" s="5"/>
    </row>
    <row r="770" spans="1:3" ht="15.75" customHeight="1">
      <c r="A770" s="7"/>
      <c r="B770" s="7"/>
      <c r="C770" s="5"/>
    </row>
    <row r="771" spans="1:3" ht="15.75" customHeight="1">
      <c r="A771" s="7"/>
      <c r="B771" s="7"/>
      <c r="C771" s="5"/>
    </row>
    <row r="772" spans="1:3" ht="15.75" customHeight="1">
      <c r="A772" s="7"/>
      <c r="B772" s="7"/>
      <c r="C772" s="5"/>
    </row>
    <row r="773" spans="1:3" ht="15.75" customHeight="1">
      <c r="A773" s="7"/>
      <c r="B773" s="7"/>
      <c r="C773" s="5"/>
    </row>
    <row r="774" spans="1:3" ht="15.75" customHeight="1">
      <c r="A774" s="7"/>
      <c r="B774" s="7"/>
      <c r="C774" s="5"/>
    </row>
    <row r="775" spans="1:3" ht="15.75" customHeight="1">
      <c r="A775" s="7"/>
      <c r="B775" s="7"/>
      <c r="C775" s="5"/>
    </row>
    <row r="776" spans="1:3" ht="15.75" customHeight="1">
      <c r="A776" s="7"/>
      <c r="B776" s="7"/>
      <c r="C776" s="5"/>
    </row>
    <row r="777" spans="1:3" ht="15.75" customHeight="1">
      <c r="A777" s="7"/>
      <c r="B777" s="7"/>
      <c r="C777" s="5"/>
    </row>
    <row r="778" spans="1:3" ht="15.75" customHeight="1">
      <c r="A778" s="7"/>
      <c r="B778" s="7"/>
      <c r="C778" s="5"/>
    </row>
    <row r="779" spans="1:3" ht="15.75" customHeight="1">
      <c r="A779" s="7"/>
      <c r="B779" s="7"/>
      <c r="C779" s="5"/>
    </row>
    <row r="780" spans="1:3" ht="15.75" customHeight="1">
      <c r="A780" s="7"/>
      <c r="B780" s="7"/>
      <c r="C780" s="5"/>
    </row>
    <row r="781" spans="1:3" ht="15.75" customHeight="1">
      <c r="A781" s="7"/>
      <c r="B781" s="7"/>
      <c r="C781" s="5"/>
    </row>
    <row r="782" spans="1:3" ht="15.75" customHeight="1">
      <c r="A782" s="7"/>
      <c r="B782" s="7"/>
      <c r="C782" s="5"/>
    </row>
    <row r="783" spans="1:3" ht="15.75" customHeight="1">
      <c r="A783" s="7"/>
      <c r="B783" s="7"/>
      <c r="C783" s="5"/>
    </row>
    <row r="784" spans="1:3" ht="15.75" customHeight="1">
      <c r="A784" s="7"/>
      <c r="B784" s="7"/>
      <c r="C784" s="5"/>
    </row>
    <row r="785" spans="1:3" ht="15.75" customHeight="1">
      <c r="A785" s="7"/>
      <c r="B785" s="7"/>
      <c r="C785" s="5"/>
    </row>
    <row r="786" spans="1:3" ht="15.75" customHeight="1">
      <c r="A786" s="7"/>
      <c r="B786" s="7"/>
      <c r="C786" s="5"/>
    </row>
    <row r="787" spans="1:3" ht="15.75" customHeight="1">
      <c r="A787" s="7"/>
      <c r="B787" s="7"/>
      <c r="C787" s="5"/>
    </row>
    <row r="788" spans="1:3" ht="15.75" customHeight="1">
      <c r="A788" s="7"/>
      <c r="B788" s="7"/>
      <c r="C788" s="5"/>
    </row>
    <row r="789" spans="1:3" ht="15.75" customHeight="1">
      <c r="A789" s="7"/>
      <c r="B789" s="7"/>
      <c r="C789" s="5"/>
    </row>
    <row r="790" spans="1:3" ht="15.75" customHeight="1">
      <c r="A790" s="7"/>
      <c r="B790" s="7"/>
      <c r="C790" s="5"/>
    </row>
    <row r="791" spans="1:3" ht="15.75" customHeight="1">
      <c r="A791" s="7"/>
      <c r="B791" s="7"/>
      <c r="C791" s="5"/>
    </row>
    <row r="792" spans="1:3" ht="15.75" customHeight="1">
      <c r="A792" s="7"/>
      <c r="B792" s="7"/>
      <c r="C792" s="5"/>
    </row>
    <row r="793" spans="1:3" ht="15.75" customHeight="1">
      <c r="A793" s="7"/>
      <c r="B793" s="7"/>
      <c r="C793" s="5"/>
    </row>
    <row r="794" spans="1:3" ht="15.75" customHeight="1">
      <c r="A794" s="7"/>
      <c r="B794" s="7"/>
      <c r="C794" s="5"/>
    </row>
    <row r="795" spans="1:3" ht="15.75" customHeight="1">
      <c r="A795" s="7"/>
      <c r="B795" s="7"/>
      <c r="C795" s="5"/>
    </row>
    <row r="796" spans="1:3" ht="15.75" customHeight="1">
      <c r="A796" s="7"/>
      <c r="B796" s="7"/>
      <c r="C796" s="5"/>
    </row>
    <row r="797" spans="1:3" ht="15.75" customHeight="1">
      <c r="A797" s="7"/>
      <c r="B797" s="7"/>
      <c r="C797" s="5"/>
    </row>
    <row r="798" spans="1:3" ht="15.75" customHeight="1">
      <c r="A798" s="7"/>
      <c r="B798" s="7"/>
      <c r="C798" s="5"/>
    </row>
    <row r="799" spans="1:3" ht="15.75" customHeight="1">
      <c r="A799" s="7"/>
      <c r="B799" s="7"/>
      <c r="C799" s="5"/>
    </row>
    <row r="800" spans="1:3" ht="15.75" customHeight="1">
      <c r="A800" s="7"/>
      <c r="B800" s="7"/>
      <c r="C800" s="5"/>
    </row>
    <row r="801" spans="1:3" ht="15.75" customHeight="1">
      <c r="A801" s="7"/>
      <c r="B801" s="7"/>
      <c r="C801" s="5"/>
    </row>
    <row r="802" spans="1:3" ht="15.75" customHeight="1">
      <c r="A802" s="7"/>
      <c r="B802" s="7"/>
      <c r="C802" s="5"/>
    </row>
    <row r="803" spans="1:3" ht="15.75" customHeight="1">
      <c r="A803" s="7"/>
      <c r="B803" s="7"/>
      <c r="C803" s="5"/>
    </row>
    <row r="804" spans="1:3" ht="15.75" customHeight="1"/>
    <row r="805" spans="1:3" ht="15.75" customHeight="1"/>
    <row r="806" spans="1:3" ht="15.75" customHeight="1"/>
    <row r="807" spans="1:3" ht="15.75" customHeight="1"/>
    <row r="808" spans="1:3" ht="15.75" customHeight="1"/>
    <row r="809" spans="1:3" ht="15.75" customHeight="1"/>
    <row r="810" spans="1:3" ht="15.75" customHeight="1"/>
    <row r="811" spans="1:3" ht="15.75" customHeight="1"/>
    <row r="812" spans="1:3" ht="15.75" customHeight="1"/>
    <row r="813" spans="1:3" ht="15.75" customHeight="1"/>
    <row r="814" spans="1:3" ht="15.75" customHeight="1"/>
    <row r="815" spans="1:3" ht="15.75" customHeight="1"/>
    <row r="816" spans="1:3"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F530" xr:uid="{00000000-0009-0000-0000-000005000000}">
    <filterColumn colId="0">
      <colorFilter dxfId="3"/>
    </filterColumn>
  </autoFilter>
  <hyperlinks>
    <hyperlink ref="D603" r:id="rId1" xr:uid="{00000000-0004-0000-0500-000000000000}"/>
  </hyperlinks>
  <pageMargins left="0.7" right="0.7" top="0.75" bottom="0.75" header="0" footer="0"/>
  <pageSetup orientation="landscape"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338"/>
  <sheetViews>
    <sheetView workbookViewId="0"/>
  </sheetViews>
  <sheetFormatPr baseColWidth="10" defaultColWidth="12.6640625" defaultRowHeight="15" customHeight="1"/>
  <cols>
    <col min="1" max="1" width="48.5" customWidth="1"/>
    <col min="2" max="2" width="52.6640625" customWidth="1"/>
    <col min="3" max="3" width="22" customWidth="1"/>
    <col min="4" max="4" width="21.33203125" customWidth="1"/>
    <col min="5" max="6" width="12.6640625" customWidth="1"/>
  </cols>
  <sheetData>
    <row r="1" spans="1:7" ht="15.75" customHeight="1">
      <c r="A1" s="5" t="s">
        <v>9</v>
      </c>
      <c r="B1" s="7" t="s">
        <v>10</v>
      </c>
      <c r="C1" s="5" t="s">
        <v>11</v>
      </c>
      <c r="D1" s="5" t="s">
        <v>1719</v>
      </c>
      <c r="E1" s="1" t="s">
        <v>12</v>
      </c>
      <c r="F1" s="1" t="s">
        <v>13</v>
      </c>
      <c r="G1" s="1" t="s">
        <v>14</v>
      </c>
    </row>
    <row r="2" spans="1:7" ht="15.75" hidden="1" customHeight="1">
      <c r="A2" s="5" t="s">
        <v>5084</v>
      </c>
      <c r="B2" s="7" t="s">
        <v>5085</v>
      </c>
      <c r="C2" s="5">
        <v>2019</v>
      </c>
      <c r="D2" s="5" t="s">
        <v>1722</v>
      </c>
      <c r="E2" s="12">
        <f ca="1">RANDBETWEEN(2,340)</f>
        <v>238</v>
      </c>
      <c r="F2" s="12">
        <f ca="1">RANDBETWEEN(341,657)</f>
        <v>586</v>
      </c>
      <c r="G2" s="12">
        <f ca="1">RANDBETWEEN(658,1138)</f>
        <v>891</v>
      </c>
    </row>
    <row r="3" spans="1:7" ht="15.75" hidden="1" customHeight="1">
      <c r="A3" s="7" t="s">
        <v>5086</v>
      </c>
      <c r="B3" s="7" t="s">
        <v>5087</v>
      </c>
      <c r="C3" s="5">
        <v>2019</v>
      </c>
    </row>
    <row r="4" spans="1:7" ht="15.75" hidden="1" customHeight="1">
      <c r="A4" s="7" t="s">
        <v>5088</v>
      </c>
      <c r="B4" s="7" t="s">
        <v>5089</v>
      </c>
      <c r="C4" s="5">
        <v>2019</v>
      </c>
    </row>
    <row r="5" spans="1:7" ht="15.75" hidden="1" customHeight="1">
      <c r="A5" s="7" t="s">
        <v>5090</v>
      </c>
      <c r="B5" s="7" t="s">
        <v>5091</v>
      </c>
      <c r="C5" s="5">
        <v>2019</v>
      </c>
    </row>
    <row r="6" spans="1:7" ht="15.75" hidden="1" customHeight="1">
      <c r="A6" s="7" t="s">
        <v>5092</v>
      </c>
      <c r="B6" s="7" t="s">
        <v>5093</v>
      </c>
      <c r="C6" s="5">
        <v>2019</v>
      </c>
    </row>
    <row r="7" spans="1:7" ht="15.75" hidden="1" customHeight="1">
      <c r="A7" s="7" t="s">
        <v>5094</v>
      </c>
      <c r="B7" s="7" t="s">
        <v>5095</v>
      </c>
      <c r="C7" s="5">
        <v>2019</v>
      </c>
    </row>
    <row r="8" spans="1:7" ht="15.75" hidden="1" customHeight="1">
      <c r="A8" s="7" t="s">
        <v>5096</v>
      </c>
      <c r="B8" s="7" t="s">
        <v>5097</v>
      </c>
      <c r="C8" s="5">
        <v>2019</v>
      </c>
    </row>
    <row r="9" spans="1:7" ht="15.75" hidden="1" customHeight="1">
      <c r="A9" s="7" t="s">
        <v>5098</v>
      </c>
      <c r="B9" s="7" t="s">
        <v>5099</v>
      </c>
      <c r="C9" s="5">
        <v>2019</v>
      </c>
    </row>
    <row r="10" spans="1:7" ht="15.75" hidden="1" customHeight="1">
      <c r="A10" s="7" t="s">
        <v>5100</v>
      </c>
      <c r="B10" s="7" t="s">
        <v>5101</v>
      </c>
      <c r="C10" s="5">
        <v>2019</v>
      </c>
    </row>
    <row r="11" spans="1:7" ht="15.75" hidden="1" customHeight="1">
      <c r="A11" s="7" t="s">
        <v>5102</v>
      </c>
      <c r="B11" s="7" t="s">
        <v>5103</v>
      </c>
      <c r="C11" s="5">
        <v>2019</v>
      </c>
    </row>
    <row r="12" spans="1:7" ht="15.75" hidden="1" customHeight="1">
      <c r="A12" s="7" t="s">
        <v>5104</v>
      </c>
      <c r="B12" s="7" t="s">
        <v>5105</v>
      </c>
      <c r="C12" s="5">
        <v>2019</v>
      </c>
    </row>
    <row r="13" spans="1:7" ht="15.75" hidden="1" customHeight="1">
      <c r="A13" s="7" t="s">
        <v>5106</v>
      </c>
      <c r="B13" s="7" t="s">
        <v>5107</v>
      </c>
      <c r="C13" s="5">
        <v>2019</v>
      </c>
    </row>
    <row r="14" spans="1:7" ht="15.75" hidden="1" customHeight="1">
      <c r="A14" s="7" t="s">
        <v>5108</v>
      </c>
      <c r="B14" s="7" t="s">
        <v>5109</v>
      </c>
      <c r="C14" s="5">
        <v>2019</v>
      </c>
    </row>
    <row r="15" spans="1:7" ht="15.75" hidden="1" customHeight="1">
      <c r="A15" s="7" t="s">
        <v>5110</v>
      </c>
      <c r="B15" s="7" t="s">
        <v>5111</v>
      </c>
      <c r="C15" s="5">
        <v>2019</v>
      </c>
    </row>
    <row r="16" spans="1:7" ht="15.75" hidden="1" customHeight="1">
      <c r="A16" s="7" t="s">
        <v>5112</v>
      </c>
      <c r="B16" s="7" t="s">
        <v>5113</v>
      </c>
      <c r="C16" s="5">
        <v>2019</v>
      </c>
    </row>
    <row r="17" spans="1:3" ht="15.75" hidden="1" customHeight="1">
      <c r="A17" s="7" t="s">
        <v>5114</v>
      </c>
      <c r="B17" s="7" t="s">
        <v>5115</v>
      </c>
      <c r="C17" s="5">
        <v>2019</v>
      </c>
    </row>
    <row r="18" spans="1:3" ht="15.75" hidden="1" customHeight="1">
      <c r="A18" s="7" t="s">
        <v>5116</v>
      </c>
      <c r="B18" s="7" t="s">
        <v>5117</v>
      </c>
      <c r="C18" s="5">
        <v>2019</v>
      </c>
    </row>
    <row r="19" spans="1:3" ht="15.75" hidden="1" customHeight="1">
      <c r="A19" s="7" t="s">
        <v>5118</v>
      </c>
      <c r="B19" s="7" t="s">
        <v>5119</v>
      </c>
      <c r="C19" s="5">
        <v>2019</v>
      </c>
    </row>
    <row r="20" spans="1:3" ht="15.75" hidden="1" customHeight="1">
      <c r="A20" s="7" t="s">
        <v>5120</v>
      </c>
      <c r="B20" s="7" t="s">
        <v>5121</v>
      </c>
      <c r="C20" s="5">
        <v>2019</v>
      </c>
    </row>
    <row r="21" spans="1:3" ht="15.75" hidden="1" customHeight="1">
      <c r="A21" s="7" t="s">
        <v>5122</v>
      </c>
      <c r="B21" s="7" t="s">
        <v>5123</v>
      </c>
      <c r="C21" s="5">
        <v>2019</v>
      </c>
    </row>
    <row r="22" spans="1:3" ht="15.75" hidden="1" customHeight="1">
      <c r="A22" s="7" t="s">
        <v>5124</v>
      </c>
      <c r="B22" s="7" t="s">
        <v>5125</v>
      </c>
      <c r="C22" s="5">
        <v>2019</v>
      </c>
    </row>
    <row r="23" spans="1:3" ht="15.75" hidden="1" customHeight="1">
      <c r="A23" s="7" t="s">
        <v>5126</v>
      </c>
      <c r="B23" s="7" t="s">
        <v>5127</v>
      </c>
      <c r="C23" s="5">
        <v>2019</v>
      </c>
    </row>
    <row r="24" spans="1:3" ht="15.75" hidden="1" customHeight="1">
      <c r="A24" s="7" t="s">
        <v>5128</v>
      </c>
      <c r="B24" s="7" t="s">
        <v>5129</v>
      </c>
      <c r="C24" s="5">
        <v>2019</v>
      </c>
    </row>
    <row r="25" spans="1:3" ht="15.75" hidden="1" customHeight="1">
      <c r="A25" s="7" t="s">
        <v>5130</v>
      </c>
      <c r="B25" s="7" t="s">
        <v>5131</v>
      </c>
      <c r="C25" s="5">
        <v>2019</v>
      </c>
    </row>
    <row r="26" spans="1:3" ht="15.75" hidden="1" customHeight="1">
      <c r="A26" s="7" t="s">
        <v>5132</v>
      </c>
      <c r="B26" s="7" t="s">
        <v>5133</v>
      </c>
      <c r="C26" s="5">
        <v>2019</v>
      </c>
    </row>
    <row r="27" spans="1:3" ht="15.75" hidden="1" customHeight="1">
      <c r="A27" s="7" t="s">
        <v>5134</v>
      </c>
      <c r="B27" s="7" t="s">
        <v>5135</v>
      </c>
      <c r="C27" s="5">
        <v>2019</v>
      </c>
    </row>
    <row r="28" spans="1:3" ht="15.75" hidden="1" customHeight="1">
      <c r="A28" s="7" t="s">
        <v>5136</v>
      </c>
      <c r="B28" s="7" t="s">
        <v>5137</v>
      </c>
      <c r="C28" s="5">
        <v>2019</v>
      </c>
    </row>
    <row r="29" spans="1:3" ht="15.75" hidden="1" customHeight="1">
      <c r="A29" s="7" t="s">
        <v>5138</v>
      </c>
      <c r="B29" s="7" t="s">
        <v>5139</v>
      </c>
      <c r="C29" s="5">
        <v>2019</v>
      </c>
    </row>
    <row r="30" spans="1:3" ht="15.75" hidden="1" customHeight="1">
      <c r="A30" s="7" t="s">
        <v>5140</v>
      </c>
      <c r="B30" s="7" t="s">
        <v>5141</v>
      </c>
      <c r="C30" s="5">
        <v>2019</v>
      </c>
    </row>
    <row r="31" spans="1:3" ht="15.75" hidden="1" customHeight="1">
      <c r="A31" s="7" t="s">
        <v>5138</v>
      </c>
      <c r="B31" s="7" t="s">
        <v>5142</v>
      </c>
      <c r="C31" s="5">
        <v>2019</v>
      </c>
    </row>
    <row r="32" spans="1:3" ht="15.75" hidden="1" customHeight="1">
      <c r="A32" s="7" t="s">
        <v>5143</v>
      </c>
      <c r="B32" s="7" t="s">
        <v>5144</v>
      </c>
      <c r="C32" s="5">
        <v>2019</v>
      </c>
    </row>
    <row r="33" spans="1:3" ht="15.75" hidden="1" customHeight="1">
      <c r="A33" s="7" t="s">
        <v>5145</v>
      </c>
      <c r="B33" s="7" t="s">
        <v>5146</v>
      </c>
      <c r="C33" s="5">
        <v>2019</v>
      </c>
    </row>
    <row r="34" spans="1:3" ht="15.75" hidden="1" customHeight="1">
      <c r="A34" s="7" t="s">
        <v>5147</v>
      </c>
      <c r="B34" s="7" t="s">
        <v>5148</v>
      </c>
      <c r="C34" s="5">
        <v>2019</v>
      </c>
    </row>
    <row r="35" spans="1:3" ht="15.75" hidden="1" customHeight="1">
      <c r="A35" s="7" t="s">
        <v>5149</v>
      </c>
      <c r="B35" s="7" t="s">
        <v>5150</v>
      </c>
      <c r="C35" s="5">
        <v>2019</v>
      </c>
    </row>
    <row r="36" spans="1:3" ht="15.75" hidden="1" customHeight="1">
      <c r="A36" s="7" t="s">
        <v>5151</v>
      </c>
      <c r="B36" s="7" t="s">
        <v>5152</v>
      </c>
      <c r="C36" s="5">
        <v>2019</v>
      </c>
    </row>
    <row r="37" spans="1:3" ht="15.75" hidden="1" customHeight="1">
      <c r="A37" s="7" t="s">
        <v>5153</v>
      </c>
      <c r="B37" s="7" t="s">
        <v>5154</v>
      </c>
      <c r="C37" s="5">
        <v>2019</v>
      </c>
    </row>
    <row r="38" spans="1:3" ht="15.75" hidden="1" customHeight="1">
      <c r="A38" s="7" t="s">
        <v>5155</v>
      </c>
      <c r="B38" s="7" t="s">
        <v>5156</v>
      </c>
      <c r="C38" s="5">
        <v>2019</v>
      </c>
    </row>
    <row r="39" spans="1:3" ht="15.75" hidden="1" customHeight="1">
      <c r="A39" s="7" t="s">
        <v>5157</v>
      </c>
      <c r="B39" s="7" t="s">
        <v>5158</v>
      </c>
      <c r="C39" s="5">
        <v>2019</v>
      </c>
    </row>
    <row r="40" spans="1:3" ht="15.75" hidden="1" customHeight="1">
      <c r="A40" s="7" t="s">
        <v>5159</v>
      </c>
      <c r="B40" s="7" t="s">
        <v>5160</v>
      </c>
      <c r="C40" s="5">
        <v>2019</v>
      </c>
    </row>
    <row r="41" spans="1:3" ht="15.75" hidden="1" customHeight="1">
      <c r="A41" s="7" t="s">
        <v>5161</v>
      </c>
      <c r="B41" s="7" t="s">
        <v>5162</v>
      </c>
      <c r="C41" s="5">
        <v>2019</v>
      </c>
    </row>
    <row r="42" spans="1:3" ht="15.75" hidden="1" customHeight="1">
      <c r="A42" s="7" t="s">
        <v>5163</v>
      </c>
      <c r="B42" s="7" t="s">
        <v>5164</v>
      </c>
      <c r="C42" s="5">
        <v>2019</v>
      </c>
    </row>
    <row r="43" spans="1:3" ht="15.75" hidden="1" customHeight="1">
      <c r="A43" s="7" t="s">
        <v>5165</v>
      </c>
      <c r="B43" s="7" t="s">
        <v>5166</v>
      </c>
      <c r="C43" s="5">
        <v>2019</v>
      </c>
    </row>
    <row r="44" spans="1:3" ht="15.75" hidden="1" customHeight="1">
      <c r="A44" s="7" t="s">
        <v>5167</v>
      </c>
      <c r="B44" s="7" t="s">
        <v>5168</v>
      </c>
      <c r="C44" s="5">
        <v>2019</v>
      </c>
    </row>
    <row r="45" spans="1:3" ht="15.75" hidden="1" customHeight="1">
      <c r="A45" s="7" t="s">
        <v>5169</v>
      </c>
      <c r="B45" s="7" t="s">
        <v>5170</v>
      </c>
      <c r="C45" s="5">
        <v>2019</v>
      </c>
    </row>
    <row r="46" spans="1:3" ht="15.75" hidden="1" customHeight="1">
      <c r="A46" s="7" t="s">
        <v>5171</v>
      </c>
      <c r="B46" s="7" t="s">
        <v>5172</v>
      </c>
      <c r="C46" s="5">
        <v>2019</v>
      </c>
    </row>
    <row r="47" spans="1:3" ht="15.75" hidden="1" customHeight="1">
      <c r="A47" s="7" t="s">
        <v>5173</v>
      </c>
      <c r="B47" s="7" t="s">
        <v>5174</v>
      </c>
      <c r="C47" s="5">
        <v>2019</v>
      </c>
    </row>
    <row r="48" spans="1:3" ht="15.75" hidden="1" customHeight="1">
      <c r="A48" s="7" t="s">
        <v>5175</v>
      </c>
      <c r="B48" s="7" t="s">
        <v>5176</v>
      </c>
      <c r="C48" s="5">
        <v>2019</v>
      </c>
    </row>
    <row r="49" spans="1:3" ht="15.75" hidden="1" customHeight="1">
      <c r="A49" s="7" t="s">
        <v>5177</v>
      </c>
      <c r="B49" s="7" t="s">
        <v>5178</v>
      </c>
      <c r="C49" s="5">
        <v>2019</v>
      </c>
    </row>
    <row r="50" spans="1:3" ht="15.75" hidden="1" customHeight="1">
      <c r="A50" s="7" t="s">
        <v>5179</v>
      </c>
      <c r="B50" s="7" t="s">
        <v>5180</v>
      </c>
      <c r="C50" s="5">
        <v>2019</v>
      </c>
    </row>
    <row r="51" spans="1:3" ht="15.75" hidden="1" customHeight="1">
      <c r="A51" s="7" t="s">
        <v>5181</v>
      </c>
      <c r="B51" s="7" t="s">
        <v>5182</v>
      </c>
      <c r="C51" s="5">
        <v>2019</v>
      </c>
    </row>
    <row r="52" spans="1:3" ht="15.75" hidden="1" customHeight="1">
      <c r="A52" s="7" t="s">
        <v>5183</v>
      </c>
      <c r="B52" s="7" t="s">
        <v>5184</v>
      </c>
      <c r="C52" s="5">
        <v>2019</v>
      </c>
    </row>
    <row r="53" spans="1:3" ht="15.75" hidden="1" customHeight="1">
      <c r="A53" s="7" t="s">
        <v>5185</v>
      </c>
      <c r="B53" s="7" t="s">
        <v>5186</v>
      </c>
      <c r="C53" s="5">
        <v>2019</v>
      </c>
    </row>
    <row r="54" spans="1:3" ht="15.75" hidden="1" customHeight="1">
      <c r="A54" s="7" t="s">
        <v>5187</v>
      </c>
      <c r="B54" s="7" t="s">
        <v>5188</v>
      </c>
      <c r="C54" s="5">
        <v>2019</v>
      </c>
    </row>
    <row r="55" spans="1:3" ht="15.75" hidden="1" customHeight="1">
      <c r="A55" s="7" t="s">
        <v>5189</v>
      </c>
      <c r="B55" s="7" t="s">
        <v>5190</v>
      </c>
      <c r="C55" s="5">
        <v>2019</v>
      </c>
    </row>
    <row r="56" spans="1:3" ht="15.75" hidden="1" customHeight="1">
      <c r="A56" s="7" t="s">
        <v>5191</v>
      </c>
      <c r="B56" s="7" t="s">
        <v>5192</v>
      </c>
      <c r="C56" s="5">
        <v>2019</v>
      </c>
    </row>
    <row r="57" spans="1:3" ht="15.75" hidden="1" customHeight="1">
      <c r="A57" s="7" t="s">
        <v>5193</v>
      </c>
      <c r="B57" s="7" t="s">
        <v>5194</v>
      </c>
      <c r="C57" s="5">
        <v>2019</v>
      </c>
    </row>
    <row r="58" spans="1:3" ht="15.75" hidden="1" customHeight="1">
      <c r="A58" s="7" t="s">
        <v>5195</v>
      </c>
      <c r="B58" s="7" t="s">
        <v>5196</v>
      </c>
      <c r="C58" s="5">
        <v>2019</v>
      </c>
    </row>
    <row r="59" spans="1:3" ht="15.75" hidden="1" customHeight="1">
      <c r="A59" s="7" t="s">
        <v>5197</v>
      </c>
      <c r="B59" s="7" t="s">
        <v>5198</v>
      </c>
      <c r="C59" s="5">
        <v>2019</v>
      </c>
    </row>
    <row r="60" spans="1:3" ht="15.75" hidden="1" customHeight="1">
      <c r="A60" s="7" t="s">
        <v>5199</v>
      </c>
      <c r="B60" s="7" t="s">
        <v>5200</v>
      </c>
      <c r="C60" s="5">
        <v>2019</v>
      </c>
    </row>
    <row r="61" spans="1:3" ht="15.75" hidden="1" customHeight="1">
      <c r="A61" s="7" t="s">
        <v>5201</v>
      </c>
      <c r="B61" s="7" t="s">
        <v>5202</v>
      </c>
      <c r="C61" s="5">
        <v>2019</v>
      </c>
    </row>
    <row r="62" spans="1:3" ht="15.75" hidden="1" customHeight="1">
      <c r="A62" s="7" t="s">
        <v>5203</v>
      </c>
      <c r="B62" s="7" t="s">
        <v>5204</v>
      </c>
      <c r="C62" s="5">
        <v>2019</v>
      </c>
    </row>
    <row r="63" spans="1:3" ht="15.75" hidden="1" customHeight="1">
      <c r="A63" s="7" t="s">
        <v>5205</v>
      </c>
      <c r="B63" s="7" t="s">
        <v>5206</v>
      </c>
      <c r="C63" s="5">
        <v>2019</v>
      </c>
    </row>
    <row r="64" spans="1:3" ht="15.75" hidden="1" customHeight="1">
      <c r="A64" s="7" t="s">
        <v>5207</v>
      </c>
      <c r="B64" s="7" t="s">
        <v>5208</v>
      </c>
      <c r="C64" s="5">
        <v>2019</v>
      </c>
    </row>
    <row r="65" spans="1:3" ht="15.75" hidden="1" customHeight="1">
      <c r="A65" s="7" t="s">
        <v>5209</v>
      </c>
      <c r="B65" s="7" t="s">
        <v>5210</v>
      </c>
      <c r="C65" s="5">
        <v>2019</v>
      </c>
    </row>
    <row r="66" spans="1:3" ht="15.75" hidden="1" customHeight="1">
      <c r="A66" s="7" t="s">
        <v>5211</v>
      </c>
      <c r="B66" s="7" t="s">
        <v>5212</v>
      </c>
      <c r="C66" s="5">
        <v>2019</v>
      </c>
    </row>
    <row r="67" spans="1:3" ht="15.75" hidden="1" customHeight="1">
      <c r="A67" s="7" t="s">
        <v>5213</v>
      </c>
      <c r="B67" s="7" t="s">
        <v>5214</v>
      </c>
      <c r="C67" s="5">
        <v>2019</v>
      </c>
    </row>
    <row r="68" spans="1:3" ht="15.75" hidden="1" customHeight="1">
      <c r="A68" s="7" t="s">
        <v>5215</v>
      </c>
      <c r="B68" s="7" t="s">
        <v>5216</v>
      </c>
      <c r="C68" s="5">
        <v>2019</v>
      </c>
    </row>
    <row r="69" spans="1:3" ht="15.75" hidden="1" customHeight="1">
      <c r="A69" s="7" t="s">
        <v>5217</v>
      </c>
      <c r="B69" s="7" t="s">
        <v>5218</v>
      </c>
      <c r="C69" s="5">
        <v>2019</v>
      </c>
    </row>
    <row r="70" spans="1:3" ht="15.75" hidden="1" customHeight="1">
      <c r="A70" s="7" t="s">
        <v>5219</v>
      </c>
      <c r="B70" s="7" t="s">
        <v>5220</v>
      </c>
      <c r="C70" s="5">
        <v>2019</v>
      </c>
    </row>
    <row r="71" spans="1:3" ht="15.75" hidden="1" customHeight="1">
      <c r="A71" s="7" t="s">
        <v>5221</v>
      </c>
      <c r="B71" s="7" t="s">
        <v>5222</v>
      </c>
      <c r="C71" s="5">
        <v>2019</v>
      </c>
    </row>
    <row r="72" spans="1:3" ht="15.75" hidden="1" customHeight="1">
      <c r="A72" s="7" t="s">
        <v>5223</v>
      </c>
      <c r="B72" s="7" t="s">
        <v>5224</v>
      </c>
      <c r="C72" s="5">
        <v>2019</v>
      </c>
    </row>
    <row r="73" spans="1:3" ht="15.75" hidden="1" customHeight="1">
      <c r="A73" s="7" t="s">
        <v>5225</v>
      </c>
      <c r="B73" s="7" t="s">
        <v>5226</v>
      </c>
      <c r="C73" s="5">
        <v>2019</v>
      </c>
    </row>
    <row r="74" spans="1:3" ht="15.75" hidden="1" customHeight="1">
      <c r="A74" s="7" t="s">
        <v>5227</v>
      </c>
      <c r="B74" s="7" t="s">
        <v>5228</v>
      </c>
      <c r="C74" s="5">
        <v>2019</v>
      </c>
    </row>
    <row r="75" spans="1:3" ht="15.75" hidden="1" customHeight="1">
      <c r="A75" s="7" t="s">
        <v>5229</v>
      </c>
      <c r="B75" s="7" t="s">
        <v>5230</v>
      </c>
      <c r="C75" s="5">
        <v>2019</v>
      </c>
    </row>
    <row r="76" spans="1:3" ht="15.75" hidden="1" customHeight="1">
      <c r="A76" s="7" t="s">
        <v>5231</v>
      </c>
      <c r="B76" s="7" t="s">
        <v>5232</v>
      </c>
      <c r="C76" s="5">
        <v>2019</v>
      </c>
    </row>
    <row r="77" spans="1:3" ht="15.75" hidden="1" customHeight="1">
      <c r="A77" s="7" t="s">
        <v>5233</v>
      </c>
      <c r="B77" s="7" t="s">
        <v>5234</v>
      </c>
      <c r="C77" s="5">
        <v>2019</v>
      </c>
    </row>
    <row r="78" spans="1:3" ht="15.75" hidden="1" customHeight="1">
      <c r="A78" s="7" t="s">
        <v>5235</v>
      </c>
      <c r="B78" s="7" t="s">
        <v>5236</v>
      </c>
      <c r="C78" s="5">
        <v>2019</v>
      </c>
    </row>
    <row r="79" spans="1:3" ht="15.75" hidden="1" customHeight="1">
      <c r="A79" s="7" t="s">
        <v>5237</v>
      </c>
      <c r="B79" s="7" t="s">
        <v>5238</v>
      </c>
      <c r="C79" s="5">
        <v>2019</v>
      </c>
    </row>
    <row r="80" spans="1:3" ht="15.75" hidden="1" customHeight="1">
      <c r="A80" s="7" t="s">
        <v>5239</v>
      </c>
      <c r="B80" s="7" t="s">
        <v>5240</v>
      </c>
      <c r="C80" s="5">
        <v>2019</v>
      </c>
    </row>
    <row r="81" spans="1:3" ht="15.75" hidden="1" customHeight="1">
      <c r="A81" s="7" t="s">
        <v>5241</v>
      </c>
      <c r="B81" s="7" t="s">
        <v>5242</v>
      </c>
      <c r="C81" s="5">
        <v>2019</v>
      </c>
    </row>
    <row r="82" spans="1:3" ht="15.75" hidden="1" customHeight="1">
      <c r="A82" s="15" t="s">
        <v>5243</v>
      </c>
      <c r="B82" s="15" t="s">
        <v>5244</v>
      </c>
      <c r="C82" s="16">
        <v>2019</v>
      </c>
    </row>
    <row r="83" spans="1:3" ht="15.75" hidden="1" customHeight="1">
      <c r="A83" s="7" t="s">
        <v>5245</v>
      </c>
      <c r="B83" s="7" t="s">
        <v>5246</v>
      </c>
      <c r="C83" s="5">
        <v>2019</v>
      </c>
    </row>
    <row r="84" spans="1:3" ht="15.75" hidden="1" customHeight="1">
      <c r="A84" s="7" t="s">
        <v>5247</v>
      </c>
      <c r="B84" s="7" t="s">
        <v>5248</v>
      </c>
      <c r="C84" s="5">
        <v>2019</v>
      </c>
    </row>
    <row r="85" spans="1:3" ht="15.75" hidden="1" customHeight="1">
      <c r="A85" s="7" t="s">
        <v>5249</v>
      </c>
      <c r="B85" s="7" t="s">
        <v>5250</v>
      </c>
      <c r="C85" s="5">
        <v>2019</v>
      </c>
    </row>
    <row r="86" spans="1:3" ht="15.75" hidden="1" customHeight="1">
      <c r="A86" s="7" t="s">
        <v>5251</v>
      </c>
      <c r="B86" s="7" t="s">
        <v>5252</v>
      </c>
      <c r="C86" s="5">
        <v>2019</v>
      </c>
    </row>
    <row r="87" spans="1:3" ht="15.75" hidden="1" customHeight="1">
      <c r="A87" s="7" t="s">
        <v>5253</v>
      </c>
      <c r="B87" s="7" t="s">
        <v>5254</v>
      </c>
      <c r="C87" s="5">
        <v>2019</v>
      </c>
    </row>
    <row r="88" spans="1:3" ht="15.75" hidden="1" customHeight="1">
      <c r="A88" s="7" t="s">
        <v>5255</v>
      </c>
      <c r="B88" s="7" t="s">
        <v>5256</v>
      </c>
      <c r="C88" s="5">
        <v>2019</v>
      </c>
    </row>
    <row r="89" spans="1:3" ht="15.75" hidden="1" customHeight="1">
      <c r="A89" s="7" t="s">
        <v>5257</v>
      </c>
      <c r="B89" s="7" t="s">
        <v>5258</v>
      </c>
      <c r="C89" s="5">
        <v>2019</v>
      </c>
    </row>
    <row r="90" spans="1:3" ht="15.75" hidden="1" customHeight="1">
      <c r="A90" s="7" t="s">
        <v>5259</v>
      </c>
      <c r="B90" s="7" t="s">
        <v>5260</v>
      </c>
      <c r="C90" s="5">
        <v>2019</v>
      </c>
    </row>
    <row r="91" spans="1:3" ht="15.75" hidden="1" customHeight="1">
      <c r="A91" s="7" t="s">
        <v>5261</v>
      </c>
      <c r="B91" s="7" t="s">
        <v>5262</v>
      </c>
      <c r="C91" s="5">
        <v>2019</v>
      </c>
    </row>
    <row r="92" spans="1:3" ht="15.75" hidden="1" customHeight="1">
      <c r="A92" s="7" t="s">
        <v>5263</v>
      </c>
      <c r="B92" s="7" t="s">
        <v>5264</v>
      </c>
      <c r="C92" s="5">
        <v>2019</v>
      </c>
    </row>
    <row r="93" spans="1:3" ht="15.75" hidden="1" customHeight="1">
      <c r="A93" s="7" t="s">
        <v>5265</v>
      </c>
      <c r="B93" s="7" t="s">
        <v>5266</v>
      </c>
      <c r="C93" s="5">
        <v>2019</v>
      </c>
    </row>
    <row r="94" spans="1:3" ht="15.75" hidden="1" customHeight="1">
      <c r="A94" s="7" t="s">
        <v>5138</v>
      </c>
      <c r="B94" s="7" t="s">
        <v>5267</v>
      </c>
      <c r="C94" s="5">
        <v>2019</v>
      </c>
    </row>
    <row r="95" spans="1:3" ht="15.75" hidden="1" customHeight="1">
      <c r="A95" s="7" t="s">
        <v>5268</v>
      </c>
      <c r="B95" s="7" t="s">
        <v>5269</v>
      </c>
      <c r="C95" s="5">
        <v>2019</v>
      </c>
    </row>
    <row r="96" spans="1:3" ht="15.75" hidden="1" customHeight="1">
      <c r="A96" s="7" t="s">
        <v>5270</v>
      </c>
      <c r="B96" s="7" t="s">
        <v>5271</v>
      </c>
      <c r="C96" s="5">
        <v>2019</v>
      </c>
    </row>
    <row r="97" spans="1:3" ht="15.75" hidden="1" customHeight="1">
      <c r="A97" s="7" t="s">
        <v>5272</v>
      </c>
      <c r="B97" s="7" t="s">
        <v>5273</v>
      </c>
      <c r="C97" s="5">
        <v>2019</v>
      </c>
    </row>
    <row r="98" spans="1:3" ht="15.75" hidden="1" customHeight="1">
      <c r="A98" s="7" t="s">
        <v>5274</v>
      </c>
      <c r="B98" s="7" t="s">
        <v>5275</v>
      </c>
      <c r="C98" s="5">
        <v>2019</v>
      </c>
    </row>
    <row r="99" spans="1:3" ht="15.75" hidden="1" customHeight="1">
      <c r="A99" s="7" t="s">
        <v>5276</v>
      </c>
      <c r="B99" s="7" t="s">
        <v>5277</v>
      </c>
      <c r="C99" s="5">
        <v>2019</v>
      </c>
    </row>
    <row r="100" spans="1:3" ht="15.75" hidden="1" customHeight="1">
      <c r="A100" s="7" t="s">
        <v>5278</v>
      </c>
      <c r="B100" s="7" t="s">
        <v>5279</v>
      </c>
      <c r="C100" s="5">
        <v>2019</v>
      </c>
    </row>
    <row r="101" spans="1:3" ht="15.75" hidden="1" customHeight="1">
      <c r="A101" s="7" t="s">
        <v>5280</v>
      </c>
      <c r="B101" s="7" t="s">
        <v>5281</v>
      </c>
      <c r="C101" s="5">
        <v>2019</v>
      </c>
    </row>
    <row r="102" spans="1:3" ht="15.75" hidden="1" customHeight="1">
      <c r="A102" s="7" t="s">
        <v>5282</v>
      </c>
      <c r="B102" s="7" t="s">
        <v>5283</v>
      </c>
      <c r="C102" s="5">
        <v>2019</v>
      </c>
    </row>
    <row r="103" spans="1:3" ht="15.75" hidden="1" customHeight="1">
      <c r="A103" s="7" t="s">
        <v>5284</v>
      </c>
      <c r="B103" s="7" t="s">
        <v>5285</v>
      </c>
      <c r="C103" s="5">
        <v>2019</v>
      </c>
    </row>
    <row r="104" spans="1:3" ht="15.75" hidden="1" customHeight="1">
      <c r="A104" s="7" t="s">
        <v>5286</v>
      </c>
      <c r="B104" s="7" t="s">
        <v>5287</v>
      </c>
      <c r="C104" s="5">
        <v>2019</v>
      </c>
    </row>
    <row r="105" spans="1:3" ht="15.75" hidden="1" customHeight="1">
      <c r="A105" s="7" t="s">
        <v>5288</v>
      </c>
      <c r="B105" s="7" t="s">
        <v>5289</v>
      </c>
      <c r="C105" s="5">
        <v>2019</v>
      </c>
    </row>
    <row r="106" spans="1:3" ht="15.75" hidden="1" customHeight="1">
      <c r="A106" s="7" t="s">
        <v>5290</v>
      </c>
      <c r="B106" s="7" t="s">
        <v>5291</v>
      </c>
      <c r="C106" s="5">
        <v>2019</v>
      </c>
    </row>
    <row r="107" spans="1:3" ht="15.75" hidden="1" customHeight="1">
      <c r="A107" s="7" t="s">
        <v>5292</v>
      </c>
      <c r="B107" s="7" t="s">
        <v>5293</v>
      </c>
      <c r="C107" s="5">
        <v>2019</v>
      </c>
    </row>
    <row r="108" spans="1:3" ht="15.75" customHeight="1">
      <c r="A108" s="8" t="s">
        <v>5294</v>
      </c>
      <c r="B108" s="8" t="s">
        <v>5295</v>
      </c>
      <c r="C108" s="6">
        <v>2019</v>
      </c>
    </row>
    <row r="109" spans="1:3" ht="15.75" hidden="1" customHeight="1">
      <c r="A109" s="7" t="s">
        <v>5296</v>
      </c>
      <c r="B109" s="7" t="s">
        <v>5297</v>
      </c>
      <c r="C109" s="5">
        <v>2019</v>
      </c>
    </row>
    <row r="110" spans="1:3" ht="15.75" hidden="1" customHeight="1">
      <c r="A110" s="7" t="s">
        <v>5298</v>
      </c>
      <c r="B110" s="7" t="s">
        <v>5299</v>
      </c>
      <c r="C110" s="5">
        <v>2019</v>
      </c>
    </row>
    <row r="111" spans="1:3" ht="15.75" hidden="1" customHeight="1">
      <c r="A111" s="7" t="s">
        <v>5300</v>
      </c>
      <c r="B111" s="7" t="s">
        <v>5301</v>
      </c>
      <c r="C111" s="5">
        <v>2019</v>
      </c>
    </row>
    <row r="112" spans="1:3" ht="15.75" hidden="1" customHeight="1">
      <c r="A112" s="7" t="s">
        <v>5302</v>
      </c>
      <c r="B112" s="7" t="s">
        <v>5303</v>
      </c>
      <c r="C112" s="5">
        <v>2019</v>
      </c>
    </row>
    <row r="113" spans="1:3" ht="15.75" hidden="1" customHeight="1">
      <c r="A113" s="7" t="s">
        <v>5304</v>
      </c>
      <c r="B113" s="7" t="s">
        <v>5305</v>
      </c>
      <c r="C113" s="5">
        <v>2019</v>
      </c>
    </row>
    <row r="114" spans="1:3" ht="15.75" hidden="1" customHeight="1">
      <c r="A114" s="7" t="s">
        <v>5306</v>
      </c>
      <c r="B114" s="7" t="s">
        <v>5307</v>
      </c>
      <c r="C114" s="5">
        <v>2019</v>
      </c>
    </row>
    <row r="115" spans="1:3" ht="15.75" hidden="1" customHeight="1">
      <c r="A115" s="7" t="s">
        <v>5308</v>
      </c>
      <c r="B115" s="7" t="s">
        <v>5309</v>
      </c>
      <c r="C115" s="5">
        <v>2019</v>
      </c>
    </row>
    <row r="116" spans="1:3" ht="15.75" hidden="1" customHeight="1">
      <c r="A116" s="7" t="s">
        <v>5310</v>
      </c>
      <c r="B116" s="7" t="s">
        <v>5311</v>
      </c>
      <c r="C116" s="5">
        <v>2019</v>
      </c>
    </row>
    <row r="117" spans="1:3" ht="15.75" hidden="1" customHeight="1">
      <c r="A117" s="7" t="s">
        <v>5312</v>
      </c>
      <c r="B117" s="7" t="s">
        <v>5313</v>
      </c>
      <c r="C117" s="5">
        <v>2019</v>
      </c>
    </row>
    <row r="118" spans="1:3" ht="15.75" hidden="1" customHeight="1">
      <c r="A118" s="7" t="s">
        <v>5314</v>
      </c>
      <c r="B118" s="7" t="s">
        <v>5315</v>
      </c>
      <c r="C118" s="5">
        <v>2019</v>
      </c>
    </row>
    <row r="119" spans="1:3" ht="15.75" hidden="1" customHeight="1">
      <c r="A119" s="7" t="s">
        <v>5316</v>
      </c>
      <c r="B119" s="7" t="s">
        <v>5317</v>
      </c>
      <c r="C119" s="5">
        <v>2019</v>
      </c>
    </row>
    <row r="120" spans="1:3" ht="15.75" hidden="1" customHeight="1">
      <c r="A120" s="7" t="s">
        <v>5318</v>
      </c>
      <c r="B120" s="7" t="s">
        <v>5319</v>
      </c>
      <c r="C120" s="5">
        <v>2019</v>
      </c>
    </row>
    <row r="121" spans="1:3" ht="15.75" hidden="1" customHeight="1">
      <c r="A121" s="7" t="s">
        <v>5320</v>
      </c>
      <c r="B121" s="7" t="s">
        <v>5321</v>
      </c>
      <c r="C121" s="5">
        <v>2019</v>
      </c>
    </row>
    <row r="122" spans="1:3" ht="15.75" hidden="1" customHeight="1">
      <c r="A122" s="7" t="s">
        <v>5322</v>
      </c>
      <c r="B122" s="7" t="s">
        <v>5323</v>
      </c>
      <c r="C122" s="5">
        <v>2019</v>
      </c>
    </row>
    <row r="123" spans="1:3" ht="15.75" hidden="1" customHeight="1">
      <c r="A123" s="7" t="s">
        <v>5324</v>
      </c>
      <c r="B123" s="7" t="s">
        <v>5325</v>
      </c>
      <c r="C123" s="5">
        <v>2019</v>
      </c>
    </row>
    <row r="124" spans="1:3" ht="15.75" hidden="1" customHeight="1">
      <c r="A124" s="7" t="s">
        <v>5326</v>
      </c>
      <c r="B124" s="7" t="s">
        <v>5327</v>
      </c>
      <c r="C124" s="5">
        <v>2019</v>
      </c>
    </row>
    <row r="125" spans="1:3" ht="15.75" hidden="1" customHeight="1">
      <c r="A125" s="7" t="s">
        <v>5328</v>
      </c>
      <c r="B125" s="7" t="s">
        <v>5329</v>
      </c>
      <c r="C125" s="5">
        <v>2019</v>
      </c>
    </row>
    <row r="126" spans="1:3" ht="15.75" hidden="1" customHeight="1">
      <c r="A126" s="7" t="s">
        <v>5330</v>
      </c>
      <c r="B126" s="7" t="s">
        <v>5331</v>
      </c>
      <c r="C126" s="5">
        <v>2019</v>
      </c>
    </row>
    <row r="127" spans="1:3" ht="15.75" hidden="1" customHeight="1">
      <c r="A127" s="7" t="s">
        <v>5332</v>
      </c>
      <c r="B127" s="7" t="s">
        <v>5333</v>
      </c>
      <c r="C127" s="5">
        <v>2019</v>
      </c>
    </row>
    <row r="128" spans="1:3" ht="15.75" hidden="1" customHeight="1">
      <c r="A128" s="7" t="s">
        <v>5334</v>
      </c>
      <c r="B128" s="7" t="s">
        <v>5335</v>
      </c>
      <c r="C128" s="5">
        <v>2019</v>
      </c>
    </row>
    <row r="129" spans="1:3" ht="15.75" hidden="1" customHeight="1">
      <c r="A129" s="7" t="s">
        <v>5336</v>
      </c>
      <c r="B129" s="7" t="s">
        <v>5337</v>
      </c>
      <c r="C129" s="5">
        <v>2019</v>
      </c>
    </row>
    <row r="130" spans="1:3" ht="15.75" hidden="1" customHeight="1">
      <c r="A130" s="7" t="s">
        <v>5338</v>
      </c>
      <c r="B130" s="7" t="s">
        <v>5339</v>
      </c>
      <c r="C130" s="5">
        <v>2019</v>
      </c>
    </row>
    <row r="131" spans="1:3" ht="15.75" hidden="1" customHeight="1">
      <c r="A131" s="7" t="s">
        <v>5340</v>
      </c>
      <c r="B131" s="7" t="s">
        <v>5341</v>
      </c>
      <c r="C131" s="5">
        <v>2019</v>
      </c>
    </row>
    <row r="132" spans="1:3" ht="15.75" hidden="1" customHeight="1">
      <c r="A132" s="7" t="s">
        <v>5342</v>
      </c>
      <c r="B132" s="7" t="s">
        <v>5343</v>
      </c>
      <c r="C132" s="5">
        <v>2019</v>
      </c>
    </row>
    <row r="133" spans="1:3" ht="15.75" hidden="1" customHeight="1">
      <c r="A133" s="7" t="s">
        <v>5344</v>
      </c>
      <c r="B133" s="7" t="s">
        <v>5345</v>
      </c>
      <c r="C133" s="5">
        <v>2019</v>
      </c>
    </row>
    <row r="134" spans="1:3" ht="15.75" hidden="1" customHeight="1">
      <c r="A134" s="7" t="s">
        <v>5346</v>
      </c>
      <c r="B134" s="7" t="s">
        <v>5347</v>
      </c>
      <c r="C134" s="5">
        <v>2019</v>
      </c>
    </row>
    <row r="135" spans="1:3" ht="15.75" hidden="1" customHeight="1">
      <c r="A135" s="7" t="s">
        <v>5348</v>
      </c>
      <c r="B135" s="7" t="s">
        <v>5349</v>
      </c>
      <c r="C135" s="5">
        <v>2019</v>
      </c>
    </row>
    <row r="136" spans="1:3" ht="15.75" hidden="1" customHeight="1">
      <c r="A136" s="7" t="s">
        <v>5350</v>
      </c>
      <c r="B136" s="7" t="s">
        <v>5351</v>
      </c>
      <c r="C136" s="5">
        <v>2019</v>
      </c>
    </row>
    <row r="137" spans="1:3" ht="15.75" hidden="1" customHeight="1">
      <c r="A137" s="7" t="s">
        <v>5352</v>
      </c>
      <c r="B137" s="7" t="s">
        <v>5353</v>
      </c>
      <c r="C137" s="5">
        <v>2019</v>
      </c>
    </row>
    <row r="138" spans="1:3" ht="15.75" hidden="1" customHeight="1">
      <c r="A138" s="7" t="s">
        <v>5354</v>
      </c>
      <c r="B138" s="7" t="s">
        <v>5355</v>
      </c>
      <c r="C138" s="5">
        <v>2019</v>
      </c>
    </row>
    <row r="139" spans="1:3" ht="15.75" hidden="1" customHeight="1">
      <c r="A139" s="7"/>
      <c r="B139" s="7" t="s">
        <v>5356</v>
      </c>
      <c r="C139" s="5">
        <v>2019</v>
      </c>
    </row>
    <row r="140" spans="1:3" ht="15.75" hidden="1" customHeight="1">
      <c r="A140" s="7" t="s">
        <v>5357</v>
      </c>
      <c r="B140" s="7" t="s">
        <v>5358</v>
      </c>
      <c r="C140" s="5">
        <v>2019</v>
      </c>
    </row>
    <row r="141" spans="1:3" ht="15.75" hidden="1" customHeight="1">
      <c r="A141" s="7" t="s">
        <v>5359</v>
      </c>
      <c r="B141" s="7" t="s">
        <v>5360</v>
      </c>
      <c r="C141" s="5">
        <v>2019</v>
      </c>
    </row>
    <row r="142" spans="1:3" ht="15.75" hidden="1" customHeight="1">
      <c r="A142" s="7" t="s">
        <v>5361</v>
      </c>
      <c r="B142" s="7" t="s">
        <v>5362</v>
      </c>
      <c r="C142" s="5">
        <v>2019</v>
      </c>
    </row>
    <row r="143" spans="1:3" ht="15.75" hidden="1" customHeight="1">
      <c r="A143" s="7" t="s">
        <v>5363</v>
      </c>
      <c r="B143" s="7" t="s">
        <v>5364</v>
      </c>
      <c r="C143" s="5">
        <v>2019</v>
      </c>
    </row>
    <row r="144" spans="1:3" ht="15.75" hidden="1" customHeight="1">
      <c r="A144" s="7" t="s">
        <v>5365</v>
      </c>
      <c r="B144" s="7" t="s">
        <v>5366</v>
      </c>
      <c r="C144" s="5">
        <v>2019</v>
      </c>
    </row>
    <row r="145" spans="1:3" ht="15.75" hidden="1" customHeight="1">
      <c r="A145" s="7" t="s">
        <v>5367</v>
      </c>
      <c r="B145" s="7" t="s">
        <v>5368</v>
      </c>
      <c r="C145" s="5">
        <v>2019</v>
      </c>
    </row>
    <row r="146" spans="1:3" ht="15.75" hidden="1" customHeight="1">
      <c r="A146" s="7" t="s">
        <v>5369</v>
      </c>
      <c r="B146" s="7" t="s">
        <v>5370</v>
      </c>
      <c r="C146" s="5">
        <v>2019</v>
      </c>
    </row>
    <row r="147" spans="1:3" ht="15.75" hidden="1" customHeight="1">
      <c r="A147" s="7" t="s">
        <v>5371</v>
      </c>
      <c r="B147" s="7" t="s">
        <v>5372</v>
      </c>
      <c r="C147" s="5">
        <v>2019</v>
      </c>
    </row>
    <row r="148" spans="1:3" ht="15.75" hidden="1" customHeight="1">
      <c r="A148" s="7" t="s">
        <v>5373</v>
      </c>
      <c r="B148" s="7" t="s">
        <v>5374</v>
      </c>
      <c r="C148" s="5">
        <v>2019</v>
      </c>
    </row>
    <row r="149" spans="1:3" ht="15.75" hidden="1" customHeight="1">
      <c r="A149" s="7" t="s">
        <v>5375</v>
      </c>
      <c r="B149" s="7" t="s">
        <v>5376</v>
      </c>
      <c r="C149" s="5">
        <v>2019</v>
      </c>
    </row>
    <row r="150" spans="1:3" ht="15.75" hidden="1" customHeight="1">
      <c r="A150" s="7" t="s">
        <v>5377</v>
      </c>
      <c r="B150" s="7" t="s">
        <v>5378</v>
      </c>
      <c r="C150" s="5">
        <v>2019</v>
      </c>
    </row>
    <row r="151" spans="1:3" ht="15.75" hidden="1" customHeight="1">
      <c r="A151" s="7" t="s">
        <v>5379</v>
      </c>
      <c r="B151" s="7" t="s">
        <v>5380</v>
      </c>
      <c r="C151" s="5">
        <v>2019</v>
      </c>
    </row>
    <row r="152" spans="1:3" ht="15.75" hidden="1" customHeight="1">
      <c r="A152" s="7" t="s">
        <v>5381</v>
      </c>
      <c r="B152" s="7" t="s">
        <v>5382</v>
      </c>
      <c r="C152" s="5">
        <v>2019</v>
      </c>
    </row>
    <row r="153" spans="1:3" ht="15.75" customHeight="1">
      <c r="A153" s="8" t="s">
        <v>5383</v>
      </c>
      <c r="B153" s="8" t="s">
        <v>5384</v>
      </c>
      <c r="C153" s="6">
        <v>2019</v>
      </c>
    </row>
    <row r="154" spans="1:3" ht="15.75" hidden="1" customHeight="1">
      <c r="A154" s="7" t="s">
        <v>5385</v>
      </c>
      <c r="B154" s="7" t="s">
        <v>5386</v>
      </c>
      <c r="C154" s="5">
        <v>2019</v>
      </c>
    </row>
    <row r="155" spans="1:3" ht="15.75" hidden="1" customHeight="1">
      <c r="A155" s="7" t="s">
        <v>5387</v>
      </c>
      <c r="B155" s="7" t="s">
        <v>5388</v>
      </c>
      <c r="C155" s="5">
        <v>2019</v>
      </c>
    </row>
    <row r="156" spans="1:3" ht="15.75" hidden="1" customHeight="1">
      <c r="A156" s="7" t="s">
        <v>5389</v>
      </c>
      <c r="B156" s="7" t="s">
        <v>5390</v>
      </c>
      <c r="C156" s="5">
        <v>2019</v>
      </c>
    </row>
    <row r="157" spans="1:3" ht="15.75" hidden="1" customHeight="1">
      <c r="A157" s="7" t="s">
        <v>5391</v>
      </c>
      <c r="B157" s="7" t="s">
        <v>5392</v>
      </c>
      <c r="C157" s="5">
        <v>2019</v>
      </c>
    </row>
    <row r="158" spans="1:3" ht="15.75" hidden="1" customHeight="1">
      <c r="A158" s="7" t="s">
        <v>5393</v>
      </c>
      <c r="B158" s="7" t="s">
        <v>5394</v>
      </c>
      <c r="C158" s="5">
        <v>2019</v>
      </c>
    </row>
    <row r="159" spans="1:3" ht="15.75" hidden="1" customHeight="1">
      <c r="A159" s="7" t="s">
        <v>5395</v>
      </c>
      <c r="B159" s="7" t="s">
        <v>5396</v>
      </c>
      <c r="C159" s="5">
        <v>2019</v>
      </c>
    </row>
    <row r="160" spans="1:3" ht="15.75" hidden="1" customHeight="1">
      <c r="A160" s="7" t="s">
        <v>5397</v>
      </c>
      <c r="B160" s="7" t="s">
        <v>5398</v>
      </c>
      <c r="C160" s="5">
        <v>2019</v>
      </c>
    </row>
    <row r="161" spans="1:3" ht="15.75" hidden="1" customHeight="1">
      <c r="A161" s="7" t="s">
        <v>5399</v>
      </c>
      <c r="B161" s="7" t="s">
        <v>5400</v>
      </c>
      <c r="C161" s="5">
        <v>2019</v>
      </c>
    </row>
    <row r="162" spans="1:3" ht="15.75" hidden="1" customHeight="1">
      <c r="A162" s="7" t="s">
        <v>5401</v>
      </c>
      <c r="B162" s="7" t="s">
        <v>5402</v>
      </c>
      <c r="C162" s="5">
        <v>2019</v>
      </c>
    </row>
    <row r="163" spans="1:3" ht="15.75" hidden="1" customHeight="1">
      <c r="A163" s="7" t="s">
        <v>5403</v>
      </c>
      <c r="B163" s="7" t="s">
        <v>5404</v>
      </c>
      <c r="C163" s="5">
        <v>2019</v>
      </c>
    </row>
    <row r="164" spans="1:3" ht="15.75" hidden="1" customHeight="1">
      <c r="A164" s="7" t="s">
        <v>5405</v>
      </c>
      <c r="B164" s="7" t="s">
        <v>5406</v>
      </c>
      <c r="C164" s="5">
        <v>2019</v>
      </c>
    </row>
    <row r="165" spans="1:3" ht="15.75" hidden="1" customHeight="1">
      <c r="A165" s="7" t="s">
        <v>5407</v>
      </c>
      <c r="B165" s="7" t="s">
        <v>5408</v>
      </c>
      <c r="C165" s="5">
        <v>2019</v>
      </c>
    </row>
    <row r="166" spans="1:3" ht="15.75" hidden="1" customHeight="1">
      <c r="A166" s="7" t="s">
        <v>5409</v>
      </c>
      <c r="B166" s="7" t="s">
        <v>5410</v>
      </c>
      <c r="C166" s="5">
        <v>2019</v>
      </c>
    </row>
    <row r="167" spans="1:3" ht="15.75" hidden="1" customHeight="1">
      <c r="A167" s="7" t="s">
        <v>5411</v>
      </c>
      <c r="B167" s="7" t="s">
        <v>5412</v>
      </c>
      <c r="C167" s="5">
        <v>2019</v>
      </c>
    </row>
    <row r="168" spans="1:3" ht="15.75" customHeight="1">
      <c r="A168" s="8" t="s">
        <v>5413</v>
      </c>
      <c r="B168" s="8" t="s">
        <v>5414</v>
      </c>
      <c r="C168" s="6">
        <v>2019</v>
      </c>
    </row>
    <row r="169" spans="1:3" ht="15.75" hidden="1" customHeight="1">
      <c r="A169" s="7" t="s">
        <v>5415</v>
      </c>
      <c r="B169" s="7" t="s">
        <v>5416</v>
      </c>
      <c r="C169" s="5">
        <v>2019</v>
      </c>
    </row>
    <row r="170" spans="1:3" ht="15.75" hidden="1" customHeight="1">
      <c r="A170" s="7" t="s">
        <v>5417</v>
      </c>
      <c r="B170" s="7" t="s">
        <v>5418</v>
      </c>
      <c r="C170" s="5">
        <v>2019</v>
      </c>
    </row>
    <row r="171" spans="1:3" ht="15.75" hidden="1" customHeight="1">
      <c r="A171" s="7" t="s">
        <v>5419</v>
      </c>
      <c r="B171" s="7" t="s">
        <v>5420</v>
      </c>
      <c r="C171" s="5">
        <v>2019</v>
      </c>
    </row>
    <row r="172" spans="1:3" ht="15.75" hidden="1" customHeight="1">
      <c r="A172" s="7" t="s">
        <v>5421</v>
      </c>
      <c r="B172" s="7" t="s">
        <v>5422</v>
      </c>
      <c r="C172" s="5">
        <v>2019</v>
      </c>
    </row>
    <row r="173" spans="1:3" ht="15.75" hidden="1" customHeight="1">
      <c r="A173" s="7" t="s">
        <v>5423</v>
      </c>
      <c r="B173" s="7" t="s">
        <v>5424</v>
      </c>
      <c r="C173" s="5">
        <v>2019</v>
      </c>
    </row>
    <row r="174" spans="1:3" ht="15.75" hidden="1" customHeight="1">
      <c r="A174" s="7" t="s">
        <v>5393</v>
      </c>
      <c r="B174" s="7" t="s">
        <v>5425</v>
      </c>
      <c r="C174" s="5">
        <v>2019</v>
      </c>
    </row>
    <row r="175" spans="1:3" ht="15.75" hidden="1" customHeight="1">
      <c r="A175" s="7" t="s">
        <v>5426</v>
      </c>
      <c r="B175" s="7" t="s">
        <v>5427</v>
      </c>
      <c r="C175" s="5">
        <v>2019</v>
      </c>
    </row>
    <row r="176" spans="1:3" ht="15.75" hidden="1" customHeight="1">
      <c r="A176" s="7" t="s">
        <v>5428</v>
      </c>
      <c r="B176" s="7" t="s">
        <v>5429</v>
      </c>
      <c r="C176" s="5">
        <v>2019</v>
      </c>
    </row>
    <row r="177" spans="1:3" ht="15.75" hidden="1" customHeight="1">
      <c r="A177" s="7" t="s">
        <v>5430</v>
      </c>
      <c r="B177" s="7" t="s">
        <v>5431</v>
      </c>
      <c r="C177" s="5">
        <v>2019</v>
      </c>
    </row>
    <row r="178" spans="1:3" ht="15.75" hidden="1" customHeight="1">
      <c r="A178" s="7" t="s">
        <v>5432</v>
      </c>
      <c r="B178" s="7" t="s">
        <v>5433</v>
      </c>
      <c r="C178" s="5">
        <v>2019</v>
      </c>
    </row>
    <row r="179" spans="1:3" ht="15.75" hidden="1" customHeight="1">
      <c r="A179" s="7" t="s">
        <v>5434</v>
      </c>
      <c r="B179" s="7" t="s">
        <v>5435</v>
      </c>
      <c r="C179" s="5">
        <v>2019</v>
      </c>
    </row>
    <row r="180" spans="1:3" ht="15.75" hidden="1" customHeight="1">
      <c r="A180" s="7" t="s">
        <v>5436</v>
      </c>
      <c r="B180" s="7" t="s">
        <v>5437</v>
      </c>
      <c r="C180" s="5">
        <v>2019</v>
      </c>
    </row>
    <row r="181" spans="1:3" ht="15.75" hidden="1" customHeight="1">
      <c r="A181" s="7" t="s">
        <v>5438</v>
      </c>
      <c r="B181" s="7" t="s">
        <v>5439</v>
      </c>
      <c r="C181" s="5">
        <v>2019</v>
      </c>
    </row>
    <row r="182" spans="1:3" ht="15.75" hidden="1" customHeight="1">
      <c r="A182" s="7" t="s">
        <v>5440</v>
      </c>
      <c r="B182" s="7" t="s">
        <v>5441</v>
      </c>
      <c r="C182" s="5">
        <v>2019</v>
      </c>
    </row>
    <row r="183" spans="1:3" ht="15.75" hidden="1" customHeight="1">
      <c r="A183" s="7" t="s">
        <v>5442</v>
      </c>
      <c r="B183" s="7" t="s">
        <v>5443</v>
      </c>
      <c r="C183" s="5">
        <v>2019</v>
      </c>
    </row>
    <row r="184" spans="1:3" ht="15.75" hidden="1" customHeight="1">
      <c r="A184" s="7" t="s">
        <v>5444</v>
      </c>
      <c r="B184" s="7" t="s">
        <v>5445</v>
      </c>
      <c r="C184" s="5">
        <v>2019</v>
      </c>
    </row>
    <row r="185" spans="1:3" ht="15.75" hidden="1" customHeight="1">
      <c r="A185" s="7" t="s">
        <v>5446</v>
      </c>
      <c r="B185" s="7" t="s">
        <v>5447</v>
      </c>
      <c r="C185" s="5">
        <v>2019</v>
      </c>
    </row>
    <row r="186" spans="1:3" ht="15.75" hidden="1" customHeight="1">
      <c r="A186" s="7" t="s">
        <v>5448</v>
      </c>
      <c r="B186" s="7" t="s">
        <v>5449</v>
      </c>
      <c r="C186" s="5">
        <v>2019</v>
      </c>
    </row>
    <row r="187" spans="1:3" ht="15.75" hidden="1" customHeight="1">
      <c r="A187" s="7" t="s">
        <v>5197</v>
      </c>
      <c r="B187" s="7" t="s">
        <v>5450</v>
      </c>
      <c r="C187" s="5">
        <v>2019</v>
      </c>
    </row>
    <row r="188" spans="1:3" ht="15.75" hidden="1" customHeight="1">
      <c r="A188" s="7" t="s">
        <v>5451</v>
      </c>
      <c r="B188" s="7" t="s">
        <v>5452</v>
      </c>
      <c r="C188" s="5">
        <v>2019</v>
      </c>
    </row>
    <row r="189" spans="1:3" ht="15.75" hidden="1" customHeight="1">
      <c r="A189" s="7" t="s">
        <v>5453</v>
      </c>
      <c r="B189" s="7" t="s">
        <v>5454</v>
      </c>
      <c r="C189" s="5">
        <v>2019</v>
      </c>
    </row>
    <row r="190" spans="1:3" ht="15.75" hidden="1" customHeight="1">
      <c r="A190" s="7" t="s">
        <v>5455</v>
      </c>
      <c r="B190" s="7" t="s">
        <v>5456</v>
      </c>
      <c r="C190" s="5">
        <v>2019</v>
      </c>
    </row>
    <row r="191" spans="1:3" ht="15.75" hidden="1" customHeight="1">
      <c r="A191" s="7" t="s">
        <v>5457</v>
      </c>
      <c r="B191" s="7" t="s">
        <v>5458</v>
      </c>
      <c r="C191" s="5">
        <v>2019</v>
      </c>
    </row>
    <row r="192" spans="1:3" ht="15.75" hidden="1" customHeight="1">
      <c r="A192" s="7" t="s">
        <v>5459</v>
      </c>
      <c r="B192" s="7" t="s">
        <v>5460</v>
      </c>
      <c r="C192" s="5">
        <v>2019</v>
      </c>
    </row>
    <row r="193" spans="1:3" ht="15.75" hidden="1" customHeight="1">
      <c r="A193" s="7" t="s">
        <v>5461</v>
      </c>
      <c r="B193" s="7" t="s">
        <v>5462</v>
      </c>
      <c r="C193" s="5">
        <v>2019</v>
      </c>
    </row>
    <row r="194" spans="1:3" ht="15.75" hidden="1" customHeight="1">
      <c r="A194" s="7" t="s">
        <v>5463</v>
      </c>
      <c r="B194" s="7" t="s">
        <v>5464</v>
      </c>
      <c r="C194" s="5">
        <v>2019</v>
      </c>
    </row>
    <row r="195" spans="1:3" ht="15.75" hidden="1" customHeight="1">
      <c r="A195" s="7" t="s">
        <v>5465</v>
      </c>
      <c r="B195" s="7" t="s">
        <v>5466</v>
      </c>
      <c r="C195" s="5">
        <v>2019</v>
      </c>
    </row>
    <row r="196" spans="1:3" ht="15.75" hidden="1" customHeight="1">
      <c r="A196" s="7" t="s">
        <v>5467</v>
      </c>
      <c r="B196" s="7" t="s">
        <v>5468</v>
      </c>
      <c r="C196" s="5">
        <v>2019</v>
      </c>
    </row>
    <row r="197" spans="1:3" ht="15.75" hidden="1" customHeight="1">
      <c r="A197" s="7" t="s">
        <v>5469</v>
      </c>
      <c r="B197" s="7" t="s">
        <v>5470</v>
      </c>
      <c r="C197" s="5">
        <v>2019</v>
      </c>
    </row>
    <row r="198" spans="1:3" ht="15.75" hidden="1" customHeight="1">
      <c r="A198" s="7" t="s">
        <v>5471</v>
      </c>
      <c r="B198" s="7" t="s">
        <v>5472</v>
      </c>
      <c r="C198" s="5">
        <v>2019</v>
      </c>
    </row>
    <row r="199" spans="1:3" ht="15.75" hidden="1" customHeight="1">
      <c r="A199" s="7" t="s">
        <v>5473</v>
      </c>
      <c r="B199" s="7" t="s">
        <v>5474</v>
      </c>
      <c r="C199" s="5">
        <v>2019</v>
      </c>
    </row>
    <row r="200" spans="1:3" ht="15.75" hidden="1" customHeight="1">
      <c r="A200" s="7" t="s">
        <v>5475</v>
      </c>
      <c r="B200" s="7" t="s">
        <v>5476</v>
      </c>
      <c r="C200" s="5">
        <v>2019</v>
      </c>
    </row>
    <row r="201" spans="1:3" ht="15.75" hidden="1" customHeight="1">
      <c r="A201" s="7" t="s">
        <v>5477</v>
      </c>
      <c r="B201" s="7" t="s">
        <v>5478</v>
      </c>
      <c r="C201" s="5">
        <v>2019</v>
      </c>
    </row>
    <row r="202" spans="1:3" ht="15.75" hidden="1" customHeight="1">
      <c r="A202" s="7" t="s">
        <v>5479</v>
      </c>
      <c r="B202" s="7" t="s">
        <v>5480</v>
      </c>
      <c r="C202" s="5">
        <v>2019</v>
      </c>
    </row>
    <row r="203" spans="1:3" ht="15.75" customHeight="1">
      <c r="A203" s="8" t="s">
        <v>5481</v>
      </c>
      <c r="B203" s="8" t="s">
        <v>5482</v>
      </c>
      <c r="C203" s="6">
        <v>2019</v>
      </c>
    </row>
    <row r="204" spans="1:3" ht="15.75" hidden="1" customHeight="1">
      <c r="A204" s="7" t="s">
        <v>5483</v>
      </c>
      <c r="B204" s="7" t="s">
        <v>5484</v>
      </c>
      <c r="C204" s="5">
        <v>2019</v>
      </c>
    </row>
    <row r="205" spans="1:3" ht="15.75" hidden="1" customHeight="1">
      <c r="A205" s="7" t="s">
        <v>5485</v>
      </c>
      <c r="B205" s="7" t="s">
        <v>5486</v>
      </c>
      <c r="C205" s="5">
        <v>2019</v>
      </c>
    </row>
    <row r="206" spans="1:3" ht="15.75" hidden="1" customHeight="1">
      <c r="A206" s="7" t="s">
        <v>5487</v>
      </c>
      <c r="B206" s="7" t="s">
        <v>5488</v>
      </c>
      <c r="C206" s="5">
        <v>2019</v>
      </c>
    </row>
    <row r="207" spans="1:3" ht="15.75" hidden="1" customHeight="1">
      <c r="A207" s="7" t="s">
        <v>5489</v>
      </c>
      <c r="B207" s="7" t="s">
        <v>5490</v>
      </c>
      <c r="C207" s="5">
        <v>2019</v>
      </c>
    </row>
    <row r="208" spans="1:3" ht="15.75" hidden="1" customHeight="1">
      <c r="A208" s="7" t="s">
        <v>5491</v>
      </c>
      <c r="B208" s="7" t="s">
        <v>5492</v>
      </c>
      <c r="C208" s="5">
        <v>2019</v>
      </c>
    </row>
    <row r="209" spans="1:3" ht="15.75" hidden="1" customHeight="1">
      <c r="A209" s="7" t="s">
        <v>5493</v>
      </c>
      <c r="B209" s="7" t="s">
        <v>5494</v>
      </c>
      <c r="C209" s="5">
        <v>2019</v>
      </c>
    </row>
    <row r="210" spans="1:3" ht="15.75" hidden="1" customHeight="1">
      <c r="A210" s="7" t="s">
        <v>5495</v>
      </c>
      <c r="B210" s="7" t="s">
        <v>5496</v>
      </c>
      <c r="C210" s="5">
        <v>2019</v>
      </c>
    </row>
    <row r="211" spans="1:3" ht="15.75" hidden="1" customHeight="1">
      <c r="A211" s="7" t="s">
        <v>5497</v>
      </c>
      <c r="B211" s="7" t="s">
        <v>5498</v>
      </c>
      <c r="C211" s="5">
        <v>2019</v>
      </c>
    </row>
    <row r="212" spans="1:3" ht="15.75" hidden="1" customHeight="1">
      <c r="A212" s="7" t="s">
        <v>5499</v>
      </c>
      <c r="B212" s="7" t="s">
        <v>5500</v>
      </c>
      <c r="C212" s="5">
        <v>2019</v>
      </c>
    </row>
    <row r="213" spans="1:3" ht="15.75" hidden="1" customHeight="1">
      <c r="A213" s="7" t="s">
        <v>5501</v>
      </c>
      <c r="B213" s="7" t="s">
        <v>5502</v>
      </c>
      <c r="C213" s="5">
        <v>2019</v>
      </c>
    </row>
    <row r="214" spans="1:3" ht="15.75" hidden="1" customHeight="1">
      <c r="A214" s="7" t="s">
        <v>5503</v>
      </c>
      <c r="B214" s="7" t="s">
        <v>5504</v>
      </c>
      <c r="C214" s="5">
        <v>2019</v>
      </c>
    </row>
    <row r="215" spans="1:3" ht="15.75" hidden="1" customHeight="1">
      <c r="A215" s="7" t="s">
        <v>5505</v>
      </c>
      <c r="B215" s="7" t="s">
        <v>5506</v>
      </c>
      <c r="C215" s="5">
        <v>2019</v>
      </c>
    </row>
    <row r="216" spans="1:3" ht="15.75" hidden="1" customHeight="1">
      <c r="A216" s="7" t="s">
        <v>5507</v>
      </c>
      <c r="B216" s="7" t="s">
        <v>5508</v>
      </c>
      <c r="C216" s="5">
        <v>2019</v>
      </c>
    </row>
    <row r="217" spans="1:3" ht="15.75" hidden="1" customHeight="1">
      <c r="A217" s="7" t="s">
        <v>5509</v>
      </c>
      <c r="B217" s="7" t="s">
        <v>5510</v>
      </c>
      <c r="C217" s="5">
        <v>2019</v>
      </c>
    </row>
    <row r="218" spans="1:3" ht="15.75" hidden="1" customHeight="1">
      <c r="A218" s="7" t="s">
        <v>5511</v>
      </c>
      <c r="B218" s="7" t="s">
        <v>5512</v>
      </c>
      <c r="C218" s="5">
        <v>2019</v>
      </c>
    </row>
    <row r="219" spans="1:3" ht="15.75" hidden="1" customHeight="1">
      <c r="A219" s="7" t="s">
        <v>5513</v>
      </c>
      <c r="B219" s="7" t="s">
        <v>5514</v>
      </c>
      <c r="C219" s="5">
        <v>2019</v>
      </c>
    </row>
    <row r="220" spans="1:3" ht="15.75" hidden="1" customHeight="1">
      <c r="A220" s="7" t="s">
        <v>5515</v>
      </c>
      <c r="B220" s="7" t="s">
        <v>5516</v>
      </c>
      <c r="C220" s="5">
        <v>2019</v>
      </c>
    </row>
    <row r="221" spans="1:3" ht="15.75" hidden="1" customHeight="1">
      <c r="A221" s="7" t="s">
        <v>5517</v>
      </c>
      <c r="B221" s="7" t="s">
        <v>5518</v>
      </c>
      <c r="C221" s="5">
        <v>2019</v>
      </c>
    </row>
    <row r="222" spans="1:3" ht="15.75" hidden="1" customHeight="1">
      <c r="A222" s="7" t="s">
        <v>5519</v>
      </c>
      <c r="B222" s="7" t="s">
        <v>5520</v>
      </c>
      <c r="C222" s="5">
        <v>2019</v>
      </c>
    </row>
    <row r="223" spans="1:3" ht="15.75" hidden="1" customHeight="1">
      <c r="A223" s="7" t="s">
        <v>5521</v>
      </c>
      <c r="B223" s="7" t="s">
        <v>5522</v>
      </c>
      <c r="C223" s="5">
        <v>2019</v>
      </c>
    </row>
    <row r="224" spans="1:3" ht="15.75" hidden="1" customHeight="1">
      <c r="A224" s="7" t="s">
        <v>5523</v>
      </c>
      <c r="B224" s="7" t="s">
        <v>5524</v>
      </c>
      <c r="C224" s="5">
        <v>2019</v>
      </c>
    </row>
    <row r="225" spans="1:3" ht="15.75" hidden="1" customHeight="1">
      <c r="A225" s="7" t="s">
        <v>5525</v>
      </c>
      <c r="B225" s="7" t="s">
        <v>5526</v>
      </c>
      <c r="C225" s="5">
        <v>2019</v>
      </c>
    </row>
    <row r="226" spans="1:3" ht="15.75" hidden="1" customHeight="1">
      <c r="A226" s="7" t="s">
        <v>5527</v>
      </c>
      <c r="B226" s="7" t="s">
        <v>5528</v>
      </c>
      <c r="C226" s="5">
        <v>2019</v>
      </c>
    </row>
    <row r="227" spans="1:3" ht="15.75" hidden="1" customHeight="1">
      <c r="A227" s="7" t="s">
        <v>5529</v>
      </c>
      <c r="B227" s="7" t="s">
        <v>5530</v>
      </c>
      <c r="C227" s="5">
        <v>2019</v>
      </c>
    </row>
    <row r="228" spans="1:3" ht="15.75" hidden="1" customHeight="1">
      <c r="A228" s="7" t="s">
        <v>5531</v>
      </c>
      <c r="B228" s="7" t="s">
        <v>5532</v>
      </c>
      <c r="C228" s="5">
        <v>2019</v>
      </c>
    </row>
    <row r="229" spans="1:3" ht="15.75" hidden="1" customHeight="1">
      <c r="A229" s="7" t="s">
        <v>5533</v>
      </c>
      <c r="B229" s="7" t="s">
        <v>5534</v>
      </c>
      <c r="C229" s="5">
        <v>2019</v>
      </c>
    </row>
    <row r="230" spans="1:3" ht="15.75" hidden="1" customHeight="1">
      <c r="A230" s="7" t="s">
        <v>5535</v>
      </c>
      <c r="B230" s="7" t="s">
        <v>5536</v>
      </c>
      <c r="C230" s="5">
        <v>2019</v>
      </c>
    </row>
    <row r="231" spans="1:3" ht="15.75" hidden="1" customHeight="1">
      <c r="A231" s="7" t="s">
        <v>5537</v>
      </c>
      <c r="B231" s="7" t="s">
        <v>5538</v>
      </c>
      <c r="C231" s="5">
        <v>2019</v>
      </c>
    </row>
    <row r="232" spans="1:3" ht="15.75" hidden="1" customHeight="1">
      <c r="A232" s="7" t="s">
        <v>5539</v>
      </c>
      <c r="B232" s="7" t="s">
        <v>5540</v>
      </c>
      <c r="C232" s="5">
        <v>2019</v>
      </c>
    </row>
    <row r="233" spans="1:3" ht="15.75" hidden="1" customHeight="1">
      <c r="A233" s="7" t="s">
        <v>5541</v>
      </c>
      <c r="B233" s="7" t="s">
        <v>5542</v>
      </c>
      <c r="C233" s="5">
        <v>2019</v>
      </c>
    </row>
    <row r="234" spans="1:3" ht="15.75" hidden="1" customHeight="1">
      <c r="A234" s="7" t="s">
        <v>5543</v>
      </c>
      <c r="B234" s="7" t="s">
        <v>5544</v>
      </c>
      <c r="C234" s="5">
        <v>2019</v>
      </c>
    </row>
    <row r="235" spans="1:3" ht="15.75" hidden="1" customHeight="1">
      <c r="A235" s="7" t="s">
        <v>5545</v>
      </c>
      <c r="B235" s="7" t="s">
        <v>5546</v>
      </c>
      <c r="C235" s="5">
        <v>2019</v>
      </c>
    </row>
    <row r="236" spans="1:3" ht="15.75" hidden="1" customHeight="1">
      <c r="A236" s="7" t="s">
        <v>5547</v>
      </c>
      <c r="B236" s="7" t="s">
        <v>5548</v>
      </c>
      <c r="C236" s="5">
        <v>2019</v>
      </c>
    </row>
    <row r="237" spans="1:3" ht="15.75" hidden="1" customHeight="1">
      <c r="A237" s="7" t="s">
        <v>5549</v>
      </c>
      <c r="B237" s="7" t="s">
        <v>5550</v>
      </c>
      <c r="C237" s="5">
        <v>2019</v>
      </c>
    </row>
    <row r="238" spans="1:3" ht="15.75" hidden="1" customHeight="1">
      <c r="A238" s="7" t="s">
        <v>5551</v>
      </c>
      <c r="B238" s="7" t="s">
        <v>5552</v>
      </c>
      <c r="C238" s="5">
        <v>2019</v>
      </c>
    </row>
    <row r="239" spans="1:3" ht="15.75" customHeight="1">
      <c r="A239" s="8" t="s">
        <v>5553</v>
      </c>
      <c r="B239" s="8" t="s">
        <v>5554</v>
      </c>
      <c r="C239" s="6">
        <v>2019</v>
      </c>
    </row>
    <row r="240" spans="1:3" ht="15.75" hidden="1" customHeight="1">
      <c r="A240" s="7" t="s">
        <v>5555</v>
      </c>
      <c r="B240" s="7" t="s">
        <v>5556</v>
      </c>
      <c r="C240" s="5">
        <v>2019</v>
      </c>
    </row>
    <row r="241" spans="1:3" ht="15.75" hidden="1" customHeight="1">
      <c r="A241" s="7" t="s">
        <v>5557</v>
      </c>
      <c r="B241" s="7" t="s">
        <v>5558</v>
      </c>
      <c r="C241" s="5">
        <v>2019</v>
      </c>
    </row>
    <row r="242" spans="1:3" ht="15.75" hidden="1" customHeight="1">
      <c r="A242" s="7" t="s">
        <v>5393</v>
      </c>
      <c r="B242" s="7" t="s">
        <v>5559</v>
      </c>
      <c r="C242" s="5">
        <v>2019</v>
      </c>
    </row>
    <row r="243" spans="1:3" ht="15.75" hidden="1" customHeight="1">
      <c r="A243" s="7" t="s">
        <v>5560</v>
      </c>
      <c r="B243" s="7" t="s">
        <v>5561</v>
      </c>
      <c r="C243" s="5">
        <v>2019</v>
      </c>
    </row>
    <row r="244" spans="1:3" ht="15.75" hidden="1" customHeight="1">
      <c r="A244" s="7" t="s">
        <v>5562</v>
      </c>
      <c r="B244" s="7" t="s">
        <v>5563</v>
      </c>
      <c r="C244" s="5">
        <v>2019</v>
      </c>
    </row>
    <row r="245" spans="1:3" ht="15.75" hidden="1" customHeight="1">
      <c r="A245" s="7" t="s">
        <v>5564</v>
      </c>
      <c r="B245" s="7" t="s">
        <v>5565</v>
      </c>
      <c r="C245" s="5">
        <v>2019</v>
      </c>
    </row>
    <row r="246" spans="1:3" ht="15.75" hidden="1" customHeight="1">
      <c r="A246" s="7" t="s">
        <v>5566</v>
      </c>
      <c r="B246" s="7" t="s">
        <v>5567</v>
      </c>
      <c r="C246" s="5">
        <v>2019</v>
      </c>
    </row>
    <row r="247" spans="1:3" ht="15.75" hidden="1" customHeight="1">
      <c r="A247" s="7" t="s">
        <v>5568</v>
      </c>
      <c r="B247" s="7" t="s">
        <v>5569</v>
      </c>
      <c r="C247" s="5">
        <v>2019</v>
      </c>
    </row>
    <row r="248" spans="1:3" ht="15.75" hidden="1" customHeight="1">
      <c r="A248" s="7" t="s">
        <v>5570</v>
      </c>
      <c r="B248" s="7" t="s">
        <v>5571</v>
      </c>
      <c r="C248" s="5">
        <v>2019</v>
      </c>
    </row>
    <row r="249" spans="1:3" ht="15.75" hidden="1" customHeight="1">
      <c r="A249" s="7" t="s">
        <v>5572</v>
      </c>
      <c r="B249" s="7" t="s">
        <v>5573</v>
      </c>
      <c r="C249" s="5">
        <v>2019</v>
      </c>
    </row>
    <row r="250" spans="1:3" ht="15.75" hidden="1" customHeight="1">
      <c r="A250" s="7" t="s">
        <v>5574</v>
      </c>
      <c r="B250" s="7" t="s">
        <v>5575</v>
      </c>
      <c r="C250" s="5">
        <v>2019</v>
      </c>
    </row>
    <row r="251" spans="1:3" ht="15.75" hidden="1" customHeight="1">
      <c r="A251" s="7" t="s">
        <v>5576</v>
      </c>
      <c r="B251" s="7" t="s">
        <v>5577</v>
      </c>
      <c r="C251" s="5">
        <v>2019</v>
      </c>
    </row>
    <row r="252" spans="1:3" ht="15.75" hidden="1" customHeight="1">
      <c r="A252" s="7" t="s">
        <v>5578</v>
      </c>
      <c r="B252" s="7" t="s">
        <v>5579</v>
      </c>
      <c r="C252" s="5">
        <v>2019</v>
      </c>
    </row>
    <row r="253" spans="1:3" ht="15.75" hidden="1" customHeight="1">
      <c r="A253" s="7" t="s">
        <v>5580</v>
      </c>
      <c r="B253" s="7" t="s">
        <v>5581</v>
      </c>
      <c r="C253" s="5">
        <v>2019</v>
      </c>
    </row>
    <row r="254" spans="1:3" ht="15.75" hidden="1" customHeight="1">
      <c r="A254" s="7" t="s">
        <v>5582</v>
      </c>
      <c r="B254" s="7" t="s">
        <v>5583</v>
      </c>
      <c r="C254" s="5">
        <v>2019</v>
      </c>
    </row>
    <row r="255" spans="1:3" ht="15.75" hidden="1" customHeight="1">
      <c r="A255" s="7" t="s">
        <v>5584</v>
      </c>
      <c r="B255" s="7" t="s">
        <v>5585</v>
      </c>
      <c r="C255" s="5">
        <v>2019</v>
      </c>
    </row>
    <row r="256" spans="1:3" ht="15.75" hidden="1" customHeight="1">
      <c r="A256" s="7" t="s">
        <v>5586</v>
      </c>
      <c r="B256" s="7" t="s">
        <v>5587</v>
      </c>
      <c r="C256" s="5">
        <v>2019</v>
      </c>
    </row>
    <row r="257" spans="1:3" ht="15.75" hidden="1" customHeight="1">
      <c r="A257" s="7" t="s">
        <v>5588</v>
      </c>
      <c r="B257" s="7" t="s">
        <v>5589</v>
      </c>
      <c r="C257" s="5">
        <v>2019</v>
      </c>
    </row>
    <row r="258" spans="1:3" ht="15.75" hidden="1" customHeight="1">
      <c r="A258" s="7" t="s">
        <v>5590</v>
      </c>
      <c r="B258" s="7" t="s">
        <v>5591</v>
      </c>
      <c r="C258" s="5">
        <v>2019</v>
      </c>
    </row>
    <row r="259" spans="1:3" ht="15.75" hidden="1" customHeight="1">
      <c r="A259" s="7" t="s">
        <v>5592</v>
      </c>
      <c r="B259" s="7" t="s">
        <v>5593</v>
      </c>
      <c r="C259" s="5">
        <v>2019</v>
      </c>
    </row>
    <row r="260" spans="1:3" ht="15.75" hidden="1" customHeight="1">
      <c r="A260" s="7" t="s">
        <v>5515</v>
      </c>
      <c r="B260" s="7" t="s">
        <v>5594</v>
      </c>
      <c r="C260" s="5">
        <v>2019</v>
      </c>
    </row>
    <row r="261" spans="1:3" ht="15.75" hidden="1" customHeight="1">
      <c r="A261" s="7" t="s">
        <v>5595</v>
      </c>
      <c r="B261" s="7" t="s">
        <v>5596</v>
      </c>
      <c r="C261" s="5">
        <v>2019</v>
      </c>
    </row>
    <row r="262" spans="1:3" ht="15.75" hidden="1" customHeight="1">
      <c r="A262" s="7" t="s">
        <v>5572</v>
      </c>
      <c r="B262" s="7" t="s">
        <v>5597</v>
      </c>
      <c r="C262" s="5">
        <v>2019</v>
      </c>
    </row>
    <row r="263" spans="1:3" ht="15.75" hidden="1" customHeight="1">
      <c r="A263" s="7" t="s">
        <v>5598</v>
      </c>
      <c r="B263" s="7" t="s">
        <v>5599</v>
      </c>
      <c r="C263" s="5">
        <v>2019</v>
      </c>
    </row>
    <row r="264" spans="1:3" ht="15.75" hidden="1" customHeight="1">
      <c r="A264" s="7" t="s">
        <v>5600</v>
      </c>
      <c r="B264" s="7" t="s">
        <v>5601</v>
      </c>
      <c r="C264" s="5">
        <v>2019</v>
      </c>
    </row>
    <row r="265" spans="1:3" ht="15.75" hidden="1" customHeight="1">
      <c r="A265" s="7" t="s">
        <v>5602</v>
      </c>
      <c r="B265" s="7" t="s">
        <v>5603</v>
      </c>
      <c r="C265" s="5">
        <v>2019</v>
      </c>
    </row>
    <row r="266" spans="1:3" ht="15.75" customHeight="1">
      <c r="A266" s="8" t="s">
        <v>5604</v>
      </c>
      <c r="B266" s="8" t="s">
        <v>5605</v>
      </c>
      <c r="C266" s="6">
        <v>2019</v>
      </c>
    </row>
    <row r="267" spans="1:3" ht="15.75" hidden="1" customHeight="1">
      <c r="A267" s="7" t="s">
        <v>5606</v>
      </c>
      <c r="B267" s="7" t="s">
        <v>5607</v>
      </c>
      <c r="C267" s="5">
        <v>2019</v>
      </c>
    </row>
    <row r="268" spans="1:3" ht="15.75" hidden="1" customHeight="1">
      <c r="A268" s="7" t="s">
        <v>5608</v>
      </c>
      <c r="B268" s="7" t="s">
        <v>5609</v>
      </c>
      <c r="C268" s="5">
        <v>2019</v>
      </c>
    </row>
    <row r="269" spans="1:3" ht="15.75" hidden="1" customHeight="1">
      <c r="A269" s="7" t="s">
        <v>5610</v>
      </c>
      <c r="B269" s="7" t="s">
        <v>5611</v>
      </c>
      <c r="C269" s="5">
        <v>2019</v>
      </c>
    </row>
    <row r="270" spans="1:3" ht="15.75" hidden="1" customHeight="1">
      <c r="A270" s="7" t="s">
        <v>5612</v>
      </c>
      <c r="B270" s="7" t="s">
        <v>5613</v>
      </c>
      <c r="C270" s="5">
        <v>2019</v>
      </c>
    </row>
    <row r="271" spans="1:3" ht="15.75" hidden="1" customHeight="1">
      <c r="A271" s="7" t="s">
        <v>5614</v>
      </c>
      <c r="B271" s="7" t="s">
        <v>5615</v>
      </c>
      <c r="C271" s="5">
        <v>2019</v>
      </c>
    </row>
    <row r="272" spans="1:3" ht="15.75" hidden="1" customHeight="1">
      <c r="A272" s="7" t="s">
        <v>5616</v>
      </c>
      <c r="B272" s="7" t="s">
        <v>5617</v>
      </c>
      <c r="C272" s="5">
        <v>2019</v>
      </c>
    </row>
    <row r="273" spans="1:3" ht="15.75" hidden="1" customHeight="1">
      <c r="A273" s="7" t="s">
        <v>5618</v>
      </c>
      <c r="B273" s="7" t="s">
        <v>5619</v>
      </c>
      <c r="C273" s="5">
        <v>2019</v>
      </c>
    </row>
    <row r="274" spans="1:3" ht="15.75" hidden="1" customHeight="1">
      <c r="A274" s="7" t="s">
        <v>5620</v>
      </c>
      <c r="B274" s="7" t="s">
        <v>5621</v>
      </c>
      <c r="C274" s="5">
        <v>2019</v>
      </c>
    </row>
    <row r="275" spans="1:3" ht="15.75" hidden="1" customHeight="1">
      <c r="A275" s="7" t="s">
        <v>5622</v>
      </c>
      <c r="B275" s="7" t="s">
        <v>5623</v>
      </c>
      <c r="C275" s="5">
        <v>2019</v>
      </c>
    </row>
    <row r="276" spans="1:3" ht="15.75" hidden="1" customHeight="1">
      <c r="A276" s="7" t="s">
        <v>5624</v>
      </c>
      <c r="B276" s="7" t="s">
        <v>5625</v>
      </c>
      <c r="C276" s="5">
        <v>2019</v>
      </c>
    </row>
    <row r="277" spans="1:3" ht="15.75" hidden="1" customHeight="1">
      <c r="A277" s="7" t="s">
        <v>5626</v>
      </c>
      <c r="B277" s="7" t="s">
        <v>5627</v>
      </c>
      <c r="C277" s="5">
        <v>2019</v>
      </c>
    </row>
    <row r="278" spans="1:3" ht="15.75" hidden="1" customHeight="1">
      <c r="A278" s="7" t="s">
        <v>5628</v>
      </c>
      <c r="B278" s="7" t="s">
        <v>5629</v>
      </c>
      <c r="C278" s="5">
        <v>2019</v>
      </c>
    </row>
    <row r="279" spans="1:3" ht="15.75" hidden="1" customHeight="1">
      <c r="A279" s="7" t="s">
        <v>5630</v>
      </c>
      <c r="B279" s="7" t="s">
        <v>5631</v>
      </c>
      <c r="C279" s="5">
        <v>2019</v>
      </c>
    </row>
    <row r="280" spans="1:3" ht="15.75" hidden="1" customHeight="1">
      <c r="A280" s="7" t="s">
        <v>5529</v>
      </c>
      <c r="B280" s="7" t="s">
        <v>5632</v>
      </c>
      <c r="C280" s="5">
        <v>2019</v>
      </c>
    </row>
    <row r="281" spans="1:3" ht="15.75" hidden="1" customHeight="1">
      <c r="A281" s="7" t="s">
        <v>5633</v>
      </c>
      <c r="B281" s="7" t="s">
        <v>5634</v>
      </c>
      <c r="C281" s="5">
        <v>2019</v>
      </c>
    </row>
    <row r="282" spans="1:3" ht="15.75" hidden="1" customHeight="1">
      <c r="A282" s="7" t="s">
        <v>5635</v>
      </c>
      <c r="B282" s="7" t="s">
        <v>5636</v>
      </c>
      <c r="C282" s="5">
        <v>2019</v>
      </c>
    </row>
    <row r="283" spans="1:3" ht="15.75" hidden="1" customHeight="1">
      <c r="A283" s="7" t="s">
        <v>5191</v>
      </c>
      <c r="B283" s="7" t="s">
        <v>5637</v>
      </c>
      <c r="C283" s="5">
        <v>2019</v>
      </c>
    </row>
    <row r="284" spans="1:3" ht="15.75" hidden="1" customHeight="1">
      <c r="A284" s="7" t="s">
        <v>5638</v>
      </c>
      <c r="B284" s="7" t="s">
        <v>5639</v>
      </c>
      <c r="C284" s="5">
        <v>2019</v>
      </c>
    </row>
    <row r="285" spans="1:3" ht="15.75" hidden="1" customHeight="1">
      <c r="A285" s="7" t="s">
        <v>5640</v>
      </c>
      <c r="B285" s="7" t="s">
        <v>5641</v>
      </c>
      <c r="C285" s="5">
        <v>2019</v>
      </c>
    </row>
    <row r="286" spans="1:3" ht="15.75" hidden="1" customHeight="1">
      <c r="A286" s="7" t="s">
        <v>5395</v>
      </c>
      <c r="B286" s="7" t="s">
        <v>5642</v>
      </c>
      <c r="C286" s="5">
        <v>2019</v>
      </c>
    </row>
    <row r="287" spans="1:3" ht="15.75" hidden="1" customHeight="1">
      <c r="A287" s="7" t="s">
        <v>5643</v>
      </c>
      <c r="B287" s="7" t="s">
        <v>5644</v>
      </c>
      <c r="C287" s="5">
        <v>2019</v>
      </c>
    </row>
    <row r="288" spans="1:3" ht="15.75" hidden="1" customHeight="1">
      <c r="A288" s="7" t="s">
        <v>5645</v>
      </c>
      <c r="B288" s="7" t="s">
        <v>5646</v>
      </c>
      <c r="C288" s="5">
        <v>2019</v>
      </c>
    </row>
    <row r="289" spans="1:3" ht="15.75" hidden="1" customHeight="1">
      <c r="A289" s="7" t="s">
        <v>5191</v>
      </c>
      <c r="B289" s="7" t="s">
        <v>5647</v>
      </c>
      <c r="C289" s="5">
        <v>2019</v>
      </c>
    </row>
    <row r="290" spans="1:3" ht="15.75" hidden="1" customHeight="1">
      <c r="A290" s="7" t="s">
        <v>5648</v>
      </c>
      <c r="B290" s="7" t="s">
        <v>5649</v>
      </c>
      <c r="C290" s="5">
        <v>2019</v>
      </c>
    </row>
    <row r="291" spans="1:3" ht="15.75" customHeight="1">
      <c r="A291" s="8" t="s">
        <v>5650</v>
      </c>
      <c r="B291" s="8" t="s">
        <v>5651</v>
      </c>
      <c r="C291" s="6">
        <v>2019</v>
      </c>
    </row>
    <row r="292" spans="1:3" ht="15.75" hidden="1" customHeight="1">
      <c r="A292" s="7" t="s">
        <v>5652</v>
      </c>
      <c r="B292" s="7" t="s">
        <v>5653</v>
      </c>
      <c r="C292" s="5">
        <v>2019</v>
      </c>
    </row>
    <row r="293" spans="1:3" ht="15.75" customHeight="1">
      <c r="A293" s="8" t="s">
        <v>5654</v>
      </c>
      <c r="B293" s="8" t="s">
        <v>5655</v>
      </c>
      <c r="C293" s="6">
        <v>2019</v>
      </c>
    </row>
    <row r="294" spans="1:3" ht="15.75" hidden="1" customHeight="1">
      <c r="A294" s="7" t="s">
        <v>5656</v>
      </c>
      <c r="B294" s="7" t="s">
        <v>5657</v>
      </c>
      <c r="C294" s="5">
        <v>2019</v>
      </c>
    </row>
    <row r="295" spans="1:3" ht="15.75" hidden="1" customHeight="1">
      <c r="A295" s="7" t="s">
        <v>5658</v>
      </c>
      <c r="B295" s="7" t="s">
        <v>5659</v>
      </c>
      <c r="C295" s="5">
        <v>2019</v>
      </c>
    </row>
    <row r="296" spans="1:3" ht="15.75" hidden="1" customHeight="1">
      <c r="A296" s="7" t="s">
        <v>5660</v>
      </c>
      <c r="B296" s="7" t="s">
        <v>5661</v>
      </c>
      <c r="C296" s="5">
        <v>2019</v>
      </c>
    </row>
    <row r="297" spans="1:3" ht="15.75" hidden="1" customHeight="1">
      <c r="A297" s="7" t="s">
        <v>5662</v>
      </c>
      <c r="B297" s="7" t="s">
        <v>5663</v>
      </c>
      <c r="C297" s="5">
        <v>2019</v>
      </c>
    </row>
    <row r="298" spans="1:3" ht="15.75" hidden="1" customHeight="1">
      <c r="A298" s="7" t="s">
        <v>5664</v>
      </c>
      <c r="B298" s="7" t="s">
        <v>5665</v>
      </c>
      <c r="C298" s="5">
        <v>2019</v>
      </c>
    </row>
    <row r="299" spans="1:3" ht="15.75" hidden="1" customHeight="1">
      <c r="A299" s="7" t="s">
        <v>5666</v>
      </c>
      <c r="B299" s="7" t="s">
        <v>5667</v>
      </c>
      <c r="C299" s="5">
        <v>2019</v>
      </c>
    </row>
    <row r="300" spans="1:3" ht="15.75" hidden="1" customHeight="1">
      <c r="A300" s="7" t="s">
        <v>5668</v>
      </c>
      <c r="B300" s="7" t="s">
        <v>5669</v>
      </c>
      <c r="C300" s="5">
        <v>2019</v>
      </c>
    </row>
    <row r="301" spans="1:3" ht="15.75" hidden="1" customHeight="1">
      <c r="A301" s="7" t="s">
        <v>5595</v>
      </c>
      <c r="B301" s="7" t="s">
        <v>5670</v>
      </c>
      <c r="C301" s="5">
        <v>2019</v>
      </c>
    </row>
    <row r="302" spans="1:3" ht="15.75" hidden="1" customHeight="1">
      <c r="A302" s="7" t="s">
        <v>5671</v>
      </c>
      <c r="B302" s="7" t="s">
        <v>5672</v>
      </c>
      <c r="C302" s="5">
        <v>2019</v>
      </c>
    </row>
    <row r="303" spans="1:3" ht="15.75" hidden="1" customHeight="1">
      <c r="A303" s="7" t="s">
        <v>5205</v>
      </c>
      <c r="B303" s="7" t="s">
        <v>5673</v>
      </c>
      <c r="C303" s="5">
        <v>2019</v>
      </c>
    </row>
    <row r="304" spans="1:3" ht="15.75" customHeight="1">
      <c r="A304" s="8" t="s">
        <v>5674</v>
      </c>
      <c r="B304" s="8" t="s">
        <v>5675</v>
      </c>
      <c r="C304" s="6">
        <v>2019</v>
      </c>
    </row>
    <row r="305" spans="1:3" ht="15.75" hidden="1" customHeight="1">
      <c r="A305" s="7" t="s">
        <v>5676</v>
      </c>
      <c r="B305" s="7" t="s">
        <v>5677</v>
      </c>
      <c r="C305" s="5">
        <v>2019</v>
      </c>
    </row>
    <row r="306" spans="1:3" ht="15.75" hidden="1" customHeight="1">
      <c r="A306" s="7" t="s">
        <v>5678</v>
      </c>
      <c r="B306" s="7" t="s">
        <v>5679</v>
      </c>
      <c r="C306" s="5">
        <v>2019</v>
      </c>
    </row>
    <row r="307" spans="1:3" ht="15.75" hidden="1" customHeight="1">
      <c r="A307" s="7" t="s">
        <v>5680</v>
      </c>
      <c r="B307" s="7" t="s">
        <v>5681</v>
      </c>
      <c r="C307" s="5">
        <v>2019</v>
      </c>
    </row>
    <row r="308" spans="1:3" ht="15.75" hidden="1" customHeight="1">
      <c r="A308" s="7" t="s">
        <v>5682</v>
      </c>
      <c r="B308" s="7" t="s">
        <v>5683</v>
      </c>
      <c r="C308" s="5">
        <v>2019</v>
      </c>
    </row>
    <row r="309" spans="1:3" ht="15.75" hidden="1" customHeight="1">
      <c r="A309" s="7" t="s">
        <v>5684</v>
      </c>
      <c r="B309" s="7" t="s">
        <v>5685</v>
      </c>
      <c r="C309" s="5">
        <v>2019</v>
      </c>
    </row>
    <row r="310" spans="1:3" ht="15.75" hidden="1" customHeight="1">
      <c r="A310" s="7" t="s">
        <v>5686</v>
      </c>
      <c r="B310" s="7" t="s">
        <v>5687</v>
      </c>
      <c r="C310" s="5">
        <v>2019</v>
      </c>
    </row>
    <row r="311" spans="1:3" ht="15.75" hidden="1" customHeight="1">
      <c r="A311" s="7" t="s">
        <v>5688</v>
      </c>
      <c r="B311" s="7" t="s">
        <v>5689</v>
      </c>
      <c r="C311" s="5">
        <v>2019</v>
      </c>
    </row>
    <row r="312" spans="1:3" ht="15.75" hidden="1" customHeight="1">
      <c r="A312" s="7" t="s">
        <v>5690</v>
      </c>
      <c r="B312" s="7" t="s">
        <v>5691</v>
      </c>
      <c r="C312" s="5">
        <v>2019</v>
      </c>
    </row>
    <row r="313" spans="1:3" ht="15.75" hidden="1" customHeight="1">
      <c r="A313" s="7" t="s">
        <v>5692</v>
      </c>
      <c r="B313" s="7" t="s">
        <v>5693</v>
      </c>
      <c r="C313" s="5">
        <v>2019</v>
      </c>
    </row>
    <row r="314" spans="1:3" ht="15.75" hidden="1" customHeight="1">
      <c r="A314" s="7" t="s">
        <v>5694</v>
      </c>
      <c r="B314" s="7" t="s">
        <v>5695</v>
      </c>
      <c r="C314" s="5">
        <v>2019</v>
      </c>
    </row>
    <row r="315" spans="1:3" ht="15.75" hidden="1" customHeight="1">
      <c r="A315" s="7" t="s">
        <v>5696</v>
      </c>
      <c r="B315" s="7" t="s">
        <v>5697</v>
      </c>
      <c r="C315" s="5">
        <v>2019</v>
      </c>
    </row>
    <row r="316" spans="1:3" ht="15.75" hidden="1" customHeight="1">
      <c r="A316" s="7" t="s">
        <v>5698</v>
      </c>
      <c r="B316" s="7" t="s">
        <v>5699</v>
      </c>
      <c r="C316" s="5">
        <v>2019</v>
      </c>
    </row>
    <row r="317" spans="1:3" ht="15.75" hidden="1" customHeight="1">
      <c r="A317" s="7" t="s">
        <v>5700</v>
      </c>
      <c r="B317" s="7" t="s">
        <v>5701</v>
      </c>
      <c r="C317" s="5">
        <v>2019</v>
      </c>
    </row>
    <row r="318" spans="1:3" ht="15.75" hidden="1" customHeight="1">
      <c r="A318" s="7" t="s">
        <v>5702</v>
      </c>
      <c r="B318" s="7" t="s">
        <v>5703</v>
      </c>
      <c r="C318" s="5">
        <v>2019</v>
      </c>
    </row>
    <row r="319" spans="1:3" ht="15.75" hidden="1" customHeight="1">
      <c r="A319" s="7" t="s">
        <v>5704</v>
      </c>
      <c r="B319" s="7" t="s">
        <v>5705</v>
      </c>
      <c r="C319" s="5">
        <v>2019</v>
      </c>
    </row>
    <row r="320" spans="1:3" ht="15.75" hidden="1" customHeight="1">
      <c r="A320" s="7" t="s">
        <v>5706</v>
      </c>
      <c r="B320" s="7" t="s">
        <v>5707</v>
      </c>
      <c r="C320" s="5">
        <v>2019</v>
      </c>
    </row>
    <row r="321" spans="1:3" ht="15.75" hidden="1" customHeight="1">
      <c r="A321" s="7" t="s">
        <v>5708</v>
      </c>
      <c r="B321" s="7" t="s">
        <v>5709</v>
      </c>
      <c r="C321" s="5">
        <v>2019</v>
      </c>
    </row>
    <row r="322" spans="1:3" ht="15.75" hidden="1" customHeight="1">
      <c r="A322" s="7" t="s">
        <v>5710</v>
      </c>
      <c r="B322" s="7" t="s">
        <v>5711</v>
      </c>
      <c r="C322" s="5">
        <v>2019</v>
      </c>
    </row>
    <row r="323" spans="1:3" ht="15.75" hidden="1" customHeight="1">
      <c r="A323" s="7" t="s">
        <v>5712</v>
      </c>
      <c r="B323" s="7" t="s">
        <v>5713</v>
      </c>
      <c r="C323" s="5">
        <v>2019</v>
      </c>
    </row>
    <row r="324" spans="1:3" ht="15.75" hidden="1" customHeight="1">
      <c r="A324" s="7" t="s">
        <v>5714</v>
      </c>
      <c r="B324" s="7" t="s">
        <v>5715</v>
      </c>
      <c r="C324" s="5">
        <v>2019</v>
      </c>
    </row>
    <row r="325" spans="1:3" ht="15.75" hidden="1" customHeight="1">
      <c r="A325" s="7" t="s">
        <v>5716</v>
      </c>
      <c r="B325" s="7" t="s">
        <v>5717</v>
      </c>
      <c r="C325" s="5">
        <v>2019</v>
      </c>
    </row>
    <row r="326" spans="1:3" ht="15.75" hidden="1" customHeight="1">
      <c r="A326" s="7" t="s">
        <v>5718</v>
      </c>
      <c r="B326" s="7" t="s">
        <v>5719</v>
      </c>
      <c r="C326" s="5">
        <v>2019</v>
      </c>
    </row>
    <row r="327" spans="1:3" ht="15.75" hidden="1" customHeight="1">
      <c r="A327" s="7" t="s">
        <v>5720</v>
      </c>
      <c r="B327" s="7" t="s">
        <v>5721</v>
      </c>
      <c r="C327" s="5">
        <v>2019</v>
      </c>
    </row>
    <row r="328" spans="1:3" ht="15.75" hidden="1" customHeight="1">
      <c r="A328" s="7" t="s">
        <v>5722</v>
      </c>
      <c r="B328" s="7" t="s">
        <v>5723</v>
      </c>
      <c r="C328" s="5">
        <v>2019</v>
      </c>
    </row>
    <row r="329" spans="1:3" ht="15.75" customHeight="1">
      <c r="A329" s="8" t="s">
        <v>5724</v>
      </c>
      <c r="B329" s="8" t="s">
        <v>5725</v>
      </c>
      <c r="C329" s="6">
        <v>2019</v>
      </c>
    </row>
    <row r="330" spans="1:3" ht="15.75" hidden="1" customHeight="1">
      <c r="A330" s="7" t="s">
        <v>5726</v>
      </c>
      <c r="B330" s="7" t="s">
        <v>5727</v>
      </c>
      <c r="C330" s="5">
        <v>2019</v>
      </c>
    </row>
    <row r="331" spans="1:3" ht="15.75" hidden="1" customHeight="1">
      <c r="A331" s="7" t="s">
        <v>5728</v>
      </c>
      <c r="B331" s="7" t="s">
        <v>5729</v>
      </c>
      <c r="C331" s="5">
        <v>2019</v>
      </c>
    </row>
    <row r="332" spans="1:3" ht="15.75" hidden="1" customHeight="1">
      <c r="A332" s="7" t="s">
        <v>5421</v>
      </c>
      <c r="B332" s="7" t="s">
        <v>5730</v>
      </c>
      <c r="C332" s="5">
        <v>2019</v>
      </c>
    </row>
    <row r="333" spans="1:3" ht="15.75" hidden="1" customHeight="1">
      <c r="A333" s="7" t="s">
        <v>5731</v>
      </c>
      <c r="B333" s="7" t="s">
        <v>5732</v>
      </c>
      <c r="C333" s="5">
        <v>2019</v>
      </c>
    </row>
    <row r="334" spans="1:3" ht="15.75" hidden="1" customHeight="1">
      <c r="A334" s="7" t="s">
        <v>5733</v>
      </c>
      <c r="B334" s="7" t="s">
        <v>5734</v>
      </c>
      <c r="C334" s="5">
        <v>2019</v>
      </c>
    </row>
    <row r="335" spans="1:3" ht="15.75" hidden="1" customHeight="1">
      <c r="A335" s="7" t="s">
        <v>5735</v>
      </c>
      <c r="B335" s="7" t="s">
        <v>5736</v>
      </c>
      <c r="C335" s="5">
        <v>2019</v>
      </c>
    </row>
    <row r="336" spans="1:3" ht="15.75" hidden="1" customHeight="1">
      <c r="A336" s="7" t="s">
        <v>5737</v>
      </c>
      <c r="B336" s="7" t="s">
        <v>5738</v>
      </c>
      <c r="C336" s="5">
        <v>2019</v>
      </c>
    </row>
    <row r="337" spans="1:3" ht="15.75" hidden="1" customHeight="1">
      <c r="A337" s="7" t="s">
        <v>5739</v>
      </c>
      <c r="B337" s="7" t="s">
        <v>5740</v>
      </c>
      <c r="C337" s="5">
        <v>2019</v>
      </c>
    </row>
    <row r="338" spans="1:3" ht="15.75" hidden="1" customHeight="1">
      <c r="A338" s="7" t="s">
        <v>5741</v>
      </c>
      <c r="B338" s="7" t="s">
        <v>5742</v>
      </c>
      <c r="C338" s="5">
        <v>2019</v>
      </c>
    </row>
    <row r="339" spans="1:3" ht="15.75" hidden="1" customHeight="1">
      <c r="A339" s="7" t="s">
        <v>5743</v>
      </c>
      <c r="B339" s="7" t="s">
        <v>5744</v>
      </c>
      <c r="C339" s="5">
        <v>2019</v>
      </c>
    </row>
    <row r="340" spans="1:3" ht="15.75" hidden="1" customHeight="1">
      <c r="A340" s="7" t="s">
        <v>5745</v>
      </c>
      <c r="B340" s="7" t="s">
        <v>5746</v>
      </c>
      <c r="C340" s="5">
        <v>2019</v>
      </c>
    </row>
    <row r="341" spans="1:3" ht="15.75" hidden="1" customHeight="1">
      <c r="A341" s="7" t="s">
        <v>5747</v>
      </c>
      <c r="B341" s="7" t="s">
        <v>5748</v>
      </c>
      <c r="C341" s="3">
        <v>2020</v>
      </c>
    </row>
    <row r="342" spans="1:3" ht="15.75" hidden="1" customHeight="1">
      <c r="A342" s="7" t="s">
        <v>5749</v>
      </c>
      <c r="B342" s="7" t="s">
        <v>5750</v>
      </c>
      <c r="C342" s="3">
        <v>2020</v>
      </c>
    </row>
    <row r="343" spans="1:3" ht="15.75" hidden="1" customHeight="1">
      <c r="A343" s="7" t="s">
        <v>5751</v>
      </c>
      <c r="B343" s="7" t="s">
        <v>5752</v>
      </c>
      <c r="C343" s="3">
        <v>2020</v>
      </c>
    </row>
    <row r="344" spans="1:3" ht="15.75" hidden="1" customHeight="1">
      <c r="A344" s="7" t="s">
        <v>5753</v>
      </c>
      <c r="B344" s="7" t="s">
        <v>5754</v>
      </c>
      <c r="C344" s="3">
        <v>2020</v>
      </c>
    </row>
    <row r="345" spans="1:3" ht="15.75" hidden="1" customHeight="1">
      <c r="A345" s="7" t="s">
        <v>5755</v>
      </c>
      <c r="B345" s="7" t="s">
        <v>5756</v>
      </c>
      <c r="C345" s="3">
        <v>2020</v>
      </c>
    </row>
    <row r="346" spans="1:3" ht="15.75" hidden="1" customHeight="1">
      <c r="A346" s="7" t="s">
        <v>5757</v>
      </c>
      <c r="B346" s="7" t="s">
        <v>5758</v>
      </c>
      <c r="C346" s="3">
        <v>2020</v>
      </c>
    </row>
    <row r="347" spans="1:3" ht="15.75" hidden="1" customHeight="1">
      <c r="A347" s="7" t="s">
        <v>5759</v>
      </c>
      <c r="B347" s="7" t="s">
        <v>5760</v>
      </c>
      <c r="C347" s="3">
        <v>2020</v>
      </c>
    </row>
    <row r="348" spans="1:3" ht="15.75" hidden="1" customHeight="1">
      <c r="A348" s="7" t="s">
        <v>5519</v>
      </c>
      <c r="B348" s="7" t="s">
        <v>5761</v>
      </c>
      <c r="C348" s="3">
        <v>2020</v>
      </c>
    </row>
    <row r="349" spans="1:3" ht="15.75" hidden="1" customHeight="1">
      <c r="A349" s="7" t="s">
        <v>5762</v>
      </c>
      <c r="B349" s="7" t="s">
        <v>5763</v>
      </c>
      <c r="C349" s="3">
        <v>2020</v>
      </c>
    </row>
    <row r="350" spans="1:3" ht="15.75" hidden="1" customHeight="1">
      <c r="A350" s="7" t="s">
        <v>5764</v>
      </c>
      <c r="B350" s="7" t="s">
        <v>5765</v>
      </c>
      <c r="C350" s="3">
        <v>2020</v>
      </c>
    </row>
    <row r="351" spans="1:3" ht="15.75" hidden="1" customHeight="1">
      <c r="A351" s="7" t="s">
        <v>5766</v>
      </c>
      <c r="B351" s="7" t="s">
        <v>5767</v>
      </c>
      <c r="C351" s="3">
        <v>2020</v>
      </c>
    </row>
    <row r="352" spans="1:3" ht="15.75" hidden="1" customHeight="1">
      <c r="A352" s="7" t="s">
        <v>5768</v>
      </c>
      <c r="B352" s="7" t="s">
        <v>5769</v>
      </c>
      <c r="C352" s="3">
        <v>2020</v>
      </c>
    </row>
    <row r="353" spans="1:3" ht="15.75" hidden="1" customHeight="1">
      <c r="A353" s="7" t="s">
        <v>5770</v>
      </c>
      <c r="B353" s="7" t="s">
        <v>5771</v>
      </c>
      <c r="C353" s="3">
        <v>2020</v>
      </c>
    </row>
    <row r="354" spans="1:3" ht="15.75" hidden="1" customHeight="1">
      <c r="A354" s="7" t="s">
        <v>5772</v>
      </c>
      <c r="B354" s="7" t="s">
        <v>5773</v>
      </c>
      <c r="C354" s="3">
        <v>2020</v>
      </c>
    </row>
    <row r="355" spans="1:3" ht="15.75" hidden="1" customHeight="1">
      <c r="A355" s="7" t="s">
        <v>5774</v>
      </c>
      <c r="B355" s="7" t="s">
        <v>5775</v>
      </c>
      <c r="C355" s="3">
        <v>2020</v>
      </c>
    </row>
    <row r="356" spans="1:3" ht="15.75" hidden="1" customHeight="1">
      <c r="A356" s="7" t="s">
        <v>5776</v>
      </c>
      <c r="B356" s="7" t="s">
        <v>5777</v>
      </c>
      <c r="C356" s="3">
        <v>2020</v>
      </c>
    </row>
    <row r="357" spans="1:3" ht="15.75" hidden="1" customHeight="1">
      <c r="A357" s="7" t="s">
        <v>5778</v>
      </c>
      <c r="B357" s="7" t="s">
        <v>5779</v>
      </c>
      <c r="C357" s="3">
        <v>2020</v>
      </c>
    </row>
    <row r="358" spans="1:3" ht="15.75" hidden="1" customHeight="1">
      <c r="A358" s="7" t="s">
        <v>5780</v>
      </c>
      <c r="B358" s="7" t="s">
        <v>5781</v>
      </c>
      <c r="C358" s="3">
        <v>2020</v>
      </c>
    </row>
    <row r="359" spans="1:3" ht="15.75" hidden="1" customHeight="1">
      <c r="A359" s="7" t="s">
        <v>5782</v>
      </c>
      <c r="B359" s="7" t="s">
        <v>5783</v>
      </c>
      <c r="C359" s="3">
        <v>2020</v>
      </c>
    </row>
    <row r="360" spans="1:3" ht="15.75" hidden="1" customHeight="1">
      <c r="A360" s="7" t="s">
        <v>5784</v>
      </c>
      <c r="B360" s="7" t="s">
        <v>5785</v>
      </c>
      <c r="C360" s="3">
        <v>2020</v>
      </c>
    </row>
    <row r="361" spans="1:3" ht="15.75" hidden="1" customHeight="1">
      <c r="A361" s="7" t="s">
        <v>5786</v>
      </c>
      <c r="B361" s="7" t="s">
        <v>5787</v>
      </c>
      <c r="C361" s="3">
        <v>2020</v>
      </c>
    </row>
    <row r="362" spans="1:3" ht="15.75" hidden="1" customHeight="1">
      <c r="A362" s="7" t="s">
        <v>5788</v>
      </c>
      <c r="B362" s="7" t="s">
        <v>5789</v>
      </c>
      <c r="C362" s="3">
        <v>2020</v>
      </c>
    </row>
    <row r="363" spans="1:3" ht="15.75" hidden="1" customHeight="1">
      <c r="A363" s="7" t="s">
        <v>5790</v>
      </c>
      <c r="B363" s="7" t="s">
        <v>5791</v>
      </c>
      <c r="C363" s="3">
        <v>2020</v>
      </c>
    </row>
    <row r="364" spans="1:3" ht="15.75" hidden="1" customHeight="1">
      <c r="A364" s="7" t="s">
        <v>5792</v>
      </c>
      <c r="B364" s="7" t="s">
        <v>5793</v>
      </c>
      <c r="C364" s="3">
        <v>2020</v>
      </c>
    </row>
    <row r="365" spans="1:3" ht="15.75" hidden="1" customHeight="1">
      <c r="A365" s="7" t="s">
        <v>5774</v>
      </c>
      <c r="B365" s="7" t="s">
        <v>5794</v>
      </c>
      <c r="C365" s="3">
        <v>2020</v>
      </c>
    </row>
    <row r="366" spans="1:3" ht="15.75" hidden="1" customHeight="1">
      <c r="A366" s="7" t="s">
        <v>5795</v>
      </c>
      <c r="B366" s="7" t="s">
        <v>5796</v>
      </c>
      <c r="C366" s="3">
        <v>2020</v>
      </c>
    </row>
    <row r="367" spans="1:3" ht="15.75" customHeight="1">
      <c r="A367" s="8" t="s">
        <v>5207</v>
      </c>
      <c r="B367" s="8" t="s">
        <v>5797</v>
      </c>
      <c r="C367" s="17">
        <v>2020</v>
      </c>
    </row>
    <row r="368" spans="1:3" ht="15.75" hidden="1" customHeight="1">
      <c r="A368" s="7" t="s">
        <v>5798</v>
      </c>
      <c r="B368" s="7" t="s">
        <v>5799</v>
      </c>
      <c r="C368" s="3">
        <v>2020</v>
      </c>
    </row>
    <row r="369" spans="1:3" ht="15.75" hidden="1" customHeight="1">
      <c r="A369" s="7" t="s">
        <v>5800</v>
      </c>
      <c r="B369" s="7" t="s">
        <v>5801</v>
      </c>
      <c r="C369" s="3">
        <v>2020</v>
      </c>
    </row>
    <row r="370" spans="1:3" ht="15.75" hidden="1" customHeight="1">
      <c r="A370" s="7" t="s">
        <v>5802</v>
      </c>
      <c r="B370" s="7" t="s">
        <v>5803</v>
      </c>
      <c r="C370" s="3">
        <v>2020</v>
      </c>
    </row>
    <row r="371" spans="1:3" ht="15.75" hidden="1" customHeight="1">
      <c r="A371" s="7" t="s">
        <v>5804</v>
      </c>
      <c r="B371" s="7" t="s">
        <v>5805</v>
      </c>
      <c r="C371" s="3">
        <v>2020</v>
      </c>
    </row>
    <row r="372" spans="1:3" ht="15.75" hidden="1" customHeight="1">
      <c r="A372" s="7" t="s">
        <v>5806</v>
      </c>
      <c r="B372" s="7" t="s">
        <v>5807</v>
      </c>
      <c r="C372" s="3">
        <v>2020</v>
      </c>
    </row>
    <row r="373" spans="1:3" ht="15.75" hidden="1" customHeight="1">
      <c r="A373" s="7" t="s">
        <v>5808</v>
      </c>
      <c r="B373" s="7" t="s">
        <v>5809</v>
      </c>
      <c r="C373" s="3">
        <v>2020</v>
      </c>
    </row>
    <row r="374" spans="1:3" ht="15.75" hidden="1" customHeight="1">
      <c r="A374" s="7" t="s">
        <v>5616</v>
      </c>
      <c r="B374" s="7" t="s">
        <v>5810</v>
      </c>
      <c r="C374" s="3">
        <v>2020</v>
      </c>
    </row>
    <row r="375" spans="1:3" ht="15.75" hidden="1" customHeight="1">
      <c r="A375" s="7" t="s">
        <v>5811</v>
      </c>
      <c r="B375" s="7" t="s">
        <v>5812</v>
      </c>
      <c r="C375" s="3">
        <v>2020</v>
      </c>
    </row>
    <row r="376" spans="1:3" ht="15.75" hidden="1" customHeight="1">
      <c r="A376" s="7" t="s">
        <v>5737</v>
      </c>
      <c r="B376" s="7" t="s">
        <v>5813</v>
      </c>
      <c r="C376" s="3">
        <v>2020</v>
      </c>
    </row>
    <row r="377" spans="1:3" ht="15.75" customHeight="1">
      <c r="A377" s="8" t="s">
        <v>5814</v>
      </c>
      <c r="B377" s="8" t="s">
        <v>5815</v>
      </c>
      <c r="C377" s="17">
        <v>2020</v>
      </c>
    </row>
    <row r="378" spans="1:3" ht="15.75" hidden="1" customHeight="1">
      <c r="A378" s="7" t="s">
        <v>5816</v>
      </c>
      <c r="B378" s="7" t="s">
        <v>5817</v>
      </c>
      <c r="C378" s="3">
        <v>2020</v>
      </c>
    </row>
    <row r="379" spans="1:3" ht="15.75" hidden="1" customHeight="1">
      <c r="A379" s="7" t="s">
        <v>5818</v>
      </c>
      <c r="B379" s="7" t="s">
        <v>5819</v>
      </c>
      <c r="C379" s="3">
        <v>2020</v>
      </c>
    </row>
    <row r="380" spans="1:3" ht="15.75" hidden="1" customHeight="1">
      <c r="A380" s="7" t="s">
        <v>5820</v>
      </c>
      <c r="B380" s="7" t="s">
        <v>5821</v>
      </c>
      <c r="C380" s="3">
        <v>2020</v>
      </c>
    </row>
    <row r="381" spans="1:3" ht="15.75" hidden="1" customHeight="1">
      <c r="A381" s="7" t="s">
        <v>5822</v>
      </c>
      <c r="B381" s="7" t="s">
        <v>5823</v>
      </c>
      <c r="C381" s="3">
        <v>2020</v>
      </c>
    </row>
    <row r="382" spans="1:3" ht="15.75" hidden="1" customHeight="1">
      <c r="A382" s="7" t="s">
        <v>5824</v>
      </c>
      <c r="B382" s="7" t="s">
        <v>5825</v>
      </c>
      <c r="C382" s="3">
        <v>2020</v>
      </c>
    </row>
    <row r="383" spans="1:3" ht="15.75" hidden="1" customHeight="1">
      <c r="A383" s="7" t="s">
        <v>5826</v>
      </c>
      <c r="B383" s="7" t="s">
        <v>5827</v>
      </c>
      <c r="C383" s="3">
        <v>2020</v>
      </c>
    </row>
    <row r="384" spans="1:3" ht="15.75" hidden="1" customHeight="1">
      <c r="A384" s="7" t="s">
        <v>5828</v>
      </c>
      <c r="B384" s="7" t="s">
        <v>5829</v>
      </c>
      <c r="C384" s="3">
        <v>2020</v>
      </c>
    </row>
    <row r="385" spans="1:3" ht="15.75" hidden="1" customHeight="1">
      <c r="A385" s="7" t="s">
        <v>5830</v>
      </c>
      <c r="B385" s="7" t="s">
        <v>5831</v>
      </c>
      <c r="C385" s="3">
        <v>2020</v>
      </c>
    </row>
    <row r="386" spans="1:3" ht="15.75" hidden="1" customHeight="1">
      <c r="A386" s="7" t="s">
        <v>5832</v>
      </c>
      <c r="B386" s="7" t="s">
        <v>5833</v>
      </c>
      <c r="C386" s="3">
        <v>2020</v>
      </c>
    </row>
    <row r="387" spans="1:3" ht="15.75" hidden="1" customHeight="1">
      <c r="A387" s="7" t="s">
        <v>5834</v>
      </c>
      <c r="B387" s="7" t="s">
        <v>5835</v>
      </c>
      <c r="C387" s="3">
        <v>2020</v>
      </c>
    </row>
    <row r="388" spans="1:3" ht="15.75" hidden="1" customHeight="1">
      <c r="A388" s="7" t="s">
        <v>5836</v>
      </c>
      <c r="B388" s="7" t="s">
        <v>5837</v>
      </c>
      <c r="C388" s="3">
        <v>2020</v>
      </c>
    </row>
    <row r="389" spans="1:3" ht="15.75" hidden="1" customHeight="1">
      <c r="A389" s="7" t="s">
        <v>5838</v>
      </c>
      <c r="B389" s="7" t="s">
        <v>5839</v>
      </c>
      <c r="C389" s="3">
        <v>2020</v>
      </c>
    </row>
    <row r="390" spans="1:3" ht="15.75" hidden="1" customHeight="1">
      <c r="A390" s="7" t="s">
        <v>5840</v>
      </c>
      <c r="B390" s="7" t="s">
        <v>5841</v>
      </c>
      <c r="C390" s="3">
        <v>2020</v>
      </c>
    </row>
    <row r="391" spans="1:3" ht="15.75" hidden="1" customHeight="1">
      <c r="A391" s="7" t="s">
        <v>5191</v>
      </c>
      <c r="B391" s="7" t="s">
        <v>5842</v>
      </c>
      <c r="C391" s="3">
        <v>2020</v>
      </c>
    </row>
    <row r="392" spans="1:3" ht="15.75" hidden="1" customHeight="1">
      <c r="A392" s="7" t="s">
        <v>5843</v>
      </c>
      <c r="B392" s="7" t="s">
        <v>5844</v>
      </c>
      <c r="C392" s="3">
        <v>2020</v>
      </c>
    </row>
    <row r="393" spans="1:3" ht="15.75" hidden="1" customHeight="1">
      <c r="A393" s="7" t="s">
        <v>5845</v>
      </c>
      <c r="B393" s="7" t="s">
        <v>5846</v>
      </c>
      <c r="C393" s="3">
        <v>2020</v>
      </c>
    </row>
    <row r="394" spans="1:3" ht="15.75" hidden="1" customHeight="1">
      <c r="A394" s="7" t="s">
        <v>5847</v>
      </c>
      <c r="B394" s="7" t="s">
        <v>5848</v>
      </c>
      <c r="C394" s="3">
        <v>2020</v>
      </c>
    </row>
    <row r="395" spans="1:3" ht="15.75" hidden="1" customHeight="1">
      <c r="A395" s="7" t="s">
        <v>5849</v>
      </c>
      <c r="B395" s="7" t="s">
        <v>5850</v>
      </c>
      <c r="C395" s="3">
        <v>2020</v>
      </c>
    </row>
    <row r="396" spans="1:3" ht="15.75" hidden="1" customHeight="1">
      <c r="A396" s="7" t="s">
        <v>5851</v>
      </c>
      <c r="B396" s="7" t="s">
        <v>5852</v>
      </c>
      <c r="C396" s="3">
        <v>2020</v>
      </c>
    </row>
    <row r="397" spans="1:3" ht="15.75" hidden="1" customHeight="1">
      <c r="A397" s="7" t="s">
        <v>5853</v>
      </c>
      <c r="B397" s="7" t="s">
        <v>5854</v>
      </c>
      <c r="C397" s="3">
        <v>2020</v>
      </c>
    </row>
    <row r="398" spans="1:3" ht="15.75" hidden="1" customHeight="1">
      <c r="A398" s="7" t="s">
        <v>5855</v>
      </c>
      <c r="B398" s="7" t="s">
        <v>5856</v>
      </c>
      <c r="C398" s="3">
        <v>2020</v>
      </c>
    </row>
    <row r="399" spans="1:3" ht="15.75" hidden="1" customHeight="1">
      <c r="A399" s="7" t="s">
        <v>5857</v>
      </c>
      <c r="B399" s="7" t="s">
        <v>5858</v>
      </c>
      <c r="C399" s="3">
        <v>2020</v>
      </c>
    </row>
    <row r="400" spans="1:3" ht="15.75" hidden="1" customHeight="1">
      <c r="A400" s="7" t="s">
        <v>5859</v>
      </c>
      <c r="B400" s="7" t="s">
        <v>5860</v>
      </c>
      <c r="C400" s="3">
        <v>2020</v>
      </c>
    </row>
    <row r="401" spans="1:3" ht="15.75" hidden="1" customHeight="1">
      <c r="A401" s="7" t="s">
        <v>5861</v>
      </c>
      <c r="B401" s="7" t="s">
        <v>5862</v>
      </c>
      <c r="C401" s="3">
        <v>2020</v>
      </c>
    </row>
    <row r="402" spans="1:3" ht="15.75" hidden="1" customHeight="1">
      <c r="A402" s="7" t="s">
        <v>5863</v>
      </c>
      <c r="B402" s="7" t="s">
        <v>5864</v>
      </c>
      <c r="C402" s="3">
        <v>2020</v>
      </c>
    </row>
    <row r="403" spans="1:3" ht="15.75" hidden="1" customHeight="1">
      <c r="A403" s="7" t="s">
        <v>5865</v>
      </c>
      <c r="B403" s="7" t="s">
        <v>5866</v>
      </c>
      <c r="C403" s="3">
        <v>2020</v>
      </c>
    </row>
    <row r="404" spans="1:3" ht="15.75" hidden="1" customHeight="1">
      <c r="A404" s="7" t="s">
        <v>5867</v>
      </c>
      <c r="B404" s="7" t="s">
        <v>5868</v>
      </c>
      <c r="C404" s="3">
        <v>2020</v>
      </c>
    </row>
    <row r="405" spans="1:3" ht="15.75" hidden="1" customHeight="1">
      <c r="A405" s="7" t="s">
        <v>5869</v>
      </c>
      <c r="B405" s="7" t="s">
        <v>5870</v>
      </c>
      <c r="C405" s="3">
        <v>2020</v>
      </c>
    </row>
    <row r="406" spans="1:3" ht="15.75" hidden="1" customHeight="1">
      <c r="A406" s="7" t="s">
        <v>5871</v>
      </c>
      <c r="B406" s="7" t="s">
        <v>5872</v>
      </c>
      <c r="C406" s="3">
        <v>2020</v>
      </c>
    </row>
    <row r="407" spans="1:3" ht="15.75" hidden="1" customHeight="1">
      <c r="A407" s="7" t="s">
        <v>5873</v>
      </c>
      <c r="B407" s="7" t="s">
        <v>5874</v>
      </c>
      <c r="C407" s="3">
        <v>2020</v>
      </c>
    </row>
    <row r="408" spans="1:3" ht="15.75" hidden="1" customHeight="1">
      <c r="A408" s="7" t="s">
        <v>5875</v>
      </c>
      <c r="B408" s="7" t="s">
        <v>5876</v>
      </c>
      <c r="C408" s="3">
        <v>2020</v>
      </c>
    </row>
    <row r="409" spans="1:3" ht="15.75" hidden="1" customHeight="1">
      <c r="A409" s="7" t="s">
        <v>5877</v>
      </c>
      <c r="B409" s="7" t="s">
        <v>5878</v>
      </c>
      <c r="C409" s="3">
        <v>2020</v>
      </c>
    </row>
    <row r="410" spans="1:3" ht="15.75" hidden="1" customHeight="1">
      <c r="A410" s="7" t="s">
        <v>5879</v>
      </c>
      <c r="B410" s="7" t="s">
        <v>5880</v>
      </c>
      <c r="C410" s="3">
        <v>2020</v>
      </c>
    </row>
    <row r="411" spans="1:3" ht="15.75" hidden="1" customHeight="1">
      <c r="A411" s="7" t="s">
        <v>5881</v>
      </c>
      <c r="B411" s="7" t="s">
        <v>5882</v>
      </c>
      <c r="C411" s="3">
        <v>2020</v>
      </c>
    </row>
    <row r="412" spans="1:3" ht="15.75" hidden="1" customHeight="1">
      <c r="A412" s="7" t="s">
        <v>5883</v>
      </c>
      <c r="B412" s="7" t="s">
        <v>5884</v>
      </c>
      <c r="C412" s="3">
        <v>2020</v>
      </c>
    </row>
    <row r="413" spans="1:3" ht="15.75" customHeight="1">
      <c r="A413" s="8" t="s">
        <v>5885</v>
      </c>
      <c r="B413" s="8" t="s">
        <v>5886</v>
      </c>
      <c r="C413" s="17">
        <v>2020</v>
      </c>
    </row>
    <row r="414" spans="1:3" ht="15.75" hidden="1" customHeight="1">
      <c r="A414" s="7" t="s">
        <v>5887</v>
      </c>
      <c r="B414" s="7" t="s">
        <v>5888</v>
      </c>
      <c r="C414" s="3">
        <v>2020</v>
      </c>
    </row>
    <row r="415" spans="1:3" ht="15.75" hidden="1" customHeight="1">
      <c r="A415" s="7" t="s">
        <v>5889</v>
      </c>
      <c r="B415" s="7" t="s">
        <v>5890</v>
      </c>
      <c r="C415" s="3">
        <v>2020</v>
      </c>
    </row>
    <row r="416" spans="1:3" ht="15.75" hidden="1" customHeight="1">
      <c r="A416" s="7" t="s">
        <v>5891</v>
      </c>
      <c r="B416" s="7" t="s">
        <v>5892</v>
      </c>
      <c r="C416" s="3">
        <v>2020</v>
      </c>
    </row>
    <row r="417" spans="1:3" ht="15.75" hidden="1" customHeight="1">
      <c r="A417" s="7" t="s">
        <v>5893</v>
      </c>
      <c r="B417" s="7" t="s">
        <v>5894</v>
      </c>
      <c r="C417" s="3">
        <v>2020</v>
      </c>
    </row>
    <row r="418" spans="1:3" ht="15.75" hidden="1" customHeight="1">
      <c r="A418" s="7" t="s">
        <v>5895</v>
      </c>
      <c r="B418" s="7" t="s">
        <v>5896</v>
      </c>
      <c r="C418" s="3">
        <v>2020</v>
      </c>
    </row>
    <row r="419" spans="1:3" ht="15.75" hidden="1" customHeight="1">
      <c r="A419" s="7" t="s">
        <v>5897</v>
      </c>
      <c r="B419" s="7" t="s">
        <v>5898</v>
      </c>
      <c r="C419" s="3">
        <v>2020</v>
      </c>
    </row>
    <row r="420" spans="1:3" ht="15.75" hidden="1" customHeight="1">
      <c r="A420" s="7" t="s">
        <v>5899</v>
      </c>
      <c r="B420" s="7" t="s">
        <v>5900</v>
      </c>
      <c r="C420" s="3">
        <v>2020</v>
      </c>
    </row>
    <row r="421" spans="1:3" ht="15.75" hidden="1" customHeight="1">
      <c r="A421" s="7" t="s">
        <v>5901</v>
      </c>
      <c r="B421" s="7" t="s">
        <v>5902</v>
      </c>
      <c r="C421" s="3">
        <v>2020</v>
      </c>
    </row>
    <row r="422" spans="1:3" ht="15.75" hidden="1" customHeight="1">
      <c r="A422" s="7" t="s">
        <v>5903</v>
      </c>
      <c r="B422" s="7" t="s">
        <v>5904</v>
      </c>
      <c r="C422" s="3">
        <v>2020</v>
      </c>
    </row>
    <row r="423" spans="1:3" ht="15.75" hidden="1" customHeight="1">
      <c r="A423" s="7" t="s">
        <v>5905</v>
      </c>
      <c r="B423" s="7" t="s">
        <v>5906</v>
      </c>
      <c r="C423" s="3">
        <v>2020</v>
      </c>
    </row>
    <row r="424" spans="1:3" ht="15.75" hidden="1" customHeight="1">
      <c r="A424" s="7" t="s">
        <v>5907</v>
      </c>
      <c r="B424" s="7" t="s">
        <v>5908</v>
      </c>
      <c r="C424" s="3">
        <v>2020</v>
      </c>
    </row>
    <row r="425" spans="1:3" ht="15.75" hidden="1" customHeight="1">
      <c r="A425" s="7" t="s">
        <v>5909</v>
      </c>
      <c r="B425" s="7" t="s">
        <v>5910</v>
      </c>
      <c r="C425" s="3">
        <v>2020</v>
      </c>
    </row>
    <row r="426" spans="1:3" ht="15.75" hidden="1" customHeight="1">
      <c r="A426" s="7" t="s">
        <v>5911</v>
      </c>
      <c r="B426" s="7" t="s">
        <v>5912</v>
      </c>
      <c r="C426" s="3">
        <v>2020</v>
      </c>
    </row>
    <row r="427" spans="1:3" ht="15.75" hidden="1" customHeight="1">
      <c r="A427" s="7" t="s">
        <v>5913</v>
      </c>
      <c r="B427" s="7" t="s">
        <v>5914</v>
      </c>
      <c r="C427" s="3">
        <v>2020</v>
      </c>
    </row>
    <row r="428" spans="1:3" ht="15.75" hidden="1" customHeight="1">
      <c r="A428" s="7" t="s">
        <v>5312</v>
      </c>
      <c r="B428" s="7" t="s">
        <v>5915</v>
      </c>
      <c r="C428" s="3">
        <v>2020</v>
      </c>
    </row>
    <row r="429" spans="1:3" ht="15.75" hidden="1" customHeight="1">
      <c r="A429" s="7" t="s">
        <v>5916</v>
      </c>
      <c r="B429" s="7" t="s">
        <v>5917</v>
      </c>
      <c r="C429" s="3">
        <v>2020</v>
      </c>
    </row>
    <row r="430" spans="1:3" ht="15.75" hidden="1" customHeight="1">
      <c r="A430" s="7" t="s">
        <v>5918</v>
      </c>
      <c r="B430" s="7" t="s">
        <v>5919</v>
      </c>
      <c r="C430" s="3">
        <v>2020</v>
      </c>
    </row>
    <row r="431" spans="1:3" ht="15.75" hidden="1" customHeight="1">
      <c r="A431" s="7" t="s">
        <v>5662</v>
      </c>
      <c r="B431" s="7" t="s">
        <v>5920</v>
      </c>
      <c r="C431" s="3">
        <v>2020</v>
      </c>
    </row>
    <row r="432" spans="1:3" ht="15.75" hidden="1" customHeight="1">
      <c r="A432" s="7" t="s">
        <v>5921</v>
      </c>
      <c r="B432" s="7" t="s">
        <v>5922</v>
      </c>
      <c r="C432" s="3">
        <v>2020</v>
      </c>
    </row>
    <row r="433" spans="1:3" ht="15.75" hidden="1" customHeight="1">
      <c r="A433" s="7" t="s">
        <v>5923</v>
      </c>
      <c r="B433" s="7" t="s">
        <v>5924</v>
      </c>
      <c r="C433" s="3">
        <v>2020</v>
      </c>
    </row>
    <row r="434" spans="1:3" ht="15.75" hidden="1" customHeight="1">
      <c r="A434" s="7" t="s">
        <v>5925</v>
      </c>
      <c r="B434" s="7" t="s">
        <v>5926</v>
      </c>
      <c r="C434" s="3">
        <v>2020</v>
      </c>
    </row>
    <row r="435" spans="1:3" ht="15.75" hidden="1" customHeight="1">
      <c r="A435" s="7" t="s">
        <v>5927</v>
      </c>
      <c r="B435" s="7" t="s">
        <v>5928</v>
      </c>
      <c r="C435" s="3">
        <v>2020</v>
      </c>
    </row>
    <row r="436" spans="1:3" ht="15.75" hidden="1" customHeight="1">
      <c r="A436" s="7" t="s">
        <v>5929</v>
      </c>
      <c r="B436" s="7" t="s">
        <v>5930</v>
      </c>
      <c r="C436" s="3">
        <v>2020</v>
      </c>
    </row>
    <row r="437" spans="1:3" ht="15.75" hidden="1" customHeight="1">
      <c r="A437" s="7" t="s">
        <v>5718</v>
      </c>
      <c r="B437" s="7" t="s">
        <v>5931</v>
      </c>
      <c r="C437" s="3">
        <v>2020</v>
      </c>
    </row>
    <row r="438" spans="1:3" ht="15.75" hidden="1" customHeight="1">
      <c r="A438" s="7" t="s">
        <v>5932</v>
      </c>
      <c r="B438" s="7" t="s">
        <v>5933</v>
      </c>
      <c r="C438" s="3">
        <v>2020</v>
      </c>
    </row>
    <row r="439" spans="1:3" ht="15.75" hidden="1" customHeight="1">
      <c r="A439" s="7" t="s">
        <v>5834</v>
      </c>
      <c r="B439" s="7" t="s">
        <v>5934</v>
      </c>
      <c r="C439" s="3">
        <v>2020</v>
      </c>
    </row>
    <row r="440" spans="1:3" ht="15.75" hidden="1" customHeight="1">
      <c r="A440" s="7" t="s">
        <v>5935</v>
      </c>
      <c r="B440" s="7" t="s">
        <v>5936</v>
      </c>
      <c r="C440" s="3">
        <v>2020</v>
      </c>
    </row>
    <row r="441" spans="1:3" ht="15.75" hidden="1" customHeight="1">
      <c r="A441" s="7" t="s">
        <v>5937</v>
      </c>
      <c r="B441" s="7" t="s">
        <v>5938</v>
      </c>
      <c r="C441" s="3">
        <v>2020</v>
      </c>
    </row>
    <row r="442" spans="1:3" ht="15.75" hidden="1" customHeight="1">
      <c r="A442" s="7" t="s">
        <v>5939</v>
      </c>
      <c r="B442" s="7" t="s">
        <v>5940</v>
      </c>
      <c r="C442" s="3">
        <v>2020</v>
      </c>
    </row>
    <row r="443" spans="1:3" ht="15.75" hidden="1" customHeight="1">
      <c r="A443" s="7" t="s">
        <v>5941</v>
      </c>
      <c r="B443" s="7" t="s">
        <v>5942</v>
      </c>
      <c r="C443" s="3">
        <v>2020</v>
      </c>
    </row>
    <row r="444" spans="1:3" ht="15.75" hidden="1" customHeight="1">
      <c r="A444" s="7" t="s">
        <v>5943</v>
      </c>
      <c r="B444" s="7" t="s">
        <v>5944</v>
      </c>
      <c r="C444" s="3">
        <v>2020</v>
      </c>
    </row>
    <row r="445" spans="1:3" ht="15.75" hidden="1" customHeight="1">
      <c r="A445" s="7" t="s">
        <v>5945</v>
      </c>
      <c r="B445" s="7" t="s">
        <v>5946</v>
      </c>
      <c r="C445" s="3">
        <v>2020</v>
      </c>
    </row>
    <row r="446" spans="1:3" ht="15.75" hidden="1" customHeight="1">
      <c r="A446" s="7" t="s">
        <v>5947</v>
      </c>
      <c r="B446" s="7" t="s">
        <v>5948</v>
      </c>
      <c r="C446" s="3">
        <v>2020</v>
      </c>
    </row>
    <row r="447" spans="1:3" ht="15.75" hidden="1" customHeight="1">
      <c r="A447" s="7" t="s">
        <v>5088</v>
      </c>
      <c r="B447" s="7" t="s">
        <v>5949</v>
      </c>
      <c r="C447" s="3">
        <v>2020</v>
      </c>
    </row>
    <row r="448" spans="1:3" ht="15.75" hidden="1" customHeight="1">
      <c r="A448" s="7" t="s">
        <v>5950</v>
      </c>
      <c r="B448" s="7" t="s">
        <v>5951</v>
      </c>
      <c r="C448" s="3">
        <v>2020</v>
      </c>
    </row>
    <row r="449" spans="1:3" ht="15.75" hidden="1" customHeight="1">
      <c r="A449" s="7" t="s">
        <v>5952</v>
      </c>
      <c r="B449" s="7" t="s">
        <v>5953</v>
      </c>
      <c r="C449" s="3">
        <v>2020</v>
      </c>
    </row>
    <row r="450" spans="1:3" ht="15.75" hidden="1" customHeight="1">
      <c r="A450" s="7" t="s">
        <v>5954</v>
      </c>
      <c r="B450" s="7" t="s">
        <v>5955</v>
      </c>
      <c r="C450" s="3">
        <v>2020</v>
      </c>
    </row>
    <row r="451" spans="1:3" ht="15.75" hidden="1" customHeight="1">
      <c r="A451" s="7" t="s">
        <v>5956</v>
      </c>
      <c r="B451" s="7" t="s">
        <v>5957</v>
      </c>
      <c r="C451" s="3">
        <v>2020</v>
      </c>
    </row>
    <row r="452" spans="1:3" ht="15.75" hidden="1" customHeight="1">
      <c r="A452" s="7" t="s">
        <v>5958</v>
      </c>
      <c r="B452" s="7" t="s">
        <v>5959</v>
      </c>
      <c r="C452" s="3">
        <v>2020</v>
      </c>
    </row>
    <row r="453" spans="1:3" ht="15.75" hidden="1" customHeight="1">
      <c r="A453" s="7" t="s">
        <v>5960</v>
      </c>
      <c r="B453" s="7" t="s">
        <v>5961</v>
      </c>
      <c r="C453" s="3">
        <v>2020</v>
      </c>
    </row>
    <row r="454" spans="1:3" ht="15.75" hidden="1" customHeight="1">
      <c r="A454" s="7" t="s">
        <v>5147</v>
      </c>
      <c r="B454" s="7" t="s">
        <v>5962</v>
      </c>
      <c r="C454" s="3">
        <v>2020</v>
      </c>
    </row>
    <row r="455" spans="1:3" ht="15.75" hidden="1" customHeight="1">
      <c r="A455" s="7" t="s">
        <v>5963</v>
      </c>
      <c r="B455" s="7" t="s">
        <v>5964</v>
      </c>
      <c r="C455" s="3">
        <v>2020</v>
      </c>
    </row>
    <row r="456" spans="1:3" ht="15.75" hidden="1" customHeight="1">
      <c r="A456" s="7" t="s">
        <v>5965</v>
      </c>
      <c r="B456" s="7" t="s">
        <v>5966</v>
      </c>
      <c r="C456" s="3">
        <v>2020</v>
      </c>
    </row>
    <row r="457" spans="1:3" ht="15.75" hidden="1" customHeight="1">
      <c r="A457" s="7" t="s">
        <v>5967</v>
      </c>
      <c r="B457" s="7" t="s">
        <v>5968</v>
      </c>
      <c r="C457" s="3">
        <v>2020</v>
      </c>
    </row>
    <row r="458" spans="1:3" ht="15.75" hidden="1" customHeight="1">
      <c r="A458" s="7" t="s">
        <v>5969</v>
      </c>
      <c r="B458" s="7" t="s">
        <v>5970</v>
      </c>
      <c r="C458" s="3">
        <v>2020</v>
      </c>
    </row>
    <row r="459" spans="1:3" ht="15.75" hidden="1" customHeight="1">
      <c r="A459" s="7" t="s">
        <v>5971</v>
      </c>
      <c r="B459" s="7" t="s">
        <v>5972</v>
      </c>
      <c r="C459" s="3">
        <v>2020</v>
      </c>
    </row>
    <row r="460" spans="1:3" ht="15.75" hidden="1" customHeight="1">
      <c r="A460" s="7" t="s">
        <v>5973</v>
      </c>
      <c r="B460" s="7" t="s">
        <v>5974</v>
      </c>
      <c r="C460" s="3">
        <v>2020</v>
      </c>
    </row>
    <row r="461" spans="1:3" ht="15.75" hidden="1" customHeight="1">
      <c r="A461" s="7" t="s">
        <v>5975</v>
      </c>
      <c r="B461" s="7" t="s">
        <v>5976</v>
      </c>
      <c r="C461" s="3">
        <v>2020</v>
      </c>
    </row>
    <row r="462" spans="1:3" ht="15.75" hidden="1" customHeight="1">
      <c r="A462" s="7" t="s">
        <v>5977</v>
      </c>
      <c r="B462" s="7" t="s">
        <v>5978</v>
      </c>
      <c r="C462" s="3">
        <v>2020</v>
      </c>
    </row>
    <row r="463" spans="1:3" ht="15.75" hidden="1" customHeight="1">
      <c r="A463" s="7" t="s">
        <v>5979</v>
      </c>
      <c r="B463" s="7" t="s">
        <v>5980</v>
      </c>
      <c r="C463" s="3">
        <v>2020</v>
      </c>
    </row>
    <row r="464" spans="1:3" ht="15.75" hidden="1" customHeight="1">
      <c r="A464" s="7" t="s">
        <v>5981</v>
      </c>
      <c r="B464" s="7" t="s">
        <v>5982</v>
      </c>
      <c r="C464" s="3">
        <v>2020</v>
      </c>
    </row>
    <row r="465" spans="1:3" ht="15.75" hidden="1" customHeight="1">
      <c r="A465" s="7" t="s">
        <v>5983</v>
      </c>
      <c r="B465" s="7" t="s">
        <v>5984</v>
      </c>
      <c r="C465" s="3">
        <v>2020</v>
      </c>
    </row>
    <row r="466" spans="1:3" ht="15.75" hidden="1" customHeight="1">
      <c r="A466" s="7" t="s">
        <v>5985</v>
      </c>
      <c r="B466" s="7" t="s">
        <v>5986</v>
      </c>
      <c r="C466" s="3">
        <v>2020</v>
      </c>
    </row>
    <row r="467" spans="1:3" ht="15.75" hidden="1" customHeight="1">
      <c r="A467" s="7" t="s">
        <v>5987</v>
      </c>
      <c r="B467" s="7" t="s">
        <v>5988</v>
      </c>
      <c r="C467" s="3">
        <v>2020</v>
      </c>
    </row>
    <row r="468" spans="1:3" ht="15.75" hidden="1" customHeight="1">
      <c r="A468" s="7" t="s">
        <v>5662</v>
      </c>
      <c r="B468" s="7" t="s">
        <v>5989</v>
      </c>
      <c r="C468" s="3">
        <v>2020</v>
      </c>
    </row>
    <row r="469" spans="1:3" ht="15.75" hidden="1" customHeight="1">
      <c r="A469" s="7" t="s">
        <v>5990</v>
      </c>
      <c r="B469" s="7" t="s">
        <v>5991</v>
      </c>
      <c r="C469" s="3">
        <v>2020</v>
      </c>
    </row>
    <row r="470" spans="1:3" ht="15.75" hidden="1" customHeight="1">
      <c r="A470" s="7" t="s">
        <v>5992</v>
      </c>
      <c r="B470" s="7" t="s">
        <v>5993</v>
      </c>
      <c r="C470" s="3">
        <v>2020</v>
      </c>
    </row>
    <row r="471" spans="1:3" ht="15.75" hidden="1" customHeight="1">
      <c r="A471" s="7" t="s">
        <v>5994</v>
      </c>
      <c r="B471" s="7" t="s">
        <v>5995</v>
      </c>
      <c r="C471" s="3">
        <v>2020</v>
      </c>
    </row>
    <row r="472" spans="1:3" ht="15.75" hidden="1" customHeight="1">
      <c r="A472" s="7" t="s">
        <v>5996</v>
      </c>
      <c r="B472" s="7" t="s">
        <v>5997</v>
      </c>
      <c r="C472" s="3">
        <v>2020</v>
      </c>
    </row>
    <row r="473" spans="1:3" ht="15.75" hidden="1" customHeight="1">
      <c r="A473" s="7" t="s">
        <v>5998</v>
      </c>
      <c r="B473" s="7" t="s">
        <v>5999</v>
      </c>
      <c r="C473" s="3">
        <v>2020</v>
      </c>
    </row>
    <row r="474" spans="1:3" ht="15.75" hidden="1" customHeight="1">
      <c r="A474" s="7" t="s">
        <v>6000</v>
      </c>
      <c r="B474" s="7" t="s">
        <v>6001</v>
      </c>
      <c r="C474" s="3">
        <v>2020</v>
      </c>
    </row>
    <row r="475" spans="1:3" ht="15.75" hidden="1" customHeight="1">
      <c r="A475" s="7" t="s">
        <v>6002</v>
      </c>
      <c r="B475" s="7" t="s">
        <v>6003</v>
      </c>
      <c r="C475" s="3">
        <v>2020</v>
      </c>
    </row>
    <row r="476" spans="1:3" ht="15.75" hidden="1" customHeight="1">
      <c r="A476" s="7" t="s">
        <v>6004</v>
      </c>
      <c r="B476" s="7" t="s">
        <v>6005</v>
      </c>
      <c r="C476" s="3">
        <v>2020</v>
      </c>
    </row>
    <row r="477" spans="1:3" ht="15.75" hidden="1" customHeight="1">
      <c r="A477" s="7" t="s">
        <v>5401</v>
      </c>
      <c r="B477" s="7" t="s">
        <v>6006</v>
      </c>
      <c r="C477" s="3">
        <v>2020</v>
      </c>
    </row>
    <row r="478" spans="1:3" ht="15.75" hidden="1" customHeight="1">
      <c r="A478" s="7" t="s">
        <v>6007</v>
      </c>
      <c r="B478" s="7" t="s">
        <v>6008</v>
      </c>
      <c r="C478" s="3">
        <v>2020</v>
      </c>
    </row>
    <row r="479" spans="1:3" ht="15.75" hidden="1" customHeight="1">
      <c r="A479" s="7" t="s">
        <v>6009</v>
      </c>
      <c r="B479" s="7" t="s">
        <v>6010</v>
      </c>
      <c r="C479" s="3">
        <v>2020</v>
      </c>
    </row>
    <row r="480" spans="1:3" ht="15.75" hidden="1" customHeight="1">
      <c r="A480" s="7" t="s">
        <v>6011</v>
      </c>
      <c r="B480" s="7" t="s">
        <v>6012</v>
      </c>
      <c r="C480" s="3">
        <v>2020</v>
      </c>
    </row>
    <row r="481" spans="1:3" ht="15.75" hidden="1" customHeight="1">
      <c r="A481" s="7" t="s">
        <v>6013</v>
      </c>
      <c r="B481" s="7" t="s">
        <v>6014</v>
      </c>
      <c r="C481" s="3">
        <v>2020</v>
      </c>
    </row>
    <row r="482" spans="1:3" ht="15.75" hidden="1" customHeight="1">
      <c r="A482" s="7" t="s">
        <v>6015</v>
      </c>
      <c r="B482" s="7" t="s">
        <v>6016</v>
      </c>
      <c r="C482" s="3">
        <v>2020</v>
      </c>
    </row>
    <row r="483" spans="1:3" ht="15.75" hidden="1" customHeight="1">
      <c r="A483" s="7" t="s">
        <v>6017</v>
      </c>
      <c r="B483" s="7" t="s">
        <v>6018</v>
      </c>
      <c r="C483" s="3">
        <v>2020</v>
      </c>
    </row>
    <row r="484" spans="1:3" ht="15.75" hidden="1" customHeight="1">
      <c r="A484" s="7" t="s">
        <v>6019</v>
      </c>
      <c r="B484" s="7" t="s">
        <v>6020</v>
      </c>
      <c r="C484" s="3">
        <v>2020</v>
      </c>
    </row>
    <row r="485" spans="1:3" ht="15.75" hidden="1" customHeight="1">
      <c r="A485" s="7" t="s">
        <v>6021</v>
      </c>
      <c r="B485" s="7" t="s">
        <v>6022</v>
      </c>
      <c r="C485" s="3">
        <v>2020</v>
      </c>
    </row>
    <row r="486" spans="1:3" ht="15.75" hidden="1" customHeight="1">
      <c r="A486" s="7" t="s">
        <v>6023</v>
      </c>
      <c r="B486" s="7" t="s">
        <v>6024</v>
      </c>
      <c r="C486" s="3">
        <v>2020</v>
      </c>
    </row>
    <row r="487" spans="1:3" ht="15.75" hidden="1" customHeight="1">
      <c r="A487" s="7" t="s">
        <v>6025</v>
      </c>
      <c r="B487" s="7" t="s">
        <v>6026</v>
      </c>
      <c r="C487" s="3">
        <v>2020</v>
      </c>
    </row>
    <row r="488" spans="1:3" ht="15.75" hidden="1" customHeight="1">
      <c r="A488" s="7" t="s">
        <v>6027</v>
      </c>
      <c r="B488" s="7" t="s">
        <v>6028</v>
      </c>
      <c r="C488" s="3">
        <v>2020</v>
      </c>
    </row>
    <row r="489" spans="1:3" ht="15.75" hidden="1" customHeight="1">
      <c r="A489" s="7" t="s">
        <v>6029</v>
      </c>
      <c r="B489" s="7" t="s">
        <v>6030</v>
      </c>
      <c r="C489" s="3">
        <v>2020</v>
      </c>
    </row>
    <row r="490" spans="1:3" ht="15.75" hidden="1" customHeight="1">
      <c r="A490" s="7" t="s">
        <v>6031</v>
      </c>
      <c r="B490" s="7" t="s">
        <v>6032</v>
      </c>
      <c r="C490" s="3">
        <v>2020</v>
      </c>
    </row>
    <row r="491" spans="1:3" ht="15.75" hidden="1" customHeight="1">
      <c r="A491" s="7" t="s">
        <v>6033</v>
      </c>
      <c r="B491" s="7" t="s">
        <v>6034</v>
      </c>
      <c r="C491" s="3">
        <v>2020</v>
      </c>
    </row>
    <row r="492" spans="1:3" ht="15.75" hidden="1" customHeight="1">
      <c r="A492" s="7" t="s">
        <v>6035</v>
      </c>
      <c r="B492" s="7" t="s">
        <v>6036</v>
      </c>
      <c r="C492" s="3">
        <v>2020</v>
      </c>
    </row>
    <row r="493" spans="1:3" ht="15.75" hidden="1" customHeight="1">
      <c r="A493" s="7" t="s">
        <v>6037</v>
      </c>
      <c r="B493" s="7" t="s">
        <v>6038</v>
      </c>
      <c r="C493" s="3">
        <v>2020</v>
      </c>
    </row>
    <row r="494" spans="1:3" ht="15.75" customHeight="1">
      <c r="A494" s="8" t="s">
        <v>6039</v>
      </c>
      <c r="B494" s="8" t="s">
        <v>6040</v>
      </c>
      <c r="C494" s="17">
        <v>2020</v>
      </c>
    </row>
    <row r="495" spans="1:3" ht="15.75" hidden="1" customHeight="1">
      <c r="A495" s="7" t="s">
        <v>6041</v>
      </c>
      <c r="B495" s="7" t="s">
        <v>6042</v>
      </c>
      <c r="C495" s="3">
        <v>2020</v>
      </c>
    </row>
    <row r="496" spans="1:3" ht="15.75" hidden="1" customHeight="1">
      <c r="A496" s="7" t="s">
        <v>6043</v>
      </c>
      <c r="B496" s="7" t="s">
        <v>6044</v>
      </c>
      <c r="C496" s="3">
        <v>2020</v>
      </c>
    </row>
    <row r="497" spans="1:3" ht="15.75" hidden="1" customHeight="1">
      <c r="A497" s="7" t="s">
        <v>6045</v>
      </c>
      <c r="B497" s="7" t="s">
        <v>6046</v>
      </c>
      <c r="C497" s="3">
        <v>2020</v>
      </c>
    </row>
    <row r="498" spans="1:3" ht="15.75" hidden="1" customHeight="1">
      <c r="A498" s="7" t="s">
        <v>6047</v>
      </c>
      <c r="B498" s="7" t="s">
        <v>6048</v>
      </c>
      <c r="C498" s="3">
        <v>2020</v>
      </c>
    </row>
    <row r="499" spans="1:3" ht="15.75" hidden="1" customHeight="1">
      <c r="A499" s="7" t="s">
        <v>6049</v>
      </c>
      <c r="B499" s="7" t="s">
        <v>6050</v>
      </c>
      <c r="C499" s="3">
        <v>2020</v>
      </c>
    </row>
    <row r="500" spans="1:3" ht="15.75" hidden="1" customHeight="1">
      <c r="A500" s="7" t="s">
        <v>6051</v>
      </c>
      <c r="B500" s="7" t="s">
        <v>6052</v>
      </c>
      <c r="C500" s="3">
        <v>2020</v>
      </c>
    </row>
    <row r="501" spans="1:3" ht="15.75" hidden="1" customHeight="1">
      <c r="A501" s="7" t="s">
        <v>6053</v>
      </c>
      <c r="B501" s="7" t="s">
        <v>6054</v>
      </c>
      <c r="C501" s="3">
        <v>2020</v>
      </c>
    </row>
    <row r="502" spans="1:3" ht="15.75" hidden="1" customHeight="1">
      <c r="A502" s="7" t="s">
        <v>6055</v>
      </c>
      <c r="B502" s="7" t="s">
        <v>6056</v>
      </c>
      <c r="C502" s="3">
        <v>2020</v>
      </c>
    </row>
    <row r="503" spans="1:3" ht="15.75" customHeight="1">
      <c r="A503" s="8" t="s">
        <v>6057</v>
      </c>
      <c r="B503" s="8" t="s">
        <v>6058</v>
      </c>
      <c r="C503" s="17">
        <v>2020</v>
      </c>
    </row>
    <row r="504" spans="1:3" ht="15.75" hidden="1" customHeight="1">
      <c r="A504" s="7" t="s">
        <v>6059</v>
      </c>
      <c r="B504" s="7" t="s">
        <v>6060</v>
      </c>
      <c r="C504" s="3">
        <v>2020</v>
      </c>
    </row>
    <row r="505" spans="1:3" ht="15.75" hidden="1" customHeight="1">
      <c r="A505" s="7" t="s">
        <v>6061</v>
      </c>
      <c r="B505" s="7" t="s">
        <v>6062</v>
      </c>
      <c r="C505" s="3">
        <v>2020</v>
      </c>
    </row>
    <row r="506" spans="1:3" ht="15.75" customHeight="1">
      <c r="A506" s="8" t="s">
        <v>6063</v>
      </c>
      <c r="B506" s="8" t="s">
        <v>6064</v>
      </c>
      <c r="C506" s="17">
        <v>2020</v>
      </c>
    </row>
    <row r="507" spans="1:3" ht="15.75" hidden="1" customHeight="1">
      <c r="A507" s="7" t="s">
        <v>6065</v>
      </c>
      <c r="B507" s="7" t="s">
        <v>6066</v>
      </c>
      <c r="C507" s="3">
        <v>2020</v>
      </c>
    </row>
    <row r="508" spans="1:3" ht="15.75" hidden="1" customHeight="1">
      <c r="A508" s="7" t="s">
        <v>6067</v>
      </c>
      <c r="B508" s="7" t="s">
        <v>6068</v>
      </c>
      <c r="C508" s="3">
        <v>2020</v>
      </c>
    </row>
    <row r="509" spans="1:3" ht="15.75" hidden="1" customHeight="1">
      <c r="A509" s="7" t="s">
        <v>6069</v>
      </c>
      <c r="B509" s="7" t="s">
        <v>6070</v>
      </c>
      <c r="C509" s="3">
        <v>2020</v>
      </c>
    </row>
    <row r="510" spans="1:3" ht="15.75" hidden="1" customHeight="1">
      <c r="A510" s="7" t="s">
        <v>6071</v>
      </c>
      <c r="B510" s="7" t="s">
        <v>6072</v>
      </c>
      <c r="C510" s="3">
        <v>2020</v>
      </c>
    </row>
    <row r="511" spans="1:3" ht="15.75" hidden="1" customHeight="1">
      <c r="A511" s="7" t="s">
        <v>6073</v>
      </c>
      <c r="B511" s="7" t="s">
        <v>6074</v>
      </c>
      <c r="C511" s="3">
        <v>2020</v>
      </c>
    </row>
    <row r="512" spans="1:3" ht="15.75" hidden="1" customHeight="1">
      <c r="A512" s="7" t="s">
        <v>6075</v>
      </c>
      <c r="B512" s="7" t="s">
        <v>6076</v>
      </c>
      <c r="C512" s="3">
        <v>2020</v>
      </c>
    </row>
    <row r="513" spans="1:3" ht="15.75" customHeight="1">
      <c r="A513" s="8" t="s">
        <v>6077</v>
      </c>
      <c r="B513" s="8" t="s">
        <v>6078</v>
      </c>
      <c r="C513" s="17">
        <v>2020</v>
      </c>
    </row>
    <row r="514" spans="1:3" ht="15.75" hidden="1" customHeight="1">
      <c r="A514" s="7" t="s">
        <v>6079</v>
      </c>
      <c r="B514" s="7" t="s">
        <v>6080</v>
      </c>
      <c r="C514" s="3">
        <v>2020</v>
      </c>
    </row>
    <row r="515" spans="1:3" ht="15.75" hidden="1" customHeight="1">
      <c r="A515" s="7" t="s">
        <v>6081</v>
      </c>
      <c r="B515" s="7" t="s">
        <v>6082</v>
      </c>
      <c r="C515" s="3">
        <v>2020</v>
      </c>
    </row>
    <row r="516" spans="1:3" ht="15.75" hidden="1" customHeight="1">
      <c r="A516" s="7" t="s">
        <v>6083</v>
      </c>
      <c r="B516" s="7" t="s">
        <v>6084</v>
      </c>
      <c r="C516" s="3">
        <v>2020</v>
      </c>
    </row>
    <row r="517" spans="1:3" ht="15.75" hidden="1" customHeight="1">
      <c r="A517" s="7" t="s">
        <v>6085</v>
      </c>
      <c r="B517" s="7" t="s">
        <v>6086</v>
      </c>
      <c r="C517" s="3">
        <v>2020</v>
      </c>
    </row>
    <row r="518" spans="1:3" ht="15.75" hidden="1" customHeight="1">
      <c r="A518" s="7" t="s">
        <v>6087</v>
      </c>
      <c r="B518" s="7" t="s">
        <v>6088</v>
      </c>
      <c r="C518" s="3">
        <v>2020</v>
      </c>
    </row>
    <row r="519" spans="1:3" ht="15.75" hidden="1" customHeight="1">
      <c r="A519" s="7" t="s">
        <v>6089</v>
      </c>
      <c r="B519" s="7" t="s">
        <v>6090</v>
      </c>
      <c r="C519" s="3">
        <v>2020</v>
      </c>
    </row>
    <row r="520" spans="1:3" ht="15.75" hidden="1" customHeight="1">
      <c r="A520" s="7" t="s">
        <v>6091</v>
      </c>
      <c r="B520" s="7" t="s">
        <v>6092</v>
      </c>
      <c r="C520" s="3">
        <v>2020</v>
      </c>
    </row>
    <row r="521" spans="1:3" ht="15.75" hidden="1" customHeight="1">
      <c r="A521" s="7" t="s">
        <v>6093</v>
      </c>
      <c r="B521" s="7" t="s">
        <v>6094</v>
      </c>
      <c r="C521" s="3">
        <v>2020</v>
      </c>
    </row>
    <row r="522" spans="1:3" ht="15.75" hidden="1" customHeight="1">
      <c r="A522" s="7" t="s">
        <v>6095</v>
      </c>
      <c r="B522" s="7" t="s">
        <v>6096</v>
      </c>
      <c r="C522" s="3">
        <v>2020</v>
      </c>
    </row>
    <row r="523" spans="1:3" ht="15.75" hidden="1" customHeight="1">
      <c r="A523" s="7" t="s">
        <v>6097</v>
      </c>
      <c r="B523" s="7" t="s">
        <v>6098</v>
      </c>
      <c r="C523" s="3">
        <v>2020</v>
      </c>
    </row>
    <row r="524" spans="1:3" ht="15.75" hidden="1" customHeight="1">
      <c r="A524" s="7" t="s">
        <v>6099</v>
      </c>
      <c r="B524" s="7" t="s">
        <v>6100</v>
      </c>
      <c r="C524" s="3">
        <v>2020</v>
      </c>
    </row>
    <row r="525" spans="1:3" ht="15.75" hidden="1" customHeight="1">
      <c r="A525" s="7" t="s">
        <v>6101</v>
      </c>
      <c r="B525" s="7" t="s">
        <v>6102</v>
      </c>
      <c r="C525" s="3">
        <v>2020</v>
      </c>
    </row>
    <row r="526" spans="1:3" ht="15.75" hidden="1" customHeight="1">
      <c r="A526" s="7" t="s">
        <v>6103</v>
      </c>
      <c r="B526" s="7" t="s">
        <v>6104</v>
      </c>
      <c r="C526" s="3">
        <v>2020</v>
      </c>
    </row>
    <row r="527" spans="1:3" ht="15.75" hidden="1" customHeight="1">
      <c r="A527" s="7" t="s">
        <v>6105</v>
      </c>
      <c r="B527" s="7" t="s">
        <v>6106</v>
      </c>
      <c r="C527" s="3">
        <v>2020</v>
      </c>
    </row>
    <row r="528" spans="1:3" ht="15.75" hidden="1" customHeight="1">
      <c r="A528" s="7" t="s">
        <v>6107</v>
      </c>
      <c r="B528" s="7" t="s">
        <v>6108</v>
      </c>
      <c r="C528" s="3">
        <v>2020</v>
      </c>
    </row>
    <row r="529" spans="1:3" ht="15.75" hidden="1" customHeight="1">
      <c r="A529" s="7" t="s">
        <v>6109</v>
      </c>
      <c r="B529" s="7" t="s">
        <v>6110</v>
      </c>
      <c r="C529" s="3">
        <v>2020</v>
      </c>
    </row>
    <row r="530" spans="1:3" ht="15.75" hidden="1" customHeight="1">
      <c r="A530" s="7" t="s">
        <v>6111</v>
      </c>
      <c r="B530" s="7" t="s">
        <v>6112</v>
      </c>
      <c r="C530" s="3">
        <v>2020</v>
      </c>
    </row>
    <row r="531" spans="1:3" ht="15.75" hidden="1" customHeight="1">
      <c r="A531" s="7" t="s">
        <v>6113</v>
      </c>
      <c r="B531" s="7" t="s">
        <v>6114</v>
      </c>
      <c r="C531" s="3">
        <v>2020</v>
      </c>
    </row>
    <row r="532" spans="1:3" ht="15.75" hidden="1" customHeight="1">
      <c r="A532" s="7" t="s">
        <v>6115</v>
      </c>
      <c r="B532" s="7" t="s">
        <v>6116</v>
      </c>
      <c r="C532" s="3">
        <v>2020</v>
      </c>
    </row>
    <row r="533" spans="1:3" ht="15.75" hidden="1" customHeight="1">
      <c r="A533" s="7" t="s">
        <v>6117</v>
      </c>
      <c r="B533" s="7" t="s">
        <v>6118</v>
      </c>
      <c r="C533" s="3">
        <v>2020</v>
      </c>
    </row>
    <row r="534" spans="1:3" ht="15.75" hidden="1" customHeight="1">
      <c r="A534" s="7" t="s">
        <v>6119</v>
      </c>
      <c r="B534" s="7" t="s">
        <v>6120</v>
      </c>
      <c r="C534" s="3">
        <v>2020</v>
      </c>
    </row>
    <row r="535" spans="1:3" ht="15.75" hidden="1" customHeight="1">
      <c r="A535" s="7" t="s">
        <v>6121</v>
      </c>
      <c r="B535" s="7" t="s">
        <v>6122</v>
      </c>
      <c r="C535" s="3">
        <v>2020</v>
      </c>
    </row>
    <row r="536" spans="1:3" ht="15.75" hidden="1" customHeight="1">
      <c r="A536" s="7" t="s">
        <v>6123</v>
      </c>
      <c r="B536" s="7" t="s">
        <v>6124</v>
      </c>
      <c r="C536" s="3">
        <v>2020</v>
      </c>
    </row>
    <row r="537" spans="1:3" ht="15.75" hidden="1" customHeight="1">
      <c r="A537" s="7" t="s">
        <v>5708</v>
      </c>
      <c r="B537" s="7" t="s">
        <v>6125</v>
      </c>
      <c r="C537" s="3">
        <v>2020</v>
      </c>
    </row>
    <row r="538" spans="1:3" ht="15.75" hidden="1" customHeight="1">
      <c r="A538" s="7" t="s">
        <v>6126</v>
      </c>
      <c r="B538" s="7" t="s">
        <v>6127</v>
      </c>
      <c r="C538" s="3">
        <v>2020</v>
      </c>
    </row>
    <row r="539" spans="1:3" ht="15.75" hidden="1" customHeight="1">
      <c r="A539" s="7" t="s">
        <v>6128</v>
      </c>
      <c r="B539" s="7" t="s">
        <v>6129</v>
      </c>
      <c r="C539" s="3">
        <v>2020</v>
      </c>
    </row>
    <row r="540" spans="1:3" ht="15.75" hidden="1" customHeight="1">
      <c r="A540" s="7" t="s">
        <v>6130</v>
      </c>
      <c r="B540" s="7" t="s">
        <v>6131</v>
      </c>
      <c r="C540" s="3">
        <v>2020</v>
      </c>
    </row>
    <row r="541" spans="1:3" ht="15.75" hidden="1" customHeight="1">
      <c r="A541" s="7" t="s">
        <v>6132</v>
      </c>
      <c r="B541" s="7" t="s">
        <v>6133</v>
      </c>
      <c r="C541" s="3">
        <v>2020</v>
      </c>
    </row>
    <row r="542" spans="1:3" ht="15.75" hidden="1" customHeight="1">
      <c r="A542" s="7" t="s">
        <v>6134</v>
      </c>
      <c r="B542" s="7" t="s">
        <v>6135</v>
      </c>
      <c r="C542" s="3">
        <v>2020</v>
      </c>
    </row>
    <row r="543" spans="1:3" ht="15.75" customHeight="1">
      <c r="A543" s="8" t="s">
        <v>6136</v>
      </c>
      <c r="B543" s="8" t="s">
        <v>6137</v>
      </c>
      <c r="C543" s="17">
        <v>2020</v>
      </c>
    </row>
    <row r="544" spans="1:3" ht="15.75" hidden="1" customHeight="1">
      <c r="A544" s="7" t="s">
        <v>6138</v>
      </c>
      <c r="B544" s="7" t="s">
        <v>6139</v>
      </c>
      <c r="C544" s="3">
        <v>2020</v>
      </c>
    </row>
    <row r="545" spans="1:3" ht="15.75" hidden="1" customHeight="1">
      <c r="A545" s="7" t="s">
        <v>6140</v>
      </c>
      <c r="B545" s="7" t="s">
        <v>6141</v>
      </c>
      <c r="C545" s="3">
        <v>2020</v>
      </c>
    </row>
    <row r="546" spans="1:3" ht="15.75" hidden="1" customHeight="1">
      <c r="A546" s="7" t="s">
        <v>6142</v>
      </c>
      <c r="B546" s="7" t="s">
        <v>6143</v>
      </c>
      <c r="C546" s="3">
        <v>2020</v>
      </c>
    </row>
    <row r="547" spans="1:3" ht="15.75" hidden="1" customHeight="1">
      <c r="A547" s="7" t="s">
        <v>6144</v>
      </c>
      <c r="B547" s="7" t="s">
        <v>6145</v>
      </c>
      <c r="C547" s="3">
        <v>2020</v>
      </c>
    </row>
    <row r="548" spans="1:3" ht="15.75" hidden="1" customHeight="1">
      <c r="A548" s="7" t="s">
        <v>6146</v>
      </c>
      <c r="B548" s="7" t="s">
        <v>6147</v>
      </c>
      <c r="C548" s="3">
        <v>2020</v>
      </c>
    </row>
    <row r="549" spans="1:3" ht="15.75" hidden="1" customHeight="1">
      <c r="A549" s="7" t="s">
        <v>6148</v>
      </c>
      <c r="B549" s="7" t="s">
        <v>6149</v>
      </c>
      <c r="C549" s="3">
        <v>2020</v>
      </c>
    </row>
    <row r="550" spans="1:3" ht="15.75" hidden="1" customHeight="1">
      <c r="A550" s="7" t="s">
        <v>6150</v>
      </c>
      <c r="B550" s="7" t="s">
        <v>6151</v>
      </c>
      <c r="C550" s="3">
        <v>2020</v>
      </c>
    </row>
    <row r="551" spans="1:3" ht="15.75" hidden="1" customHeight="1">
      <c r="A551" s="7" t="s">
        <v>5407</v>
      </c>
      <c r="B551" s="7" t="s">
        <v>6152</v>
      </c>
      <c r="C551" s="3">
        <v>2020</v>
      </c>
    </row>
    <row r="552" spans="1:3" ht="15.75" hidden="1" customHeight="1">
      <c r="A552" s="7" t="s">
        <v>6153</v>
      </c>
      <c r="B552" s="7" t="s">
        <v>6154</v>
      </c>
      <c r="C552" s="3">
        <v>2020</v>
      </c>
    </row>
    <row r="553" spans="1:3" ht="15.75" hidden="1" customHeight="1">
      <c r="A553" s="7"/>
      <c r="B553" s="7" t="s">
        <v>6155</v>
      </c>
      <c r="C553" s="3">
        <v>2020</v>
      </c>
    </row>
    <row r="554" spans="1:3" ht="15.75" hidden="1" customHeight="1">
      <c r="A554" s="7" t="s">
        <v>6156</v>
      </c>
      <c r="B554" s="7" t="s">
        <v>6157</v>
      </c>
      <c r="C554" s="3">
        <v>2020</v>
      </c>
    </row>
    <row r="555" spans="1:3" ht="15.75" hidden="1" customHeight="1">
      <c r="A555" s="7" t="s">
        <v>6158</v>
      </c>
      <c r="B555" s="7" t="s">
        <v>6159</v>
      </c>
      <c r="C555" s="3">
        <v>2020</v>
      </c>
    </row>
    <row r="556" spans="1:3" ht="15.75" hidden="1" customHeight="1">
      <c r="A556" s="7" t="s">
        <v>6160</v>
      </c>
      <c r="B556" s="7" t="s">
        <v>6161</v>
      </c>
      <c r="C556" s="3">
        <v>2020</v>
      </c>
    </row>
    <row r="557" spans="1:3" ht="15.75" hidden="1" customHeight="1">
      <c r="A557" s="7" t="s">
        <v>6162</v>
      </c>
      <c r="B557" s="7" t="s">
        <v>6163</v>
      </c>
      <c r="C557" s="3">
        <v>2020</v>
      </c>
    </row>
    <row r="558" spans="1:3" ht="15.75" hidden="1" customHeight="1">
      <c r="A558" s="7" t="s">
        <v>5334</v>
      </c>
      <c r="B558" s="7" t="s">
        <v>6164</v>
      </c>
      <c r="C558" s="3">
        <v>2020</v>
      </c>
    </row>
    <row r="559" spans="1:3" ht="15.75" hidden="1" customHeight="1">
      <c r="A559" s="7" t="s">
        <v>6165</v>
      </c>
      <c r="B559" s="7" t="s">
        <v>6166</v>
      </c>
      <c r="C559" s="3">
        <v>2020</v>
      </c>
    </row>
    <row r="560" spans="1:3" ht="15.75" hidden="1" customHeight="1">
      <c r="A560" s="7" t="s">
        <v>6167</v>
      </c>
      <c r="B560" s="7" t="s">
        <v>6168</v>
      </c>
      <c r="C560" s="3">
        <v>2020</v>
      </c>
    </row>
    <row r="561" spans="1:3" ht="15.75" hidden="1" customHeight="1">
      <c r="A561" s="7" t="s">
        <v>6169</v>
      </c>
      <c r="B561" s="7" t="s">
        <v>6170</v>
      </c>
      <c r="C561" s="3">
        <v>2020</v>
      </c>
    </row>
    <row r="562" spans="1:3" ht="15.75" hidden="1" customHeight="1">
      <c r="A562" s="7" t="s">
        <v>6171</v>
      </c>
      <c r="B562" s="7" t="s">
        <v>6172</v>
      </c>
      <c r="C562" s="3">
        <v>2020</v>
      </c>
    </row>
    <row r="563" spans="1:3" ht="15.75" hidden="1" customHeight="1">
      <c r="A563" s="7" t="s">
        <v>6173</v>
      </c>
      <c r="B563" s="7" t="s">
        <v>6174</v>
      </c>
      <c r="C563" s="3">
        <v>2020</v>
      </c>
    </row>
    <row r="564" spans="1:3" ht="15.75" hidden="1" customHeight="1">
      <c r="A564" s="7" t="s">
        <v>6175</v>
      </c>
      <c r="B564" s="7" t="s">
        <v>6176</v>
      </c>
      <c r="C564" s="3">
        <v>2020</v>
      </c>
    </row>
    <row r="565" spans="1:3" ht="15.75" hidden="1" customHeight="1">
      <c r="A565" s="7" t="s">
        <v>6177</v>
      </c>
      <c r="B565" s="7" t="s">
        <v>6178</v>
      </c>
      <c r="C565" s="3">
        <v>2020</v>
      </c>
    </row>
    <row r="566" spans="1:3" ht="15.75" hidden="1" customHeight="1">
      <c r="A566" s="7" t="s">
        <v>6179</v>
      </c>
      <c r="B566" s="7" t="s">
        <v>6180</v>
      </c>
      <c r="C566" s="3">
        <v>2020</v>
      </c>
    </row>
    <row r="567" spans="1:3" ht="15.75" hidden="1" customHeight="1">
      <c r="A567" s="7" t="s">
        <v>6181</v>
      </c>
      <c r="B567" s="7" t="s">
        <v>6182</v>
      </c>
      <c r="C567" s="3">
        <v>2020</v>
      </c>
    </row>
    <row r="568" spans="1:3" ht="15.75" hidden="1" customHeight="1">
      <c r="A568" s="7" t="s">
        <v>6183</v>
      </c>
      <c r="B568" s="7" t="s">
        <v>6184</v>
      </c>
      <c r="C568" s="3">
        <v>2020</v>
      </c>
    </row>
    <row r="569" spans="1:3" ht="15.75" hidden="1" customHeight="1">
      <c r="A569" s="7" t="s">
        <v>6185</v>
      </c>
      <c r="B569" s="7" t="s">
        <v>6186</v>
      </c>
      <c r="C569" s="3">
        <v>2020</v>
      </c>
    </row>
    <row r="570" spans="1:3" ht="15.75" hidden="1" customHeight="1">
      <c r="A570" s="7" t="s">
        <v>5395</v>
      </c>
      <c r="B570" s="7" t="s">
        <v>6187</v>
      </c>
      <c r="C570" s="3">
        <v>2020</v>
      </c>
    </row>
    <row r="571" spans="1:3" ht="15.75" hidden="1" customHeight="1">
      <c r="A571" s="7" t="s">
        <v>6188</v>
      </c>
      <c r="B571" s="7" t="s">
        <v>6189</v>
      </c>
      <c r="C571" s="3">
        <v>2020</v>
      </c>
    </row>
    <row r="572" spans="1:3" ht="15.75" hidden="1" customHeight="1">
      <c r="A572" s="7" t="s">
        <v>6190</v>
      </c>
      <c r="B572" s="7" t="s">
        <v>6191</v>
      </c>
      <c r="C572" s="3">
        <v>2020</v>
      </c>
    </row>
    <row r="573" spans="1:3" ht="15.75" hidden="1" customHeight="1">
      <c r="A573" s="7" t="s">
        <v>6192</v>
      </c>
      <c r="B573" s="7" t="s">
        <v>6193</v>
      </c>
      <c r="C573" s="3">
        <v>2020</v>
      </c>
    </row>
    <row r="574" spans="1:3" ht="15.75" hidden="1" customHeight="1">
      <c r="A574" s="7" t="s">
        <v>6194</v>
      </c>
      <c r="B574" s="7" t="s">
        <v>6195</v>
      </c>
      <c r="C574" s="3">
        <v>2020</v>
      </c>
    </row>
    <row r="575" spans="1:3" ht="15.75" hidden="1" customHeight="1">
      <c r="A575" s="7" t="s">
        <v>6196</v>
      </c>
      <c r="B575" s="7" t="s">
        <v>6197</v>
      </c>
      <c r="C575" s="3">
        <v>2020</v>
      </c>
    </row>
    <row r="576" spans="1:3" ht="15.75" hidden="1" customHeight="1">
      <c r="A576" s="7" t="s">
        <v>6198</v>
      </c>
      <c r="B576" s="7" t="s">
        <v>6199</v>
      </c>
      <c r="C576" s="3">
        <v>2020</v>
      </c>
    </row>
    <row r="577" spans="1:3" ht="15.75" hidden="1" customHeight="1">
      <c r="A577" s="7" t="s">
        <v>6200</v>
      </c>
      <c r="B577" s="7" t="s">
        <v>6201</v>
      </c>
      <c r="C577" s="3">
        <v>2020</v>
      </c>
    </row>
    <row r="578" spans="1:3" ht="15.75" customHeight="1">
      <c r="A578" s="8" t="s">
        <v>6202</v>
      </c>
      <c r="B578" s="8" t="s">
        <v>6203</v>
      </c>
      <c r="C578" s="17">
        <v>2020</v>
      </c>
    </row>
    <row r="579" spans="1:3" ht="15.75" hidden="1" customHeight="1">
      <c r="A579" s="7" t="s">
        <v>6204</v>
      </c>
      <c r="B579" s="7" t="s">
        <v>6205</v>
      </c>
      <c r="C579" s="3">
        <v>2020</v>
      </c>
    </row>
    <row r="580" spans="1:3" ht="15.75" hidden="1" customHeight="1">
      <c r="A580" s="7" t="s">
        <v>6206</v>
      </c>
      <c r="B580" s="7" t="s">
        <v>6207</v>
      </c>
      <c r="C580" s="3">
        <v>2020</v>
      </c>
    </row>
    <row r="581" spans="1:3" ht="15.75" hidden="1" customHeight="1">
      <c r="A581" s="7" t="s">
        <v>6208</v>
      </c>
      <c r="B581" s="7" t="s">
        <v>6209</v>
      </c>
      <c r="C581" s="3">
        <v>2020</v>
      </c>
    </row>
    <row r="582" spans="1:3" ht="15.75" hidden="1" customHeight="1">
      <c r="A582" s="7" t="s">
        <v>6210</v>
      </c>
      <c r="B582" s="7" t="s">
        <v>6211</v>
      </c>
      <c r="C582" s="3">
        <v>2020</v>
      </c>
    </row>
    <row r="583" spans="1:3" ht="15.75" hidden="1" customHeight="1">
      <c r="A583" s="7" t="s">
        <v>6212</v>
      </c>
      <c r="B583" s="7" t="s">
        <v>6213</v>
      </c>
      <c r="C583" s="3">
        <v>2020</v>
      </c>
    </row>
    <row r="584" spans="1:3" ht="15.75" hidden="1" customHeight="1">
      <c r="A584" s="7" t="s">
        <v>6089</v>
      </c>
      <c r="B584" s="7" t="s">
        <v>6214</v>
      </c>
      <c r="C584" s="3">
        <v>2020</v>
      </c>
    </row>
    <row r="585" spans="1:3" ht="15.75" hidden="1" customHeight="1">
      <c r="A585" s="7" t="s">
        <v>6215</v>
      </c>
      <c r="B585" s="7" t="s">
        <v>6216</v>
      </c>
      <c r="C585" s="3">
        <v>2020</v>
      </c>
    </row>
    <row r="586" spans="1:3" ht="15.75" hidden="1" customHeight="1">
      <c r="A586" s="7" t="s">
        <v>6217</v>
      </c>
      <c r="B586" s="7" t="s">
        <v>6218</v>
      </c>
      <c r="C586" s="3">
        <v>2020</v>
      </c>
    </row>
    <row r="587" spans="1:3" ht="15.75" hidden="1" customHeight="1">
      <c r="A587" s="7" t="s">
        <v>6219</v>
      </c>
      <c r="B587" s="7" t="s">
        <v>6220</v>
      </c>
      <c r="C587" s="3">
        <v>2020</v>
      </c>
    </row>
    <row r="588" spans="1:3" ht="15.75" hidden="1" customHeight="1">
      <c r="A588" s="7" t="s">
        <v>6221</v>
      </c>
      <c r="B588" s="7" t="s">
        <v>6222</v>
      </c>
      <c r="C588" s="3">
        <v>2020</v>
      </c>
    </row>
    <row r="589" spans="1:3" ht="15.75" hidden="1" customHeight="1">
      <c r="A589" s="7" t="s">
        <v>6223</v>
      </c>
      <c r="B589" s="7" t="s">
        <v>6224</v>
      </c>
      <c r="C589" s="3">
        <v>2020</v>
      </c>
    </row>
    <row r="590" spans="1:3" ht="15.75" hidden="1" customHeight="1">
      <c r="A590" s="7" t="s">
        <v>6225</v>
      </c>
      <c r="B590" s="7" t="s">
        <v>6226</v>
      </c>
      <c r="C590" s="3">
        <v>2020</v>
      </c>
    </row>
    <row r="591" spans="1:3" ht="15.75" hidden="1" customHeight="1">
      <c r="A591" s="7" t="s">
        <v>6227</v>
      </c>
      <c r="B591" s="7" t="s">
        <v>6228</v>
      </c>
      <c r="C591" s="3">
        <v>2020</v>
      </c>
    </row>
    <row r="592" spans="1:3" ht="15.75" hidden="1" customHeight="1">
      <c r="A592" s="7" t="s">
        <v>6229</v>
      </c>
      <c r="B592" s="7" t="s">
        <v>6230</v>
      </c>
      <c r="C592" s="3">
        <v>2020</v>
      </c>
    </row>
    <row r="593" spans="1:3" ht="15.75" hidden="1" customHeight="1">
      <c r="A593" s="7" t="s">
        <v>6231</v>
      </c>
      <c r="B593" s="7" t="s">
        <v>6232</v>
      </c>
      <c r="C593" s="3">
        <v>2020</v>
      </c>
    </row>
    <row r="594" spans="1:3" ht="15.75" hidden="1" customHeight="1">
      <c r="A594" s="7" t="s">
        <v>6233</v>
      </c>
      <c r="B594" s="7" t="s">
        <v>6234</v>
      </c>
      <c r="C594" s="3">
        <v>2020</v>
      </c>
    </row>
    <row r="595" spans="1:3" ht="15.75" hidden="1" customHeight="1">
      <c r="A595" s="7" t="s">
        <v>5728</v>
      </c>
      <c r="B595" s="7" t="s">
        <v>6235</v>
      </c>
      <c r="C595" s="3">
        <v>2020</v>
      </c>
    </row>
    <row r="596" spans="1:3" ht="15.75" hidden="1" customHeight="1">
      <c r="A596" s="7" t="s">
        <v>6236</v>
      </c>
      <c r="B596" s="7" t="s">
        <v>6237</v>
      </c>
      <c r="C596" s="3">
        <v>2020</v>
      </c>
    </row>
    <row r="597" spans="1:3" ht="15.75" hidden="1" customHeight="1">
      <c r="A597" s="7" t="s">
        <v>6238</v>
      </c>
      <c r="B597" s="7" t="s">
        <v>6239</v>
      </c>
      <c r="C597" s="3">
        <v>2020</v>
      </c>
    </row>
    <row r="598" spans="1:3" ht="15.75" hidden="1" customHeight="1">
      <c r="A598" s="7" t="s">
        <v>6240</v>
      </c>
      <c r="B598" s="7" t="s">
        <v>6241</v>
      </c>
      <c r="C598" s="3">
        <v>2020</v>
      </c>
    </row>
    <row r="599" spans="1:3" ht="15.75" hidden="1" customHeight="1">
      <c r="A599" s="7" t="s">
        <v>6099</v>
      </c>
      <c r="B599" s="7" t="s">
        <v>6242</v>
      </c>
      <c r="C599" s="3">
        <v>2020</v>
      </c>
    </row>
    <row r="600" spans="1:3" ht="15.75" hidden="1" customHeight="1">
      <c r="A600" s="7" t="s">
        <v>6243</v>
      </c>
      <c r="B600" s="7" t="s">
        <v>6244</v>
      </c>
      <c r="C600" s="3">
        <v>2020</v>
      </c>
    </row>
    <row r="601" spans="1:3" ht="15.75" hidden="1" customHeight="1">
      <c r="A601" s="7" t="s">
        <v>6245</v>
      </c>
      <c r="B601" s="7" t="s">
        <v>6246</v>
      </c>
      <c r="C601" s="3">
        <v>2020</v>
      </c>
    </row>
    <row r="602" spans="1:3" ht="15.75" hidden="1" customHeight="1">
      <c r="A602" s="7" t="s">
        <v>6247</v>
      </c>
      <c r="B602" s="7" t="s">
        <v>6248</v>
      </c>
      <c r="C602" s="3">
        <v>2020</v>
      </c>
    </row>
    <row r="603" spans="1:3" ht="15.75" hidden="1" customHeight="1">
      <c r="A603" s="7" t="s">
        <v>6249</v>
      </c>
      <c r="B603" s="7" t="s">
        <v>6250</v>
      </c>
      <c r="C603" s="3">
        <v>2020</v>
      </c>
    </row>
    <row r="604" spans="1:3" ht="15.75" hidden="1" customHeight="1">
      <c r="A604" s="7" t="s">
        <v>6251</v>
      </c>
      <c r="B604" s="7" t="s">
        <v>6252</v>
      </c>
      <c r="C604" s="3">
        <v>2020</v>
      </c>
    </row>
    <row r="605" spans="1:3" ht="15.75" hidden="1" customHeight="1">
      <c r="A605" s="7" t="s">
        <v>6253</v>
      </c>
      <c r="B605" s="7" t="s">
        <v>6254</v>
      </c>
      <c r="C605" s="3">
        <v>2020</v>
      </c>
    </row>
    <row r="606" spans="1:3" ht="15.75" hidden="1" customHeight="1">
      <c r="A606" s="7" t="s">
        <v>6255</v>
      </c>
      <c r="B606" s="7" t="s">
        <v>6256</v>
      </c>
      <c r="C606" s="3">
        <v>2020</v>
      </c>
    </row>
    <row r="607" spans="1:3" ht="15.75" hidden="1" customHeight="1">
      <c r="A607" s="7" t="s">
        <v>6257</v>
      </c>
      <c r="B607" s="7" t="s">
        <v>6258</v>
      </c>
      <c r="C607" s="3">
        <v>2020</v>
      </c>
    </row>
    <row r="608" spans="1:3" ht="15.75" hidden="1" customHeight="1">
      <c r="A608" s="7" t="s">
        <v>6019</v>
      </c>
      <c r="B608" s="7" t="s">
        <v>6259</v>
      </c>
      <c r="C608" s="3">
        <v>2020</v>
      </c>
    </row>
    <row r="609" spans="1:3" ht="15.75" hidden="1" customHeight="1">
      <c r="A609" s="7" t="s">
        <v>5463</v>
      </c>
      <c r="B609" s="7" t="s">
        <v>6260</v>
      </c>
      <c r="C609" s="3">
        <v>2020</v>
      </c>
    </row>
    <row r="610" spans="1:3" ht="15.75" hidden="1" customHeight="1">
      <c r="A610" s="7" t="s">
        <v>6261</v>
      </c>
      <c r="B610" s="7" t="s">
        <v>6262</v>
      </c>
      <c r="C610" s="3">
        <v>2020</v>
      </c>
    </row>
    <row r="611" spans="1:3" ht="15.75" hidden="1" customHeight="1">
      <c r="A611" s="7" t="s">
        <v>6263</v>
      </c>
      <c r="B611" s="7" t="s">
        <v>6264</v>
      </c>
      <c r="C611" s="3">
        <v>2020</v>
      </c>
    </row>
    <row r="612" spans="1:3" ht="15.75" hidden="1" customHeight="1">
      <c r="A612" s="7" t="s">
        <v>6265</v>
      </c>
      <c r="B612" s="7" t="s">
        <v>6266</v>
      </c>
      <c r="C612" s="3">
        <v>2020</v>
      </c>
    </row>
    <row r="613" spans="1:3" ht="15.75" hidden="1" customHeight="1">
      <c r="A613" s="7" t="s">
        <v>6267</v>
      </c>
      <c r="B613" s="7" t="s">
        <v>6268</v>
      </c>
      <c r="C613" s="3">
        <v>2020</v>
      </c>
    </row>
    <row r="614" spans="1:3" ht="15.75" hidden="1" customHeight="1">
      <c r="A614" s="7" t="s">
        <v>6269</v>
      </c>
      <c r="B614" s="7" t="s">
        <v>6270</v>
      </c>
      <c r="C614" s="3">
        <v>2020</v>
      </c>
    </row>
    <row r="615" spans="1:3" ht="15.75" hidden="1" customHeight="1">
      <c r="A615" s="7" t="s">
        <v>6271</v>
      </c>
      <c r="B615" s="7" t="s">
        <v>6272</v>
      </c>
      <c r="C615" s="3">
        <v>2020</v>
      </c>
    </row>
    <row r="616" spans="1:3" ht="15.75" hidden="1" customHeight="1">
      <c r="A616" s="7" t="s">
        <v>6273</v>
      </c>
      <c r="B616" s="7" t="s">
        <v>6274</v>
      </c>
      <c r="C616" s="3">
        <v>2020</v>
      </c>
    </row>
    <row r="617" spans="1:3" ht="15.75" hidden="1" customHeight="1">
      <c r="A617" s="7" t="s">
        <v>5191</v>
      </c>
      <c r="B617" s="7" t="s">
        <v>6275</v>
      </c>
      <c r="C617" s="3">
        <v>2020</v>
      </c>
    </row>
    <row r="618" spans="1:3" ht="15.75" hidden="1" customHeight="1">
      <c r="A618" s="7" t="s">
        <v>6276</v>
      </c>
      <c r="B618" s="7" t="s">
        <v>6277</v>
      </c>
      <c r="C618" s="3">
        <v>2020</v>
      </c>
    </row>
    <row r="619" spans="1:3" ht="15.75" hidden="1" customHeight="1">
      <c r="A619" s="7" t="s">
        <v>6240</v>
      </c>
      <c r="B619" s="7" t="s">
        <v>6278</v>
      </c>
      <c r="C619" s="3">
        <v>2020</v>
      </c>
    </row>
    <row r="620" spans="1:3" ht="15.75" hidden="1" customHeight="1">
      <c r="A620" s="7" t="s">
        <v>6279</v>
      </c>
      <c r="B620" s="7" t="s">
        <v>6280</v>
      </c>
      <c r="C620" s="3">
        <v>2020</v>
      </c>
    </row>
    <row r="621" spans="1:3" ht="15.75" hidden="1" customHeight="1">
      <c r="A621" s="7" t="s">
        <v>6281</v>
      </c>
      <c r="B621" s="7" t="s">
        <v>6282</v>
      </c>
      <c r="C621" s="3">
        <v>2020</v>
      </c>
    </row>
    <row r="622" spans="1:3" ht="15.75" hidden="1" customHeight="1">
      <c r="A622" s="7" t="s">
        <v>6283</v>
      </c>
      <c r="B622" s="7" t="s">
        <v>6284</v>
      </c>
      <c r="C622" s="3">
        <v>2020</v>
      </c>
    </row>
    <row r="623" spans="1:3" ht="15.75" hidden="1" customHeight="1">
      <c r="A623" s="7" t="s">
        <v>6285</v>
      </c>
      <c r="B623" s="7" t="s">
        <v>6286</v>
      </c>
      <c r="C623" s="3">
        <v>2020</v>
      </c>
    </row>
    <row r="624" spans="1:3" ht="15.75" hidden="1" customHeight="1">
      <c r="A624" s="7" t="s">
        <v>6287</v>
      </c>
      <c r="B624" s="7" t="s">
        <v>6288</v>
      </c>
      <c r="C624" s="3">
        <v>2020</v>
      </c>
    </row>
    <row r="625" spans="1:3" ht="15.75" hidden="1" customHeight="1">
      <c r="A625" s="7" t="s">
        <v>6289</v>
      </c>
      <c r="B625" s="7" t="s">
        <v>6290</v>
      </c>
      <c r="C625" s="3">
        <v>2020</v>
      </c>
    </row>
    <row r="626" spans="1:3" ht="15.75" customHeight="1">
      <c r="A626" s="8" t="s">
        <v>6291</v>
      </c>
      <c r="B626" s="8" t="s">
        <v>6292</v>
      </c>
      <c r="C626" s="17">
        <v>2020</v>
      </c>
    </row>
    <row r="627" spans="1:3" ht="15.75" hidden="1" customHeight="1">
      <c r="A627" s="7" t="s">
        <v>6293</v>
      </c>
      <c r="B627" s="7" t="s">
        <v>6294</v>
      </c>
      <c r="C627" s="3">
        <v>2020</v>
      </c>
    </row>
    <row r="628" spans="1:3" ht="15.75" hidden="1" customHeight="1">
      <c r="A628" s="7" t="s">
        <v>6295</v>
      </c>
      <c r="B628" s="7" t="s">
        <v>6296</v>
      </c>
      <c r="C628" s="3">
        <v>2020</v>
      </c>
    </row>
    <row r="629" spans="1:3" ht="15.75" hidden="1" customHeight="1">
      <c r="A629" s="7" t="s">
        <v>6297</v>
      </c>
      <c r="B629" s="7" t="s">
        <v>6298</v>
      </c>
      <c r="C629" s="3">
        <v>2020</v>
      </c>
    </row>
    <row r="630" spans="1:3" ht="15.75" hidden="1" customHeight="1">
      <c r="A630" s="7" t="s">
        <v>6299</v>
      </c>
      <c r="B630" s="7" t="s">
        <v>6300</v>
      </c>
      <c r="C630" s="3">
        <v>2020</v>
      </c>
    </row>
    <row r="631" spans="1:3" ht="15.75" hidden="1" customHeight="1">
      <c r="A631" s="7" t="s">
        <v>6301</v>
      </c>
      <c r="B631" s="7" t="s">
        <v>6302</v>
      </c>
      <c r="C631" s="3">
        <v>2020</v>
      </c>
    </row>
    <row r="632" spans="1:3" ht="15.75" hidden="1" customHeight="1">
      <c r="A632" s="7" t="s">
        <v>6303</v>
      </c>
      <c r="B632" s="7" t="s">
        <v>6304</v>
      </c>
      <c r="C632" s="3">
        <v>2020</v>
      </c>
    </row>
    <row r="633" spans="1:3" ht="15.75" hidden="1" customHeight="1">
      <c r="A633" s="7" t="s">
        <v>6305</v>
      </c>
      <c r="B633" s="7" t="s">
        <v>6306</v>
      </c>
      <c r="C633" s="3">
        <v>2020</v>
      </c>
    </row>
    <row r="634" spans="1:3" ht="15.75" hidden="1" customHeight="1">
      <c r="A634" s="7" t="s">
        <v>6307</v>
      </c>
      <c r="B634" s="7" t="s">
        <v>6308</v>
      </c>
      <c r="C634" s="3">
        <v>2020</v>
      </c>
    </row>
    <row r="635" spans="1:3" ht="15.75" hidden="1" customHeight="1">
      <c r="A635" s="7" t="s">
        <v>6309</v>
      </c>
      <c r="B635" s="7" t="s">
        <v>6310</v>
      </c>
      <c r="C635" s="3">
        <v>2020</v>
      </c>
    </row>
    <row r="636" spans="1:3" ht="15.75" hidden="1" customHeight="1">
      <c r="A636" s="7" t="s">
        <v>6311</v>
      </c>
      <c r="B636" s="7" t="s">
        <v>6312</v>
      </c>
      <c r="C636" s="3">
        <v>2020</v>
      </c>
    </row>
    <row r="637" spans="1:3" ht="15.75" hidden="1" customHeight="1">
      <c r="A637" s="7" t="s">
        <v>6313</v>
      </c>
      <c r="B637" s="7" t="s">
        <v>6314</v>
      </c>
      <c r="C637" s="3">
        <v>2020</v>
      </c>
    </row>
    <row r="638" spans="1:3" ht="15.75" hidden="1" customHeight="1">
      <c r="A638" s="7" t="s">
        <v>6315</v>
      </c>
      <c r="B638" s="7" t="s">
        <v>6316</v>
      </c>
      <c r="C638" s="3">
        <v>2020</v>
      </c>
    </row>
    <row r="639" spans="1:3" ht="15.75" hidden="1" customHeight="1">
      <c r="A639" s="7" t="s">
        <v>5553</v>
      </c>
      <c r="B639" s="7" t="s">
        <v>6317</v>
      </c>
      <c r="C639" s="3">
        <v>2020</v>
      </c>
    </row>
    <row r="640" spans="1:3" ht="15.75" hidden="1" customHeight="1">
      <c r="A640" s="7" t="s">
        <v>6318</v>
      </c>
      <c r="B640" s="7" t="s">
        <v>6319</v>
      </c>
      <c r="C640" s="3">
        <v>2020</v>
      </c>
    </row>
    <row r="641" spans="1:3" ht="15.75" hidden="1" customHeight="1">
      <c r="A641" s="7" t="s">
        <v>6320</v>
      </c>
      <c r="B641" s="7" t="s">
        <v>6321</v>
      </c>
      <c r="C641" s="3">
        <v>2020</v>
      </c>
    </row>
    <row r="642" spans="1:3" ht="15.75" hidden="1" customHeight="1">
      <c r="A642" s="7" t="s">
        <v>5728</v>
      </c>
      <c r="B642" s="7" t="s">
        <v>6322</v>
      </c>
      <c r="C642" s="3">
        <v>2020</v>
      </c>
    </row>
    <row r="643" spans="1:3" ht="15.75" hidden="1" customHeight="1">
      <c r="A643" s="7" t="s">
        <v>6323</v>
      </c>
      <c r="B643" s="7" t="s">
        <v>6324</v>
      </c>
      <c r="C643" s="3">
        <v>2020</v>
      </c>
    </row>
    <row r="644" spans="1:3" ht="15.75" hidden="1" customHeight="1">
      <c r="A644" s="7" t="s">
        <v>6325</v>
      </c>
      <c r="B644" s="7" t="s">
        <v>6326</v>
      </c>
      <c r="C644" s="3">
        <v>2020</v>
      </c>
    </row>
    <row r="645" spans="1:3" ht="15.75" hidden="1" customHeight="1">
      <c r="A645" s="7" t="s">
        <v>6327</v>
      </c>
      <c r="B645" s="7" t="s">
        <v>6328</v>
      </c>
      <c r="C645" s="3">
        <v>2020</v>
      </c>
    </row>
    <row r="646" spans="1:3" ht="15.75" hidden="1" customHeight="1">
      <c r="A646" s="7" t="s">
        <v>6329</v>
      </c>
      <c r="B646" s="7" t="s">
        <v>6330</v>
      </c>
      <c r="C646" s="3">
        <v>2020</v>
      </c>
    </row>
    <row r="647" spans="1:3" ht="15.75" hidden="1" customHeight="1">
      <c r="A647" s="7" t="s">
        <v>6331</v>
      </c>
      <c r="B647" s="7" t="s">
        <v>6332</v>
      </c>
      <c r="C647" s="3">
        <v>2020</v>
      </c>
    </row>
    <row r="648" spans="1:3" ht="15.75" hidden="1" customHeight="1">
      <c r="A648" s="7" t="s">
        <v>6333</v>
      </c>
      <c r="B648" s="7" t="s">
        <v>6334</v>
      </c>
      <c r="C648" s="3">
        <v>2020</v>
      </c>
    </row>
    <row r="649" spans="1:3" ht="15.75" hidden="1" customHeight="1">
      <c r="A649" s="7" t="s">
        <v>6335</v>
      </c>
      <c r="B649" s="7" t="s">
        <v>6336</v>
      </c>
      <c r="C649" s="3">
        <v>2020</v>
      </c>
    </row>
    <row r="650" spans="1:3" ht="15.75" hidden="1" customHeight="1">
      <c r="A650" s="7" t="s">
        <v>6337</v>
      </c>
      <c r="B650" s="7" t="s">
        <v>6338</v>
      </c>
      <c r="C650" s="3">
        <v>2020</v>
      </c>
    </row>
    <row r="651" spans="1:3" ht="15.75" hidden="1" customHeight="1">
      <c r="A651" s="7" t="s">
        <v>6339</v>
      </c>
      <c r="B651" s="7" t="s">
        <v>6340</v>
      </c>
      <c r="C651" s="3">
        <v>2020</v>
      </c>
    </row>
    <row r="652" spans="1:3" ht="15.75" hidden="1" customHeight="1">
      <c r="A652" s="7" t="s">
        <v>6341</v>
      </c>
      <c r="B652" s="7" t="s">
        <v>6342</v>
      </c>
      <c r="C652" s="3">
        <v>2020</v>
      </c>
    </row>
    <row r="653" spans="1:3" ht="15.75" hidden="1" customHeight="1">
      <c r="A653" s="7" t="s">
        <v>5895</v>
      </c>
      <c r="B653" s="7" t="s">
        <v>6343</v>
      </c>
      <c r="C653" s="3">
        <v>2020</v>
      </c>
    </row>
    <row r="654" spans="1:3" ht="15.75" hidden="1" customHeight="1">
      <c r="A654" s="7" t="s">
        <v>6344</v>
      </c>
      <c r="B654" s="7" t="s">
        <v>6345</v>
      </c>
      <c r="C654" s="3">
        <v>2020</v>
      </c>
    </row>
    <row r="655" spans="1:3" ht="15.75" hidden="1" customHeight="1">
      <c r="A655" s="7" t="s">
        <v>6346</v>
      </c>
      <c r="B655" s="7" t="s">
        <v>6347</v>
      </c>
      <c r="C655" s="3">
        <v>2020</v>
      </c>
    </row>
    <row r="656" spans="1:3" ht="15.75" hidden="1" customHeight="1">
      <c r="A656" s="7" t="s">
        <v>6348</v>
      </c>
      <c r="B656" s="7" t="s">
        <v>6349</v>
      </c>
      <c r="C656" s="3">
        <v>2020</v>
      </c>
    </row>
    <row r="657" spans="1:3" ht="15.75" hidden="1" customHeight="1">
      <c r="A657" s="7" t="s">
        <v>6350</v>
      </c>
      <c r="B657" s="7" t="s">
        <v>6351</v>
      </c>
      <c r="C657" s="3">
        <v>2020</v>
      </c>
    </row>
    <row r="658" spans="1:3" ht="15.75" hidden="1" customHeight="1">
      <c r="A658" s="7" t="s">
        <v>6352</v>
      </c>
      <c r="B658" s="7" t="s">
        <v>6353</v>
      </c>
      <c r="C658" s="3">
        <v>2021</v>
      </c>
    </row>
    <row r="659" spans="1:3" ht="15.75" hidden="1" customHeight="1">
      <c r="A659" s="7" t="s">
        <v>6354</v>
      </c>
      <c r="B659" s="7" t="s">
        <v>6355</v>
      </c>
      <c r="C659" s="3">
        <v>2021</v>
      </c>
    </row>
    <row r="660" spans="1:3" ht="15.75" hidden="1" customHeight="1">
      <c r="A660" s="7" t="s">
        <v>6356</v>
      </c>
      <c r="B660" s="7" t="s">
        <v>6357</v>
      </c>
      <c r="C660" s="3">
        <v>2021</v>
      </c>
    </row>
    <row r="661" spans="1:3" ht="15.75" hidden="1" customHeight="1">
      <c r="A661" s="7" t="s">
        <v>6358</v>
      </c>
      <c r="B661" s="7" t="s">
        <v>6359</v>
      </c>
      <c r="C661" s="3">
        <v>2021</v>
      </c>
    </row>
    <row r="662" spans="1:3" ht="15.75" hidden="1" customHeight="1">
      <c r="A662" s="7" t="s">
        <v>6360</v>
      </c>
      <c r="B662" s="7" t="s">
        <v>6361</v>
      </c>
      <c r="C662" s="3">
        <v>2021</v>
      </c>
    </row>
    <row r="663" spans="1:3" ht="15.75" hidden="1" customHeight="1">
      <c r="A663" s="7" t="s">
        <v>5143</v>
      </c>
      <c r="B663" s="7" t="s">
        <v>6362</v>
      </c>
      <c r="C663" s="3">
        <v>2021</v>
      </c>
    </row>
    <row r="664" spans="1:3" ht="15.75" hidden="1" customHeight="1">
      <c r="A664" s="7" t="s">
        <v>6363</v>
      </c>
      <c r="B664" s="7" t="s">
        <v>6364</v>
      </c>
      <c r="C664" s="3">
        <v>2021</v>
      </c>
    </row>
    <row r="665" spans="1:3" ht="15.75" hidden="1" customHeight="1">
      <c r="A665" s="7" t="s">
        <v>6365</v>
      </c>
      <c r="B665" s="7" t="s">
        <v>6366</v>
      </c>
      <c r="C665" s="3">
        <v>2021</v>
      </c>
    </row>
    <row r="666" spans="1:3" ht="15.75" hidden="1" customHeight="1">
      <c r="A666" s="7" t="s">
        <v>6367</v>
      </c>
      <c r="B666" s="7" t="s">
        <v>6368</v>
      </c>
      <c r="C666" s="3">
        <v>2021</v>
      </c>
    </row>
    <row r="667" spans="1:3" ht="15.75" hidden="1" customHeight="1">
      <c r="A667" s="7" t="s">
        <v>6369</v>
      </c>
      <c r="B667" s="7" t="s">
        <v>6370</v>
      </c>
      <c r="C667" s="3">
        <v>2021</v>
      </c>
    </row>
    <row r="668" spans="1:3" ht="15.75" hidden="1" customHeight="1">
      <c r="A668" s="7" t="s">
        <v>6371</v>
      </c>
      <c r="B668" s="7" t="s">
        <v>6372</v>
      </c>
      <c r="C668" s="3">
        <v>2021</v>
      </c>
    </row>
    <row r="669" spans="1:3" ht="15.75" hidden="1" customHeight="1">
      <c r="A669" s="7" t="s">
        <v>6373</v>
      </c>
      <c r="B669" s="7" t="s">
        <v>6374</v>
      </c>
      <c r="C669" s="3">
        <v>2021</v>
      </c>
    </row>
    <row r="670" spans="1:3" ht="15.75" hidden="1" customHeight="1">
      <c r="A670" s="7" t="s">
        <v>6375</v>
      </c>
      <c r="B670" s="7" t="s">
        <v>6376</v>
      </c>
      <c r="C670" s="3">
        <v>2021</v>
      </c>
    </row>
    <row r="671" spans="1:3" ht="15.75" hidden="1" customHeight="1">
      <c r="A671" s="7" t="s">
        <v>6377</v>
      </c>
      <c r="B671" s="7" t="s">
        <v>6378</v>
      </c>
      <c r="C671" s="3">
        <v>2021</v>
      </c>
    </row>
    <row r="672" spans="1:3" ht="15.75" hidden="1" customHeight="1">
      <c r="A672" s="7" t="s">
        <v>6379</v>
      </c>
      <c r="B672" s="7" t="s">
        <v>6380</v>
      </c>
      <c r="C672" s="3">
        <v>2021</v>
      </c>
    </row>
    <row r="673" spans="1:3" ht="15.75" hidden="1" customHeight="1">
      <c r="A673" s="7" t="s">
        <v>6381</v>
      </c>
      <c r="B673" s="7" t="s">
        <v>6382</v>
      </c>
      <c r="C673" s="3">
        <v>2021</v>
      </c>
    </row>
    <row r="674" spans="1:3" ht="15.75" hidden="1" customHeight="1">
      <c r="A674" s="7" t="s">
        <v>6383</v>
      </c>
      <c r="B674" s="7" t="s">
        <v>6384</v>
      </c>
      <c r="C674" s="3">
        <v>2021</v>
      </c>
    </row>
    <row r="675" spans="1:3" ht="15.75" hidden="1" customHeight="1">
      <c r="A675" s="7" t="s">
        <v>6385</v>
      </c>
      <c r="B675" s="7" t="s">
        <v>6386</v>
      </c>
      <c r="C675" s="3">
        <v>2021</v>
      </c>
    </row>
    <row r="676" spans="1:3" ht="15.75" hidden="1" customHeight="1">
      <c r="A676" s="7" t="s">
        <v>6387</v>
      </c>
      <c r="B676" s="7" t="s">
        <v>6388</v>
      </c>
      <c r="C676" s="3">
        <v>2021</v>
      </c>
    </row>
    <row r="677" spans="1:3" ht="15.75" hidden="1" customHeight="1">
      <c r="A677" s="7" t="s">
        <v>5610</v>
      </c>
      <c r="B677" s="7" t="s">
        <v>6389</v>
      </c>
      <c r="C677" s="3">
        <v>2021</v>
      </c>
    </row>
    <row r="678" spans="1:3" ht="15.75" hidden="1" customHeight="1">
      <c r="A678" s="7" t="s">
        <v>6365</v>
      </c>
      <c r="B678" s="7" t="s">
        <v>6390</v>
      </c>
      <c r="C678" s="3">
        <v>2021</v>
      </c>
    </row>
    <row r="679" spans="1:3" ht="15.75" hidden="1" customHeight="1">
      <c r="A679" s="7" t="s">
        <v>6391</v>
      </c>
      <c r="B679" s="7" t="s">
        <v>6392</v>
      </c>
      <c r="C679" s="3">
        <v>2021</v>
      </c>
    </row>
    <row r="680" spans="1:3" ht="15.75" hidden="1" customHeight="1">
      <c r="A680" s="7" t="s">
        <v>6393</v>
      </c>
      <c r="B680" s="7" t="s">
        <v>6394</v>
      </c>
      <c r="C680" s="3">
        <v>2021</v>
      </c>
    </row>
    <row r="681" spans="1:3" ht="15.75" hidden="1" customHeight="1">
      <c r="A681" s="7" t="s">
        <v>6395</v>
      </c>
      <c r="B681" s="7" t="s">
        <v>6396</v>
      </c>
      <c r="C681" s="3">
        <v>2021</v>
      </c>
    </row>
    <row r="682" spans="1:3" ht="15.75" hidden="1" customHeight="1">
      <c r="A682" s="7" t="s">
        <v>6397</v>
      </c>
      <c r="B682" s="7" t="s">
        <v>6398</v>
      </c>
      <c r="C682" s="3">
        <v>2021</v>
      </c>
    </row>
    <row r="683" spans="1:3" ht="15.75" hidden="1" customHeight="1">
      <c r="A683" s="7" t="s">
        <v>6399</v>
      </c>
      <c r="B683" s="7" t="s">
        <v>6400</v>
      </c>
      <c r="C683" s="3">
        <v>2021</v>
      </c>
    </row>
    <row r="684" spans="1:3" ht="15.75" hidden="1" customHeight="1">
      <c r="A684" s="7" t="s">
        <v>6401</v>
      </c>
      <c r="B684" s="7" t="s">
        <v>6402</v>
      </c>
      <c r="C684" s="3">
        <v>2021</v>
      </c>
    </row>
    <row r="685" spans="1:3" ht="15.75" hidden="1" customHeight="1">
      <c r="A685" s="7" t="s">
        <v>6403</v>
      </c>
      <c r="B685" s="7" t="s">
        <v>6404</v>
      </c>
      <c r="C685" s="3">
        <v>2021</v>
      </c>
    </row>
    <row r="686" spans="1:3" ht="15.75" hidden="1" customHeight="1">
      <c r="A686" s="7" t="s">
        <v>6405</v>
      </c>
      <c r="B686" s="7" t="s">
        <v>6406</v>
      </c>
      <c r="C686" s="3">
        <v>2021</v>
      </c>
    </row>
    <row r="687" spans="1:3" ht="15.75" hidden="1" customHeight="1">
      <c r="A687" s="7" t="s">
        <v>6407</v>
      </c>
      <c r="B687" s="7" t="s">
        <v>6408</v>
      </c>
      <c r="C687" s="3">
        <v>2021</v>
      </c>
    </row>
    <row r="688" spans="1:3" ht="15.75" hidden="1" customHeight="1">
      <c r="A688" s="7" t="s">
        <v>6409</v>
      </c>
      <c r="B688" s="7" t="s">
        <v>6410</v>
      </c>
      <c r="C688" s="3">
        <v>2021</v>
      </c>
    </row>
    <row r="689" spans="1:3" ht="15.75" hidden="1" customHeight="1">
      <c r="A689" s="7" t="s">
        <v>6411</v>
      </c>
      <c r="B689" s="7" t="s">
        <v>6412</v>
      </c>
      <c r="C689" s="3">
        <v>2021</v>
      </c>
    </row>
    <row r="690" spans="1:3" ht="15.75" hidden="1" customHeight="1">
      <c r="A690" s="7" t="s">
        <v>6413</v>
      </c>
      <c r="B690" s="7" t="s">
        <v>6414</v>
      </c>
      <c r="C690" s="3">
        <v>2021</v>
      </c>
    </row>
    <row r="691" spans="1:3" ht="15.75" hidden="1" customHeight="1">
      <c r="A691" s="7" t="s">
        <v>6415</v>
      </c>
      <c r="B691" s="7" t="s">
        <v>6416</v>
      </c>
      <c r="C691" s="3">
        <v>2021</v>
      </c>
    </row>
    <row r="692" spans="1:3" ht="15.75" hidden="1" customHeight="1">
      <c r="A692" s="7" t="s">
        <v>6295</v>
      </c>
      <c r="B692" s="7" t="s">
        <v>6417</v>
      </c>
      <c r="C692" s="3">
        <v>2021</v>
      </c>
    </row>
    <row r="693" spans="1:3" ht="15.75" hidden="1" customHeight="1">
      <c r="A693" s="7" t="s">
        <v>6418</v>
      </c>
      <c r="B693" s="7" t="s">
        <v>6419</v>
      </c>
      <c r="C693" s="3">
        <v>2021</v>
      </c>
    </row>
    <row r="694" spans="1:3" ht="15.75" customHeight="1">
      <c r="A694" s="8" t="s">
        <v>6420</v>
      </c>
      <c r="B694" s="8" t="s">
        <v>6421</v>
      </c>
      <c r="C694" s="17">
        <v>2021</v>
      </c>
    </row>
    <row r="695" spans="1:3" ht="15.75" hidden="1" customHeight="1">
      <c r="A695" s="7" t="s">
        <v>6422</v>
      </c>
      <c r="B695" s="7" t="s">
        <v>6423</v>
      </c>
      <c r="C695" s="3">
        <v>2021</v>
      </c>
    </row>
    <row r="696" spans="1:3" ht="15.75" hidden="1" customHeight="1">
      <c r="A696" s="7" t="s">
        <v>6424</v>
      </c>
      <c r="B696" s="7" t="s">
        <v>6425</v>
      </c>
      <c r="C696" s="3">
        <v>2021</v>
      </c>
    </row>
    <row r="697" spans="1:3" ht="15.75" hidden="1" customHeight="1">
      <c r="A697" s="7" t="s">
        <v>6426</v>
      </c>
      <c r="B697" s="7" t="s">
        <v>6427</v>
      </c>
      <c r="C697" s="3">
        <v>2021</v>
      </c>
    </row>
    <row r="698" spans="1:3" ht="15.75" hidden="1" customHeight="1">
      <c r="A698" s="7" t="s">
        <v>6428</v>
      </c>
      <c r="B698" s="7" t="s">
        <v>6429</v>
      </c>
      <c r="C698" s="3">
        <v>2021</v>
      </c>
    </row>
    <row r="699" spans="1:3" ht="15.75" hidden="1" customHeight="1">
      <c r="A699" s="7" t="s">
        <v>6430</v>
      </c>
      <c r="B699" s="7" t="s">
        <v>6431</v>
      </c>
      <c r="C699" s="3">
        <v>2021</v>
      </c>
    </row>
    <row r="700" spans="1:3" ht="15.75" hidden="1" customHeight="1">
      <c r="A700" s="7" t="s">
        <v>6432</v>
      </c>
      <c r="B700" s="7" t="s">
        <v>6433</v>
      </c>
      <c r="C700" s="3">
        <v>2021</v>
      </c>
    </row>
    <row r="701" spans="1:3" ht="15.75" hidden="1" customHeight="1">
      <c r="A701" s="7" t="s">
        <v>6434</v>
      </c>
      <c r="B701" s="7" t="s">
        <v>6435</v>
      </c>
      <c r="C701" s="3">
        <v>2021</v>
      </c>
    </row>
    <row r="702" spans="1:3" ht="15.75" hidden="1" customHeight="1">
      <c r="A702" s="7" t="s">
        <v>6436</v>
      </c>
      <c r="B702" s="7" t="s">
        <v>6437</v>
      </c>
      <c r="C702" s="3">
        <v>2021</v>
      </c>
    </row>
    <row r="703" spans="1:3" ht="15.75" hidden="1" customHeight="1">
      <c r="A703" s="7" t="s">
        <v>6438</v>
      </c>
      <c r="B703" s="7" t="s">
        <v>6439</v>
      </c>
      <c r="C703" s="3">
        <v>2021</v>
      </c>
    </row>
    <row r="704" spans="1:3" ht="15.75" hidden="1" customHeight="1">
      <c r="A704" s="7" t="s">
        <v>6440</v>
      </c>
      <c r="B704" s="7" t="s">
        <v>6441</v>
      </c>
      <c r="C704" s="3">
        <v>2021</v>
      </c>
    </row>
    <row r="705" spans="1:3" ht="15.75" hidden="1" customHeight="1">
      <c r="A705" s="7" t="s">
        <v>6442</v>
      </c>
      <c r="B705" s="7" t="s">
        <v>6443</v>
      </c>
      <c r="C705" s="3">
        <v>2021</v>
      </c>
    </row>
    <row r="706" spans="1:3" ht="15.75" hidden="1" customHeight="1">
      <c r="A706" s="7" t="s">
        <v>6444</v>
      </c>
      <c r="B706" s="7" t="s">
        <v>6445</v>
      </c>
      <c r="C706" s="3">
        <v>2021</v>
      </c>
    </row>
    <row r="707" spans="1:3" ht="15.75" hidden="1" customHeight="1">
      <c r="A707" s="7" t="s">
        <v>6446</v>
      </c>
      <c r="B707" s="7" t="s">
        <v>6447</v>
      </c>
      <c r="C707" s="3">
        <v>2021</v>
      </c>
    </row>
    <row r="708" spans="1:3" ht="15.75" hidden="1" customHeight="1">
      <c r="A708" s="7" t="s">
        <v>5879</v>
      </c>
      <c r="B708" s="7" t="s">
        <v>6448</v>
      </c>
      <c r="C708" s="3">
        <v>2021</v>
      </c>
    </row>
    <row r="709" spans="1:3" ht="15.75" hidden="1" customHeight="1">
      <c r="A709" s="7" t="s">
        <v>6449</v>
      </c>
      <c r="B709" s="7" t="s">
        <v>6450</v>
      </c>
      <c r="C709" s="3">
        <v>2021</v>
      </c>
    </row>
    <row r="710" spans="1:3" ht="15.75" hidden="1" customHeight="1">
      <c r="A710" s="7" t="s">
        <v>6451</v>
      </c>
      <c r="B710" s="7" t="s">
        <v>6452</v>
      </c>
      <c r="C710" s="3">
        <v>2021</v>
      </c>
    </row>
    <row r="711" spans="1:3" ht="15.75" hidden="1" customHeight="1">
      <c r="A711" s="7" t="s">
        <v>6453</v>
      </c>
      <c r="B711" s="7" t="s">
        <v>6454</v>
      </c>
      <c r="C711" s="3">
        <v>2021</v>
      </c>
    </row>
    <row r="712" spans="1:3" ht="15.75" hidden="1" customHeight="1">
      <c r="A712" s="7" t="s">
        <v>6455</v>
      </c>
      <c r="B712" s="7" t="s">
        <v>6456</v>
      </c>
      <c r="C712" s="3">
        <v>2021</v>
      </c>
    </row>
    <row r="713" spans="1:3" ht="15.75" hidden="1" customHeight="1">
      <c r="A713" s="7" t="s">
        <v>6457</v>
      </c>
      <c r="B713" s="7" t="s">
        <v>6458</v>
      </c>
      <c r="C713" s="3">
        <v>2021</v>
      </c>
    </row>
    <row r="714" spans="1:3" ht="15.75" hidden="1" customHeight="1">
      <c r="A714" s="7" t="s">
        <v>6459</v>
      </c>
      <c r="B714" s="7" t="s">
        <v>6460</v>
      </c>
      <c r="C714" s="3">
        <v>2021</v>
      </c>
    </row>
    <row r="715" spans="1:3" ht="15.75" hidden="1" customHeight="1">
      <c r="A715" s="7" t="s">
        <v>6461</v>
      </c>
      <c r="B715" s="7" t="s">
        <v>6462</v>
      </c>
      <c r="C715" s="3">
        <v>2021</v>
      </c>
    </row>
    <row r="716" spans="1:3" ht="15.75" hidden="1" customHeight="1">
      <c r="A716" s="7" t="s">
        <v>6463</v>
      </c>
      <c r="B716" s="7" t="s">
        <v>6464</v>
      </c>
      <c r="C716" s="3">
        <v>2021</v>
      </c>
    </row>
    <row r="717" spans="1:3" ht="15.75" hidden="1" customHeight="1">
      <c r="A717" s="7" t="s">
        <v>6465</v>
      </c>
      <c r="B717" s="7" t="s">
        <v>6466</v>
      </c>
      <c r="C717" s="3">
        <v>2021</v>
      </c>
    </row>
    <row r="718" spans="1:3" ht="15.75" hidden="1" customHeight="1">
      <c r="A718" s="7" t="s">
        <v>6467</v>
      </c>
      <c r="B718" s="7" t="s">
        <v>6468</v>
      </c>
      <c r="C718" s="3">
        <v>2021</v>
      </c>
    </row>
    <row r="719" spans="1:3" ht="15.75" hidden="1" customHeight="1">
      <c r="A719" s="7" t="s">
        <v>6469</v>
      </c>
      <c r="B719" s="7" t="s">
        <v>6470</v>
      </c>
      <c r="C719" s="3">
        <v>2021</v>
      </c>
    </row>
    <row r="720" spans="1:3" ht="15.75" hidden="1" customHeight="1">
      <c r="A720" s="7" t="s">
        <v>6471</v>
      </c>
      <c r="B720" s="7" t="s">
        <v>6472</v>
      </c>
      <c r="C720" s="3">
        <v>2021</v>
      </c>
    </row>
    <row r="721" spans="1:3" ht="15.75" hidden="1" customHeight="1">
      <c r="A721" s="7" t="s">
        <v>6473</v>
      </c>
      <c r="B721" s="7" t="s">
        <v>6474</v>
      </c>
      <c r="C721" s="3">
        <v>2021</v>
      </c>
    </row>
    <row r="722" spans="1:3" ht="15.75" hidden="1" customHeight="1">
      <c r="A722" s="7" t="s">
        <v>6475</v>
      </c>
      <c r="B722" s="7" t="s">
        <v>6476</v>
      </c>
      <c r="C722" s="3">
        <v>2021</v>
      </c>
    </row>
    <row r="723" spans="1:3" ht="15.75" hidden="1" customHeight="1">
      <c r="A723" s="7" t="s">
        <v>5849</v>
      </c>
      <c r="B723" s="7" t="s">
        <v>6477</v>
      </c>
      <c r="C723" s="3">
        <v>2021</v>
      </c>
    </row>
    <row r="724" spans="1:3" ht="15.75" hidden="1" customHeight="1">
      <c r="A724" s="7" t="s">
        <v>5348</v>
      </c>
      <c r="B724" s="7" t="s">
        <v>6478</v>
      </c>
      <c r="C724" s="3">
        <v>2021</v>
      </c>
    </row>
    <row r="725" spans="1:3" ht="15.75" hidden="1" customHeight="1">
      <c r="A725" s="7" t="s">
        <v>6479</v>
      </c>
      <c r="B725" s="7" t="s">
        <v>6480</v>
      </c>
      <c r="C725" s="3">
        <v>2021</v>
      </c>
    </row>
    <row r="726" spans="1:3" ht="15.75" hidden="1" customHeight="1">
      <c r="A726" s="7" t="s">
        <v>6481</v>
      </c>
      <c r="B726" s="7" t="s">
        <v>6482</v>
      </c>
      <c r="C726" s="3">
        <v>2021</v>
      </c>
    </row>
    <row r="727" spans="1:3" ht="15.75" hidden="1" customHeight="1">
      <c r="A727" s="7" t="s">
        <v>6483</v>
      </c>
      <c r="B727" s="7" t="s">
        <v>6484</v>
      </c>
      <c r="C727" s="3">
        <v>2021</v>
      </c>
    </row>
    <row r="728" spans="1:3" ht="15.75" hidden="1" customHeight="1">
      <c r="A728" s="7" t="s">
        <v>6485</v>
      </c>
      <c r="B728" s="7" t="s">
        <v>6486</v>
      </c>
      <c r="C728" s="3">
        <v>2021</v>
      </c>
    </row>
    <row r="729" spans="1:3" ht="15.75" hidden="1" customHeight="1">
      <c r="A729" s="7" t="s">
        <v>6487</v>
      </c>
      <c r="B729" s="7" t="s">
        <v>6488</v>
      </c>
      <c r="C729" s="3">
        <v>2021</v>
      </c>
    </row>
    <row r="730" spans="1:3" ht="15.75" hidden="1" customHeight="1">
      <c r="A730" s="7" t="s">
        <v>6489</v>
      </c>
      <c r="B730" s="7" t="s">
        <v>6490</v>
      </c>
      <c r="C730" s="3">
        <v>2021</v>
      </c>
    </row>
    <row r="731" spans="1:3" ht="15.75" hidden="1" customHeight="1">
      <c r="A731" s="7" t="s">
        <v>6491</v>
      </c>
      <c r="B731" s="7" t="s">
        <v>6492</v>
      </c>
      <c r="C731" s="3">
        <v>2021</v>
      </c>
    </row>
    <row r="732" spans="1:3" ht="15.75" hidden="1" customHeight="1">
      <c r="A732" s="7" t="s">
        <v>6493</v>
      </c>
      <c r="B732" s="7" t="s">
        <v>6494</v>
      </c>
      <c r="C732" s="3">
        <v>2021</v>
      </c>
    </row>
    <row r="733" spans="1:3" ht="15.75" hidden="1" customHeight="1">
      <c r="A733" s="7" t="s">
        <v>6495</v>
      </c>
      <c r="B733" s="7" t="s">
        <v>6496</v>
      </c>
      <c r="C733" s="3">
        <v>2021</v>
      </c>
    </row>
    <row r="734" spans="1:3" ht="15.75" hidden="1" customHeight="1">
      <c r="A734" s="7" t="s">
        <v>6497</v>
      </c>
      <c r="B734" s="7" t="s">
        <v>6498</v>
      </c>
      <c r="C734" s="3">
        <v>2021</v>
      </c>
    </row>
    <row r="735" spans="1:3" ht="15.75" hidden="1" customHeight="1">
      <c r="A735" s="7" t="s">
        <v>5680</v>
      </c>
      <c r="B735" s="7" t="s">
        <v>6499</v>
      </c>
      <c r="C735" s="3">
        <v>2021</v>
      </c>
    </row>
    <row r="736" spans="1:3" ht="15.75" hidden="1" customHeight="1">
      <c r="A736" s="7" t="s">
        <v>6500</v>
      </c>
      <c r="B736" s="7" t="s">
        <v>6501</v>
      </c>
      <c r="C736" s="3">
        <v>2021</v>
      </c>
    </row>
    <row r="737" spans="1:3" ht="15.75" hidden="1" customHeight="1">
      <c r="A737" s="7" t="s">
        <v>6502</v>
      </c>
      <c r="B737" s="7" t="s">
        <v>6503</v>
      </c>
      <c r="C737" s="3">
        <v>2021</v>
      </c>
    </row>
    <row r="738" spans="1:3" ht="15.75" hidden="1" customHeight="1">
      <c r="A738" s="7" t="s">
        <v>6059</v>
      </c>
      <c r="B738" s="7" t="s">
        <v>6504</v>
      </c>
      <c r="C738" s="3">
        <v>2021</v>
      </c>
    </row>
    <row r="739" spans="1:3" ht="15.75" hidden="1" customHeight="1">
      <c r="A739" s="7" t="s">
        <v>6505</v>
      </c>
      <c r="B739" s="7" t="s">
        <v>6506</v>
      </c>
      <c r="C739" s="3">
        <v>2021</v>
      </c>
    </row>
    <row r="740" spans="1:3" ht="15.75" hidden="1" customHeight="1">
      <c r="A740" s="7" t="s">
        <v>6507</v>
      </c>
      <c r="B740" s="7" t="s">
        <v>6508</v>
      </c>
      <c r="C740" s="3">
        <v>2021</v>
      </c>
    </row>
    <row r="741" spans="1:3" ht="15.75" hidden="1" customHeight="1">
      <c r="A741" s="7" t="s">
        <v>6509</v>
      </c>
      <c r="B741" s="7" t="s">
        <v>6510</v>
      </c>
      <c r="C741" s="3">
        <v>2021</v>
      </c>
    </row>
    <row r="742" spans="1:3" ht="15.75" hidden="1" customHeight="1">
      <c r="A742" s="7" t="s">
        <v>6511</v>
      </c>
      <c r="B742" s="7" t="s">
        <v>6512</v>
      </c>
      <c r="C742" s="3">
        <v>2021</v>
      </c>
    </row>
    <row r="743" spans="1:3" ht="15.75" hidden="1" customHeight="1">
      <c r="A743" s="7" t="s">
        <v>6513</v>
      </c>
      <c r="B743" s="7" t="s">
        <v>6514</v>
      </c>
      <c r="C743" s="3">
        <v>2021</v>
      </c>
    </row>
    <row r="744" spans="1:3" ht="15.75" hidden="1" customHeight="1">
      <c r="A744" s="7" t="s">
        <v>6515</v>
      </c>
      <c r="B744" s="7" t="s">
        <v>6516</v>
      </c>
      <c r="C744" s="3">
        <v>2021</v>
      </c>
    </row>
    <row r="745" spans="1:3" ht="15.75" hidden="1" customHeight="1">
      <c r="A745" s="7" t="s">
        <v>6517</v>
      </c>
      <c r="B745" s="7" t="s">
        <v>6518</v>
      </c>
      <c r="C745" s="3">
        <v>2021</v>
      </c>
    </row>
    <row r="746" spans="1:3" ht="15.75" hidden="1" customHeight="1">
      <c r="A746" s="7" t="s">
        <v>6519</v>
      </c>
      <c r="B746" s="7" t="s">
        <v>6520</v>
      </c>
      <c r="C746" s="3">
        <v>2021</v>
      </c>
    </row>
    <row r="747" spans="1:3" ht="15.75" hidden="1" customHeight="1">
      <c r="A747" s="7" t="s">
        <v>6297</v>
      </c>
      <c r="B747" s="7" t="s">
        <v>6521</v>
      </c>
      <c r="C747" s="3">
        <v>2021</v>
      </c>
    </row>
    <row r="748" spans="1:3" ht="15.75" hidden="1" customHeight="1">
      <c r="A748" s="7" t="s">
        <v>6522</v>
      </c>
      <c r="B748" s="7" t="s">
        <v>6523</v>
      </c>
      <c r="C748" s="3">
        <v>2021</v>
      </c>
    </row>
    <row r="749" spans="1:3" ht="15.75" hidden="1" customHeight="1">
      <c r="A749" s="7" t="s">
        <v>6524</v>
      </c>
      <c r="B749" s="7" t="s">
        <v>6525</v>
      </c>
      <c r="C749" s="3">
        <v>2021</v>
      </c>
    </row>
    <row r="750" spans="1:3" ht="15.75" hidden="1" customHeight="1">
      <c r="A750" s="7" t="s">
        <v>6526</v>
      </c>
      <c r="B750" s="7" t="s">
        <v>6527</v>
      </c>
      <c r="C750" s="3">
        <v>2021</v>
      </c>
    </row>
    <row r="751" spans="1:3" ht="15.75" hidden="1" customHeight="1">
      <c r="A751" s="7" t="s">
        <v>6528</v>
      </c>
      <c r="B751" s="7" t="s">
        <v>6529</v>
      </c>
      <c r="C751" s="3">
        <v>2021</v>
      </c>
    </row>
    <row r="752" spans="1:3" ht="15.75" hidden="1" customHeight="1">
      <c r="A752" s="7" t="s">
        <v>6530</v>
      </c>
      <c r="B752" s="7" t="s">
        <v>6531</v>
      </c>
      <c r="C752" s="3">
        <v>2021</v>
      </c>
    </row>
    <row r="753" spans="1:3" ht="15.75" hidden="1" customHeight="1">
      <c r="A753" s="7" t="s">
        <v>6532</v>
      </c>
      <c r="B753" s="7" t="s">
        <v>6533</v>
      </c>
      <c r="C753" s="3">
        <v>2021</v>
      </c>
    </row>
    <row r="754" spans="1:3" ht="15.75" hidden="1" customHeight="1">
      <c r="A754" s="7" t="s">
        <v>6534</v>
      </c>
      <c r="B754" s="7" t="s">
        <v>6535</v>
      </c>
      <c r="C754" s="3">
        <v>2021</v>
      </c>
    </row>
    <row r="755" spans="1:3" ht="15.75" hidden="1" customHeight="1">
      <c r="A755" s="7" t="s">
        <v>6536</v>
      </c>
      <c r="B755" s="7" t="s">
        <v>6537</v>
      </c>
      <c r="C755" s="3">
        <v>2021</v>
      </c>
    </row>
    <row r="756" spans="1:3" ht="15.75" hidden="1" customHeight="1">
      <c r="A756" s="7" t="s">
        <v>6538</v>
      </c>
      <c r="B756" s="7" t="s">
        <v>6539</v>
      </c>
      <c r="C756" s="3">
        <v>2021</v>
      </c>
    </row>
    <row r="757" spans="1:3" ht="15.75" hidden="1" customHeight="1">
      <c r="A757" s="7" t="s">
        <v>6540</v>
      </c>
      <c r="B757" s="7" t="s">
        <v>6541</v>
      </c>
      <c r="C757" s="3">
        <v>2021</v>
      </c>
    </row>
    <row r="758" spans="1:3" ht="15.75" hidden="1" customHeight="1">
      <c r="A758" s="7" t="s">
        <v>6542</v>
      </c>
      <c r="B758" s="7" t="s">
        <v>6543</v>
      </c>
      <c r="C758" s="3">
        <v>2021</v>
      </c>
    </row>
    <row r="759" spans="1:3" ht="15.75" hidden="1" customHeight="1">
      <c r="A759" s="7" t="s">
        <v>6544</v>
      </c>
      <c r="B759" s="7" t="s">
        <v>6545</v>
      </c>
      <c r="C759" s="3">
        <v>2021</v>
      </c>
    </row>
    <row r="760" spans="1:3" ht="15.75" hidden="1" customHeight="1">
      <c r="A760" s="7" t="s">
        <v>6546</v>
      </c>
      <c r="B760" s="7" t="s">
        <v>6547</v>
      </c>
      <c r="C760" s="3">
        <v>2021</v>
      </c>
    </row>
    <row r="761" spans="1:3" ht="15.75" hidden="1" customHeight="1">
      <c r="A761" s="7" t="s">
        <v>6548</v>
      </c>
      <c r="B761" s="7" t="s">
        <v>6549</v>
      </c>
      <c r="C761" s="3">
        <v>2021</v>
      </c>
    </row>
    <row r="762" spans="1:3" ht="15.75" hidden="1" customHeight="1">
      <c r="A762" s="7" t="s">
        <v>6550</v>
      </c>
      <c r="B762" s="7" t="s">
        <v>6551</v>
      </c>
      <c r="C762" s="3">
        <v>2021</v>
      </c>
    </row>
    <row r="763" spans="1:3" ht="15.75" hidden="1" customHeight="1">
      <c r="A763" s="7" t="s">
        <v>6552</v>
      </c>
      <c r="B763" s="7" t="s">
        <v>6553</v>
      </c>
      <c r="C763" s="3">
        <v>2021</v>
      </c>
    </row>
    <row r="764" spans="1:3" ht="15.75" hidden="1" customHeight="1">
      <c r="A764" s="7" t="s">
        <v>6111</v>
      </c>
      <c r="B764" s="7" t="s">
        <v>6554</v>
      </c>
      <c r="C764" s="3">
        <v>2021</v>
      </c>
    </row>
    <row r="765" spans="1:3" ht="15.75" hidden="1" customHeight="1">
      <c r="A765" s="7" t="s">
        <v>6555</v>
      </c>
      <c r="B765" s="7" t="s">
        <v>6556</v>
      </c>
      <c r="C765" s="3">
        <v>2021</v>
      </c>
    </row>
    <row r="766" spans="1:3" ht="15.75" hidden="1" customHeight="1">
      <c r="A766" s="7" t="s">
        <v>6546</v>
      </c>
      <c r="B766" s="7" t="s">
        <v>6557</v>
      </c>
      <c r="C766" s="3">
        <v>2021</v>
      </c>
    </row>
    <row r="767" spans="1:3" ht="15.75" hidden="1" customHeight="1">
      <c r="A767" s="7" t="s">
        <v>6558</v>
      </c>
      <c r="B767" s="7" t="s">
        <v>6559</v>
      </c>
      <c r="C767" s="3">
        <v>2021</v>
      </c>
    </row>
    <row r="768" spans="1:3" ht="15.75" hidden="1" customHeight="1">
      <c r="A768" s="7" t="s">
        <v>6560</v>
      </c>
      <c r="B768" s="7" t="s">
        <v>6561</v>
      </c>
      <c r="C768" s="3">
        <v>2021</v>
      </c>
    </row>
    <row r="769" spans="1:3" ht="15.75" hidden="1" customHeight="1">
      <c r="A769" s="7" t="s">
        <v>6136</v>
      </c>
      <c r="B769" s="7" t="s">
        <v>6562</v>
      </c>
      <c r="C769" s="3">
        <v>2021</v>
      </c>
    </row>
    <row r="770" spans="1:3" ht="15.75" hidden="1" customHeight="1">
      <c r="A770" s="7" t="s">
        <v>6563</v>
      </c>
      <c r="B770" s="7" t="s">
        <v>6564</v>
      </c>
      <c r="C770" s="3">
        <v>2021</v>
      </c>
    </row>
    <row r="771" spans="1:3" ht="15.75" hidden="1" customHeight="1">
      <c r="A771" s="7" t="s">
        <v>6565</v>
      </c>
      <c r="B771" s="7" t="s">
        <v>6566</v>
      </c>
      <c r="C771" s="3">
        <v>2021</v>
      </c>
    </row>
    <row r="772" spans="1:3" ht="15.75" hidden="1" customHeight="1">
      <c r="A772" s="7" t="s">
        <v>6567</v>
      </c>
      <c r="B772" s="7" t="s">
        <v>6568</v>
      </c>
      <c r="C772" s="3">
        <v>2021</v>
      </c>
    </row>
    <row r="773" spans="1:3" ht="15.75" hidden="1" customHeight="1">
      <c r="A773" s="7" t="s">
        <v>6569</v>
      </c>
      <c r="B773" s="7" t="s">
        <v>6570</v>
      </c>
      <c r="C773" s="3">
        <v>2021</v>
      </c>
    </row>
    <row r="774" spans="1:3" ht="15.75" hidden="1" customHeight="1">
      <c r="A774" s="7" t="s">
        <v>6571</v>
      </c>
      <c r="B774" s="7" t="s">
        <v>6572</v>
      </c>
      <c r="C774" s="3">
        <v>2021</v>
      </c>
    </row>
    <row r="775" spans="1:3" ht="15.75" hidden="1" customHeight="1">
      <c r="A775" s="7" t="s">
        <v>6573</v>
      </c>
      <c r="B775" s="7" t="s">
        <v>6574</v>
      </c>
      <c r="C775" s="3">
        <v>2021</v>
      </c>
    </row>
    <row r="776" spans="1:3" ht="15.75" hidden="1" customHeight="1">
      <c r="A776" s="7" t="s">
        <v>6575</v>
      </c>
      <c r="B776" s="7" t="s">
        <v>6576</v>
      </c>
      <c r="C776" s="3">
        <v>2021</v>
      </c>
    </row>
    <row r="777" spans="1:3" ht="15.75" hidden="1" customHeight="1">
      <c r="A777" s="7" t="s">
        <v>6577</v>
      </c>
      <c r="B777" s="7" t="s">
        <v>6578</v>
      </c>
      <c r="C777" s="3">
        <v>2021</v>
      </c>
    </row>
    <row r="778" spans="1:3" ht="15.75" hidden="1" customHeight="1">
      <c r="A778" s="7" t="s">
        <v>6240</v>
      </c>
      <c r="B778" s="7" t="s">
        <v>6579</v>
      </c>
      <c r="C778" s="3">
        <v>2021</v>
      </c>
    </row>
    <row r="779" spans="1:3" ht="15.75" hidden="1" customHeight="1">
      <c r="A779" s="7" t="s">
        <v>6580</v>
      </c>
      <c r="B779" s="7" t="s">
        <v>6581</v>
      </c>
      <c r="C779" s="3">
        <v>2021</v>
      </c>
    </row>
    <row r="780" spans="1:3" ht="15.75" hidden="1" customHeight="1">
      <c r="A780" s="7" t="s">
        <v>6582</v>
      </c>
      <c r="B780" s="7" t="s">
        <v>6583</v>
      </c>
      <c r="C780" s="3">
        <v>2021</v>
      </c>
    </row>
    <row r="781" spans="1:3" ht="15.75" hidden="1" customHeight="1">
      <c r="A781" s="7" t="s">
        <v>6584</v>
      </c>
      <c r="B781" s="7" t="s">
        <v>6585</v>
      </c>
      <c r="C781" s="3">
        <v>2021</v>
      </c>
    </row>
    <row r="782" spans="1:3" ht="15.75" hidden="1" customHeight="1">
      <c r="A782" s="7" t="s">
        <v>6586</v>
      </c>
      <c r="B782" s="7" t="s">
        <v>6587</v>
      </c>
      <c r="C782" s="3">
        <v>2021</v>
      </c>
    </row>
    <row r="783" spans="1:3" ht="15.75" hidden="1" customHeight="1">
      <c r="A783" s="7" t="s">
        <v>6588</v>
      </c>
      <c r="B783" s="7" t="s">
        <v>6589</v>
      </c>
      <c r="C783" s="3">
        <v>2021</v>
      </c>
    </row>
    <row r="784" spans="1:3" ht="15.75" hidden="1" customHeight="1">
      <c r="A784" s="7" t="s">
        <v>6590</v>
      </c>
      <c r="B784" s="7" t="s">
        <v>6591</v>
      </c>
      <c r="C784" s="3">
        <v>2021</v>
      </c>
    </row>
    <row r="785" spans="1:3" ht="15.75" hidden="1" customHeight="1">
      <c r="A785" s="7" t="s">
        <v>6592</v>
      </c>
      <c r="B785" s="7" t="s">
        <v>6593</v>
      </c>
      <c r="C785" s="3">
        <v>2021</v>
      </c>
    </row>
    <row r="786" spans="1:3" ht="15.75" hidden="1" customHeight="1">
      <c r="A786" s="7" t="s">
        <v>6594</v>
      </c>
      <c r="B786" s="7" t="s">
        <v>6595</v>
      </c>
      <c r="C786" s="3">
        <v>2021</v>
      </c>
    </row>
    <row r="787" spans="1:3" ht="15.75" hidden="1" customHeight="1">
      <c r="A787" s="7" t="s">
        <v>6596</v>
      </c>
      <c r="B787" s="7" t="s">
        <v>6597</v>
      </c>
      <c r="C787" s="3">
        <v>2021</v>
      </c>
    </row>
    <row r="788" spans="1:3" ht="15.75" hidden="1" customHeight="1">
      <c r="A788" s="7" t="s">
        <v>6598</v>
      </c>
      <c r="B788" s="7" t="s">
        <v>6599</v>
      </c>
      <c r="C788" s="3">
        <v>2021</v>
      </c>
    </row>
    <row r="789" spans="1:3" ht="15.75" hidden="1" customHeight="1">
      <c r="A789" s="7" t="s">
        <v>5728</v>
      </c>
      <c r="B789" s="7" t="s">
        <v>6600</v>
      </c>
      <c r="C789" s="3">
        <v>2021</v>
      </c>
    </row>
    <row r="790" spans="1:3" ht="15.75" hidden="1" customHeight="1">
      <c r="A790" s="7" t="s">
        <v>5290</v>
      </c>
      <c r="B790" s="7" t="s">
        <v>6601</v>
      </c>
      <c r="C790" s="3">
        <v>2021</v>
      </c>
    </row>
    <row r="791" spans="1:3" ht="15.75" hidden="1" customHeight="1">
      <c r="A791" s="7" t="s">
        <v>6602</v>
      </c>
      <c r="B791" s="7" t="s">
        <v>6603</v>
      </c>
      <c r="C791" s="3">
        <v>2021</v>
      </c>
    </row>
    <row r="792" spans="1:3" ht="15.75" hidden="1" customHeight="1">
      <c r="A792" s="7" t="s">
        <v>6604</v>
      </c>
      <c r="B792" s="7" t="s">
        <v>6605</v>
      </c>
      <c r="C792" s="3">
        <v>2021</v>
      </c>
    </row>
    <row r="793" spans="1:3" ht="15.75" hidden="1" customHeight="1">
      <c r="A793" s="7" t="s">
        <v>5901</v>
      </c>
      <c r="B793" s="7" t="s">
        <v>6606</v>
      </c>
      <c r="C793" s="3">
        <v>2021</v>
      </c>
    </row>
    <row r="794" spans="1:3" ht="15.75" hidden="1" customHeight="1">
      <c r="A794" s="7" t="s">
        <v>6607</v>
      </c>
      <c r="B794" s="7" t="s">
        <v>6608</v>
      </c>
      <c r="C794" s="3">
        <v>2021</v>
      </c>
    </row>
    <row r="795" spans="1:3" ht="15.75" hidden="1" customHeight="1">
      <c r="A795" s="7" t="s">
        <v>6609</v>
      </c>
      <c r="B795" s="7" t="s">
        <v>6610</v>
      </c>
      <c r="C795" s="3">
        <v>2021</v>
      </c>
    </row>
    <row r="796" spans="1:3" ht="15.75" hidden="1" customHeight="1">
      <c r="A796" s="7" t="s">
        <v>6611</v>
      </c>
      <c r="B796" s="7" t="s">
        <v>6612</v>
      </c>
      <c r="C796" s="3">
        <v>2021</v>
      </c>
    </row>
    <row r="797" spans="1:3" ht="15.75" hidden="1" customHeight="1">
      <c r="A797" s="7" t="s">
        <v>6613</v>
      </c>
      <c r="B797" s="7" t="s">
        <v>6614</v>
      </c>
      <c r="C797" s="3">
        <v>2021</v>
      </c>
    </row>
    <row r="798" spans="1:3" ht="15.75" hidden="1" customHeight="1">
      <c r="A798" s="7" t="s">
        <v>6613</v>
      </c>
      <c r="B798" s="7" t="s">
        <v>6615</v>
      </c>
      <c r="C798" s="3">
        <v>2021</v>
      </c>
    </row>
    <row r="799" spans="1:3" ht="15.75" hidden="1" customHeight="1">
      <c r="A799" s="7" t="s">
        <v>6613</v>
      </c>
      <c r="B799" s="7" t="s">
        <v>6616</v>
      </c>
      <c r="C799" s="3">
        <v>2021</v>
      </c>
    </row>
    <row r="800" spans="1:3" ht="15.75" hidden="1" customHeight="1">
      <c r="A800" s="7" t="s">
        <v>6617</v>
      </c>
      <c r="B800" s="7" t="s">
        <v>6618</v>
      </c>
      <c r="C800" s="3">
        <v>2021</v>
      </c>
    </row>
    <row r="801" spans="1:3" ht="15.75" hidden="1" customHeight="1">
      <c r="A801" s="7" t="s">
        <v>6619</v>
      </c>
      <c r="B801" s="7" t="s">
        <v>6620</v>
      </c>
      <c r="C801" s="3">
        <v>2021</v>
      </c>
    </row>
    <row r="802" spans="1:3" ht="15.75" hidden="1" customHeight="1">
      <c r="A802" s="7" t="s">
        <v>6613</v>
      </c>
      <c r="B802" s="7" t="s">
        <v>6621</v>
      </c>
      <c r="C802" s="3">
        <v>2021</v>
      </c>
    </row>
    <row r="803" spans="1:3" ht="15.75" hidden="1" customHeight="1">
      <c r="A803" s="7" t="s">
        <v>6613</v>
      </c>
      <c r="B803" s="7" t="s">
        <v>6622</v>
      </c>
      <c r="C803" s="3">
        <v>2021</v>
      </c>
    </row>
    <row r="804" spans="1:3" ht="15.75" hidden="1" customHeight="1">
      <c r="A804" s="7" t="s">
        <v>6623</v>
      </c>
      <c r="B804" s="7" t="s">
        <v>6624</v>
      </c>
      <c r="C804" s="3">
        <v>2021</v>
      </c>
    </row>
    <row r="805" spans="1:3" ht="15.75" hidden="1" customHeight="1">
      <c r="A805" s="7" t="s">
        <v>6625</v>
      </c>
      <c r="B805" s="7" t="s">
        <v>6626</v>
      </c>
      <c r="C805" s="3">
        <v>2021</v>
      </c>
    </row>
    <row r="806" spans="1:3" ht="15.75" hidden="1" customHeight="1">
      <c r="A806" s="7" t="s">
        <v>6627</v>
      </c>
      <c r="B806" s="7" t="s">
        <v>6628</v>
      </c>
      <c r="C806" s="3">
        <v>2021</v>
      </c>
    </row>
    <row r="807" spans="1:3" ht="15.75" hidden="1" customHeight="1">
      <c r="A807" s="7" t="s">
        <v>6629</v>
      </c>
      <c r="B807" s="7" t="s">
        <v>6630</v>
      </c>
      <c r="C807" s="3">
        <v>2021</v>
      </c>
    </row>
    <row r="808" spans="1:3" ht="15.75" hidden="1" customHeight="1">
      <c r="A808" s="7" t="s">
        <v>6631</v>
      </c>
      <c r="B808" s="7" t="s">
        <v>6632</v>
      </c>
      <c r="C808" s="3">
        <v>2021</v>
      </c>
    </row>
    <row r="809" spans="1:3" ht="15.75" hidden="1" customHeight="1">
      <c r="A809" s="7" t="s">
        <v>6633</v>
      </c>
      <c r="B809" s="7" t="s">
        <v>6634</v>
      </c>
      <c r="C809" s="3">
        <v>2021</v>
      </c>
    </row>
    <row r="810" spans="1:3" ht="15.75" hidden="1" customHeight="1">
      <c r="A810" s="7" t="s">
        <v>6635</v>
      </c>
      <c r="B810" s="7" t="s">
        <v>6636</v>
      </c>
      <c r="C810" s="3">
        <v>2021</v>
      </c>
    </row>
    <row r="811" spans="1:3" ht="15.75" hidden="1" customHeight="1">
      <c r="A811" s="7" t="s">
        <v>6637</v>
      </c>
      <c r="B811" s="7" t="s">
        <v>6638</v>
      </c>
      <c r="C811" s="3">
        <v>2021</v>
      </c>
    </row>
    <row r="812" spans="1:3" ht="15.75" hidden="1" customHeight="1">
      <c r="A812" s="7" t="s">
        <v>6548</v>
      </c>
      <c r="B812" s="7" t="s">
        <v>6639</v>
      </c>
      <c r="C812" s="3">
        <v>2021</v>
      </c>
    </row>
    <row r="813" spans="1:3" ht="15.75" hidden="1" customHeight="1">
      <c r="A813" s="7" t="s">
        <v>6640</v>
      </c>
      <c r="B813" s="7" t="s">
        <v>6641</v>
      </c>
      <c r="C813" s="3">
        <v>2021</v>
      </c>
    </row>
    <row r="814" spans="1:3" ht="15.75" hidden="1" customHeight="1">
      <c r="A814" s="7" t="s">
        <v>6642</v>
      </c>
      <c r="B814" s="7" t="s">
        <v>6643</v>
      </c>
      <c r="C814" s="3">
        <v>2021</v>
      </c>
    </row>
    <row r="815" spans="1:3" ht="15.75" customHeight="1">
      <c r="A815" s="8" t="s">
        <v>6644</v>
      </c>
      <c r="B815" s="8" t="s">
        <v>6645</v>
      </c>
      <c r="C815" s="17">
        <v>2021</v>
      </c>
    </row>
    <row r="816" spans="1:3" ht="15.75" hidden="1" customHeight="1">
      <c r="A816" s="7" t="s">
        <v>6646</v>
      </c>
      <c r="B816" s="7" t="s">
        <v>6647</v>
      </c>
      <c r="C816" s="3">
        <v>2021</v>
      </c>
    </row>
    <row r="817" spans="1:3" ht="15.75" customHeight="1">
      <c r="A817" s="8" t="s">
        <v>6295</v>
      </c>
      <c r="B817" s="8" t="s">
        <v>6648</v>
      </c>
      <c r="C817" s="17">
        <v>2021</v>
      </c>
    </row>
    <row r="818" spans="1:3" ht="15.75" hidden="1" customHeight="1">
      <c r="A818" s="7" t="s">
        <v>6649</v>
      </c>
      <c r="B818" s="7" t="s">
        <v>6650</v>
      </c>
      <c r="C818" s="3">
        <v>2021</v>
      </c>
    </row>
    <row r="819" spans="1:3" ht="15.75" customHeight="1">
      <c r="A819" s="8" t="s">
        <v>6651</v>
      </c>
      <c r="B819" s="8" t="s">
        <v>6652</v>
      </c>
      <c r="C819" s="17">
        <v>2021</v>
      </c>
    </row>
    <row r="820" spans="1:3" ht="15.75" hidden="1" customHeight="1">
      <c r="A820" s="7" t="s">
        <v>6653</v>
      </c>
      <c r="B820" s="7" t="s">
        <v>6654</v>
      </c>
      <c r="C820" s="3">
        <v>2021</v>
      </c>
    </row>
    <row r="821" spans="1:3" ht="15.75" hidden="1" customHeight="1">
      <c r="A821" s="7" t="s">
        <v>6655</v>
      </c>
      <c r="B821" s="7" t="s">
        <v>6656</v>
      </c>
      <c r="C821" s="3">
        <v>2021</v>
      </c>
    </row>
    <row r="822" spans="1:3" ht="15.75" hidden="1" customHeight="1">
      <c r="A822" s="7" t="s">
        <v>6428</v>
      </c>
      <c r="B822" s="7" t="s">
        <v>6657</v>
      </c>
      <c r="C822" s="3">
        <v>2021</v>
      </c>
    </row>
    <row r="823" spans="1:3" ht="15.75" hidden="1" customHeight="1">
      <c r="A823" s="7" t="s">
        <v>6658</v>
      </c>
      <c r="B823" s="7" t="s">
        <v>6659</v>
      </c>
      <c r="C823" s="3">
        <v>2021</v>
      </c>
    </row>
    <row r="824" spans="1:3" ht="15.75" hidden="1" customHeight="1">
      <c r="A824" s="7" t="s">
        <v>6267</v>
      </c>
      <c r="B824" s="7" t="s">
        <v>6660</v>
      </c>
      <c r="C824" s="3">
        <v>2021</v>
      </c>
    </row>
    <row r="825" spans="1:3" ht="15.75" hidden="1" customHeight="1">
      <c r="A825" s="7" t="s">
        <v>6661</v>
      </c>
      <c r="B825" s="7" t="s">
        <v>6662</v>
      </c>
      <c r="C825" s="3">
        <v>2021</v>
      </c>
    </row>
    <row r="826" spans="1:3" ht="15.75" hidden="1" customHeight="1">
      <c r="A826" s="7" t="s">
        <v>6663</v>
      </c>
      <c r="B826" s="7" t="s">
        <v>6664</v>
      </c>
      <c r="C826" s="3">
        <v>2021</v>
      </c>
    </row>
    <row r="827" spans="1:3" ht="15.75" hidden="1" customHeight="1">
      <c r="A827" s="7" t="s">
        <v>6665</v>
      </c>
      <c r="B827" s="7" t="s">
        <v>6666</v>
      </c>
      <c r="C827" s="3">
        <v>2021</v>
      </c>
    </row>
    <row r="828" spans="1:3" ht="15.75" hidden="1" customHeight="1">
      <c r="A828" s="7" t="s">
        <v>6667</v>
      </c>
      <c r="B828" s="7" t="s">
        <v>6668</v>
      </c>
      <c r="C828" s="3">
        <v>2021</v>
      </c>
    </row>
    <row r="829" spans="1:3" ht="15.75" hidden="1" customHeight="1">
      <c r="A829" s="7" t="s">
        <v>6669</v>
      </c>
      <c r="B829" s="7" t="s">
        <v>6670</v>
      </c>
      <c r="C829" s="3">
        <v>2021</v>
      </c>
    </row>
    <row r="830" spans="1:3" ht="15.75" hidden="1" customHeight="1">
      <c r="A830" s="7" t="s">
        <v>6671</v>
      </c>
      <c r="B830" s="7" t="s">
        <v>6672</v>
      </c>
      <c r="C830" s="3">
        <v>2021</v>
      </c>
    </row>
    <row r="831" spans="1:3" ht="15.75" hidden="1" customHeight="1">
      <c r="A831" s="7" t="s">
        <v>6673</v>
      </c>
      <c r="B831" s="7" t="s">
        <v>6674</v>
      </c>
      <c r="C831" s="3">
        <v>2021</v>
      </c>
    </row>
    <row r="832" spans="1:3" ht="15.75" hidden="1" customHeight="1">
      <c r="A832" s="7" t="s">
        <v>6675</v>
      </c>
      <c r="B832" s="7" t="s">
        <v>6676</v>
      </c>
      <c r="C832" s="3">
        <v>2021</v>
      </c>
    </row>
    <row r="833" spans="1:3" ht="15.75" hidden="1" customHeight="1">
      <c r="A833" s="7" t="s">
        <v>6677</v>
      </c>
      <c r="B833" s="7" t="s">
        <v>6678</v>
      </c>
      <c r="C833" s="3">
        <v>2021</v>
      </c>
    </row>
    <row r="834" spans="1:3" ht="15.75" hidden="1" customHeight="1">
      <c r="A834" s="7" t="s">
        <v>6679</v>
      </c>
      <c r="B834" s="7" t="s">
        <v>6680</v>
      </c>
      <c r="C834" s="3">
        <v>2021</v>
      </c>
    </row>
    <row r="835" spans="1:3" ht="15.75" hidden="1" customHeight="1">
      <c r="A835" s="7" t="s">
        <v>6681</v>
      </c>
      <c r="B835" s="7" t="s">
        <v>6682</v>
      </c>
      <c r="C835" s="3">
        <v>2021</v>
      </c>
    </row>
    <row r="836" spans="1:3" ht="15.75" hidden="1" customHeight="1">
      <c r="A836" s="7" t="s">
        <v>6683</v>
      </c>
      <c r="B836" s="7" t="s">
        <v>6684</v>
      </c>
      <c r="C836" s="3">
        <v>2021</v>
      </c>
    </row>
    <row r="837" spans="1:3" ht="15.75" hidden="1" customHeight="1">
      <c r="A837" s="7" t="s">
        <v>6685</v>
      </c>
      <c r="B837" s="7" t="s">
        <v>6686</v>
      </c>
      <c r="C837" s="3">
        <v>2021</v>
      </c>
    </row>
    <row r="838" spans="1:3" ht="15.75" hidden="1" customHeight="1">
      <c r="A838" s="7" t="s">
        <v>6687</v>
      </c>
      <c r="B838" s="7" t="s">
        <v>6688</v>
      </c>
      <c r="C838" s="3">
        <v>2021</v>
      </c>
    </row>
    <row r="839" spans="1:3" ht="15.75" hidden="1" customHeight="1">
      <c r="A839" s="7" t="s">
        <v>6689</v>
      </c>
      <c r="B839" s="7" t="s">
        <v>6690</v>
      </c>
      <c r="C839" s="3">
        <v>2021</v>
      </c>
    </row>
    <row r="840" spans="1:3" ht="15.75" hidden="1" customHeight="1">
      <c r="A840" s="7" t="s">
        <v>6691</v>
      </c>
      <c r="B840" s="7" t="s">
        <v>6692</v>
      </c>
      <c r="C840" s="3">
        <v>2021</v>
      </c>
    </row>
    <row r="841" spans="1:3" ht="15.75" hidden="1" customHeight="1">
      <c r="A841" s="7" t="s">
        <v>6693</v>
      </c>
      <c r="B841" s="7" t="s">
        <v>6694</v>
      </c>
      <c r="C841" s="3">
        <v>2021</v>
      </c>
    </row>
    <row r="842" spans="1:3" ht="15.75" hidden="1" customHeight="1">
      <c r="A842" s="7" t="s">
        <v>6695</v>
      </c>
      <c r="B842" s="7" t="s">
        <v>6696</v>
      </c>
      <c r="C842" s="3">
        <v>2021</v>
      </c>
    </row>
    <row r="843" spans="1:3" ht="15.75" hidden="1" customHeight="1">
      <c r="A843" s="7" t="s">
        <v>6697</v>
      </c>
      <c r="B843" s="7" t="s">
        <v>6698</v>
      </c>
      <c r="C843" s="3">
        <v>2021</v>
      </c>
    </row>
    <row r="844" spans="1:3" ht="15.75" hidden="1" customHeight="1">
      <c r="A844" s="7" t="s">
        <v>6699</v>
      </c>
      <c r="B844" s="7" t="s">
        <v>6700</v>
      </c>
      <c r="C844" s="3">
        <v>2021</v>
      </c>
    </row>
    <row r="845" spans="1:3" ht="15.75" hidden="1" customHeight="1">
      <c r="A845" s="7" t="s">
        <v>6701</v>
      </c>
      <c r="B845" s="7" t="s">
        <v>6702</v>
      </c>
      <c r="C845" s="3">
        <v>2021</v>
      </c>
    </row>
    <row r="846" spans="1:3" ht="15.75" hidden="1" customHeight="1">
      <c r="A846" s="7" t="s">
        <v>6703</v>
      </c>
      <c r="B846" s="7" t="s">
        <v>6704</v>
      </c>
      <c r="C846" s="3">
        <v>2021</v>
      </c>
    </row>
    <row r="847" spans="1:3" ht="15.75" hidden="1" customHeight="1">
      <c r="A847" s="7" t="s">
        <v>6705</v>
      </c>
      <c r="B847" s="7" t="s">
        <v>6706</v>
      </c>
      <c r="C847" s="3">
        <v>2021</v>
      </c>
    </row>
    <row r="848" spans="1:3" ht="15.75" hidden="1" customHeight="1">
      <c r="A848" s="7" t="s">
        <v>6707</v>
      </c>
      <c r="B848" s="7" t="s">
        <v>6708</v>
      </c>
      <c r="C848" s="3">
        <v>2021</v>
      </c>
    </row>
    <row r="849" spans="1:3" ht="15.75" hidden="1" customHeight="1">
      <c r="A849" s="7" t="s">
        <v>6709</v>
      </c>
      <c r="B849" s="7" t="s">
        <v>6710</v>
      </c>
      <c r="C849" s="3">
        <v>2021</v>
      </c>
    </row>
    <row r="850" spans="1:3" ht="15.75" hidden="1" customHeight="1">
      <c r="A850" s="7" t="s">
        <v>6711</v>
      </c>
      <c r="B850" s="7" t="s">
        <v>6712</v>
      </c>
      <c r="C850" s="3">
        <v>2021</v>
      </c>
    </row>
    <row r="851" spans="1:3" ht="15.75" hidden="1" customHeight="1">
      <c r="A851" s="7" t="s">
        <v>6713</v>
      </c>
      <c r="B851" s="7" t="s">
        <v>6714</v>
      </c>
      <c r="C851" s="3">
        <v>2021</v>
      </c>
    </row>
    <row r="852" spans="1:3" ht="15.75" hidden="1" customHeight="1">
      <c r="A852" s="7" t="s">
        <v>6715</v>
      </c>
      <c r="B852" s="7" t="s">
        <v>6716</v>
      </c>
      <c r="C852" s="3">
        <v>2021</v>
      </c>
    </row>
    <row r="853" spans="1:3" ht="15.75" hidden="1" customHeight="1">
      <c r="A853" s="7" t="s">
        <v>6717</v>
      </c>
      <c r="B853" s="7" t="s">
        <v>6718</v>
      </c>
      <c r="C853" s="3">
        <v>2021</v>
      </c>
    </row>
    <row r="854" spans="1:3" ht="15.75" hidden="1" customHeight="1">
      <c r="A854" s="7" t="s">
        <v>6719</v>
      </c>
      <c r="B854" s="7" t="s">
        <v>6720</v>
      </c>
      <c r="C854" s="3">
        <v>2021</v>
      </c>
    </row>
    <row r="855" spans="1:3" ht="15.75" hidden="1" customHeight="1">
      <c r="A855" s="7" t="s">
        <v>6009</v>
      </c>
      <c r="B855" s="7" t="s">
        <v>6721</v>
      </c>
      <c r="C855" s="3">
        <v>2021</v>
      </c>
    </row>
    <row r="856" spans="1:3" ht="15.75" hidden="1" customHeight="1">
      <c r="A856" s="7" t="s">
        <v>6722</v>
      </c>
      <c r="B856" s="7" t="s">
        <v>6723</v>
      </c>
      <c r="C856" s="3">
        <v>2021</v>
      </c>
    </row>
    <row r="857" spans="1:3" ht="15.75" hidden="1" customHeight="1">
      <c r="A857" s="7" t="s">
        <v>6724</v>
      </c>
      <c r="B857" s="7" t="s">
        <v>6725</v>
      </c>
      <c r="C857" s="3">
        <v>2021</v>
      </c>
    </row>
    <row r="858" spans="1:3" ht="15.75" hidden="1" customHeight="1">
      <c r="A858" s="7" t="s">
        <v>6526</v>
      </c>
      <c r="B858" s="7" t="s">
        <v>6726</v>
      </c>
      <c r="C858" s="3">
        <v>2021</v>
      </c>
    </row>
    <row r="859" spans="1:3" ht="15.75" hidden="1" customHeight="1">
      <c r="A859" s="7" t="s">
        <v>6727</v>
      </c>
      <c r="B859" s="7" t="s">
        <v>6728</v>
      </c>
      <c r="C859" s="3">
        <v>2021</v>
      </c>
    </row>
    <row r="860" spans="1:3" ht="15.75" hidden="1" customHeight="1">
      <c r="A860" s="7" t="s">
        <v>6729</v>
      </c>
      <c r="B860" s="7" t="s">
        <v>6730</v>
      </c>
      <c r="C860" s="3">
        <v>2021</v>
      </c>
    </row>
    <row r="861" spans="1:3" ht="15.75" hidden="1" customHeight="1">
      <c r="A861" s="7" t="s">
        <v>6731</v>
      </c>
      <c r="B861" s="7" t="s">
        <v>6732</v>
      </c>
      <c r="C861" s="3">
        <v>2021</v>
      </c>
    </row>
    <row r="862" spans="1:3" ht="15.75" hidden="1" customHeight="1">
      <c r="A862" s="7" t="s">
        <v>6733</v>
      </c>
      <c r="B862" s="7" t="s">
        <v>6734</v>
      </c>
      <c r="C862" s="3">
        <v>2021</v>
      </c>
    </row>
    <row r="863" spans="1:3" ht="15.75" hidden="1" customHeight="1">
      <c r="A863" s="7" t="s">
        <v>6735</v>
      </c>
      <c r="B863" s="7" t="s">
        <v>6736</v>
      </c>
      <c r="C863" s="3">
        <v>2021</v>
      </c>
    </row>
    <row r="864" spans="1:3" ht="15.75" hidden="1" customHeight="1">
      <c r="A864" s="7" t="s">
        <v>6737</v>
      </c>
      <c r="B864" s="7" t="s">
        <v>6738</v>
      </c>
      <c r="C864" s="3">
        <v>2021</v>
      </c>
    </row>
    <row r="865" spans="1:3" ht="15.75" hidden="1" customHeight="1">
      <c r="A865" s="7" t="s">
        <v>6739</v>
      </c>
      <c r="B865" s="7" t="s">
        <v>6740</v>
      </c>
      <c r="C865" s="3">
        <v>2021</v>
      </c>
    </row>
    <row r="866" spans="1:3" ht="15.75" hidden="1" customHeight="1">
      <c r="A866" s="7" t="s">
        <v>6741</v>
      </c>
      <c r="B866" s="7" t="s">
        <v>6742</v>
      </c>
      <c r="C866" s="3">
        <v>2021</v>
      </c>
    </row>
    <row r="867" spans="1:3" ht="15.75" hidden="1" customHeight="1">
      <c r="A867" s="7" t="s">
        <v>6743</v>
      </c>
      <c r="B867" s="7" t="s">
        <v>6744</v>
      </c>
      <c r="C867" s="3">
        <v>2021</v>
      </c>
    </row>
    <row r="868" spans="1:3" ht="15.75" hidden="1" customHeight="1">
      <c r="A868" s="7" t="s">
        <v>6745</v>
      </c>
      <c r="B868" s="7" t="s">
        <v>6746</v>
      </c>
      <c r="C868" s="3">
        <v>2021</v>
      </c>
    </row>
    <row r="869" spans="1:3" ht="15.75" hidden="1" customHeight="1">
      <c r="A869" s="7" t="s">
        <v>6747</v>
      </c>
      <c r="B869" s="7" t="s">
        <v>6748</v>
      </c>
      <c r="C869" s="3">
        <v>2021</v>
      </c>
    </row>
    <row r="870" spans="1:3" ht="15.75" hidden="1" customHeight="1">
      <c r="A870" s="7" t="s">
        <v>6749</v>
      </c>
      <c r="B870" s="7" t="s">
        <v>6750</v>
      </c>
      <c r="C870" s="3">
        <v>2021</v>
      </c>
    </row>
    <row r="871" spans="1:3" ht="15.75" hidden="1" customHeight="1">
      <c r="A871" s="7" t="s">
        <v>6751</v>
      </c>
      <c r="B871" s="7" t="s">
        <v>6752</v>
      </c>
      <c r="C871" s="3">
        <v>2021</v>
      </c>
    </row>
    <row r="872" spans="1:3" ht="15.75" hidden="1" customHeight="1">
      <c r="A872" s="7" t="s">
        <v>6753</v>
      </c>
      <c r="B872" s="7" t="s">
        <v>6754</v>
      </c>
      <c r="C872" s="3">
        <v>2021</v>
      </c>
    </row>
    <row r="873" spans="1:3" ht="15.75" hidden="1" customHeight="1">
      <c r="A873" s="7" t="s">
        <v>6755</v>
      </c>
      <c r="B873" s="7" t="s">
        <v>6756</v>
      </c>
      <c r="C873" s="3">
        <v>2021</v>
      </c>
    </row>
    <row r="874" spans="1:3" ht="15.75" hidden="1" customHeight="1">
      <c r="A874" s="7" t="s">
        <v>6757</v>
      </c>
      <c r="B874" s="7" t="s">
        <v>6758</v>
      </c>
      <c r="C874" s="3">
        <v>2021</v>
      </c>
    </row>
    <row r="875" spans="1:3" ht="15.75" hidden="1" customHeight="1">
      <c r="A875" s="7" t="s">
        <v>6759</v>
      </c>
      <c r="B875" s="7" t="s">
        <v>6760</v>
      </c>
      <c r="C875" s="3">
        <v>2021</v>
      </c>
    </row>
    <row r="876" spans="1:3" ht="15.75" hidden="1" customHeight="1">
      <c r="A876" s="7" t="s">
        <v>6761</v>
      </c>
      <c r="B876" s="7" t="s">
        <v>6762</v>
      </c>
      <c r="C876" s="3">
        <v>2021</v>
      </c>
    </row>
    <row r="877" spans="1:3" ht="15.75" hidden="1" customHeight="1">
      <c r="A877" s="7" t="s">
        <v>6763</v>
      </c>
      <c r="B877" s="7" t="s">
        <v>6764</v>
      </c>
      <c r="C877" s="3">
        <v>2021</v>
      </c>
    </row>
    <row r="878" spans="1:3" ht="15.75" hidden="1" customHeight="1">
      <c r="A878" s="7" t="s">
        <v>6765</v>
      </c>
      <c r="B878" s="7" t="s">
        <v>6766</v>
      </c>
      <c r="C878" s="3">
        <v>2021</v>
      </c>
    </row>
    <row r="879" spans="1:3" ht="15.75" customHeight="1">
      <c r="A879" s="8" t="s">
        <v>6767</v>
      </c>
      <c r="B879" s="8" t="s">
        <v>6768</v>
      </c>
      <c r="C879" s="17">
        <v>2021</v>
      </c>
    </row>
    <row r="880" spans="1:3" ht="15.75" hidden="1" customHeight="1">
      <c r="A880" s="7" t="s">
        <v>6769</v>
      </c>
      <c r="B880" s="7" t="s">
        <v>6770</v>
      </c>
      <c r="C880" s="3">
        <v>2021</v>
      </c>
    </row>
    <row r="881" spans="1:3" ht="15.75" hidden="1" customHeight="1">
      <c r="A881" s="7" t="s">
        <v>6771</v>
      </c>
      <c r="B881" s="7" t="s">
        <v>6772</v>
      </c>
      <c r="C881" s="3">
        <v>2021</v>
      </c>
    </row>
    <row r="882" spans="1:3" ht="15.75" hidden="1" customHeight="1">
      <c r="A882" s="7" t="s">
        <v>6773</v>
      </c>
      <c r="B882" s="7" t="s">
        <v>6774</v>
      </c>
      <c r="C882" s="3">
        <v>2021</v>
      </c>
    </row>
    <row r="883" spans="1:3" ht="15.75" hidden="1" customHeight="1">
      <c r="A883" s="7" t="s">
        <v>6775</v>
      </c>
      <c r="B883" s="7" t="s">
        <v>6776</v>
      </c>
      <c r="C883" s="3">
        <v>2021</v>
      </c>
    </row>
    <row r="884" spans="1:3" ht="15.75" hidden="1" customHeight="1">
      <c r="A884" s="7" t="s">
        <v>6777</v>
      </c>
      <c r="B884" s="7" t="s">
        <v>6778</v>
      </c>
      <c r="C884" s="3">
        <v>2021</v>
      </c>
    </row>
    <row r="885" spans="1:3" ht="15.75" hidden="1" customHeight="1">
      <c r="A885" s="7" t="s">
        <v>6779</v>
      </c>
      <c r="B885" s="7" t="s">
        <v>6780</v>
      </c>
      <c r="C885" s="3">
        <v>2021</v>
      </c>
    </row>
    <row r="886" spans="1:3" ht="15.75" hidden="1" customHeight="1">
      <c r="A886" s="7" t="s">
        <v>6781</v>
      </c>
      <c r="B886" s="7" t="s">
        <v>6782</v>
      </c>
      <c r="C886" s="3">
        <v>2021</v>
      </c>
    </row>
    <row r="887" spans="1:3" ht="15.75" hidden="1" customHeight="1">
      <c r="A887" s="7" t="s">
        <v>6783</v>
      </c>
      <c r="B887" s="7" t="s">
        <v>6784</v>
      </c>
      <c r="C887" s="3">
        <v>2021</v>
      </c>
    </row>
    <row r="888" spans="1:3" ht="15.75" hidden="1" customHeight="1">
      <c r="A888" s="7" t="s">
        <v>6785</v>
      </c>
      <c r="B888" s="7" t="s">
        <v>6786</v>
      </c>
      <c r="C888" s="3">
        <v>2021</v>
      </c>
    </row>
    <row r="889" spans="1:3" ht="15.75" hidden="1" customHeight="1">
      <c r="A889" s="7" t="s">
        <v>6787</v>
      </c>
      <c r="B889" s="7" t="s">
        <v>6788</v>
      </c>
      <c r="C889" s="3">
        <v>2021</v>
      </c>
    </row>
    <row r="890" spans="1:3" ht="15.75" hidden="1" customHeight="1">
      <c r="A890" s="7" t="s">
        <v>6789</v>
      </c>
      <c r="B890" s="7" t="s">
        <v>6790</v>
      </c>
      <c r="C890" s="3">
        <v>2021</v>
      </c>
    </row>
    <row r="891" spans="1:3" ht="15.75" hidden="1" customHeight="1">
      <c r="A891" s="7" t="s">
        <v>6791</v>
      </c>
      <c r="B891" s="7" t="s">
        <v>6792</v>
      </c>
      <c r="C891" s="3">
        <v>2021</v>
      </c>
    </row>
    <row r="892" spans="1:3" ht="15.75" hidden="1" customHeight="1">
      <c r="A892" s="7" t="s">
        <v>6793</v>
      </c>
      <c r="B892" s="7" t="s">
        <v>6794</v>
      </c>
      <c r="C892" s="3">
        <v>2021</v>
      </c>
    </row>
    <row r="893" spans="1:3" ht="15.75" hidden="1" customHeight="1">
      <c r="A893" s="7" t="s">
        <v>6795</v>
      </c>
      <c r="B893" s="7" t="s">
        <v>6796</v>
      </c>
      <c r="C893" s="3">
        <v>2021</v>
      </c>
    </row>
    <row r="894" spans="1:3" ht="15.75" hidden="1" customHeight="1">
      <c r="A894" s="7" t="s">
        <v>6797</v>
      </c>
      <c r="B894" s="7" t="s">
        <v>6798</v>
      </c>
      <c r="C894" s="3">
        <v>2021</v>
      </c>
    </row>
    <row r="895" spans="1:3" ht="15.75" hidden="1" customHeight="1">
      <c r="A895" s="7" t="s">
        <v>6799</v>
      </c>
      <c r="B895" s="7" t="s">
        <v>6800</v>
      </c>
      <c r="C895" s="3">
        <v>2021</v>
      </c>
    </row>
    <row r="896" spans="1:3" ht="15.75" hidden="1" customHeight="1">
      <c r="A896" s="7" t="s">
        <v>6801</v>
      </c>
      <c r="B896" s="7" t="s">
        <v>6802</v>
      </c>
      <c r="C896" s="3">
        <v>2021</v>
      </c>
    </row>
    <row r="897" spans="1:3" ht="15.75" hidden="1" customHeight="1">
      <c r="A897" s="7" t="s">
        <v>6803</v>
      </c>
      <c r="B897" s="7" t="s">
        <v>6804</v>
      </c>
      <c r="C897" s="3">
        <v>2021</v>
      </c>
    </row>
    <row r="898" spans="1:3" ht="15.75" customHeight="1">
      <c r="A898" s="8" t="s">
        <v>6805</v>
      </c>
      <c r="B898" s="8" t="s">
        <v>6806</v>
      </c>
      <c r="C898" s="17">
        <v>2021</v>
      </c>
    </row>
    <row r="899" spans="1:3" ht="15.75" hidden="1" customHeight="1">
      <c r="A899" s="7" t="s">
        <v>6807</v>
      </c>
      <c r="B899" s="7" t="s">
        <v>6808</v>
      </c>
      <c r="C899" s="3">
        <v>2021</v>
      </c>
    </row>
    <row r="900" spans="1:3" ht="15.75" hidden="1" customHeight="1">
      <c r="A900" s="7" t="s">
        <v>6809</v>
      </c>
      <c r="B900" s="7" t="s">
        <v>6810</v>
      </c>
      <c r="C900" s="3">
        <v>2021</v>
      </c>
    </row>
    <row r="901" spans="1:3" ht="15.75" hidden="1" customHeight="1">
      <c r="A901" s="7" t="s">
        <v>6811</v>
      </c>
      <c r="B901" s="7" t="s">
        <v>6812</v>
      </c>
      <c r="C901" s="3">
        <v>2021</v>
      </c>
    </row>
    <row r="902" spans="1:3" ht="15.75" hidden="1" customHeight="1">
      <c r="A902" s="7" t="s">
        <v>6813</v>
      </c>
      <c r="B902" s="7" t="s">
        <v>6814</v>
      </c>
      <c r="C902" s="3">
        <v>2021</v>
      </c>
    </row>
    <row r="903" spans="1:3" ht="15.75" hidden="1" customHeight="1">
      <c r="A903" s="7" t="s">
        <v>5680</v>
      </c>
      <c r="B903" s="7" t="s">
        <v>6815</v>
      </c>
      <c r="C903" s="3">
        <v>2021</v>
      </c>
    </row>
    <row r="904" spans="1:3" ht="15.75" hidden="1" customHeight="1">
      <c r="A904" s="7" t="s">
        <v>6816</v>
      </c>
      <c r="B904" s="7" t="s">
        <v>6817</v>
      </c>
      <c r="C904" s="3">
        <v>2021</v>
      </c>
    </row>
    <row r="905" spans="1:3" ht="15.75" hidden="1" customHeight="1">
      <c r="A905" s="7" t="s">
        <v>6818</v>
      </c>
      <c r="B905" s="7" t="s">
        <v>6819</v>
      </c>
      <c r="C905" s="3">
        <v>2021</v>
      </c>
    </row>
    <row r="906" spans="1:3" ht="15.75" hidden="1" customHeight="1">
      <c r="A906" s="7" t="s">
        <v>6820</v>
      </c>
      <c r="B906" s="7" t="s">
        <v>6821</v>
      </c>
      <c r="C906" s="3">
        <v>2021</v>
      </c>
    </row>
    <row r="907" spans="1:3" ht="15.75" hidden="1" customHeight="1">
      <c r="A907" s="7" t="s">
        <v>6822</v>
      </c>
      <c r="B907" s="7" t="s">
        <v>6823</v>
      </c>
      <c r="C907" s="3">
        <v>2021</v>
      </c>
    </row>
    <row r="908" spans="1:3" ht="15.75" hidden="1" customHeight="1">
      <c r="A908" s="7" t="s">
        <v>6824</v>
      </c>
      <c r="B908" s="7" t="s">
        <v>6825</v>
      </c>
      <c r="C908" s="3">
        <v>2021</v>
      </c>
    </row>
    <row r="909" spans="1:3" ht="15.75" hidden="1" customHeight="1">
      <c r="A909" s="7" t="s">
        <v>6295</v>
      </c>
      <c r="B909" s="7" t="s">
        <v>6826</v>
      </c>
      <c r="C909" s="3">
        <v>2021</v>
      </c>
    </row>
    <row r="910" spans="1:3" ht="15.75" hidden="1" customHeight="1">
      <c r="A910" s="7" t="s">
        <v>6827</v>
      </c>
      <c r="B910" s="7" t="s">
        <v>6828</v>
      </c>
      <c r="C910" s="3">
        <v>2021</v>
      </c>
    </row>
    <row r="911" spans="1:3" ht="15.75" hidden="1" customHeight="1">
      <c r="A911" s="7" t="s">
        <v>6829</v>
      </c>
      <c r="B911" s="7" t="s">
        <v>6830</v>
      </c>
      <c r="C911" s="3">
        <v>2021</v>
      </c>
    </row>
    <row r="912" spans="1:3" ht="15.75" hidden="1" customHeight="1">
      <c r="A912" s="7" t="s">
        <v>6831</v>
      </c>
      <c r="B912" s="7" t="s">
        <v>6832</v>
      </c>
      <c r="C912" s="3">
        <v>2021</v>
      </c>
    </row>
    <row r="913" spans="1:3" ht="15.75" hidden="1" customHeight="1">
      <c r="A913" s="7" t="s">
        <v>6833</v>
      </c>
      <c r="B913" s="7" t="s">
        <v>6834</v>
      </c>
      <c r="C913" s="3">
        <v>2021</v>
      </c>
    </row>
    <row r="914" spans="1:3" ht="15.75" hidden="1" customHeight="1">
      <c r="A914" s="7" t="s">
        <v>6835</v>
      </c>
      <c r="B914" s="7" t="s">
        <v>6836</v>
      </c>
      <c r="C914" s="3">
        <v>2021</v>
      </c>
    </row>
    <row r="915" spans="1:3" ht="15.75" hidden="1" customHeight="1">
      <c r="A915" s="7" t="s">
        <v>6837</v>
      </c>
      <c r="B915" s="7" t="s">
        <v>6838</v>
      </c>
      <c r="C915" s="3">
        <v>2021</v>
      </c>
    </row>
    <row r="916" spans="1:3" ht="15.75" hidden="1" customHeight="1">
      <c r="A916" s="7" t="s">
        <v>6839</v>
      </c>
      <c r="B916" s="7" t="s">
        <v>6840</v>
      </c>
      <c r="C916" s="3">
        <v>2021</v>
      </c>
    </row>
    <row r="917" spans="1:3" ht="15.75" hidden="1" customHeight="1">
      <c r="A917" s="7" t="s">
        <v>6841</v>
      </c>
      <c r="B917" s="7" t="s">
        <v>6842</v>
      </c>
      <c r="C917" s="3">
        <v>2021</v>
      </c>
    </row>
    <row r="918" spans="1:3" ht="15.75" hidden="1" customHeight="1">
      <c r="A918" s="7" t="s">
        <v>6843</v>
      </c>
      <c r="B918" s="7" t="s">
        <v>6844</v>
      </c>
      <c r="C918" s="3">
        <v>2021</v>
      </c>
    </row>
    <row r="919" spans="1:3" ht="15.75" hidden="1" customHeight="1">
      <c r="A919" s="7" t="s">
        <v>6845</v>
      </c>
      <c r="B919" s="7" t="s">
        <v>6846</v>
      </c>
      <c r="C919" s="3">
        <v>2021</v>
      </c>
    </row>
    <row r="920" spans="1:3" ht="15.75" hidden="1" customHeight="1">
      <c r="A920" s="7" t="s">
        <v>6847</v>
      </c>
      <c r="B920" s="7" t="s">
        <v>6848</v>
      </c>
      <c r="C920" s="3">
        <v>2021</v>
      </c>
    </row>
    <row r="921" spans="1:3" ht="15.75" hidden="1" customHeight="1">
      <c r="A921" s="7" t="s">
        <v>6849</v>
      </c>
      <c r="B921" s="7" t="s">
        <v>6850</v>
      </c>
      <c r="C921" s="3">
        <v>2021</v>
      </c>
    </row>
    <row r="922" spans="1:3" ht="15.75" hidden="1" customHeight="1">
      <c r="A922" s="7" t="s">
        <v>5624</v>
      </c>
      <c r="B922" s="7" t="s">
        <v>6851</v>
      </c>
      <c r="C922" s="3">
        <v>2021</v>
      </c>
    </row>
    <row r="923" spans="1:3" ht="15.75" hidden="1" customHeight="1">
      <c r="A923" s="7" t="s">
        <v>6852</v>
      </c>
      <c r="B923" s="7" t="s">
        <v>6853</v>
      </c>
      <c r="C923" s="3">
        <v>2021</v>
      </c>
    </row>
    <row r="924" spans="1:3" ht="15.75" hidden="1" customHeight="1">
      <c r="A924" s="7" t="s">
        <v>5624</v>
      </c>
      <c r="B924" s="7" t="s">
        <v>6854</v>
      </c>
      <c r="C924" s="3">
        <v>2021</v>
      </c>
    </row>
    <row r="925" spans="1:3" ht="15.75" hidden="1" customHeight="1">
      <c r="A925" s="7" t="s">
        <v>6855</v>
      </c>
      <c r="B925" s="7" t="s">
        <v>6856</v>
      </c>
      <c r="C925" s="3">
        <v>2021</v>
      </c>
    </row>
    <row r="926" spans="1:3" ht="15.75" hidden="1" customHeight="1">
      <c r="A926" s="7" t="s">
        <v>6857</v>
      </c>
      <c r="B926" s="7" t="s">
        <v>6858</v>
      </c>
      <c r="C926" s="3">
        <v>2021</v>
      </c>
    </row>
    <row r="927" spans="1:3" ht="15.75" hidden="1" customHeight="1">
      <c r="A927" s="7" t="s">
        <v>6859</v>
      </c>
      <c r="B927" s="7" t="s">
        <v>6860</v>
      </c>
      <c r="C927" s="3">
        <v>2021</v>
      </c>
    </row>
    <row r="928" spans="1:3" ht="15.75" hidden="1" customHeight="1">
      <c r="A928" s="7" t="s">
        <v>6861</v>
      </c>
      <c r="B928" s="7" t="s">
        <v>6862</v>
      </c>
      <c r="C928" s="3">
        <v>2021</v>
      </c>
    </row>
    <row r="929" spans="1:3" ht="15.75" hidden="1" customHeight="1">
      <c r="A929" s="7" t="s">
        <v>6863</v>
      </c>
      <c r="B929" s="7" t="s">
        <v>6864</v>
      </c>
      <c r="C929" s="3">
        <v>2021</v>
      </c>
    </row>
    <row r="930" spans="1:3" ht="15.75" hidden="1" customHeight="1">
      <c r="A930" s="7" t="s">
        <v>6865</v>
      </c>
      <c r="B930" s="7" t="s">
        <v>6866</v>
      </c>
      <c r="C930" s="3">
        <v>2021</v>
      </c>
    </row>
    <row r="931" spans="1:3" ht="15.75" hidden="1" customHeight="1">
      <c r="A931" s="7" t="s">
        <v>6867</v>
      </c>
      <c r="B931" s="7" t="s">
        <v>6868</v>
      </c>
      <c r="C931" s="3">
        <v>2021</v>
      </c>
    </row>
    <row r="932" spans="1:3" ht="15.75" hidden="1" customHeight="1">
      <c r="A932" s="7" t="s">
        <v>6546</v>
      </c>
      <c r="B932" s="7" t="s">
        <v>6869</v>
      </c>
      <c r="C932" s="3">
        <v>2021</v>
      </c>
    </row>
    <row r="933" spans="1:3" ht="15.75" hidden="1" customHeight="1">
      <c r="A933" s="7" t="s">
        <v>6870</v>
      </c>
      <c r="B933" s="7" t="s">
        <v>6871</v>
      </c>
      <c r="C933" s="3">
        <v>2021</v>
      </c>
    </row>
    <row r="934" spans="1:3" ht="15.75" hidden="1" customHeight="1">
      <c r="A934" s="7" t="s">
        <v>6872</v>
      </c>
      <c r="B934" s="7" t="s">
        <v>6873</v>
      </c>
      <c r="C934" s="3">
        <v>2021</v>
      </c>
    </row>
    <row r="935" spans="1:3" ht="15.75" hidden="1" customHeight="1">
      <c r="A935" s="7" t="s">
        <v>6874</v>
      </c>
      <c r="B935" s="7" t="s">
        <v>6875</v>
      </c>
      <c r="C935" s="3">
        <v>2021</v>
      </c>
    </row>
    <row r="936" spans="1:3" ht="15.75" hidden="1" customHeight="1">
      <c r="A936" s="7" t="s">
        <v>6876</v>
      </c>
      <c r="B936" s="7" t="s">
        <v>6877</v>
      </c>
      <c r="C936" s="3">
        <v>2021</v>
      </c>
    </row>
    <row r="937" spans="1:3" ht="15.75" hidden="1" customHeight="1">
      <c r="A937" s="7" t="s">
        <v>6878</v>
      </c>
      <c r="B937" s="7" t="s">
        <v>6879</v>
      </c>
      <c r="C937" s="3">
        <v>2021</v>
      </c>
    </row>
    <row r="938" spans="1:3" ht="15.75" hidden="1" customHeight="1">
      <c r="A938" s="7" t="s">
        <v>6880</v>
      </c>
      <c r="B938" s="7" t="s">
        <v>6881</v>
      </c>
      <c r="C938" s="3">
        <v>2021</v>
      </c>
    </row>
    <row r="939" spans="1:3" ht="15.75" hidden="1" customHeight="1">
      <c r="A939" s="7" t="s">
        <v>6882</v>
      </c>
      <c r="B939" s="7" t="s">
        <v>6883</v>
      </c>
      <c r="C939" s="3">
        <v>2021</v>
      </c>
    </row>
    <row r="940" spans="1:3" ht="15.75" hidden="1" customHeight="1">
      <c r="A940" s="7" t="s">
        <v>6884</v>
      </c>
      <c r="B940" s="7" t="s">
        <v>6885</v>
      </c>
      <c r="C940" s="3">
        <v>2021</v>
      </c>
    </row>
    <row r="941" spans="1:3" ht="15.75" hidden="1" customHeight="1">
      <c r="A941" s="7" t="s">
        <v>6886</v>
      </c>
      <c r="B941" s="7" t="s">
        <v>6887</v>
      </c>
      <c r="C941" s="3">
        <v>2021</v>
      </c>
    </row>
    <row r="942" spans="1:3" ht="15.75" hidden="1" customHeight="1">
      <c r="A942" s="7" t="s">
        <v>6888</v>
      </c>
      <c r="B942" s="7" t="s">
        <v>6889</v>
      </c>
      <c r="C942" s="3">
        <v>2021</v>
      </c>
    </row>
    <row r="943" spans="1:3" ht="15.75" hidden="1" customHeight="1">
      <c r="A943" s="7" t="s">
        <v>6890</v>
      </c>
      <c r="B943" s="7" t="s">
        <v>6891</v>
      </c>
      <c r="C943" s="3">
        <v>2021</v>
      </c>
    </row>
    <row r="944" spans="1:3" ht="15.75" hidden="1" customHeight="1">
      <c r="A944" s="7" t="s">
        <v>6892</v>
      </c>
      <c r="B944" s="7" t="s">
        <v>6893</v>
      </c>
      <c r="C944" s="3">
        <v>2021</v>
      </c>
    </row>
    <row r="945" spans="1:3" ht="15.75" hidden="1" customHeight="1">
      <c r="A945" s="7" t="s">
        <v>6894</v>
      </c>
      <c r="B945" s="7" t="s">
        <v>6895</v>
      </c>
      <c r="C945" s="3">
        <v>2021</v>
      </c>
    </row>
    <row r="946" spans="1:3" ht="15.75" hidden="1" customHeight="1">
      <c r="A946" s="7" t="s">
        <v>6896</v>
      </c>
      <c r="B946" s="7" t="s">
        <v>6897</v>
      </c>
      <c r="C946" s="3">
        <v>2021</v>
      </c>
    </row>
    <row r="947" spans="1:3" ht="15.75" hidden="1" customHeight="1">
      <c r="A947" s="7" t="s">
        <v>6898</v>
      </c>
      <c r="B947" s="7" t="s">
        <v>6899</v>
      </c>
      <c r="C947" s="3">
        <v>2021</v>
      </c>
    </row>
    <row r="948" spans="1:3" ht="15.75" hidden="1" customHeight="1">
      <c r="A948" s="7" t="s">
        <v>6900</v>
      </c>
      <c r="B948" s="7" t="s">
        <v>6901</v>
      </c>
      <c r="C948" s="3">
        <v>2021</v>
      </c>
    </row>
    <row r="949" spans="1:3" ht="15.75" hidden="1" customHeight="1">
      <c r="A949" s="7" t="s">
        <v>6902</v>
      </c>
      <c r="B949" s="7" t="s">
        <v>6903</v>
      </c>
      <c r="C949" s="3">
        <v>2021</v>
      </c>
    </row>
    <row r="950" spans="1:3" ht="15.75" hidden="1" customHeight="1">
      <c r="A950" s="7" t="s">
        <v>6904</v>
      </c>
      <c r="B950" s="7" t="s">
        <v>6905</v>
      </c>
      <c r="C950" s="3">
        <v>2021</v>
      </c>
    </row>
    <row r="951" spans="1:3" ht="15.75" hidden="1" customHeight="1">
      <c r="A951" s="7" t="s">
        <v>6906</v>
      </c>
      <c r="B951" s="7" t="s">
        <v>6907</v>
      </c>
      <c r="C951" s="3">
        <v>2021</v>
      </c>
    </row>
    <row r="952" spans="1:3" ht="15.75" customHeight="1">
      <c r="A952" s="8" t="s">
        <v>5916</v>
      </c>
      <c r="B952" s="8" t="s">
        <v>6908</v>
      </c>
      <c r="C952" s="17">
        <v>2021</v>
      </c>
    </row>
    <row r="953" spans="1:3" ht="15.75" hidden="1" customHeight="1">
      <c r="A953" s="7" t="s">
        <v>6909</v>
      </c>
      <c r="B953" s="7" t="s">
        <v>6910</v>
      </c>
      <c r="C953" s="3">
        <v>2021</v>
      </c>
    </row>
    <row r="954" spans="1:3" ht="15.75" hidden="1" customHeight="1">
      <c r="A954" s="7" t="s">
        <v>6911</v>
      </c>
      <c r="B954" s="7" t="s">
        <v>6912</v>
      </c>
      <c r="C954" s="3">
        <v>2021</v>
      </c>
    </row>
    <row r="955" spans="1:3" ht="15.75" hidden="1" customHeight="1">
      <c r="A955" s="7" t="s">
        <v>6913</v>
      </c>
      <c r="B955" s="7" t="s">
        <v>6914</v>
      </c>
      <c r="C955" s="3">
        <v>2021</v>
      </c>
    </row>
    <row r="956" spans="1:3" ht="15.75" hidden="1" customHeight="1">
      <c r="A956" s="7" t="s">
        <v>6915</v>
      </c>
      <c r="B956" s="7" t="s">
        <v>6916</v>
      </c>
      <c r="C956" s="3">
        <v>2021</v>
      </c>
    </row>
    <row r="957" spans="1:3" ht="15.75" hidden="1" customHeight="1">
      <c r="A957" s="7" t="s">
        <v>6917</v>
      </c>
      <c r="B957" s="7" t="s">
        <v>6918</v>
      </c>
      <c r="C957" s="3">
        <v>2021</v>
      </c>
    </row>
    <row r="958" spans="1:3" ht="15.75" hidden="1" customHeight="1">
      <c r="A958" s="7" t="s">
        <v>6919</v>
      </c>
      <c r="B958" s="7" t="s">
        <v>6920</v>
      </c>
      <c r="C958" s="3">
        <v>2021</v>
      </c>
    </row>
    <row r="959" spans="1:3" ht="15.75" hidden="1" customHeight="1">
      <c r="A959" s="7" t="s">
        <v>6921</v>
      </c>
      <c r="B959" s="7" t="s">
        <v>6922</v>
      </c>
      <c r="C959" s="3">
        <v>2021</v>
      </c>
    </row>
    <row r="960" spans="1:3" ht="15.75" hidden="1" customHeight="1">
      <c r="A960" s="7" t="s">
        <v>6923</v>
      </c>
      <c r="B960" s="7" t="s">
        <v>6924</v>
      </c>
      <c r="C960" s="3">
        <v>2021</v>
      </c>
    </row>
    <row r="961" spans="1:3" ht="15.75" hidden="1" customHeight="1">
      <c r="A961" s="7" t="s">
        <v>6925</v>
      </c>
      <c r="B961" s="7" t="s">
        <v>6926</v>
      </c>
      <c r="C961" s="3">
        <v>2021</v>
      </c>
    </row>
    <row r="962" spans="1:3" ht="15.75" hidden="1" customHeight="1">
      <c r="A962" s="7" t="s">
        <v>6927</v>
      </c>
      <c r="B962" s="7" t="s">
        <v>6928</v>
      </c>
      <c r="C962" s="3">
        <v>2021</v>
      </c>
    </row>
    <row r="963" spans="1:3" ht="15.75" hidden="1" customHeight="1">
      <c r="A963" s="7" t="s">
        <v>6929</v>
      </c>
      <c r="B963" s="7" t="s">
        <v>6930</v>
      </c>
      <c r="C963" s="3">
        <v>2021</v>
      </c>
    </row>
    <row r="964" spans="1:3" ht="15.75" hidden="1" customHeight="1">
      <c r="A964" s="7" t="s">
        <v>6463</v>
      </c>
      <c r="B964" s="7" t="s">
        <v>6931</v>
      </c>
      <c r="C964" s="3">
        <v>2021</v>
      </c>
    </row>
    <row r="965" spans="1:3" ht="15.75" hidden="1" customHeight="1">
      <c r="A965" s="7" t="s">
        <v>6932</v>
      </c>
      <c r="B965" s="7" t="s">
        <v>6933</v>
      </c>
      <c r="C965" s="3">
        <v>2021</v>
      </c>
    </row>
    <row r="966" spans="1:3" ht="15.75" hidden="1" customHeight="1">
      <c r="A966" s="7" t="s">
        <v>6934</v>
      </c>
      <c r="B966" s="7" t="s">
        <v>6935</v>
      </c>
      <c r="C966" s="3">
        <v>2021</v>
      </c>
    </row>
    <row r="967" spans="1:3" ht="15.75" hidden="1" customHeight="1">
      <c r="A967" s="7" t="s">
        <v>6936</v>
      </c>
      <c r="B967" s="7" t="s">
        <v>6937</v>
      </c>
      <c r="C967" s="3">
        <v>2021</v>
      </c>
    </row>
    <row r="968" spans="1:3" ht="15.75" hidden="1" customHeight="1">
      <c r="A968" s="7" t="s">
        <v>6938</v>
      </c>
      <c r="B968" s="7" t="s">
        <v>6939</v>
      </c>
      <c r="C968" s="3">
        <v>2021</v>
      </c>
    </row>
    <row r="969" spans="1:3" ht="15.75" hidden="1" customHeight="1">
      <c r="A969" s="7" t="s">
        <v>6940</v>
      </c>
      <c r="B969" s="7" t="s">
        <v>6941</v>
      </c>
      <c r="C969" s="3">
        <v>2021</v>
      </c>
    </row>
    <row r="970" spans="1:3" ht="15.75" hidden="1" customHeight="1">
      <c r="A970" s="7" t="s">
        <v>6942</v>
      </c>
      <c r="B970" s="7" t="s">
        <v>6943</v>
      </c>
      <c r="C970" s="3">
        <v>2021</v>
      </c>
    </row>
    <row r="971" spans="1:3" ht="15.75" hidden="1" customHeight="1">
      <c r="A971" s="7" t="s">
        <v>6944</v>
      </c>
      <c r="B971" s="7" t="s">
        <v>6945</v>
      </c>
      <c r="C971" s="3">
        <v>2021</v>
      </c>
    </row>
    <row r="972" spans="1:3" ht="15.75" hidden="1" customHeight="1">
      <c r="A972" s="7" t="s">
        <v>6946</v>
      </c>
      <c r="B972" s="7" t="s">
        <v>6947</v>
      </c>
      <c r="C972" s="3">
        <v>2021</v>
      </c>
    </row>
    <row r="973" spans="1:3" ht="15.75" hidden="1" customHeight="1">
      <c r="A973" s="7" t="s">
        <v>6948</v>
      </c>
      <c r="B973" s="7" t="s">
        <v>6949</v>
      </c>
      <c r="C973" s="3">
        <v>2021</v>
      </c>
    </row>
    <row r="974" spans="1:3" ht="15.75" hidden="1" customHeight="1">
      <c r="A974" s="7" t="s">
        <v>6950</v>
      </c>
      <c r="B974" s="7" t="s">
        <v>6951</v>
      </c>
      <c r="C974" s="3">
        <v>2021</v>
      </c>
    </row>
    <row r="975" spans="1:3" ht="15.75" hidden="1" customHeight="1">
      <c r="A975" s="7" t="s">
        <v>6952</v>
      </c>
      <c r="B975" s="7" t="s">
        <v>6953</v>
      </c>
      <c r="C975" s="3">
        <v>2021</v>
      </c>
    </row>
    <row r="976" spans="1:3" ht="15.75" hidden="1" customHeight="1">
      <c r="A976" s="7" t="s">
        <v>6954</v>
      </c>
      <c r="B976" s="7" t="s">
        <v>6955</v>
      </c>
      <c r="C976" s="3">
        <v>2021</v>
      </c>
    </row>
    <row r="977" spans="1:3" ht="15.75" hidden="1" customHeight="1">
      <c r="A977" s="7" t="s">
        <v>5421</v>
      </c>
      <c r="B977" s="7" t="s">
        <v>6956</v>
      </c>
      <c r="C977" s="3">
        <v>2021</v>
      </c>
    </row>
    <row r="978" spans="1:3" ht="15.75" customHeight="1">
      <c r="A978" s="8" t="s">
        <v>6957</v>
      </c>
      <c r="B978" s="8" t="s">
        <v>6958</v>
      </c>
      <c r="C978" s="17">
        <v>2021</v>
      </c>
    </row>
    <row r="979" spans="1:3" ht="15.75" hidden="1" customHeight="1">
      <c r="A979" s="7" t="s">
        <v>6959</v>
      </c>
      <c r="B979" s="7" t="s">
        <v>6960</v>
      </c>
      <c r="C979" s="3">
        <v>2021</v>
      </c>
    </row>
    <row r="980" spans="1:3" ht="15.75" hidden="1" customHeight="1">
      <c r="A980" s="7" t="s">
        <v>6961</v>
      </c>
      <c r="B980" s="7" t="s">
        <v>6962</v>
      </c>
      <c r="C980" s="3">
        <v>2021</v>
      </c>
    </row>
    <row r="981" spans="1:3" ht="15.75" hidden="1" customHeight="1">
      <c r="A981" s="7" t="s">
        <v>6963</v>
      </c>
      <c r="B981" s="7" t="s">
        <v>6964</v>
      </c>
      <c r="C981" s="3">
        <v>2021</v>
      </c>
    </row>
    <row r="982" spans="1:3" ht="15.75" hidden="1" customHeight="1">
      <c r="A982" s="7" t="s">
        <v>6965</v>
      </c>
      <c r="B982" s="7" t="s">
        <v>6966</v>
      </c>
      <c r="C982" s="3">
        <v>2021</v>
      </c>
    </row>
    <row r="983" spans="1:3" ht="15.75" hidden="1" customHeight="1">
      <c r="A983" s="7" t="s">
        <v>6967</v>
      </c>
      <c r="B983" s="7" t="s">
        <v>6968</v>
      </c>
      <c r="C983" s="3">
        <v>2021</v>
      </c>
    </row>
    <row r="984" spans="1:3" ht="15.75" hidden="1" customHeight="1">
      <c r="A984" s="7" t="s">
        <v>6969</v>
      </c>
      <c r="B984" s="7" t="s">
        <v>6970</v>
      </c>
      <c r="C984" s="3">
        <v>2021</v>
      </c>
    </row>
    <row r="985" spans="1:3" ht="15.75" hidden="1" customHeight="1">
      <c r="A985" s="7" t="s">
        <v>6971</v>
      </c>
      <c r="B985" s="7" t="s">
        <v>6972</v>
      </c>
      <c r="C985" s="3">
        <v>2021</v>
      </c>
    </row>
    <row r="986" spans="1:3" ht="15.75" hidden="1" customHeight="1">
      <c r="A986" s="7" t="s">
        <v>6973</v>
      </c>
      <c r="B986" s="7" t="s">
        <v>6974</v>
      </c>
      <c r="C986" s="3">
        <v>2021</v>
      </c>
    </row>
    <row r="987" spans="1:3" ht="15.75" hidden="1" customHeight="1">
      <c r="A987" s="7" t="s">
        <v>6975</v>
      </c>
      <c r="B987" s="7" t="s">
        <v>6976</v>
      </c>
      <c r="C987" s="3">
        <v>2021</v>
      </c>
    </row>
    <row r="988" spans="1:3" ht="15.75" hidden="1" customHeight="1">
      <c r="A988" s="7" t="s">
        <v>6977</v>
      </c>
      <c r="B988" s="7" t="s">
        <v>6978</v>
      </c>
      <c r="C988" s="3">
        <v>2021</v>
      </c>
    </row>
    <row r="989" spans="1:3" ht="15.75" hidden="1" customHeight="1">
      <c r="A989" s="7" t="s">
        <v>6979</v>
      </c>
      <c r="B989" s="7" t="s">
        <v>6980</v>
      </c>
      <c r="C989" s="3">
        <v>2021</v>
      </c>
    </row>
    <row r="990" spans="1:3" ht="15.75" hidden="1" customHeight="1">
      <c r="A990" s="7" t="s">
        <v>6981</v>
      </c>
      <c r="B990" s="7" t="s">
        <v>6982</v>
      </c>
      <c r="C990" s="3">
        <v>2021</v>
      </c>
    </row>
    <row r="991" spans="1:3" ht="15.75" hidden="1" customHeight="1">
      <c r="A991" s="7" t="s">
        <v>6983</v>
      </c>
      <c r="B991" s="7" t="s">
        <v>6984</v>
      </c>
      <c r="C991" s="3">
        <v>2021</v>
      </c>
    </row>
    <row r="992" spans="1:3" ht="15.75" hidden="1" customHeight="1">
      <c r="A992" s="7" t="s">
        <v>6985</v>
      </c>
      <c r="B992" s="7" t="s">
        <v>6986</v>
      </c>
      <c r="C992" s="3">
        <v>2021</v>
      </c>
    </row>
    <row r="993" spans="1:3" ht="15.75" hidden="1" customHeight="1">
      <c r="A993" s="7" t="s">
        <v>6987</v>
      </c>
      <c r="B993" s="7" t="s">
        <v>6988</v>
      </c>
      <c r="C993" s="3">
        <v>2021</v>
      </c>
    </row>
    <row r="994" spans="1:3" ht="15.75" hidden="1" customHeight="1">
      <c r="A994" s="7" t="s">
        <v>6989</v>
      </c>
      <c r="B994" s="7" t="s">
        <v>6990</v>
      </c>
      <c r="C994" s="3">
        <v>2021</v>
      </c>
    </row>
    <row r="995" spans="1:3" ht="15.75" hidden="1" customHeight="1">
      <c r="A995" s="7" t="s">
        <v>6991</v>
      </c>
      <c r="B995" s="7" t="s">
        <v>6992</v>
      </c>
      <c r="C995" s="3">
        <v>2021</v>
      </c>
    </row>
    <row r="996" spans="1:3" ht="15.75" hidden="1" customHeight="1">
      <c r="A996" s="7" t="s">
        <v>6993</v>
      </c>
      <c r="B996" s="7" t="s">
        <v>6994</v>
      </c>
      <c r="C996" s="3">
        <v>2021</v>
      </c>
    </row>
    <row r="997" spans="1:3" ht="15.75" hidden="1" customHeight="1">
      <c r="A997" s="7" t="s">
        <v>6995</v>
      </c>
      <c r="B997" s="7" t="s">
        <v>6996</v>
      </c>
      <c r="C997" s="3">
        <v>2021</v>
      </c>
    </row>
    <row r="998" spans="1:3" ht="15.75" hidden="1" customHeight="1">
      <c r="A998" s="7" t="s">
        <v>6997</v>
      </c>
      <c r="B998" s="7" t="s">
        <v>6998</v>
      </c>
      <c r="C998" s="3">
        <v>2021</v>
      </c>
    </row>
    <row r="999" spans="1:3" ht="15.75" hidden="1" customHeight="1">
      <c r="A999" s="7" t="s">
        <v>6999</v>
      </c>
      <c r="B999" s="7" t="s">
        <v>7000</v>
      </c>
      <c r="C999" s="3">
        <v>2021</v>
      </c>
    </row>
    <row r="1000" spans="1:3" ht="15.75" hidden="1" customHeight="1">
      <c r="A1000" s="7" t="s">
        <v>7001</v>
      </c>
      <c r="B1000" s="7" t="s">
        <v>7002</v>
      </c>
      <c r="C1000" s="3">
        <v>2021</v>
      </c>
    </row>
    <row r="1001" spans="1:3" ht="15.75" hidden="1" customHeight="1">
      <c r="A1001" s="7" t="s">
        <v>7003</v>
      </c>
      <c r="B1001" s="7" t="s">
        <v>7004</v>
      </c>
      <c r="C1001" s="3">
        <v>2021</v>
      </c>
    </row>
    <row r="1002" spans="1:3" ht="15.75" hidden="1" customHeight="1">
      <c r="A1002" s="7" t="s">
        <v>7005</v>
      </c>
      <c r="B1002" s="7" t="s">
        <v>7006</v>
      </c>
      <c r="C1002" s="3">
        <v>2021</v>
      </c>
    </row>
    <row r="1003" spans="1:3" ht="15.75" hidden="1" customHeight="1">
      <c r="A1003" s="7" t="s">
        <v>7007</v>
      </c>
      <c r="B1003" s="7" t="s">
        <v>7008</v>
      </c>
      <c r="C1003" s="3">
        <v>2021</v>
      </c>
    </row>
    <row r="1004" spans="1:3" ht="15.75" hidden="1" customHeight="1">
      <c r="A1004" s="7" t="s">
        <v>6640</v>
      </c>
      <c r="B1004" s="7" t="s">
        <v>7009</v>
      </c>
      <c r="C1004" s="3">
        <v>2021</v>
      </c>
    </row>
    <row r="1005" spans="1:3" ht="15.75" hidden="1" customHeight="1">
      <c r="A1005" s="7" t="s">
        <v>5515</v>
      </c>
      <c r="B1005" s="7" t="s">
        <v>7010</v>
      </c>
      <c r="C1005" s="3">
        <v>2021</v>
      </c>
    </row>
    <row r="1006" spans="1:3" ht="15.75" hidden="1" customHeight="1">
      <c r="A1006" s="7" t="s">
        <v>6542</v>
      </c>
      <c r="B1006" s="7" t="s">
        <v>7011</v>
      </c>
      <c r="C1006" s="3">
        <v>2021</v>
      </c>
    </row>
    <row r="1007" spans="1:3" ht="15.75" hidden="1" customHeight="1">
      <c r="A1007" s="7" t="s">
        <v>7012</v>
      </c>
      <c r="B1007" s="7" t="s">
        <v>7013</v>
      </c>
      <c r="C1007" s="3">
        <v>2021</v>
      </c>
    </row>
    <row r="1008" spans="1:3" ht="15.75" hidden="1" customHeight="1">
      <c r="A1008" s="7" t="s">
        <v>7014</v>
      </c>
      <c r="B1008" s="7" t="s">
        <v>7015</v>
      </c>
      <c r="C1008" s="3">
        <v>2021</v>
      </c>
    </row>
    <row r="1009" spans="1:3" ht="15.75" hidden="1" customHeight="1">
      <c r="A1009" s="7" t="s">
        <v>5318</v>
      </c>
      <c r="B1009" s="7" t="s">
        <v>7016</v>
      </c>
      <c r="C1009" s="3">
        <v>2021</v>
      </c>
    </row>
    <row r="1010" spans="1:3" ht="15.75" hidden="1" customHeight="1">
      <c r="A1010" s="7" t="s">
        <v>6293</v>
      </c>
      <c r="B1010" s="7" t="s">
        <v>7017</v>
      </c>
      <c r="C1010" s="3">
        <v>2021</v>
      </c>
    </row>
    <row r="1011" spans="1:3" ht="15.75" hidden="1" customHeight="1">
      <c r="A1011" s="7" t="s">
        <v>7018</v>
      </c>
      <c r="B1011" s="7" t="s">
        <v>7019</v>
      </c>
      <c r="C1011" s="3">
        <v>2021</v>
      </c>
    </row>
    <row r="1012" spans="1:3" ht="15.75" customHeight="1">
      <c r="A1012" s="8" t="s">
        <v>7020</v>
      </c>
      <c r="B1012" s="8" t="s">
        <v>7021</v>
      </c>
      <c r="C1012" s="17">
        <v>2021</v>
      </c>
    </row>
    <row r="1013" spans="1:3" ht="15.75" hidden="1" customHeight="1">
      <c r="A1013" s="7" t="s">
        <v>7022</v>
      </c>
      <c r="B1013" s="7" t="s">
        <v>7023</v>
      </c>
      <c r="C1013" s="3">
        <v>2021</v>
      </c>
    </row>
    <row r="1014" spans="1:3" ht="15.75" hidden="1" customHeight="1">
      <c r="A1014" s="7" t="s">
        <v>7024</v>
      </c>
      <c r="B1014" s="7" t="s">
        <v>7025</v>
      </c>
      <c r="C1014" s="3">
        <v>2021</v>
      </c>
    </row>
    <row r="1015" spans="1:3" ht="15.75" hidden="1" customHeight="1">
      <c r="A1015" s="7" t="s">
        <v>7026</v>
      </c>
      <c r="B1015" s="7" t="s">
        <v>7027</v>
      </c>
      <c r="C1015" s="3">
        <v>2021</v>
      </c>
    </row>
    <row r="1016" spans="1:3" ht="15.75" hidden="1" customHeight="1">
      <c r="A1016" s="7" t="s">
        <v>7028</v>
      </c>
      <c r="B1016" s="7" t="s">
        <v>7029</v>
      </c>
      <c r="C1016" s="3">
        <v>2021</v>
      </c>
    </row>
    <row r="1017" spans="1:3" ht="15.75" hidden="1" customHeight="1">
      <c r="A1017" s="7" t="s">
        <v>7030</v>
      </c>
      <c r="B1017" s="7" t="s">
        <v>7031</v>
      </c>
      <c r="C1017" s="3">
        <v>2021</v>
      </c>
    </row>
    <row r="1018" spans="1:3" ht="15.75" hidden="1" customHeight="1">
      <c r="A1018" s="7" t="s">
        <v>7032</v>
      </c>
      <c r="B1018" s="7" t="s">
        <v>7033</v>
      </c>
      <c r="C1018" s="3">
        <v>2021</v>
      </c>
    </row>
    <row r="1019" spans="1:3" ht="15.75" hidden="1" customHeight="1">
      <c r="A1019" s="7" t="s">
        <v>7034</v>
      </c>
      <c r="B1019" s="7" t="s">
        <v>7035</v>
      </c>
      <c r="C1019" s="3">
        <v>2021</v>
      </c>
    </row>
    <row r="1020" spans="1:3" ht="15.75" hidden="1" customHeight="1">
      <c r="A1020" s="7" t="s">
        <v>7036</v>
      </c>
      <c r="B1020" s="7" t="s">
        <v>7037</v>
      </c>
      <c r="C1020" s="3">
        <v>2021</v>
      </c>
    </row>
    <row r="1021" spans="1:3" ht="15.75" hidden="1" customHeight="1">
      <c r="A1021" s="7" t="s">
        <v>7038</v>
      </c>
      <c r="B1021" s="7" t="s">
        <v>7039</v>
      </c>
      <c r="C1021" s="3">
        <v>2021</v>
      </c>
    </row>
    <row r="1022" spans="1:3" ht="15.75" customHeight="1">
      <c r="A1022" s="8" t="s">
        <v>7040</v>
      </c>
      <c r="B1022" s="8" t="s">
        <v>7041</v>
      </c>
      <c r="C1022" s="17">
        <v>2021</v>
      </c>
    </row>
    <row r="1023" spans="1:3" ht="15.75" hidden="1" customHeight="1">
      <c r="A1023" s="7" t="s">
        <v>7042</v>
      </c>
      <c r="B1023" s="7" t="s">
        <v>7043</v>
      </c>
      <c r="C1023" s="3">
        <v>2021</v>
      </c>
    </row>
    <row r="1024" spans="1:3" ht="15.75" hidden="1" customHeight="1">
      <c r="A1024" s="7" t="s">
        <v>7044</v>
      </c>
      <c r="B1024" s="7" t="s">
        <v>7045</v>
      </c>
      <c r="C1024" s="3">
        <v>2021</v>
      </c>
    </row>
    <row r="1025" spans="1:3" ht="15.75" hidden="1" customHeight="1">
      <c r="A1025" s="7" t="s">
        <v>7046</v>
      </c>
      <c r="B1025" s="7" t="s">
        <v>7047</v>
      </c>
      <c r="C1025" s="3">
        <v>2021</v>
      </c>
    </row>
    <row r="1026" spans="1:3" ht="15.75" hidden="1" customHeight="1">
      <c r="A1026" s="7" t="s">
        <v>7048</v>
      </c>
      <c r="B1026" s="7" t="s">
        <v>7049</v>
      </c>
      <c r="C1026" s="3">
        <v>2021</v>
      </c>
    </row>
    <row r="1027" spans="1:3" ht="15.75" hidden="1" customHeight="1">
      <c r="A1027" s="7" t="s">
        <v>7050</v>
      </c>
      <c r="B1027" s="7" t="s">
        <v>7051</v>
      </c>
      <c r="C1027" s="3">
        <v>2021</v>
      </c>
    </row>
    <row r="1028" spans="1:3" ht="15.75" hidden="1" customHeight="1">
      <c r="A1028" s="7" t="s">
        <v>7052</v>
      </c>
      <c r="B1028" s="7" t="s">
        <v>7053</v>
      </c>
      <c r="C1028" s="3">
        <v>2021</v>
      </c>
    </row>
    <row r="1029" spans="1:3" ht="15.75" hidden="1" customHeight="1">
      <c r="A1029" s="7" t="s">
        <v>7054</v>
      </c>
      <c r="B1029" s="7" t="s">
        <v>7055</v>
      </c>
      <c r="C1029" s="3">
        <v>2021</v>
      </c>
    </row>
    <row r="1030" spans="1:3" ht="15.75" hidden="1" customHeight="1">
      <c r="A1030" s="7" t="s">
        <v>5371</v>
      </c>
      <c r="B1030" s="7" t="s">
        <v>7056</v>
      </c>
      <c r="C1030" s="3">
        <v>2021</v>
      </c>
    </row>
    <row r="1031" spans="1:3" ht="15.75" hidden="1" customHeight="1">
      <c r="A1031" s="7" t="s">
        <v>7057</v>
      </c>
      <c r="B1031" s="7" t="s">
        <v>7058</v>
      </c>
      <c r="C1031" s="3">
        <v>2021</v>
      </c>
    </row>
    <row r="1032" spans="1:3" ht="15.75" hidden="1" customHeight="1">
      <c r="A1032" s="7" t="s">
        <v>5963</v>
      </c>
      <c r="B1032" s="7" t="s">
        <v>7059</v>
      </c>
      <c r="C1032" s="3">
        <v>2021</v>
      </c>
    </row>
    <row r="1033" spans="1:3" ht="15.75" hidden="1" customHeight="1">
      <c r="A1033" s="7" t="s">
        <v>7060</v>
      </c>
      <c r="B1033" s="7" t="s">
        <v>7061</v>
      </c>
      <c r="C1033" s="3">
        <v>2021</v>
      </c>
    </row>
    <row r="1034" spans="1:3" ht="15.75" hidden="1" customHeight="1">
      <c r="A1034" s="7" t="s">
        <v>6295</v>
      </c>
      <c r="B1034" s="7" t="s">
        <v>7062</v>
      </c>
      <c r="C1034" s="3">
        <v>2021</v>
      </c>
    </row>
    <row r="1035" spans="1:3" ht="15.75" hidden="1" customHeight="1">
      <c r="A1035" s="7" t="s">
        <v>7063</v>
      </c>
      <c r="B1035" s="7" t="s">
        <v>7064</v>
      </c>
      <c r="C1035" s="3">
        <v>2021</v>
      </c>
    </row>
    <row r="1036" spans="1:3" ht="15.75" hidden="1" customHeight="1">
      <c r="A1036" s="7" t="s">
        <v>7065</v>
      </c>
      <c r="B1036" s="7" t="s">
        <v>7066</v>
      </c>
      <c r="C1036" s="3">
        <v>2021</v>
      </c>
    </row>
    <row r="1037" spans="1:3" ht="15.75" hidden="1" customHeight="1">
      <c r="A1037" s="7" t="s">
        <v>7067</v>
      </c>
      <c r="B1037" s="7" t="s">
        <v>7068</v>
      </c>
      <c r="C1037" s="3">
        <v>2021</v>
      </c>
    </row>
    <row r="1038" spans="1:3" ht="15.75" hidden="1" customHeight="1">
      <c r="A1038" s="7" t="s">
        <v>7069</v>
      </c>
      <c r="B1038" s="7" t="s">
        <v>7070</v>
      </c>
      <c r="C1038" s="3">
        <v>2021</v>
      </c>
    </row>
    <row r="1039" spans="1:3" ht="15.75" hidden="1" customHeight="1">
      <c r="A1039" s="7" t="s">
        <v>6479</v>
      </c>
      <c r="B1039" s="7" t="s">
        <v>7071</v>
      </c>
      <c r="C1039" s="3">
        <v>2021</v>
      </c>
    </row>
    <row r="1040" spans="1:3" ht="15.75" hidden="1" customHeight="1">
      <c r="A1040" s="7" t="s">
        <v>7072</v>
      </c>
      <c r="B1040" s="7" t="s">
        <v>7073</v>
      </c>
      <c r="C1040" s="3">
        <v>2021</v>
      </c>
    </row>
    <row r="1041" spans="1:3" ht="15.75" hidden="1" customHeight="1">
      <c r="A1041" s="7" t="s">
        <v>7074</v>
      </c>
      <c r="B1041" s="7" t="s">
        <v>7075</v>
      </c>
      <c r="C1041" s="3">
        <v>2021</v>
      </c>
    </row>
    <row r="1042" spans="1:3" ht="15.75" hidden="1" customHeight="1">
      <c r="A1042" s="7" t="s">
        <v>7076</v>
      </c>
      <c r="B1042" s="7" t="s">
        <v>7077</v>
      </c>
      <c r="C1042" s="3">
        <v>2021</v>
      </c>
    </row>
    <row r="1043" spans="1:3" ht="15.75" hidden="1" customHeight="1">
      <c r="A1043" s="7" t="s">
        <v>7078</v>
      </c>
      <c r="B1043" s="7" t="s">
        <v>7079</v>
      </c>
      <c r="C1043" s="3">
        <v>2021</v>
      </c>
    </row>
    <row r="1044" spans="1:3" ht="15.75" hidden="1" customHeight="1">
      <c r="A1044" s="7" t="s">
        <v>5201</v>
      </c>
      <c r="B1044" s="7" t="s">
        <v>7080</v>
      </c>
      <c r="C1044" s="3">
        <v>2021</v>
      </c>
    </row>
    <row r="1045" spans="1:3" ht="15.75" hidden="1" customHeight="1">
      <c r="A1045" s="7" t="s">
        <v>6463</v>
      </c>
      <c r="B1045" s="7" t="s">
        <v>7081</v>
      </c>
      <c r="C1045" s="3">
        <v>2021</v>
      </c>
    </row>
    <row r="1046" spans="1:3" ht="15.75" hidden="1" customHeight="1">
      <c r="A1046" s="7" t="s">
        <v>7082</v>
      </c>
      <c r="B1046" s="7" t="s">
        <v>7083</v>
      </c>
      <c r="C1046" s="3">
        <v>2021</v>
      </c>
    </row>
    <row r="1047" spans="1:3" ht="15.75" hidden="1" customHeight="1">
      <c r="A1047" s="7" t="s">
        <v>7084</v>
      </c>
      <c r="B1047" s="7" t="s">
        <v>7085</v>
      </c>
      <c r="C1047" s="3">
        <v>2021</v>
      </c>
    </row>
    <row r="1048" spans="1:3" ht="15.75" hidden="1" customHeight="1">
      <c r="A1048" s="7" t="s">
        <v>7086</v>
      </c>
      <c r="B1048" s="7" t="s">
        <v>7087</v>
      </c>
      <c r="C1048" s="3">
        <v>2021</v>
      </c>
    </row>
    <row r="1049" spans="1:3" ht="15.75" hidden="1" customHeight="1">
      <c r="A1049" s="7" t="s">
        <v>6542</v>
      </c>
      <c r="B1049" s="7" t="s">
        <v>7088</v>
      </c>
      <c r="C1049" s="3">
        <v>2021</v>
      </c>
    </row>
    <row r="1050" spans="1:3" ht="15.75" hidden="1" customHeight="1">
      <c r="A1050" s="7" t="s">
        <v>7089</v>
      </c>
      <c r="B1050" s="7" t="s">
        <v>7090</v>
      </c>
      <c r="C1050" s="3">
        <v>2021</v>
      </c>
    </row>
    <row r="1051" spans="1:3" ht="15.75" hidden="1" customHeight="1">
      <c r="A1051" s="7" t="s">
        <v>5463</v>
      </c>
      <c r="B1051" s="7" t="s">
        <v>7091</v>
      </c>
      <c r="C1051" s="3">
        <v>2021</v>
      </c>
    </row>
    <row r="1052" spans="1:3" ht="15.75" hidden="1" customHeight="1">
      <c r="A1052" s="7" t="s">
        <v>7092</v>
      </c>
      <c r="B1052" s="7" t="s">
        <v>7093</v>
      </c>
      <c r="C1052" s="3">
        <v>2021</v>
      </c>
    </row>
    <row r="1053" spans="1:3" ht="15.75" hidden="1" customHeight="1">
      <c r="A1053" s="7" t="s">
        <v>7094</v>
      </c>
      <c r="B1053" s="7" t="s">
        <v>7095</v>
      </c>
      <c r="C1053" s="3">
        <v>2021</v>
      </c>
    </row>
    <row r="1054" spans="1:3" ht="15.75" hidden="1" customHeight="1">
      <c r="A1054" s="7" t="s">
        <v>7096</v>
      </c>
      <c r="B1054" s="7" t="s">
        <v>7097</v>
      </c>
      <c r="C1054" s="3">
        <v>2021</v>
      </c>
    </row>
    <row r="1055" spans="1:3" ht="15.75" hidden="1" customHeight="1">
      <c r="A1055" s="7" t="s">
        <v>7098</v>
      </c>
      <c r="B1055" s="7" t="s">
        <v>7099</v>
      </c>
      <c r="C1055" s="3">
        <v>2021</v>
      </c>
    </row>
    <row r="1056" spans="1:3" ht="15.75" hidden="1" customHeight="1">
      <c r="A1056" s="7" t="s">
        <v>7100</v>
      </c>
      <c r="B1056" s="7" t="s">
        <v>7101</v>
      </c>
      <c r="C1056" s="3">
        <v>2021</v>
      </c>
    </row>
    <row r="1057" spans="1:3" ht="15.75" hidden="1" customHeight="1">
      <c r="A1057" s="7" t="s">
        <v>7102</v>
      </c>
      <c r="B1057" s="7" t="s">
        <v>7103</v>
      </c>
      <c r="C1057" s="3">
        <v>2021</v>
      </c>
    </row>
    <row r="1058" spans="1:3" ht="15.75" hidden="1" customHeight="1">
      <c r="A1058" s="7" t="s">
        <v>7104</v>
      </c>
      <c r="B1058" s="7" t="s">
        <v>7105</v>
      </c>
      <c r="C1058" s="3">
        <v>2021</v>
      </c>
    </row>
    <row r="1059" spans="1:3" ht="15.75" hidden="1" customHeight="1">
      <c r="A1059" s="7" t="s">
        <v>7106</v>
      </c>
      <c r="B1059" s="7" t="s">
        <v>7107</v>
      </c>
      <c r="C1059" s="3">
        <v>2021</v>
      </c>
    </row>
    <row r="1060" spans="1:3" ht="15.75" hidden="1" customHeight="1">
      <c r="A1060" s="7" t="s">
        <v>7108</v>
      </c>
      <c r="B1060" s="7" t="s">
        <v>7109</v>
      </c>
      <c r="C1060" s="3">
        <v>2021</v>
      </c>
    </row>
    <row r="1061" spans="1:3" ht="15.75" hidden="1" customHeight="1">
      <c r="A1061" s="7" t="s">
        <v>7110</v>
      </c>
      <c r="B1061" s="7" t="s">
        <v>7111</v>
      </c>
      <c r="C1061" s="3">
        <v>2021</v>
      </c>
    </row>
    <row r="1062" spans="1:3" ht="15.75" hidden="1" customHeight="1">
      <c r="A1062" s="7" t="s">
        <v>7112</v>
      </c>
      <c r="B1062" s="7" t="s">
        <v>7113</v>
      </c>
      <c r="C1062" s="3">
        <v>2021</v>
      </c>
    </row>
    <row r="1063" spans="1:3" ht="15.75" hidden="1" customHeight="1">
      <c r="A1063" s="7" t="s">
        <v>7114</v>
      </c>
      <c r="B1063" s="7" t="s">
        <v>7115</v>
      </c>
      <c r="C1063" s="3">
        <v>2021</v>
      </c>
    </row>
    <row r="1064" spans="1:3" ht="15.75" hidden="1" customHeight="1">
      <c r="A1064" s="7" t="s">
        <v>6009</v>
      </c>
      <c r="B1064" s="7" t="s">
        <v>7116</v>
      </c>
      <c r="C1064" s="3">
        <v>2021</v>
      </c>
    </row>
    <row r="1065" spans="1:3" ht="15.75" hidden="1" customHeight="1">
      <c r="A1065" s="7" t="s">
        <v>6315</v>
      </c>
      <c r="B1065" s="7" t="s">
        <v>7117</v>
      </c>
      <c r="C1065" s="3">
        <v>2021</v>
      </c>
    </row>
    <row r="1066" spans="1:3" ht="15.75" hidden="1" customHeight="1">
      <c r="A1066" s="7" t="s">
        <v>7118</v>
      </c>
      <c r="B1066" s="7" t="s">
        <v>7119</v>
      </c>
      <c r="C1066" s="3">
        <v>2021</v>
      </c>
    </row>
    <row r="1067" spans="1:3" ht="15.75" hidden="1" customHeight="1">
      <c r="A1067" s="7" t="s">
        <v>7120</v>
      </c>
      <c r="B1067" s="7" t="s">
        <v>7121</v>
      </c>
      <c r="C1067" s="3">
        <v>2021</v>
      </c>
    </row>
    <row r="1068" spans="1:3" ht="15.75" hidden="1" customHeight="1">
      <c r="A1068" s="7" t="s">
        <v>7122</v>
      </c>
      <c r="B1068" s="7" t="s">
        <v>7123</v>
      </c>
      <c r="C1068" s="3">
        <v>2021</v>
      </c>
    </row>
    <row r="1069" spans="1:3" ht="15.75" hidden="1" customHeight="1">
      <c r="A1069" s="7" t="s">
        <v>7124</v>
      </c>
      <c r="B1069" s="7" t="s">
        <v>7125</v>
      </c>
      <c r="C1069" s="3">
        <v>2021</v>
      </c>
    </row>
    <row r="1070" spans="1:3" ht="15.75" hidden="1" customHeight="1">
      <c r="A1070" s="7" t="s">
        <v>7126</v>
      </c>
      <c r="B1070" s="7" t="s">
        <v>7127</v>
      </c>
      <c r="C1070" s="3">
        <v>2021</v>
      </c>
    </row>
    <row r="1071" spans="1:3" ht="15.75" hidden="1" customHeight="1">
      <c r="A1071" s="7" t="s">
        <v>7128</v>
      </c>
      <c r="B1071" s="7" t="s">
        <v>7129</v>
      </c>
      <c r="C1071" s="3">
        <v>2021</v>
      </c>
    </row>
    <row r="1072" spans="1:3" ht="15.75" hidden="1" customHeight="1">
      <c r="A1072" s="7" t="s">
        <v>7130</v>
      </c>
      <c r="B1072" s="7" t="s">
        <v>7131</v>
      </c>
      <c r="C1072" s="3">
        <v>2021</v>
      </c>
    </row>
    <row r="1073" spans="1:3" ht="15.75" hidden="1" customHeight="1">
      <c r="A1073" s="7" t="s">
        <v>7132</v>
      </c>
      <c r="B1073" s="7" t="s">
        <v>7133</v>
      </c>
      <c r="C1073" s="3">
        <v>2021</v>
      </c>
    </row>
    <row r="1074" spans="1:3" ht="15.75" hidden="1" customHeight="1">
      <c r="A1074" s="7" t="s">
        <v>7134</v>
      </c>
      <c r="B1074" s="7" t="s">
        <v>7135</v>
      </c>
      <c r="C1074" s="3">
        <v>2021</v>
      </c>
    </row>
    <row r="1075" spans="1:3" ht="15.75" hidden="1" customHeight="1">
      <c r="A1075" s="7" t="s">
        <v>7136</v>
      </c>
      <c r="B1075" s="7" t="s">
        <v>7137</v>
      </c>
      <c r="C1075" s="3">
        <v>2021</v>
      </c>
    </row>
    <row r="1076" spans="1:3" ht="15.75" hidden="1" customHeight="1">
      <c r="A1076" s="7" t="s">
        <v>5834</v>
      </c>
      <c r="B1076" s="7" t="s">
        <v>7138</v>
      </c>
      <c r="C1076" s="3">
        <v>2021</v>
      </c>
    </row>
    <row r="1077" spans="1:3" ht="15.75" hidden="1" customHeight="1">
      <c r="A1077" s="7" t="s">
        <v>7139</v>
      </c>
      <c r="B1077" s="7" t="s">
        <v>7140</v>
      </c>
      <c r="C1077" s="3">
        <v>2021</v>
      </c>
    </row>
    <row r="1078" spans="1:3" ht="15.75" hidden="1" customHeight="1">
      <c r="A1078" s="7" t="s">
        <v>7141</v>
      </c>
      <c r="B1078" s="7" t="s">
        <v>7142</v>
      </c>
      <c r="C1078" s="3">
        <v>2021</v>
      </c>
    </row>
    <row r="1079" spans="1:3" ht="15.75" hidden="1" customHeight="1">
      <c r="A1079" s="7" t="s">
        <v>7143</v>
      </c>
      <c r="B1079" s="7" t="s">
        <v>7144</v>
      </c>
      <c r="C1079" s="3">
        <v>2021</v>
      </c>
    </row>
    <row r="1080" spans="1:3" ht="15.75" hidden="1" customHeight="1">
      <c r="A1080" s="7" t="s">
        <v>7145</v>
      </c>
      <c r="B1080" s="7" t="s">
        <v>7146</v>
      </c>
      <c r="C1080" s="3">
        <v>2021</v>
      </c>
    </row>
    <row r="1081" spans="1:3" ht="15.75" hidden="1" customHeight="1">
      <c r="A1081" s="7" t="s">
        <v>7147</v>
      </c>
      <c r="B1081" s="7" t="s">
        <v>7148</v>
      </c>
      <c r="C1081" s="3">
        <v>2021</v>
      </c>
    </row>
    <row r="1082" spans="1:3" ht="15.75" hidden="1" customHeight="1">
      <c r="A1082" s="7" t="s">
        <v>7149</v>
      </c>
      <c r="B1082" s="7" t="s">
        <v>7150</v>
      </c>
      <c r="C1082" s="3">
        <v>2021</v>
      </c>
    </row>
    <row r="1083" spans="1:3" ht="15.75" hidden="1" customHeight="1">
      <c r="A1083" s="7" t="s">
        <v>7151</v>
      </c>
      <c r="B1083" s="7" t="s">
        <v>7152</v>
      </c>
      <c r="C1083" s="3">
        <v>2021</v>
      </c>
    </row>
    <row r="1084" spans="1:3" ht="15.75" hidden="1" customHeight="1">
      <c r="A1084" s="7" t="s">
        <v>7153</v>
      </c>
      <c r="B1084" s="7" t="s">
        <v>7154</v>
      </c>
      <c r="C1084" s="3">
        <v>2021</v>
      </c>
    </row>
    <row r="1085" spans="1:3" ht="15.75" hidden="1" customHeight="1">
      <c r="A1085" s="7" t="s">
        <v>7155</v>
      </c>
      <c r="B1085" s="7" t="s">
        <v>7156</v>
      </c>
      <c r="C1085" s="3">
        <v>2021</v>
      </c>
    </row>
    <row r="1086" spans="1:3" ht="15.75" hidden="1" customHeight="1">
      <c r="A1086" s="7" t="s">
        <v>7157</v>
      </c>
      <c r="B1086" s="7" t="s">
        <v>7158</v>
      </c>
      <c r="C1086" s="3">
        <v>2021</v>
      </c>
    </row>
    <row r="1087" spans="1:3" ht="15.75" hidden="1" customHeight="1">
      <c r="A1087" s="7" t="s">
        <v>7159</v>
      </c>
      <c r="B1087" s="7" t="s">
        <v>7160</v>
      </c>
      <c r="C1087" s="3">
        <v>2021</v>
      </c>
    </row>
    <row r="1088" spans="1:3" ht="15.75" hidden="1" customHeight="1">
      <c r="A1088" s="7" t="s">
        <v>7161</v>
      </c>
      <c r="B1088" s="7" t="s">
        <v>7162</v>
      </c>
      <c r="C1088" s="3">
        <v>2021</v>
      </c>
    </row>
    <row r="1089" spans="1:3" ht="15.75" hidden="1" customHeight="1">
      <c r="A1089" s="7" t="s">
        <v>7163</v>
      </c>
      <c r="B1089" s="7" t="s">
        <v>7164</v>
      </c>
      <c r="C1089" s="3">
        <v>2021</v>
      </c>
    </row>
    <row r="1090" spans="1:3" ht="15.75" hidden="1" customHeight="1">
      <c r="A1090" s="7" t="s">
        <v>7165</v>
      </c>
      <c r="B1090" s="7" t="s">
        <v>7166</v>
      </c>
      <c r="C1090" s="3">
        <v>2021</v>
      </c>
    </row>
    <row r="1091" spans="1:3" ht="15.75" hidden="1" customHeight="1">
      <c r="A1091" s="7" t="s">
        <v>7167</v>
      </c>
      <c r="B1091" s="7" t="s">
        <v>7168</v>
      </c>
      <c r="C1091" s="3">
        <v>2021</v>
      </c>
    </row>
    <row r="1092" spans="1:3" ht="15.75" hidden="1" customHeight="1">
      <c r="A1092" s="7" t="s">
        <v>6019</v>
      </c>
      <c r="B1092" s="7" t="s">
        <v>7169</v>
      </c>
      <c r="C1092" s="3">
        <v>2021</v>
      </c>
    </row>
    <row r="1093" spans="1:3" ht="15.75" hidden="1" customHeight="1">
      <c r="A1093" s="7" t="s">
        <v>7170</v>
      </c>
      <c r="B1093" s="7" t="s">
        <v>7171</v>
      </c>
      <c r="C1093" s="3">
        <v>2021</v>
      </c>
    </row>
    <row r="1094" spans="1:3" ht="15.75" hidden="1" customHeight="1">
      <c r="A1094" s="7" t="s">
        <v>7172</v>
      </c>
      <c r="B1094" s="7" t="s">
        <v>7173</v>
      </c>
      <c r="C1094" s="3">
        <v>2021</v>
      </c>
    </row>
    <row r="1095" spans="1:3" ht="15.75" hidden="1" customHeight="1">
      <c r="A1095" s="7" t="s">
        <v>7174</v>
      </c>
      <c r="B1095" s="7" t="s">
        <v>7175</v>
      </c>
      <c r="C1095" s="3">
        <v>2021</v>
      </c>
    </row>
    <row r="1096" spans="1:3" ht="15.75" hidden="1" customHeight="1">
      <c r="A1096" s="7" t="s">
        <v>7176</v>
      </c>
      <c r="B1096" s="7" t="s">
        <v>7177</v>
      </c>
      <c r="C1096" s="3">
        <v>2021</v>
      </c>
    </row>
    <row r="1097" spans="1:3" ht="15.75" hidden="1" customHeight="1">
      <c r="A1097" s="7" t="s">
        <v>7178</v>
      </c>
      <c r="B1097" s="7" t="s">
        <v>7179</v>
      </c>
      <c r="C1097" s="3">
        <v>2021</v>
      </c>
    </row>
    <row r="1098" spans="1:3" ht="15.75" hidden="1" customHeight="1">
      <c r="A1098" s="7" t="s">
        <v>7180</v>
      </c>
      <c r="B1098" s="7" t="s">
        <v>7181</v>
      </c>
      <c r="C1098" s="3">
        <v>2021</v>
      </c>
    </row>
    <row r="1099" spans="1:3" ht="15.75" hidden="1" customHeight="1">
      <c r="A1099" s="7" t="s">
        <v>7182</v>
      </c>
      <c r="B1099" s="7" t="s">
        <v>7183</v>
      </c>
      <c r="C1099" s="3">
        <v>2021</v>
      </c>
    </row>
    <row r="1100" spans="1:3" ht="15.75" hidden="1" customHeight="1">
      <c r="A1100" s="7" t="s">
        <v>7184</v>
      </c>
      <c r="B1100" s="7" t="s">
        <v>7185</v>
      </c>
      <c r="C1100" s="3">
        <v>2021</v>
      </c>
    </row>
    <row r="1101" spans="1:3" ht="15.75" hidden="1" customHeight="1">
      <c r="A1101" s="7" t="s">
        <v>7186</v>
      </c>
      <c r="B1101" s="7" t="s">
        <v>7187</v>
      </c>
      <c r="C1101" s="3">
        <v>2021</v>
      </c>
    </row>
    <row r="1102" spans="1:3" ht="15.75" hidden="1" customHeight="1">
      <c r="A1102" s="7" t="s">
        <v>7188</v>
      </c>
      <c r="B1102" s="7" t="s">
        <v>7189</v>
      </c>
      <c r="C1102" s="3">
        <v>2021</v>
      </c>
    </row>
    <row r="1103" spans="1:3" ht="15.75" hidden="1" customHeight="1">
      <c r="A1103" s="7" t="s">
        <v>7190</v>
      </c>
      <c r="B1103" s="7" t="s">
        <v>7191</v>
      </c>
      <c r="C1103" s="3">
        <v>2021</v>
      </c>
    </row>
    <row r="1104" spans="1:3" ht="15.75" hidden="1" customHeight="1">
      <c r="A1104" s="7" t="s">
        <v>7192</v>
      </c>
      <c r="B1104" s="7" t="s">
        <v>7193</v>
      </c>
      <c r="C1104" s="3">
        <v>2021</v>
      </c>
    </row>
    <row r="1105" spans="1:3" ht="15.75" hidden="1" customHeight="1">
      <c r="A1105" s="7" t="s">
        <v>7194</v>
      </c>
      <c r="B1105" s="7" t="s">
        <v>7195</v>
      </c>
      <c r="C1105" s="3">
        <v>2021</v>
      </c>
    </row>
    <row r="1106" spans="1:3" ht="15.75" hidden="1" customHeight="1">
      <c r="A1106" s="7" t="s">
        <v>7196</v>
      </c>
      <c r="B1106" s="7" t="s">
        <v>7197</v>
      </c>
      <c r="C1106" s="3">
        <v>2021</v>
      </c>
    </row>
    <row r="1107" spans="1:3" ht="15.75" hidden="1" customHeight="1">
      <c r="A1107" s="7" t="s">
        <v>7198</v>
      </c>
      <c r="B1107" s="7" t="s">
        <v>7199</v>
      </c>
      <c r="C1107" s="3">
        <v>2021</v>
      </c>
    </row>
    <row r="1108" spans="1:3" ht="15.75" hidden="1" customHeight="1">
      <c r="A1108" s="7" t="s">
        <v>7200</v>
      </c>
      <c r="B1108" s="7" t="s">
        <v>7201</v>
      </c>
      <c r="C1108" s="3">
        <v>2021</v>
      </c>
    </row>
    <row r="1109" spans="1:3" ht="15.75" hidden="1" customHeight="1">
      <c r="A1109" s="7" t="s">
        <v>7202</v>
      </c>
      <c r="B1109" s="7" t="s">
        <v>7203</v>
      </c>
      <c r="C1109" s="3">
        <v>2021</v>
      </c>
    </row>
    <row r="1110" spans="1:3" ht="15.75" hidden="1" customHeight="1">
      <c r="A1110" s="7" t="s">
        <v>7204</v>
      </c>
      <c r="B1110" s="7" t="s">
        <v>7205</v>
      </c>
      <c r="C1110" s="3">
        <v>2021</v>
      </c>
    </row>
    <row r="1111" spans="1:3" ht="15.75" hidden="1" customHeight="1">
      <c r="A1111" s="7" t="s">
        <v>7206</v>
      </c>
      <c r="B1111" s="7" t="s">
        <v>7207</v>
      </c>
      <c r="C1111" s="3">
        <v>2021</v>
      </c>
    </row>
    <row r="1112" spans="1:3" ht="15.75" hidden="1" customHeight="1">
      <c r="A1112" s="7" t="s">
        <v>5375</v>
      </c>
      <c r="B1112" s="7" t="s">
        <v>7208</v>
      </c>
      <c r="C1112" s="3">
        <v>2021</v>
      </c>
    </row>
    <row r="1113" spans="1:3" ht="15.75" hidden="1" customHeight="1">
      <c r="A1113" s="7" t="s">
        <v>7209</v>
      </c>
      <c r="B1113" s="7" t="s">
        <v>7210</v>
      </c>
      <c r="C1113" s="3">
        <v>2021</v>
      </c>
    </row>
    <row r="1114" spans="1:3" ht="15.75" hidden="1" customHeight="1">
      <c r="A1114" s="7" t="s">
        <v>7211</v>
      </c>
      <c r="B1114" s="7" t="s">
        <v>7212</v>
      </c>
      <c r="C1114" s="3">
        <v>2021</v>
      </c>
    </row>
    <row r="1115" spans="1:3" ht="15.75" hidden="1" customHeight="1">
      <c r="A1115" s="7" t="s">
        <v>7213</v>
      </c>
      <c r="B1115" s="7" t="s">
        <v>7214</v>
      </c>
      <c r="C1115" s="3">
        <v>2021</v>
      </c>
    </row>
    <row r="1116" spans="1:3" ht="15.75" hidden="1" customHeight="1">
      <c r="A1116" s="7" t="s">
        <v>7215</v>
      </c>
      <c r="B1116" s="7" t="s">
        <v>7216</v>
      </c>
      <c r="C1116" s="3">
        <v>2021</v>
      </c>
    </row>
    <row r="1117" spans="1:3" ht="15.75" hidden="1" customHeight="1">
      <c r="A1117" s="7" t="s">
        <v>7217</v>
      </c>
      <c r="B1117" s="7" t="s">
        <v>7218</v>
      </c>
      <c r="C1117" s="3">
        <v>2021</v>
      </c>
    </row>
    <row r="1118" spans="1:3" ht="15.75" hidden="1" customHeight="1">
      <c r="A1118" s="7" t="s">
        <v>7219</v>
      </c>
      <c r="B1118" s="7" t="s">
        <v>7220</v>
      </c>
      <c r="C1118" s="3">
        <v>2021</v>
      </c>
    </row>
    <row r="1119" spans="1:3" ht="15.75" hidden="1" customHeight="1">
      <c r="A1119" s="7" t="s">
        <v>7221</v>
      </c>
      <c r="B1119" s="7" t="s">
        <v>7222</v>
      </c>
      <c r="C1119" s="3">
        <v>2021</v>
      </c>
    </row>
    <row r="1120" spans="1:3" ht="15.75" hidden="1" customHeight="1">
      <c r="A1120" s="7" t="s">
        <v>7223</v>
      </c>
      <c r="B1120" s="7" t="s">
        <v>7224</v>
      </c>
      <c r="C1120" s="3">
        <v>2021</v>
      </c>
    </row>
    <row r="1121" spans="1:3" ht="15.75" hidden="1" customHeight="1">
      <c r="A1121" s="7" t="s">
        <v>7225</v>
      </c>
      <c r="B1121" s="7" t="s">
        <v>7226</v>
      </c>
      <c r="C1121" s="3">
        <v>2021</v>
      </c>
    </row>
    <row r="1122" spans="1:3" ht="15.75" hidden="1" customHeight="1">
      <c r="A1122" s="7" t="s">
        <v>5875</v>
      </c>
      <c r="B1122" s="7" t="s">
        <v>7227</v>
      </c>
      <c r="C1122" s="3">
        <v>2021</v>
      </c>
    </row>
    <row r="1123" spans="1:3" ht="15.75" hidden="1" customHeight="1">
      <c r="A1123" s="7" t="s">
        <v>7228</v>
      </c>
      <c r="B1123" s="7" t="s">
        <v>7229</v>
      </c>
      <c r="C1123" s="3">
        <v>2021</v>
      </c>
    </row>
    <row r="1124" spans="1:3" ht="15.75" hidden="1" customHeight="1">
      <c r="A1124" s="7" t="s">
        <v>7230</v>
      </c>
      <c r="B1124" s="7" t="s">
        <v>7231</v>
      </c>
      <c r="C1124" s="3">
        <v>2021</v>
      </c>
    </row>
    <row r="1125" spans="1:3" ht="15.75" hidden="1" customHeight="1">
      <c r="A1125" s="7" t="s">
        <v>7232</v>
      </c>
      <c r="B1125" s="7" t="s">
        <v>7233</v>
      </c>
      <c r="C1125" s="3">
        <v>2021</v>
      </c>
    </row>
    <row r="1126" spans="1:3" ht="15.75" hidden="1" customHeight="1">
      <c r="A1126" s="7" t="s">
        <v>7234</v>
      </c>
      <c r="B1126" s="7" t="s">
        <v>7235</v>
      </c>
      <c r="C1126" s="3">
        <v>2021</v>
      </c>
    </row>
    <row r="1127" spans="1:3" ht="15.75" hidden="1" customHeight="1">
      <c r="A1127" s="7" t="s">
        <v>7236</v>
      </c>
      <c r="B1127" s="7" t="s">
        <v>7237</v>
      </c>
      <c r="C1127" s="3">
        <v>2021</v>
      </c>
    </row>
    <row r="1128" spans="1:3" ht="15.75" hidden="1" customHeight="1">
      <c r="A1128" s="7" t="s">
        <v>7238</v>
      </c>
      <c r="B1128" s="7" t="s">
        <v>7239</v>
      </c>
      <c r="C1128" s="3">
        <v>2021</v>
      </c>
    </row>
    <row r="1129" spans="1:3" ht="15.75" hidden="1" customHeight="1">
      <c r="A1129" s="7" t="s">
        <v>7240</v>
      </c>
      <c r="B1129" s="7" t="s">
        <v>7241</v>
      </c>
      <c r="C1129" s="3">
        <v>2021</v>
      </c>
    </row>
    <row r="1130" spans="1:3" ht="15.75" hidden="1" customHeight="1">
      <c r="A1130" s="7" t="s">
        <v>7242</v>
      </c>
      <c r="B1130" s="7" t="s">
        <v>7243</v>
      </c>
      <c r="C1130" s="3">
        <v>2021</v>
      </c>
    </row>
    <row r="1131" spans="1:3" ht="15.75" hidden="1" customHeight="1">
      <c r="A1131" s="7" t="s">
        <v>7244</v>
      </c>
      <c r="B1131" s="7" t="s">
        <v>7245</v>
      </c>
      <c r="C1131" s="3">
        <v>2021</v>
      </c>
    </row>
    <row r="1132" spans="1:3" ht="15.75" hidden="1" customHeight="1">
      <c r="A1132" s="7" t="s">
        <v>7246</v>
      </c>
      <c r="B1132" s="7" t="s">
        <v>7247</v>
      </c>
      <c r="C1132" s="3">
        <v>2021</v>
      </c>
    </row>
    <row r="1133" spans="1:3" ht="15.75" hidden="1" customHeight="1">
      <c r="A1133" s="7" t="s">
        <v>7248</v>
      </c>
      <c r="B1133" s="7" t="s">
        <v>7249</v>
      </c>
      <c r="C1133" s="3">
        <v>2021</v>
      </c>
    </row>
    <row r="1134" spans="1:3" ht="15.75" hidden="1" customHeight="1">
      <c r="A1134" s="7" t="s">
        <v>7250</v>
      </c>
      <c r="B1134" s="7" t="s">
        <v>7251</v>
      </c>
      <c r="C1134" s="3">
        <v>2021</v>
      </c>
    </row>
    <row r="1135" spans="1:3" ht="15.75" hidden="1" customHeight="1">
      <c r="A1135" s="7" t="s">
        <v>7252</v>
      </c>
      <c r="B1135" s="7" t="s">
        <v>7253</v>
      </c>
      <c r="C1135" s="3">
        <v>2021</v>
      </c>
    </row>
    <row r="1136" spans="1:3" ht="15.75" hidden="1" customHeight="1">
      <c r="A1136" s="7" t="s">
        <v>7254</v>
      </c>
      <c r="B1136" s="7" t="s">
        <v>7255</v>
      </c>
      <c r="C1136" s="3">
        <v>2021</v>
      </c>
    </row>
    <row r="1137" spans="1:3" ht="15.75" hidden="1" customHeight="1">
      <c r="A1137" s="7" t="s">
        <v>7256</v>
      </c>
      <c r="B1137" s="7" t="s">
        <v>7257</v>
      </c>
      <c r="C1137" s="3">
        <v>2021</v>
      </c>
    </row>
    <row r="1138" spans="1:3" ht="15.75" hidden="1" customHeight="1">
      <c r="A1138" s="7" t="s">
        <v>7258</v>
      </c>
      <c r="B1138" s="7" t="s">
        <v>7259</v>
      </c>
      <c r="C1138" s="3">
        <v>2021</v>
      </c>
    </row>
    <row r="1139" spans="1:3" ht="15.75" customHeight="1">
      <c r="A1139" s="7"/>
      <c r="B1139" s="7"/>
      <c r="C1139" s="3"/>
    </row>
    <row r="1140" spans="1:3" ht="15.75" customHeight="1">
      <c r="A1140" s="7"/>
      <c r="B1140" s="7"/>
      <c r="C1140" s="3"/>
    </row>
    <row r="1141" spans="1:3" ht="15.75" customHeight="1">
      <c r="A1141" s="7"/>
      <c r="B1141" s="7"/>
      <c r="C1141" s="3"/>
    </row>
    <row r="1142" spans="1:3" ht="15.75" customHeight="1">
      <c r="A1142" s="7"/>
      <c r="B1142" s="7"/>
      <c r="C1142" s="3"/>
    </row>
    <row r="1143" spans="1:3" ht="15.75" customHeight="1">
      <c r="A1143" s="7"/>
      <c r="B1143" s="7"/>
      <c r="C1143" s="3"/>
    </row>
    <row r="1144" spans="1:3" ht="15.75" customHeight="1">
      <c r="A1144" s="7"/>
      <c r="B1144" s="7"/>
      <c r="C1144" s="3"/>
    </row>
    <row r="1145" spans="1:3" ht="15.75" customHeight="1">
      <c r="A1145" s="7"/>
      <c r="B1145" s="7"/>
      <c r="C1145" s="3"/>
    </row>
    <row r="1146" spans="1:3" ht="15.75" customHeight="1">
      <c r="A1146" s="7"/>
      <c r="B1146" s="7"/>
      <c r="C1146" s="3"/>
    </row>
    <row r="1147" spans="1:3" ht="15.75" customHeight="1">
      <c r="A1147" s="7"/>
      <c r="B1147" s="7"/>
      <c r="C1147" s="3"/>
    </row>
    <row r="1148" spans="1:3" ht="15.75" customHeight="1">
      <c r="A1148" s="7"/>
      <c r="B1148" s="7"/>
      <c r="C1148" s="3"/>
    </row>
    <row r="1149" spans="1:3" ht="15.75" customHeight="1">
      <c r="A1149" s="7"/>
      <c r="B1149" s="7"/>
      <c r="C1149" s="3"/>
    </row>
    <row r="1150" spans="1:3" ht="15.75" customHeight="1">
      <c r="A1150" s="7"/>
      <c r="B1150" s="7"/>
      <c r="C1150" s="3"/>
    </row>
    <row r="1151" spans="1:3" ht="15.75" customHeight="1">
      <c r="A1151" s="7"/>
      <c r="B1151" s="7"/>
      <c r="C1151" s="3"/>
    </row>
    <row r="1152" spans="1:3" ht="15.75" customHeight="1">
      <c r="A1152" s="7"/>
      <c r="B1152" s="7"/>
      <c r="C1152" s="3"/>
    </row>
    <row r="1153" spans="1:3" ht="15.75" customHeight="1">
      <c r="A1153" s="7"/>
      <c r="B1153" s="7"/>
      <c r="C1153" s="3"/>
    </row>
    <row r="1154" spans="1:3" ht="15.75" customHeight="1">
      <c r="A1154" s="7"/>
      <c r="B1154" s="7"/>
      <c r="C1154" s="3"/>
    </row>
    <row r="1155" spans="1:3" ht="15.75" customHeight="1">
      <c r="A1155" s="7"/>
      <c r="B1155" s="7"/>
      <c r="C1155" s="3"/>
    </row>
    <row r="1156" spans="1:3" ht="15.75" customHeight="1">
      <c r="A1156" s="7"/>
      <c r="B1156" s="7"/>
      <c r="C1156" s="3"/>
    </row>
    <row r="1157" spans="1:3" ht="15.75" customHeight="1">
      <c r="A1157" s="7"/>
      <c r="B1157" s="7"/>
      <c r="C1157" s="3"/>
    </row>
    <row r="1158" spans="1:3" ht="15.75" customHeight="1">
      <c r="A1158" s="7"/>
      <c r="B1158" s="7"/>
      <c r="C1158" s="3"/>
    </row>
    <row r="1159" spans="1:3" ht="15.75" customHeight="1">
      <c r="A1159" s="7"/>
      <c r="B1159" s="7"/>
      <c r="C1159" s="3"/>
    </row>
    <row r="1160" spans="1:3" ht="15.75" customHeight="1">
      <c r="A1160" s="7"/>
      <c r="B1160" s="7"/>
      <c r="C1160" s="3"/>
    </row>
    <row r="1161" spans="1:3" ht="15.75" customHeight="1">
      <c r="A1161" s="7"/>
      <c r="B1161" s="7"/>
      <c r="C1161" s="3"/>
    </row>
    <row r="1162" spans="1:3" ht="15.75" customHeight="1">
      <c r="A1162" s="7"/>
      <c r="B1162" s="7"/>
      <c r="C1162" s="3"/>
    </row>
    <row r="1163" spans="1:3" ht="15.75" customHeight="1">
      <c r="A1163" s="7"/>
      <c r="B1163" s="7"/>
      <c r="C1163" s="3"/>
    </row>
    <row r="1164" spans="1:3" ht="15.75" customHeight="1">
      <c r="A1164" s="7"/>
      <c r="B1164" s="7"/>
      <c r="C1164" s="3"/>
    </row>
    <row r="1165" spans="1:3" ht="15.75" customHeight="1">
      <c r="A1165" s="7"/>
      <c r="B1165" s="7"/>
      <c r="C1165" s="3"/>
    </row>
    <row r="1166" spans="1:3" ht="15.75" customHeight="1">
      <c r="A1166" s="7"/>
      <c r="B1166" s="7"/>
      <c r="C1166" s="3"/>
    </row>
    <row r="1167" spans="1:3" ht="15.75" customHeight="1">
      <c r="A1167" s="7"/>
      <c r="B1167" s="7"/>
      <c r="C1167" s="3"/>
    </row>
    <row r="1168" spans="1:3" ht="15.75" customHeight="1">
      <c r="A1168" s="7"/>
      <c r="B1168" s="7"/>
      <c r="C1168" s="3"/>
    </row>
    <row r="1169" spans="1:3" ht="15.75" customHeight="1">
      <c r="A1169" s="7"/>
      <c r="B1169" s="7"/>
      <c r="C1169" s="3"/>
    </row>
    <row r="1170" spans="1:3" ht="15.75" customHeight="1">
      <c r="A1170" s="7"/>
      <c r="B1170" s="7"/>
      <c r="C1170" s="3"/>
    </row>
    <row r="1171" spans="1:3" ht="15.75" customHeight="1">
      <c r="A1171" s="7"/>
      <c r="B1171" s="7"/>
      <c r="C1171" s="3"/>
    </row>
    <row r="1172" spans="1:3" ht="15.75" customHeight="1">
      <c r="A1172" s="7"/>
      <c r="B1172" s="7"/>
      <c r="C1172" s="3"/>
    </row>
    <row r="1173" spans="1:3" ht="15.75" customHeight="1">
      <c r="A1173" s="7"/>
      <c r="B1173" s="7"/>
      <c r="C1173" s="3"/>
    </row>
    <row r="1174" spans="1:3" ht="15.75" customHeight="1">
      <c r="A1174" s="7"/>
      <c r="B1174" s="7"/>
      <c r="C1174" s="3"/>
    </row>
    <row r="1175" spans="1:3" ht="15.75" customHeight="1">
      <c r="A1175" s="7"/>
      <c r="B1175" s="7"/>
      <c r="C1175" s="3"/>
    </row>
    <row r="1176" spans="1:3" ht="15.75" customHeight="1">
      <c r="A1176" s="7"/>
      <c r="B1176" s="7"/>
      <c r="C1176" s="3"/>
    </row>
    <row r="1177" spans="1:3" ht="15.75" customHeight="1">
      <c r="A1177" s="7"/>
      <c r="B1177" s="7"/>
      <c r="C1177" s="3"/>
    </row>
    <row r="1178" spans="1:3" ht="15.75" customHeight="1">
      <c r="A1178" s="7"/>
      <c r="B1178" s="7"/>
      <c r="C1178" s="3"/>
    </row>
    <row r="1179" spans="1:3" ht="15.75" customHeight="1">
      <c r="A1179" s="7"/>
      <c r="B1179" s="7"/>
      <c r="C1179" s="3"/>
    </row>
    <row r="1180" spans="1:3" ht="15.75" customHeight="1">
      <c r="A1180" s="7"/>
      <c r="B1180" s="7"/>
      <c r="C1180" s="3"/>
    </row>
    <row r="1181" spans="1:3" ht="15.75" customHeight="1">
      <c r="A1181" s="7"/>
      <c r="B1181" s="7"/>
      <c r="C1181" s="3"/>
    </row>
    <row r="1182" spans="1:3" ht="15.75" customHeight="1">
      <c r="A1182" s="7"/>
      <c r="B1182" s="7"/>
      <c r="C1182" s="3"/>
    </row>
    <row r="1183" spans="1:3" ht="15.75" customHeight="1">
      <c r="A1183" s="7"/>
      <c r="B1183" s="7"/>
      <c r="C1183" s="3"/>
    </row>
    <row r="1184" spans="1:3" ht="15.75" customHeight="1">
      <c r="A1184" s="7"/>
      <c r="B1184" s="7"/>
      <c r="C1184" s="3"/>
    </row>
    <row r="1185" spans="1:3" ht="15.75" customHeight="1">
      <c r="A1185" s="7"/>
      <c r="B1185" s="7"/>
      <c r="C1185" s="3"/>
    </row>
    <row r="1186" spans="1:3" ht="15.75" customHeight="1">
      <c r="A1186" s="7"/>
      <c r="B1186" s="7"/>
      <c r="C1186" s="3"/>
    </row>
    <row r="1187" spans="1:3" ht="15.75" customHeight="1">
      <c r="A1187" s="7"/>
      <c r="B1187" s="7"/>
      <c r="C1187" s="3"/>
    </row>
    <row r="1188" spans="1:3" ht="15.75" customHeight="1">
      <c r="A1188" s="7"/>
      <c r="B1188" s="7"/>
      <c r="C1188" s="3"/>
    </row>
    <row r="1189" spans="1:3" ht="15.75" customHeight="1">
      <c r="A1189" s="7"/>
      <c r="B1189" s="7"/>
      <c r="C1189" s="3"/>
    </row>
    <row r="1190" spans="1:3" ht="15.75" customHeight="1">
      <c r="A1190" s="7"/>
      <c r="B1190" s="7"/>
      <c r="C1190" s="3"/>
    </row>
    <row r="1191" spans="1:3" ht="15.75" customHeight="1">
      <c r="A1191" s="7"/>
      <c r="B1191" s="7"/>
      <c r="C1191" s="3"/>
    </row>
    <row r="1192" spans="1:3" ht="15.75" customHeight="1">
      <c r="A1192" s="7"/>
      <c r="B1192" s="7"/>
      <c r="C1192" s="3"/>
    </row>
    <row r="1193" spans="1:3" ht="15.75" customHeight="1">
      <c r="A1193" s="7"/>
      <c r="B1193" s="7"/>
      <c r="C1193" s="3"/>
    </row>
    <row r="1194" spans="1:3" ht="15.75" customHeight="1">
      <c r="A1194" s="7"/>
      <c r="B1194" s="7"/>
      <c r="C1194" s="3"/>
    </row>
    <row r="1195" spans="1:3" ht="15.75" customHeight="1">
      <c r="A1195" s="7"/>
      <c r="B1195" s="7"/>
      <c r="C1195" s="3"/>
    </row>
    <row r="1196" spans="1:3" ht="15.75" customHeight="1">
      <c r="A1196" s="7"/>
      <c r="B1196" s="7"/>
      <c r="C1196" s="3"/>
    </row>
    <row r="1197" spans="1:3" ht="15.75" customHeight="1">
      <c r="A1197" s="7"/>
      <c r="B1197" s="7"/>
      <c r="C1197" s="3"/>
    </row>
    <row r="1198" spans="1:3" ht="15.75" customHeight="1">
      <c r="A1198" s="7"/>
      <c r="B1198" s="7"/>
      <c r="C1198" s="3"/>
    </row>
    <row r="1199" spans="1:3" ht="15.75" customHeight="1">
      <c r="A1199" s="7"/>
      <c r="B1199" s="7"/>
      <c r="C1199" s="3"/>
    </row>
    <row r="1200" spans="1:3" ht="15.75" customHeight="1">
      <c r="A1200" s="7"/>
      <c r="B1200" s="7"/>
      <c r="C1200" s="3"/>
    </row>
    <row r="1201" spans="1:3" ht="15.75" customHeight="1">
      <c r="A1201" s="7"/>
      <c r="B1201" s="7"/>
      <c r="C1201" s="3"/>
    </row>
    <row r="1202" spans="1:3" ht="15.75" customHeight="1">
      <c r="A1202" s="7"/>
      <c r="B1202" s="7"/>
      <c r="C1202" s="3"/>
    </row>
    <row r="1203" spans="1:3" ht="15.75" customHeight="1">
      <c r="A1203" s="7"/>
      <c r="B1203" s="7"/>
      <c r="C1203" s="3"/>
    </row>
    <row r="1204" spans="1:3" ht="15.75" customHeight="1">
      <c r="A1204" s="7"/>
      <c r="B1204" s="7"/>
      <c r="C1204" s="3"/>
    </row>
    <row r="1205" spans="1:3" ht="15.75" customHeight="1">
      <c r="A1205" s="7"/>
      <c r="B1205" s="7"/>
      <c r="C1205" s="3"/>
    </row>
    <row r="1206" spans="1:3" ht="15.75" customHeight="1">
      <c r="A1206" s="7"/>
      <c r="B1206" s="7"/>
      <c r="C1206" s="3"/>
    </row>
    <row r="1207" spans="1:3" ht="15.75" customHeight="1">
      <c r="A1207" s="7"/>
      <c r="B1207" s="7"/>
      <c r="C1207" s="3"/>
    </row>
    <row r="1208" spans="1:3" ht="15.75" customHeight="1">
      <c r="A1208" s="7"/>
      <c r="B1208" s="7"/>
      <c r="C1208" s="3"/>
    </row>
    <row r="1209" spans="1:3" ht="15.75" customHeight="1">
      <c r="A1209" s="7"/>
      <c r="B1209" s="7"/>
      <c r="C1209" s="3"/>
    </row>
    <row r="1210" spans="1:3" ht="15.75" customHeight="1">
      <c r="A1210" s="7"/>
      <c r="B1210" s="7"/>
      <c r="C1210" s="3"/>
    </row>
    <row r="1211" spans="1:3" ht="15.75" customHeight="1">
      <c r="A1211" s="7"/>
      <c r="B1211" s="7"/>
      <c r="C1211" s="3"/>
    </row>
    <row r="1212" spans="1:3" ht="15.75" customHeight="1">
      <c r="A1212" s="7"/>
      <c r="B1212" s="7"/>
      <c r="C1212" s="3"/>
    </row>
    <row r="1213" spans="1:3" ht="15.75" customHeight="1">
      <c r="A1213" s="7"/>
      <c r="B1213" s="7"/>
      <c r="C1213" s="3"/>
    </row>
    <row r="1214" spans="1:3" ht="15.75" customHeight="1">
      <c r="A1214" s="7"/>
      <c r="B1214" s="7"/>
      <c r="C1214" s="3"/>
    </row>
    <row r="1215" spans="1:3" ht="15.75" customHeight="1">
      <c r="A1215" s="7"/>
      <c r="B1215" s="7"/>
      <c r="C1215" s="3"/>
    </row>
    <row r="1216" spans="1:3" ht="15.75" customHeight="1">
      <c r="A1216" s="7"/>
      <c r="B1216" s="7"/>
      <c r="C1216" s="3"/>
    </row>
    <row r="1217" spans="1:3" ht="15.75" customHeight="1">
      <c r="A1217" s="7"/>
      <c r="B1217" s="7"/>
      <c r="C1217" s="3"/>
    </row>
    <row r="1218" spans="1:3" ht="15.75" customHeight="1">
      <c r="A1218" s="7"/>
      <c r="B1218" s="7"/>
      <c r="C1218" s="3"/>
    </row>
    <row r="1219" spans="1:3" ht="15.75" customHeight="1">
      <c r="A1219" s="7"/>
      <c r="B1219" s="7"/>
      <c r="C1219" s="3"/>
    </row>
    <row r="1220" spans="1:3" ht="15.75" customHeight="1">
      <c r="A1220" s="7"/>
      <c r="B1220" s="7"/>
      <c r="C1220" s="3"/>
    </row>
    <row r="1221" spans="1:3" ht="15.75" customHeight="1">
      <c r="A1221" s="7"/>
      <c r="B1221" s="7"/>
      <c r="C1221" s="3"/>
    </row>
    <row r="1222" spans="1:3" ht="15.75" customHeight="1">
      <c r="A1222" s="7"/>
      <c r="B1222" s="7"/>
      <c r="C1222" s="3"/>
    </row>
    <row r="1223" spans="1:3" ht="15.75" customHeight="1">
      <c r="A1223" s="7"/>
      <c r="B1223" s="7"/>
      <c r="C1223" s="3"/>
    </row>
    <row r="1224" spans="1:3" ht="15.75" customHeight="1">
      <c r="A1224" s="7"/>
      <c r="B1224" s="7"/>
      <c r="C1224" s="3"/>
    </row>
    <row r="1225" spans="1:3" ht="15.75" customHeight="1">
      <c r="A1225" s="7"/>
      <c r="B1225" s="7"/>
      <c r="C1225" s="3"/>
    </row>
    <row r="1226" spans="1:3" ht="15.75" customHeight="1">
      <c r="A1226" s="7"/>
      <c r="B1226" s="7"/>
      <c r="C1226" s="3"/>
    </row>
    <row r="1227" spans="1:3" ht="15.75" customHeight="1">
      <c r="A1227" s="7"/>
      <c r="B1227" s="7"/>
      <c r="C1227" s="3"/>
    </row>
    <row r="1228" spans="1:3" ht="15.75" customHeight="1">
      <c r="A1228" s="7"/>
      <c r="B1228" s="7"/>
      <c r="C1228" s="3"/>
    </row>
    <row r="1229" spans="1:3" ht="15.75" customHeight="1">
      <c r="A1229" s="7"/>
      <c r="B1229" s="7"/>
      <c r="C1229" s="3"/>
    </row>
    <row r="1230" spans="1:3" ht="15.75" customHeight="1">
      <c r="A1230" s="7"/>
      <c r="B1230" s="7"/>
      <c r="C1230" s="3"/>
    </row>
    <row r="1231" spans="1:3" ht="15.75" customHeight="1">
      <c r="A1231" s="7"/>
      <c r="B1231" s="7"/>
      <c r="C1231" s="3"/>
    </row>
    <row r="1232" spans="1:3" ht="15.75" customHeight="1">
      <c r="A1232" s="7"/>
      <c r="B1232" s="7"/>
      <c r="C1232" s="3"/>
    </row>
    <row r="1233" spans="1:3" ht="15.75" customHeight="1">
      <c r="A1233" s="7"/>
      <c r="B1233" s="7"/>
      <c r="C1233" s="3"/>
    </row>
    <row r="1234" spans="1:3" ht="15.75" customHeight="1">
      <c r="A1234" s="7"/>
      <c r="B1234" s="7"/>
      <c r="C1234" s="3"/>
    </row>
    <row r="1235" spans="1:3" ht="15.75" customHeight="1">
      <c r="A1235" s="7"/>
      <c r="B1235" s="7"/>
      <c r="C1235" s="3"/>
    </row>
    <row r="1236" spans="1:3" ht="15.75" customHeight="1">
      <c r="A1236" s="7"/>
      <c r="B1236" s="7"/>
      <c r="C1236" s="3"/>
    </row>
    <row r="1237" spans="1:3" ht="15.75" customHeight="1">
      <c r="A1237" s="7"/>
      <c r="B1237" s="7"/>
      <c r="C1237" s="3"/>
    </row>
    <row r="1238" spans="1:3" ht="15.75" customHeight="1">
      <c r="A1238" s="7"/>
      <c r="B1238" s="7"/>
      <c r="C1238" s="3"/>
    </row>
    <row r="1239" spans="1:3" ht="15.75" customHeight="1">
      <c r="A1239" s="7"/>
      <c r="B1239" s="7"/>
      <c r="C1239" s="3"/>
    </row>
    <row r="1240" spans="1:3" ht="15.75" customHeight="1">
      <c r="A1240" s="7"/>
      <c r="B1240" s="7"/>
      <c r="C1240" s="3"/>
    </row>
    <row r="1241" spans="1:3" ht="15.75" customHeight="1">
      <c r="A1241" s="7"/>
      <c r="B1241" s="7"/>
      <c r="C1241" s="3"/>
    </row>
    <row r="1242" spans="1:3" ht="15.75" customHeight="1">
      <c r="A1242" s="7"/>
      <c r="B1242" s="7"/>
      <c r="C1242" s="3"/>
    </row>
    <row r="1243" spans="1:3" ht="15.75" customHeight="1">
      <c r="A1243" s="7"/>
      <c r="B1243" s="7"/>
      <c r="C1243" s="3"/>
    </row>
    <row r="1244" spans="1:3" ht="15.75" customHeight="1">
      <c r="A1244" s="7"/>
      <c r="B1244" s="7"/>
      <c r="C1244" s="3"/>
    </row>
    <row r="1245" spans="1:3" ht="15.75" customHeight="1">
      <c r="A1245" s="7"/>
      <c r="B1245" s="7"/>
      <c r="C1245" s="3"/>
    </row>
    <row r="1246" spans="1:3" ht="15.75" customHeight="1">
      <c r="A1246" s="7"/>
      <c r="B1246" s="7"/>
      <c r="C1246" s="3"/>
    </row>
    <row r="1247" spans="1:3" ht="15.75" customHeight="1">
      <c r="A1247" s="7"/>
      <c r="B1247" s="7"/>
      <c r="C1247" s="3"/>
    </row>
    <row r="1248" spans="1:3" ht="15.75" customHeight="1">
      <c r="A1248" s="7"/>
      <c r="B1248" s="7"/>
      <c r="C1248" s="3"/>
    </row>
    <row r="1249" spans="1:3" ht="15.75" customHeight="1">
      <c r="A1249" s="7"/>
      <c r="B1249" s="7"/>
      <c r="C1249" s="3"/>
    </row>
    <row r="1250" spans="1:3" ht="15.75" customHeight="1">
      <c r="A1250" s="7"/>
      <c r="B1250" s="7"/>
      <c r="C1250" s="3"/>
    </row>
    <row r="1251" spans="1:3" ht="15.75" customHeight="1">
      <c r="A1251" s="7"/>
      <c r="B1251" s="7"/>
      <c r="C1251" s="3"/>
    </row>
    <row r="1252" spans="1:3" ht="15.75" customHeight="1">
      <c r="A1252" s="7"/>
      <c r="B1252" s="7"/>
      <c r="C1252" s="3"/>
    </row>
    <row r="1253" spans="1:3" ht="15.75" customHeight="1">
      <c r="A1253" s="7"/>
      <c r="B1253" s="7"/>
      <c r="C1253" s="3"/>
    </row>
    <row r="1254" spans="1:3" ht="15.75" customHeight="1">
      <c r="A1254" s="7"/>
      <c r="B1254" s="7"/>
      <c r="C1254" s="3"/>
    </row>
    <row r="1255" spans="1:3" ht="15.75" customHeight="1">
      <c r="A1255" s="7"/>
      <c r="B1255" s="7"/>
      <c r="C1255" s="3"/>
    </row>
    <row r="1256" spans="1:3" ht="15.75" customHeight="1">
      <c r="A1256" s="7"/>
      <c r="B1256" s="7"/>
      <c r="C1256" s="3"/>
    </row>
    <row r="1257" spans="1:3" ht="15.75" customHeight="1">
      <c r="A1257" s="7"/>
      <c r="B1257" s="7"/>
      <c r="C1257" s="3"/>
    </row>
    <row r="1258" spans="1:3" ht="15.75" customHeight="1">
      <c r="A1258" s="7"/>
      <c r="B1258" s="7"/>
      <c r="C1258" s="3"/>
    </row>
    <row r="1259" spans="1:3" ht="15.75" customHeight="1">
      <c r="A1259" s="7"/>
      <c r="B1259" s="7"/>
      <c r="C1259" s="3"/>
    </row>
    <row r="1260" spans="1:3" ht="15.75" customHeight="1">
      <c r="A1260" s="7"/>
      <c r="B1260" s="7"/>
      <c r="C1260" s="3"/>
    </row>
    <row r="1261" spans="1:3" ht="15.75" customHeight="1">
      <c r="A1261" s="7"/>
      <c r="B1261" s="7"/>
      <c r="C1261" s="3"/>
    </row>
    <row r="1262" spans="1:3" ht="15.75" customHeight="1">
      <c r="A1262" s="7"/>
      <c r="B1262" s="7"/>
      <c r="C1262" s="3"/>
    </row>
    <row r="1263" spans="1:3" ht="15.75" customHeight="1">
      <c r="A1263" s="7"/>
      <c r="B1263" s="7"/>
      <c r="C1263" s="3"/>
    </row>
    <row r="1264" spans="1:3" ht="15.75" customHeight="1">
      <c r="A1264" s="7"/>
      <c r="B1264" s="7"/>
      <c r="C1264" s="3"/>
    </row>
    <row r="1265" spans="1:3" ht="15.75" customHeight="1">
      <c r="A1265" s="7"/>
      <c r="B1265" s="7"/>
      <c r="C1265" s="3"/>
    </row>
    <row r="1266" spans="1:3" ht="15.75" customHeight="1">
      <c r="A1266" s="7"/>
      <c r="B1266" s="7"/>
      <c r="C1266" s="3"/>
    </row>
    <row r="1267" spans="1:3" ht="15.75" customHeight="1">
      <c r="A1267" s="7"/>
      <c r="B1267" s="7"/>
      <c r="C1267" s="3"/>
    </row>
    <row r="1268" spans="1:3" ht="15.75" customHeight="1">
      <c r="A1268" s="7"/>
      <c r="B1268" s="7"/>
      <c r="C1268" s="3"/>
    </row>
    <row r="1269" spans="1:3" ht="15.75" customHeight="1">
      <c r="A1269" s="7"/>
      <c r="B1269" s="7"/>
      <c r="C1269" s="3"/>
    </row>
    <row r="1270" spans="1:3" ht="15.75" customHeight="1">
      <c r="A1270" s="7"/>
      <c r="B1270" s="7"/>
      <c r="C1270" s="3"/>
    </row>
    <row r="1271" spans="1:3" ht="15.75" customHeight="1">
      <c r="A1271" s="7"/>
      <c r="B1271" s="7"/>
      <c r="C1271" s="3"/>
    </row>
    <row r="1272" spans="1:3" ht="15.75" customHeight="1">
      <c r="A1272" s="7"/>
      <c r="B1272" s="7"/>
      <c r="C1272" s="3"/>
    </row>
    <row r="1273" spans="1:3" ht="15.75" customHeight="1">
      <c r="A1273" s="7"/>
      <c r="B1273" s="7"/>
      <c r="C1273" s="3"/>
    </row>
    <row r="1274" spans="1:3" ht="15.75" customHeight="1">
      <c r="A1274" s="7"/>
      <c r="B1274" s="7"/>
      <c r="C1274" s="3"/>
    </row>
    <row r="1275" spans="1:3" ht="15.75" customHeight="1">
      <c r="A1275" s="7"/>
      <c r="B1275" s="7"/>
      <c r="C1275" s="3"/>
    </row>
    <row r="1276" spans="1:3" ht="15.75" customHeight="1">
      <c r="A1276" s="7"/>
      <c r="B1276" s="7"/>
      <c r="C1276" s="3"/>
    </row>
    <row r="1277" spans="1:3" ht="15.75" customHeight="1">
      <c r="A1277" s="7"/>
      <c r="B1277" s="7"/>
      <c r="C1277" s="3"/>
    </row>
    <row r="1278" spans="1:3" ht="15.75" customHeight="1">
      <c r="A1278" s="7"/>
      <c r="B1278" s="7"/>
      <c r="C1278" s="3"/>
    </row>
    <row r="1279" spans="1:3" ht="15.75" customHeight="1">
      <c r="A1279" s="7"/>
      <c r="B1279" s="7"/>
      <c r="C1279" s="3"/>
    </row>
    <row r="1280" spans="1:3" ht="15.75" customHeight="1">
      <c r="A1280" s="7"/>
      <c r="B1280" s="7"/>
      <c r="C1280" s="3"/>
    </row>
    <row r="1281" spans="1:3" ht="15.75" customHeight="1">
      <c r="A1281" s="7"/>
      <c r="B1281" s="7"/>
      <c r="C1281" s="3"/>
    </row>
    <row r="1282" spans="1:3" ht="15.75" customHeight="1">
      <c r="A1282" s="7"/>
      <c r="B1282" s="7"/>
      <c r="C1282" s="3"/>
    </row>
    <row r="1283" spans="1:3" ht="15.75" customHeight="1">
      <c r="A1283" s="7"/>
      <c r="B1283" s="7"/>
      <c r="C1283" s="3"/>
    </row>
    <row r="1284" spans="1:3" ht="15.75" customHeight="1">
      <c r="A1284" s="7"/>
      <c r="B1284" s="7"/>
      <c r="C1284" s="3"/>
    </row>
    <row r="1285" spans="1:3" ht="15.75" customHeight="1">
      <c r="A1285" s="7"/>
      <c r="B1285" s="7"/>
      <c r="C1285" s="3"/>
    </row>
    <row r="1286" spans="1:3" ht="15.75" customHeight="1">
      <c r="A1286" s="7"/>
      <c r="B1286" s="7"/>
      <c r="C1286" s="3"/>
    </row>
    <row r="1287" spans="1:3" ht="15.75" customHeight="1">
      <c r="A1287" s="7"/>
      <c r="B1287" s="7"/>
      <c r="C1287" s="3"/>
    </row>
    <row r="1288" spans="1:3" ht="15.75" customHeight="1">
      <c r="A1288" s="7"/>
      <c r="B1288" s="7"/>
      <c r="C1288" s="3"/>
    </row>
    <row r="1289" spans="1:3" ht="15.75" customHeight="1">
      <c r="A1289" s="7"/>
      <c r="B1289" s="7"/>
      <c r="C1289" s="3"/>
    </row>
    <row r="1290" spans="1:3" ht="15.75" customHeight="1">
      <c r="A1290" s="7"/>
      <c r="B1290" s="7"/>
      <c r="C1290" s="3"/>
    </row>
    <row r="1291" spans="1:3" ht="15.75" customHeight="1">
      <c r="A1291" s="7"/>
      <c r="B1291" s="7"/>
      <c r="C1291" s="3"/>
    </row>
    <row r="1292" spans="1:3" ht="15.75" customHeight="1">
      <c r="A1292" s="7"/>
      <c r="B1292" s="7"/>
      <c r="C1292" s="3"/>
    </row>
    <row r="1293" spans="1:3" ht="15.75" customHeight="1">
      <c r="A1293" s="7"/>
      <c r="B1293" s="7"/>
      <c r="C1293" s="3"/>
    </row>
    <row r="1294" spans="1:3" ht="15.75" customHeight="1">
      <c r="A1294" s="7"/>
      <c r="B1294" s="7"/>
      <c r="C1294" s="3"/>
    </row>
    <row r="1295" spans="1:3" ht="15.75" customHeight="1">
      <c r="A1295" s="7"/>
      <c r="B1295" s="7"/>
      <c r="C1295" s="3"/>
    </row>
    <row r="1296" spans="1:3" ht="15.75" customHeight="1">
      <c r="A1296" s="7"/>
      <c r="B1296" s="7"/>
      <c r="C1296" s="3"/>
    </row>
    <row r="1297" spans="1:3" ht="15.75" customHeight="1">
      <c r="A1297" s="7"/>
      <c r="B1297" s="7"/>
      <c r="C1297" s="3"/>
    </row>
    <row r="1298" spans="1:3" ht="15.75" customHeight="1">
      <c r="A1298" s="7"/>
      <c r="B1298" s="7"/>
      <c r="C1298" s="3"/>
    </row>
    <row r="1299" spans="1:3" ht="15.75" customHeight="1">
      <c r="A1299" s="7"/>
      <c r="B1299" s="7"/>
      <c r="C1299" s="3"/>
    </row>
    <row r="1300" spans="1:3" ht="15.75" customHeight="1">
      <c r="A1300" s="7"/>
      <c r="B1300" s="7"/>
      <c r="C1300" s="3"/>
    </row>
    <row r="1301" spans="1:3" ht="15.75" customHeight="1">
      <c r="A1301" s="7"/>
      <c r="B1301" s="7"/>
      <c r="C1301" s="3"/>
    </row>
    <row r="1302" spans="1:3" ht="15.75" customHeight="1">
      <c r="A1302" s="7"/>
      <c r="B1302" s="7"/>
      <c r="C1302" s="3"/>
    </row>
    <row r="1303" spans="1:3" ht="15.75" customHeight="1">
      <c r="A1303" s="7"/>
      <c r="B1303" s="7"/>
      <c r="C1303" s="3"/>
    </row>
    <row r="1304" spans="1:3" ht="15.75" customHeight="1">
      <c r="A1304" s="7"/>
      <c r="B1304" s="7"/>
      <c r="C1304" s="3"/>
    </row>
    <row r="1305" spans="1:3" ht="15.75" customHeight="1">
      <c r="A1305" s="7"/>
      <c r="B1305" s="7"/>
      <c r="C1305" s="3"/>
    </row>
    <row r="1306" spans="1:3" ht="15.75" customHeight="1">
      <c r="A1306" s="7"/>
      <c r="B1306" s="7"/>
      <c r="C1306" s="3"/>
    </row>
    <row r="1307" spans="1:3" ht="15.75" customHeight="1">
      <c r="A1307" s="7"/>
      <c r="B1307" s="7"/>
      <c r="C1307" s="3"/>
    </row>
    <row r="1308" spans="1:3" ht="15.75" customHeight="1">
      <c r="A1308" s="7"/>
      <c r="B1308" s="7"/>
      <c r="C1308" s="3"/>
    </row>
    <row r="1309" spans="1:3" ht="15.75" customHeight="1">
      <c r="A1309" s="7"/>
      <c r="B1309" s="7"/>
      <c r="C1309" s="3"/>
    </row>
    <row r="1310" spans="1:3" ht="15.75" customHeight="1">
      <c r="A1310" s="7"/>
      <c r="B1310" s="7"/>
      <c r="C1310" s="3"/>
    </row>
    <row r="1311" spans="1:3" ht="15.75" customHeight="1">
      <c r="A1311" s="7"/>
      <c r="B1311" s="7"/>
      <c r="C1311" s="3"/>
    </row>
    <row r="1312" spans="1:3" ht="15.75" customHeight="1">
      <c r="A1312" s="7"/>
      <c r="B1312" s="7"/>
      <c r="C1312" s="3"/>
    </row>
    <row r="1313" spans="1:3" ht="15.75" customHeight="1">
      <c r="A1313" s="7"/>
      <c r="B1313" s="7"/>
      <c r="C1313" s="3"/>
    </row>
    <row r="1314" spans="1:3" ht="15.75" customHeight="1">
      <c r="A1314" s="7"/>
      <c r="B1314" s="7"/>
      <c r="C1314" s="3"/>
    </row>
    <row r="1315" spans="1:3" ht="15.75" customHeight="1">
      <c r="A1315" s="7"/>
      <c r="B1315" s="7"/>
      <c r="C1315" s="3"/>
    </row>
    <row r="1316" spans="1:3" ht="15.75" customHeight="1">
      <c r="A1316" s="7"/>
      <c r="B1316" s="7"/>
      <c r="C1316" s="3"/>
    </row>
    <row r="1317" spans="1:3" ht="15.75" customHeight="1">
      <c r="A1317" s="7"/>
      <c r="B1317" s="7"/>
      <c r="C1317" s="3"/>
    </row>
    <row r="1318" spans="1:3" ht="15.75" customHeight="1">
      <c r="A1318" s="7"/>
      <c r="B1318" s="7"/>
      <c r="C1318" s="3"/>
    </row>
    <row r="1319" spans="1:3" ht="15.75" customHeight="1">
      <c r="A1319" s="7"/>
      <c r="B1319" s="7"/>
      <c r="C1319" s="3"/>
    </row>
    <row r="1320" spans="1:3" ht="15.75" customHeight="1">
      <c r="A1320" s="7"/>
      <c r="B1320" s="7"/>
      <c r="C1320" s="3"/>
    </row>
    <row r="1321" spans="1:3" ht="15.75" customHeight="1">
      <c r="A1321" s="7"/>
      <c r="B1321" s="7"/>
      <c r="C1321" s="3"/>
    </row>
    <row r="1322" spans="1:3" ht="15.75" customHeight="1">
      <c r="A1322" s="7"/>
      <c r="B1322" s="7"/>
      <c r="C1322" s="3"/>
    </row>
    <row r="1323" spans="1:3" ht="15.75" customHeight="1">
      <c r="A1323" s="7"/>
      <c r="B1323" s="7"/>
      <c r="C1323" s="3"/>
    </row>
    <row r="1324" spans="1:3" ht="15.75" customHeight="1">
      <c r="A1324" s="7"/>
      <c r="B1324" s="7"/>
      <c r="C1324" s="3"/>
    </row>
    <row r="1325" spans="1:3" ht="15.75" customHeight="1">
      <c r="A1325" s="7"/>
      <c r="B1325" s="7"/>
      <c r="C1325" s="3"/>
    </row>
    <row r="1326" spans="1:3" ht="15.75" customHeight="1">
      <c r="A1326" s="7"/>
      <c r="B1326" s="7"/>
      <c r="C1326" s="3"/>
    </row>
    <row r="1327" spans="1:3" ht="15.75" customHeight="1">
      <c r="A1327" s="7"/>
      <c r="B1327" s="7"/>
      <c r="C1327" s="3"/>
    </row>
    <row r="1328" spans="1:3" ht="15.75" customHeight="1">
      <c r="A1328" s="7"/>
      <c r="B1328" s="7"/>
      <c r="C1328" s="3"/>
    </row>
    <row r="1329" spans="1:3" ht="15.75" customHeight="1">
      <c r="A1329" s="7"/>
      <c r="B1329" s="7"/>
      <c r="C1329" s="3"/>
    </row>
    <row r="1330" spans="1:3" ht="15.75" customHeight="1">
      <c r="A1330" s="7"/>
      <c r="B1330" s="7"/>
      <c r="C1330" s="3"/>
    </row>
    <row r="1331" spans="1:3" ht="15.75" customHeight="1">
      <c r="A1331" s="7"/>
      <c r="B1331" s="7"/>
      <c r="C1331" s="3"/>
    </row>
    <row r="1332" spans="1:3" ht="15.75" customHeight="1">
      <c r="A1332" s="7"/>
      <c r="B1332" s="7"/>
      <c r="C1332" s="3"/>
    </row>
    <row r="1333" spans="1:3" ht="15.75" customHeight="1">
      <c r="A1333" s="7"/>
      <c r="B1333" s="7"/>
      <c r="C1333" s="3"/>
    </row>
    <row r="1334" spans="1:3" ht="15.75" customHeight="1">
      <c r="A1334" s="7"/>
      <c r="B1334" s="7"/>
      <c r="C1334" s="3"/>
    </row>
    <row r="1335" spans="1:3" ht="15.75" customHeight="1">
      <c r="A1335" s="7"/>
      <c r="B1335" s="7"/>
      <c r="C1335" s="3"/>
    </row>
    <row r="1336" spans="1:3" ht="15.75" customHeight="1">
      <c r="A1336" s="7"/>
      <c r="B1336" s="7"/>
      <c r="C1336" s="3"/>
    </row>
    <row r="1337" spans="1:3" ht="15.75" customHeight="1">
      <c r="A1337" s="7"/>
      <c r="B1337" s="7"/>
      <c r="C1337" s="3"/>
    </row>
    <row r="1338" spans="1:3" ht="15.75" customHeight="1">
      <c r="A1338" s="7"/>
      <c r="B1338" s="7"/>
      <c r="C1338" s="3"/>
    </row>
  </sheetData>
  <autoFilter ref="A1:G1138" xr:uid="{00000000-0009-0000-0000-000006000000}">
    <filterColumn colId="0">
      <colorFilter dxfId="2"/>
    </filterColumn>
  </autoFilter>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README</vt:lpstr>
      <vt:lpstr>Journal Guideline Analysis</vt:lpstr>
      <vt:lpstr>Article Database</vt:lpstr>
      <vt:lpstr>Annals of Surgery</vt:lpstr>
      <vt:lpstr>JAMA Surgery</vt:lpstr>
      <vt:lpstr>JACS</vt:lpstr>
      <vt:lpstr>BJS</vt:lpstr>
      <vt:lpstr>IJS</vt:lpstr>
      <vt:lpstr>Surgery</vt:lpstr>
      <vt:lpstr>WJS</vt:lpstr>
      <vt:lpstr>AJS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kavya</dc:creator>
  <cp:lastModifiedBy>Kavya Pathak</cp:lastModifiedBy>
  <dcterms:created xsi:type="dcterms:W3CDTF">2022-11-08T17:59:25Z</dcterms:created>
  <dcterms:modified xsi:type="dcterms:W3CDTF">2023-04-26T15:45:04Z</dcterms:modified>
</cp:coreProperties>
</file>