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https://d.docs.live.net/cb588378a51df31b/Documents/Kavya/"/>
    </mc:Choice>
  </mc:AlternateContent>
  <xr:revisionPtr revIDLastSave="199" documentId="13_ncr:1_{7E5F02A5-ABD2-4664-B3A8-1FBCF8693C73}" xr6:coauthVersionLast="47" xr6:coauthVersionMax="47" xr10:uidLastSave="{96CD612D-4EE3-4BC5-99B3-BA8B96FCEE0B}"/>
  <bookViews>
    <workbookView xWindow="-98" yWindow="-98" windowWidth="19396" windowHeight="12196" firstSheet="7" activeTab="11" xr2:uid="{00000000-000D-0000-FFFF-FFFF00000000}"/>
  </bookViews>
  <sheets>
    <sheet name="Sales by category" sheetId="2" r:id="rId1"/>
    <sheet name="Top 5 items" sheetId="3" r:id="rId2"/>
    <sheet name="Sheet4" sheetId="4" state="hidden" r:id="rId3"/>
    <sheet name="Order volume by hour" sheetId="5" r:id="rId4"/>
    <sheet name="Sheet7" sheetId="7" state="hidden" r:id="rId5"/>
    <sheet name="Weekday vs Weekend" sheetId="6" r:id="rId6"/>
    <sheet name="Monthly Trends" sheetId="8" r:id="rId7"/>
    <sheet name="orders by Day of the week" sheetId="9" r:id="rId8"/>
    <sheet name="Top Items" sheetId="12" r:id="rId9"/>
    <sheet name="Sheet15" sheetId="15" state="hidden" r:id="rId10"/>
    <sheet name="Dataset" sheetId="1" r:id="rId11"/>
    <sheet name="Dashboard" sheetId="10" r:id="rId12"/>
    <sheet name="Formulas" sheetId="11" r:id="rId13"/>
  </sheets>
  <definedNames>
    <definedName name="_xlnm._FilterDatabase" localSheetId="10" hidden="1">Dataset!$A$1:$N$901</definedName>
    <definedName name="_xlchart.v1.0" hidden="1">'Top 5 items'!$G$8:$G$12</definedName>
    <definedName name="_xlchart.v1.1" hidden="1">'Top 5 items'!$H$7</definedName>
    <definedName name="_xlchart.v1.2" hidden="1">'Top 5 items'!$H$8:$H$12</definedName>
    <definedName name="_xlchart.v1.3" hidden="1">Sheet4!$A$6:$A$10</definedName>
    <definedName name="_xlchart.v1.4" hidden="1">Sheet4!$B$5</definedName>
    <definedName name="_xlchart.v1.5" hidden="1">Sheet4!$B$6:$B$10</definedName>
    <definedName name="_xlchart.v1.6" hidden="1">'Top 5 items'!$G$8:$G$12</definedName>
    <definedName name="_xlchart.v1.7" hidden="1">'Top 5 items'!$H$7</definedName>
    <definedName name="_xlchart.v1.8" hidden="1">'Top 5 items'!$H$8:$H$12</definedName>
    <definedName name="Slicer_Order_Date">#N/A</definedName>
    <definedName name="Slicer_Time_of_Day">#N/A</definedName>
  </definedNames>
  <calcPr calcId="191029"/>
  <pivotCaches>
    <pivotCache cacheId="195" r:id="rId14"/>
    <pivotCache cacheId="201" r:id="rId15"/>
    <pivotCache cacheId="209"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1" l="1"/>
  <c r="C7" i="11"/>
  <c r="C5" i="1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M396" i="1"/>
  <c r="M251" i="1"/>
  <c r="M172" i="1"/>
  <c r="M47" i="1"/>
  <c r="M48" i="1"/>
  <c r="M731" i="1"/>
  <c r="M787"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2" i="1"/>
  <c r="J3" i="1"/>
  <c r="M3" i="1" s="1"/>
  <c r="J4" i="1"/>
  <c r="M4" i="1" s="1"/>
  <c r="J5" i="1"/>
  <c r="J6" i="1"/>
  <c r="M6" i="1" s="1"/>
  <c r="J7" i="1"/>
  <c r="J8" i="1"/>
  <c r="J9" i="1"/>
  <c r="J10" i="1"/>
  <c r="J11" i="1"/>
  <c r="M11" i="1" s="1"/>
  <c r="J12" i="1"/>
  <c r="J13" i="1"/>
  <c r="J14" i="1"/>
  <c r="J15" i="1"/>
  <c r="J16" i="1"/>
  <c r="M16" i="1" s="1"/>
  <c r="J17" i="1"/>
  <c r="J18" i="1"/>
  <c r="J19" i="1"/>
  <c r="M19" i="1" s="1"/>
  <c r="J20" i="1"/>
  <c r="J21" i="1"/>
  <c r="J22" i="1"/>
  <c r="J23" i="1"/>
  <c r="J24" i="1"/>
  <c r="J25" i="1"/>
  <c r="J26" i="1"/>
  <c r="J27" i="1"/>
  <c r="M27" i="1" s="1"/>
  <c r="J28" i="1"/>
  <c r="J29" i="1"/>
  <c r="J30" i="1"/>
  <c r="J31" i="1"/>
  <c r="J32" i="1"/>
  <c r="M32" i="1" s="1"/>
  <c r="J33" i="1"/>
  <c r="J34" i="1"/>
  <c r="J35" i="1"/>
  <c r="M35" i="1" s="1"/>
  <c r="J36" i="1"/>
  <c r="J37" i="1"/>
  <c r="J38" i="1"/>
  <c r="J39" i="1"/>
  <c r="J40" i="1"/>
  <c r="M40" i="1" s="1"/>
  <c r="J41" i="1"/>
  <c r="J42" i="1"/>
  <c r="J43" i="1"/>
  <c r="M43" i="1" s="1"/>
  <c r="J44" i="1"/>
  <c r="J45" i="1"/>
  <c r="J46" i="1"/>
  <c r="J47" i="1"/>
  <c r="J48" i="1"/>
  <c r="J49" i="1"/>
  <c r="J50" i="1"/>
  <c r="J51" i="1"/>
  <c r="M51" i="1" s="1"/>
  <c r="J52" i="1"/>
  <c r="J53" i="1"/>
  <c r="J54" i="1"/>
  <c r="J55" i="1"/>
  <c r="J56" i="1"/>
  <c r="M56" i="1" s="1"/>
  <c r="J57" i="1"/>
  <c r="J58" i="1"/>
  <c r="J59" i="1"/>
  <c r="M59" i="1" s="1"/>
  <c r="J60" i="1"/>
  <c r="J61" i="1"/>
  <c r="J62" i="1"/>
  <c r="J63" i="1"/>
  <c r="J64" i="1"/>
  <c r="M64" i="1" s="1"/>
  <c r="J65" i="1"/>
  <c r="J66" i="1"/>
  <c r="J67" i="1"/>
  <c r="M67" i="1" s="1"/>
  <c r="J68" i="1"/>
  <c r="J69" i="1"/>
  <c r="J70" i="1"/>
  <c r="J71" i="1"/>
  <c r="J72" i="1"/>
  <c r="J73" i="1"/>
  <c r="J74" i="1"/>
  <c r="J75" i="1"/>
  <c r="M75" i="1" s="1"/>
  <c r="J76" i="1"/>
  <c r="M76" i="1" s="1"/>
  <c r="J77" i="1"/>
  <c r="J78" i="1"/>
  <c r="J79" i="1"/>
  <c r="J80" i="1"/>
  <c r="M80" i="1" s="1"/>
  <c r="J81" i="1"/>
  <c r="J82" i="1"/>
  <c r="J83" i="1"/>
  <c r="M83" i="1" s="1"/>
  <c r="J84" i="1"/>
  <c r="J85" i="1"/>
  <c r="J86" i="1"/>
  <c r="J87" i="1"/>
  <c r="J88" i="1"/>
  <c r="J89" i="1"/>
  <c r="J90" i="1"/>
  <c r="J91" i="1"/>
  <c r="M91" i="1" s="1"/>
  <c r="J92" i="1"/>
  <c r="J93" i="1"/>
  <c r="J94" i="1"/>
  <c r="J95" i="1"/>
  <c r="J96" i="1"/>
  <c r="J97" i="1"/>
  <c r="J98" i="1"/>
  <c r="J99" i="1"/>
  <c r="M99" i="1" s="1"/>
  <c r="J100" i="1"/>
  <c r="M100" i="1" s="1"/>
  <c r="J101" i="1"/>
  <c r="J102" i="1"/>
  <c r="J103" i="1"/>
  <c r="J104" i="1"/>
  <c r="J105" i="1"/>
  <c r="J106" i="1"/>
  <c r="J107" i="1"/>
  <c r="M107" i="1" s="1"/>
  <c r="J108" i="1"/>
  <c r="J109" i="1"/>
  <c r="J110" i="1"/>
  <c r="J111" i="1"/>
  <c r="J112" i="1"/>
  <c r="M112" i="1" s="1"/>
  <c r="J113" i="1"/>
  <c r="J114" i="1"/>
  <c r="J115" i="1"/>
  <c r="M115" i="1" s="1"/>
  <c r="J116" i="1"/>
  <c r="M116" i="1" s="1"/>
  <c r="J117" i="1"/>
  <c r="J118" i="1"/>
  <c r="J119" i="1"/>
  <c r="J120" i="1"/>
  <c r="J121" i="1"/>
  <c r="J122" i="1"/>
  <c r="J123" i="1"/>
  <c r="M123" i="1" s="1"/>
  <c r="J124" i="1"/>
  <c r="M124" i="1" s="1"/>
  <c r="J125" i="1"/>
  <c r="J126" i="1"/>
  <c r="J127" i="1"/>
  <c r="J128" i="1"/>
  <c r="J129" i="1"/>
  <c r="J130" i="1"/>
  <c r="J131" i="1"/>
  <c r="M131" i="1" s="1"/>
  <c r="J132" i="1"/>
  <c r="M132" i="1" s="1"/>
  <c r="J133" i="1"/>
  <c r="J134" i="1"/>
  <c r="J135" i="1"/>
  <c r="J136" i="1"/>
  <c r="M136" i="1" s="1"/>
  <c r="J137" i="1"/>
  <c r="J138" i="1"/>
  <c r="J139" i="1"/>
  <c r="M139" i="1" s="1"/>
  <c r="J140" i="1"/>
  <c r="J141" i="1"/>
  <c r="J142" i="1"/>
  <c r="J143" i="1"/>
  <c r="J144" i="1"/>
  <c r="J145" i="1"/>
  <c r="J146" i="1"/>
  <c r="J147" i="1"/>
  <c r="M147" i="1" s="1"/>
  <c r="J148" i="1"/>
  <c r="M148" i="1" s="1"/>
  <c r="J149" i="1"/>
  <c r="J150" i="1"/>
  <c r="J151" i="1"/>
  <c r="J152" i="1"/>
  <c r="M152" i="1" s="1"/>
  <c r="J153" i="1"/>
  <c r="J154" i="1"/>
  <c r="J155" i="1"/>
  <c r="M155" i="1" s="1"/>
  <c r="J156" i="1"/>
  <c r="M156" i="1" s="1"/>
  <c r="J157" i="1"/>
  <c r="J158" i="1"/>
  <c r="J159" i="1"/>
  <c r="J160" i="1"/>
  <c r="M160" i="1" s="1"/>
  <c r="J161" i="1"/>
  <c r="J162" i="1"/>
  <c r="J163" i="1"/>
  <c r="M163" i="1" s="1"/>
  <c r="J164" i="1"/>
  <c r="J165" i="1"/>
  <c r="J166" i="1"/>
  <c r="J167" i="1"/>
  <c r="J168" i="1"/>
  <c r="M168" i="1" s="1"/>
  <c r="J169" i="1"/>
  <c r="J170" i="1"/>
  <c r="J171" i="1"/>
  <c r="M171" i="1" s="1"/>
  <c r="J172" i="1"/>
  <c r="J173" i="1"/>
  <c r="J174" i="1"/>
  <c r="J175" i="1"/>
  <c r="J176" i="1"/>
  <c r="J177" i="1"/>
  <c r="J178" i="1"/>
  <c r="J179" i="1"/>
  <c r="M179" i="1" s="1"/>
  <c r="J180" i="1"/>
  <c r="J181" i="1"/>
  <c r="J182" i="1"/>
  <c r="J183" i="1"/>
  <c r="J184" i="1"/>
  <c r="M184" i="1" s="1"/>
  <c r="J185" i="1"/>
  <c r="J186" i="1"/>
  <c r="J187" i="1"/>
  <c r="M187" i="1" s="1"/>
  <c r="J188" i="1"/>
  <c r="J189" i="1"/>
  <c r="J190" i="1"/>
  <c r="J191" i="1"/>
  <c r="J192" i="1"/>
  <c r="M192" i="1" s="1"/>
  <c r="J193" i="1"/>
  <c r="J194" i="1"/>
  <c r="J195" i="1"/>
  <c r="M195" i="1" s="1"/>
  <c r="J196" i="1"/>
  <c r="J197" i="1"/>
  <c r="J198" i="1"/>
  <c r="J199" i="1"/>
  <c r="J200" i="1"/>
  <c r="J201" i="1"/>
  <c r="J202" i="1"/>
  <c r="J203" i="1"/>
  <c r="M203" i="1" s="1"/>
  <c r="J204" i="1"/>
  <c r="M204" i="1" s="1"/>
  <c r="J205" i="1"/>
  <c r="J206" i="1"/>
  <c r="J207" i="1"/>
  <c r="M207" i="1" s="1"/>
  <c r="J208" i="1"/>
  <c r="M208" i="1" s="1"/>
  <c r="J209" i="1"/>
  <c r="J210" i="1"/>
  <c r="J211" i="1"/>
  <c r="M211" i="1" s="1"/>
  <c r="J212" i="1"/>
  <c r="J213" i="1"/>
  <c r="J214" i="1"/>
  <c r="J215" i="1"/>
  <c r="J216" i="1"/>
  <c r="J217" i="1"/>
  <c r="J218" i="1"/>
  <c r="J219" i="1"/>
  <c r="M219" i="1" s="1"/>
  <c r="J220" i="1"/>
  <c r="J221" i="1"/>
  <c r="J222" i="1"/>
  <c r="J223" i="1"/>
  <c r="J224" i="1"/>
  <c r="J225" i="1"/>
  <c r="J226" i="1"/>
  <c r="J227" i="1"/>
  <c r="M227" i="1" s="1"/>
  <c r="J228" i="1"/>
  <c r="M228" i="1" s="1"/>
  <c r="J229" i="1"/>
  <c r="J230" i="1"/>
  <c r="J231" i="1"/>
  <c r="J232" i="1"/>
  <c r="J233" i="1"/>
  <c r="J234" i="1"/>
  <c r="J235" i="1"/>
  <c r="M235" i="1" s="1"/>
  <c r="J236" i="1"/>
  <c r="J237" i="1"/>
  <c r="J238" i="1"/>
  <c r="J239" i="1"/>
  <c r="J240" i="1"/>
  <c r="M240" i="1" s="1"/>
  <c r="J241" i="1"/>
  <c r="J242" i="1"/>
  <c r="J243" i="1"/>
  <c r="M243" i="1" s="1"/>
  <c r="J244" i="1"/>
  <c r="M244" i="1" s="1"/>
  <c r="J245" i="1"/>
  <c r="J246" i="1"/>
  <c r="J247" i="1"/>
  <c r="J248" i="1"/>
  <c r="J249" i="1"/>
  <c r="J250" i="1"/>
  <c r="J251" i="1"/>
  <c r="J252" i="1"/>
  <c r="M252" i="1" s="1"/>
  <c r="J253" i="1"/>
  <c r="J254" i="1"/>
  <c r="J255" i="1"/>
  <c r="J256" i="1"/>
  <c r="J257" i="1"/>
  <c r="J258" i="1"/>
  <c r="J259" i="1"/>
  <c r="M259" i="1" s="1"/>
  <c r="J260" i="1"/>
  <c r="M260" i="1" s="1"/>
  <c r="J261" i="1"/>
  <c r="J262" i="1"/>
  <c r="J263" i="1"/>
  <c r="J264" i="1"/>
  <c r="M264" i="1" s="1"/>
  <c r="J265" i="1"/>
  <c r="J266" i="1"/>
  <c r="J267" i="1"/>
  <c r="M267" i="1" s="1"/>
  <c r="J268" i="1"/>
  <c r="J269" i="1"/>
  <c r="J270" i="1"/>
  <c r="J271" i="1"/>
  <c r="M271" i="1" s="1"/>
  <c r="J272" i="1"/>
  <c r="J273" i="1"/>
  <c r="J274" i="1"/>
  <c r="J275" i="1"/>
  <c r="M275" i="1" s="1"/>
  <c r="J276" i="1"/>
  <c r="M276" i="1" s="1"/>
  <c r="J277" i="1"/>
  <c r="J278" i="1"/>
  <c r="J279" i="1"/>
  <c r="J280" i="1"/>
  <c r="M280" i="1" s="1"/>
  <c r="J281" i="1"/>
  <c r="J282" i="1"/>
  <c r="J283" i="1"/>
  <c r="M283" i="1" s="1"/>
  <c r="J284" i="1"/>
  <c r="J285" i="1"/>
  <c r="J286" i="1"/>
  <c r="J287" i="1"/>
  <c r="J288" i="1"/>
  <c r="M288" i="1" s="1"/>
  <c r="J289" i="1"/>
  <c r="J290" i="1"/>
  <c r="J291" i="1"/>
  <c r="M291" i="1" s="1"/>
  <c r="J292" i="1"/>
  <c r="J293" i="1"/>
  <c r="J294" i="1"/>
  <c r="J295" i="1"/>
  <c r="J296" i="1"/>
  <c r="J297" i="1"/>
  <c r="J298" i="1"/>
  <c r="J299" i="1"/>
  <c r="M299" i="1" s="1"/>
  <c r="J300" i="1"/>
  <c r="M300" i="1" s="1"/>
  <c r="J301" i="1"/>
  <c r="J302" i="1"/>
  <c r="J303" i="1"/>
  <c r="J304" i="1"/>
  <c r="M304" i="1" s="1"/>
  <c r="J305" i="1"/>
  <c r="J306" i="1"/>
  <c r="J307" i="1"/>
  <c r="M307" i="1" s="1"/>
  <c r="J308" i="1"/>
  <c r="J309" i="1"/>
  <c r="J310" i="1"/>
  <c r="J311" i="1"/>
  <c r="J312" i="1"/>
  <c r="J313" i="1"/>
  <c r="J314" i="1"/>
  <c r="J315" i="1"/>
  <c r="M315" i="1" s="1"/>
  <c r="J316" i="1"/>
  <c r="M316" i="1" s="1"/>
  <c r="J317" i="1"/>
  <c r="J318" i="1"/>
  <c r="J319" i="1"/>
  <c r="J320" i="1"/>
  <c r="J321" i="1"/>
  <c r="J322" i="1"/>
  <c r="J323" i="1"/>
  <c r="M323" i="1" s="1"/>
  <c r="J324" i="1"/>
  <c r="M324" i="1" s="1"/>
  <c r="J325" i="1"/>
  <c r="J326" i="1"/>
  <c r="J327" i="1"/>
  <c r="J328" i="1"/>
  <c r="M328" i="1" s="1"/>
  <c r="J329" i="1"/>
  <c r="J330" i="1"/>
  <c r="J331" i="1"/>
  <c r="M331" i="1" s="1"/>
  <c r="J332" i="1"/>
  <c r="J333" i="1"/>
  <c r="J334" i="1"/>
  <c r="J335" i="1"/>
  <c r="J336" i="1"/>
  <c r="J337" i="1"/>
  <c r="J338" i="1"/>
  <c r="J339" i="1"/>
  <c r="M339" i="1" s="1"/>
  <c r="J340" i="1"/>
  <c r="M340" i="1" s="1"/>
  <c r="J341" i="1"/>
  <c r="J342" i="1"/>
  <c r="J343" i="1"/>
  <c r="J344" i="1"/>
  <c r="M344" i="1" s="1"/>
  <c r="J345" i="1"/>
  <c r="J346" i="1"/>
  <c r="J347" i="1"/>
  <c r="M347" i="1" s="1"/>
  <c r="J348" i="1"/>
  <c r="J349" i="1"/>
  <c r="J350" i="1"/>
  <c r="J351" i="1"/>
  <c r="J352" i="1"/>
  <c r="M352" i="1" s="1"/>
  <c r="J353" i="1"/>
  <c r="J354" i="1"/>
  <c r="J355" i="1"/>
  <c r="M355" i="1" s="1"/>
  <c r="J356" i="1"/>
  <c r="J357" i="1"/>
  <c r="J358" i="1"/>
  <c r="J359" i="1"/>
  <c r="J360" i="1"/>
  <c r="J361" i="1"/>
  <c r="J362" i="1"/>
  <c r="J363" i="1"/>
  <c r="M363" i="1" s="1"/>
  <c r="J364" i="1"/>
  <c r="M364" i="1" s="1"/>
  <c r="J365" i="1"/>
  <c r="J366" i="1"/>
  <c r="J367" i="1"/>
  <c r="J368" i="1"/>
  <c r="M368" i="1" s="1"/>
  <c r="J369" i="1"/>
  <c r="J370" i="1"/>
  <c r="J371" i="1"/>
  <c r="M371" i="1" s="1"/>
  <c r="J372" i="1"/>
  <c r="J373" i="1"/>
  <c r="J374" i="1"/>
  <c r="J375" i="1"/>
  <c r="J376" i="1"/>
  <c r="J377" i="1"/>
  <c r="J378" i="1"/>
  <c r="J379" i="1"/>
  <c r="M379" i="1" s="1"/>
  <c r="J380" i="1"/>
  <c r="M380" i="1" s="1"/>
  <c r="J381" i="1"/>
  <c r="J382" i="1"/>
  <c r="J383" i="1"/>
  <c r="J384" i="1"/>
  <c r="J385" i="1"/>
  <c r="J386" i="1"/>
  <c r="J387" i="1"/>
  <c r="M387" i="1" s="1"/>
  <c r="J388" i="1"/>
  <c r="J389" i="1"/>
  <c r="J390" i="1"/>
  <c r="J391" i="1"/>
  <c r="J392" i="1"/>
  <c r="M392" i="1" s="1"/>
  <c r="J393" i="1"/>
  <c r="J394" i="1"/>
  <c r="J395" i="1"/>
  <c r="M395" i="1" s="1"/>
  <c r="J396" i="1"/>
  <c r="J397" i="1"/>
  <c r="J398" i="1"/>
  <c r="J399" i="1"/>
  <c r="J400" i="1"/>
  <c r="J401" i="1"/>
  <c r="J402" i="1"/>
  <c r="J403" i="1"/>
  <c r="M403" i="1" s="1"/>
  <c r="J404" i="1"/>
  <c r="J405" i="1"/>
  <c r="J406" i="1"/>
  <c r="J407" i="1"/>
  <c r="J408" i="1"/>
  <c r="M408" i="1" s="1"/>
  <c r="J409" i="1"/>
  <c r="J410" i="1"/>
  <c r="J411" i="1"/>
  <c r="M411" i="1" s="1"/>
  <c r="J412" i="1"/>
  <c r="J413" i="1"/>
  <c r="J414" i="1"/>
  <c r="J415" i="1"/>
  <c r="J416" i="1"/>
  <c r="J417" i="1"/>
  <c r="J418" i="1"/>
  <c r="J419" i="1"/>
  <c r="M419" i="1" s="1"/>
  <c r="J420" i="1"/>
  <c r="M420" i="1" s="1"/>
  <c r="J421" i="1"/>
  <c r="J422" i="1"/>
  <c r="J423" i="1"/>
  <c r="J424" i="1"/>
  <c r="M424" i="1" s="1"/>
  <c r="J425" i="1"/>
  <c r="J426" i="1"/>
  <c r="J427" i="1"/>
  <c r="M427" i="1" s="1"/>
  <c r="J428" i="1"/>
  <c r="J429" i="1"/>
  <c r="J430" i="1"/>
  <c r="J431" i="1"/>
  <c r="J432" i="1"/>
  <c r="J433" i="1"/>
  <c r="J434" i="1"/>
  <c r="J435" i="1"/>
  <c r="M435" i="1" s="1"/>
  <c r="J436" i="1"/>
  <c r="M436" i="1" s="1"/>
  <c r="J437" i="1"/>
  <c r="J438" i="1"/>
  <c r="J439" i="1"/>
  <c r="J440" i="1"/>
  <c r="M440" i="1" s="1"/>
  <c r="J441" i="1"/>
  <c r="J442" i="1"/>
  <c r="J443" i="1"/>
  <c r="M443" i="1" s="1"/>
  <c r="J444" i="1"/>
  <c r="J445" i="1"/>
  <c r="J446" i="1"/>
  <c r="J447" i="1"/>
  <c r="J448" i="1"/>
  <c r="J449" i="1"/>
  <c r="J450" i="1"/>
  <c r="J451" i="1"/>
  <c r="M451" i="1" s="1"/>
  <c r="J452" i="1"/>
  <c r="M452" i="1" s="1"/>
  <c r="J453" i="1"/>
  <c r="J454" i="1"/>
  <c r="J455" i="1"/>
  <c r="J456" i="1"/>
  <c r="M456" i="1" s="1"/>
  <c r="J457" i="1"/>
  <c r="J458" i="1"/>
  <c r="J459" i="1"/>
  <c r="M459" i="1" s="1"/>
  <c r="J460" i="1"/>
  <c r="J461" i="1"/>
  <c r="J462" i="1"/>
  <c r="J463" i="1"/>
  <c r="J464" i="1"/>
  <c r="J465" i="1"/>
  <c r="J466" i="1"/>
  <c r="J467" i="1"/>
  <c r="M467" i="1" s="1"/>
  <c r="J468" i="1"/>
  <c r="M468" i="1" s="1"/>
  <c r="J469" i="1"/>
  <c r="J470" i="1"/>
  <c r="J471" i="1"/>
  <c r="M471" i="1" s="1"/>
  <c r="J472" i="1"/>
  <c r="M472" i="1" s="1"/>
  <c r="J473" i="1"/>
  <c r="J474" i="1"/>
  <c r="J475" i="1"/>
  <c r="M475" i="1" s="1"/>
  <c r="J476" i="1"/>
  <c r="J477" i="1"/>
  <c r="J478" i="1"/>
  <c r="J479" i="1"/>
  <c r="J480" i="1"/>
  <c r="J481" i="1"/>
  <c r="J482" i="1"/>
  <c r="J483" i="1"/>
  <c r="M483" i="1" s="1"/>
  <c r="J484" i="1"/>
  <c r="M484" i="1" s="1"/>
  <c r="J485" i="1"/>
  <c r="J486" i="1"/>
  <c r="J487" i="1"/>
  <c r="J488" i="1"/>
  <c r="M488" i="1" s="1"/>
  <c r="J489" i="1"/>
  <c r="J490" i="1"/>
  <c r="J491" i="1"/>
  <c r="M491" i="1" s="1"/>
  <c r="J492" i="1"/>
  <c r="J493" i="1"/>
  <c r="J494" i="1"/>
  <c r="J495" i="1"/>
  <c r="J496" i="1"/>
  <c r="J497" i="1"/>
  <c r="J498" i="1"/>
  <c r="J499" i="1"/>
  <c r="M499" i="1" s="1"/>
  <c r="J500" i="1"/>
  <c r="M500" i="1" s="1"/>
  <c r="J501" i="1"/>
  <c r="J502" i="1"/>
  <c r="J503" i="1"/>
  <c r="J504" i="1"/>
  <c r="M504" i="1" s="1"/>
  <c r="J505" i="1"/>
  <c r="J506" i="1"/>
  <c r="J507" i="1"/>
  <c r="M507" i="1" s="1"/>
  <c r="J508" i="1"/>
  <c r="J509" i="1"/>
  <c r="J510" i="1"/>
  <c r="J511" i="1"/>
  <c r="J512" i="1"/>
  <c r="J513" i="1"/>
  <c r="J514" i="1"/>
  <c r="J515" i="1"/>
  <c r="M515" i="1" s="1"/>
  <c r="J516" i="1"/>
  <c r="M516" i="1" s="1"/>
  <c r="J517" i="1"/>
  <c r="J518" i="1"/>
  <c r="J519" i="1"/>
  <c r="J520" i="1"/>
  <c r="M520" i="1" s="1"/>
  <c r="J521" i="1"/>
  <c r="J522" i="1"/>
  <c r="J523" i="1"/>
  <c r="M523" i="1" s="1"/>
  <c r="J524" i="1"/>
  <c r="J525" i="1"/>
  <c r="J526" i="1"/>
  <c r="J527" i="1"/>
  <c r="J528" i="1"/>
  <c r="J529" i="1"/>
  <c r="J530" i="1"/>
  <c r="J531" i="1"/>
  <c r="M531" i="1" s="1"/>
  <c r="J532" i="1"/>
  <c r="M532" i="1" s="1"/>
  <c r="J533" i="1"/>
  <c r="J534" i="1"/>
  <c r="J535" i="1"/>
  <c r="J536" i="1"/>
  <c r="M536" i="1" s="1"/>
  <c r="J537" i="1"/>
  <c r="J538" i="1"/>
  <c r="J539" i="1"/>
  <c r="M539" i="1" s="1"/>
  <c r="J540" i="1"/>
  <c r="J541" i="1"/>
  <c r="J542" i="1"/>
  <c r="J543" i="1"/>
  <c r="J544" i="1"/>
  <c r="J545" i="1"/>
  <c r="J546" i="1"/>
  <c r="J547" i="1"/>
  <c r="M547" i="1" s="1"/>
  <c r="J548" i="1"/>
  <c r="M548" i="1" s="1"/>
  <c r="J549" i="1"/>
  <c r="J550" i="1"/>
  <c r="J551" i="1"/>
  <c r="J552" i="1"/>
  <c r="M552" i="1" s="1"/>
  <c r="J553" i="1"/>
  <c r="J554" i="1"/>
  <c r="J555" i="1"/>
  <c r="M555" i="1" s="1"/>
  <c r="J556" i="1"/>
  <c r="J557" i="1"/>
  <c r="J558" i="1"/>
  <c r="J559" i="1"/>
  <c r="J560" i="1"/>
  <c r="J561" i="1"/>
  <c r="J562" i="1"/>
  <c r="J563" i="1"/>
  <c r="M563" i="1" s="1"/>
  <c r="J564" i="1"/>
  <c r="M564" i="1" s="1"/>
  <c r="J565" i="1"/>
  <c r="J566" i="1"/>
  <c r="J567" i="1"/>
  <c r="J568" i="1"/>
  <c r="M568" i="1" s="1"/>
  <c r="J569" i="1"/>
  <c r="J570" i="1"/>
  <c r="J571" i="1"/>
  <c r="M571" i="1" s="1"/>
  <c r="J572" i="1"/>
  <c r="J573" i="1"/>
  <c r="J574" i="1"/>
  <c r="J575" i="1"/>
  <c r="M575" i="1" s="1"/>
  <c r="J576" i="1"/>
  <c r="J577" i="1"/>
  <c r="J578" i="1"/>
  <c r="J579" i="1"/>
  <c r="M579" i="1" s="1"/>
  <c r="J580" i="1"/>
  <c r="M580" i="1" s="1"/>
  <c r="J581" i="1"/>
  <c r="J582" i="1"/>
  <c r="J583" i="1"/>
  <c r="M583" i="1" s="1"/>
  <c r="J584" i="1"/>
  <c r="M584" i="1" s="1"/>
  <c r="J585" i="1"/>
  <c r="J586" i="1"/>
  <c r="J587" i="1"/>
  <c r="M587" i="1" s="1"/>
  <c r="J588" i="1"/>
  <c r="J589" i="1"/>
  <c r="J590" i="1"/>
  <c r="J591" i="1"/>
  <c r="M591" i="1" s="1"/>
  <c r="J592" i="1"/>
  <c r="J593" i="1"/>
  <c r="J594" i="1"/>
  <c r="J595" i="1"/>
  <c r="M595" i="1" s="1"/>
  <c r="J596" i="1"/>
  <c r="M596" i="1" s="1"/>
  <c r="J597" i="1"/>
  <c r="J598" i="1"/>
  <c r="J599" i="1"/>
  <c r="M599" i="1" s="1"/>
  <c r="J600" i="1"/>
  <c r="M600" i="1" s="1"/>
  <c r="J601" i="1"/>
  <c r="J602" i="1"/>
  <c r="J603" i="1"/>
  <c r="M603" i="1" s="1"/>
  <c r="J604" i="1"/>
  <c r="J605" i="1"/>
  <c r="J606" i="1"/>
  <c r="J607" i="1"/>
  <c r="M607" i="1" s="1"/>
  <c r="J608" i="1"/>
  <c r="J609" i="1"/>
  <c r="J610" i="1"/>
  <c r="J611" i="1"/>
  <c r="M611" i="1" s="1"/>
  <c r="J612" i="1"/>
  <c r="M612" i="1" s="1"/>
  <c r="J613" i="1"/>
  <c r="J614" i="1"/>
  <c r="J615" i="1"/>
  <c r="M615" i="1" s="1"/>
  <c r="J616" i="1"/>
  <c r="M616" i="1" s="1"/>
  <c r="J617" i="1"/>
  <c r="J618" i="1"/>
  <c r="J619" i="1"/>
  <c r="M619" i="1" s="1"/>
  <c r="J620" i="1"/>
  <c r="J621" i="1"/>
  <c r="J622" i="1"/>
  <c r="J623" i="1"/>
  <c r="M623" i="1" s="1"/>
  <c r="J624" i="1"/>
  <c r="J625" i="1"/>
  <c r="J626" i="1"/>
  <c r="J627" i="1"/>
  <c r="M627" i="1" s="1"/>
  <c r="J628" i="1"/>
  <c r="M628" i="1" s="1"/>
  <c r="J629" i="1"/>
  <c r="J630" i="1"/>
  <c r="J631" i="1"/>
  <c r="M631" i="1" s="1"/>
  <c r="J632" i="1"/>
  <c r="M632" i="1" s="1"/>
  <c r="J633" i="1"/>
  <c r="J634" i="1"/>
  <c r="J635" i="1"/>
  <c r="M635" i="1" s="1"/>
  <c r="J636" i="1"/>
  <c r="M636" i="1" s="1"/>
  <c r="J637" i="1"/>
  <c r="J638" i="1"/>
  <c r="J639" i="1"/>
  <c r="M639" i="1" s="1"/>
  <c r="J640" i="1"/>
  <c r="J641" i="1"/>
  <c r="J642" i="1"/>
  <c r="J643" i="1"/>
  <c r="M643" i="1" s="1"/>
  <c r="J644" i="1"/>
  <c r="J645" i="1"/>
  <c r="J646" i="1"/>
  <c r="J647" i="1"/>
  <c r="M647" i="1" s="1"/>
  <c r="J648" i="1"/>
  <c r="J649" i="1"/>
  <c r="J650" i="1"/>
  <c r="J651" i="1"/>
  <c r="M651" i="1" s="1"/>
  <c r="J652" i="1"/>
  <c r="J653" i="1"/>
  <c r="J654" i="1"/>
  <c r="J655" i="1"/>
  <c r="M655" i="1" s="1"/>
  <c r="J656" i="1"/>
  <c r="M656" i="1" s="1"/>
  <c r="J657" i="1"/>
  <c r="J658" i="1"/>
  <c r="J659" i="1"/>
  <c r="M659" i="1" s="1"/>
  <c r="J660" i="1"/>
  <c r="M660" i="1" s="1"/>
  <c r="J661" i="1"/>
  <c r="J662" i="1"/>
  <c r="J663" i="1"/>
  <c r="M663" i="1" s="1"/>
  <c r="J664" i="1"/>
  <c r="M664" i="1" s="1"/>
  <c r="J665" i="1"/>
  <c r="J666" i="1"/>
  <c r="J667" i="1"/>
  <c r="M667" i="1" s="1"/>
  <c r="J668" i="1"/>
  <c r="M668" i="1" s="1"/>
  <c r="J669" i="1"/>
  <c r="J670" i="1"/>
  <c r="J671" i="1"/>
  <c r="M671" i="1" s="1"/>
  <c r="J672" i="1"/>
  <c r="J673" i="1"/>
  <c r="J674" i="1"/>
  <c r="J675" i="1"/>
  <c r="M675" i="1" s="1"/>
  <c r="J676" i="1"/>
  <c r="J677" i="1"/>
  <c r="J678" i="1"/>
  <c r="J679" i="1"/>
  <c r="M679" i="1" s="1"/>
  <c r="J680" i="1"/>
  <c r="J681" i="1"/>
  <c r="J682" i="1"/>
  <c r="J683" i="1"/>
  <c r="M683" i="1" s="1"/>
  <c r="J684" i="1"/>
  <c r="J685" i="1"/>
  <c r="J686" i="1"/>
  <c r="J687" i="1"/>
  <c r="M687" i="1" s="1"/>
  <c r="J688" i="1"/>
  <c r="J689" i="1"/>
  <c r="J690" i="1"/>
  <c r="J691" i="1"/>
  <c r="M691" i="1" s="1"/>
  <c r="J692" i="1"/>
  <c r="J693" i="1"/>
  <c r="J694" i="1"/>
  <c r="J695" i="1"/>
  <c r="M695" i="1" s="1"/>
  <c r="J696" i="1"/>
  <c r="J697" i="1"/>
  <c r="J698" i="1"/>
  <c r="J699" i="1"/>
  <c r="M699" i="1" s="1"/>
  <c r="J700" i="1"/>
  <c r="J701" i="1"/>
  <c r="J702" i="1"/>
  <c r="J703" i="1"/>
  <c r="M703" i="1" s="1"/>
  <c r="J704" i="1"/>
  <c r="J705" i="1"/>
  <c r="J706" i="1"/>
  <c r="J707" i="1"/>
  <c r="M707" i="1" s="1"/>
  <c r="J708" i="1"/>
  <c r="J709" i="1"/>
  <c r="J710" i="1"/>
  <c r="J711" i="1"/>
  <c r="M711" i="1" s="1"/>
  <c r="J712" i="1"/>
  <c r="J713" i="1"/>
  <c r="J714" i="1"/>
  <c r="J715" i="1"/>
  <c r="M715" i="1" s="1"/>
  <c r="J716" i="1"/>
  <c r="J717" i="1"/>
  <c r="J718" i="1"/>
  <c r="J719" i="1"/>
  <c r="M719" i="1" s="1"/>
  <c r="J720" i="1"/>
  <c r="J721" i="1"/>
  <c r="J722" i="1"/>
  <c r="J723" i="1"/>
  <c r="M723" i="1" s="1"/>
  <c r="J724" i="1"/>
  <c r="J725" i="1"/>
  <c r="J726" i="1"/>
  <c r="J727" i="1"/>
  <c r="M727" i="1" s="1"/>
  <c r="J728" i="1"/>
  <c r="J729" i="1"/>
  <c r="J730" i="1"/>
  <c r="J731" i="1"/>
  <c r="J732" i="1"/>
  <c r="J733" i="1"/>
  <c r="J734" i="1"/>
  <c r="J735" i="1"/>
  <c r="M735" i="1" s="1"/>
  <c r="J736" i="1"/>
  <c r="J737" i="1"/>
  <c r="J738" i="1"/>
  <c r="J739" i="1"/>
  <c r="M739" i="1" s="1"/>
  <c r="J740" i="1"/>
  <c r="J741" i="1"/>
  <c r="J742" i="1"/>
  <c r="J743" i="1"/>
  <c r="M743" i="1" s="1"/>
  <c r="J744" i="1"/>
  <c r="J745" i="1"/>
  <c r="J746" i="1"/>
  <c r="J747" i="1"/>
  <c r="M747" i="1" s="1"/>
  <c r="J748" i="1"/>
  <c r="J749" i="1"/>
  <c r="J750" i="1"/>
  <c r="J751" i="1"/>
  <c r="M751" i="1" s="1"/>
  <c r="J752" i="1"/>
  <c r="J753" i="1"/>
  <c r="J754" i="1"/>
  <c r="J755" i="1"/>
  <c r="M755" i="1" s="1"/>
  <c r="J756" i="1"/>
  <c r="J757" i="1"/>
  <c r="J758" i="1"/>
  <c r="J759" i="1"/>
  <c r="M759" i="1" s="1"/>
  <c r="J760" i="1"/>
  <c r="J761" i="1"/>
  <c r="J762" i="1"/>
  <c r="J763" i="1"/>
  <c r="M763" i="1" s="1"/>
  <c r="J764" i="1"/>
  <c r="J765" i="1"/>
  <c r="J766" i="1"/>
  <c r="J767" i="1"/>
  <c r="M767" i="1" s="1"/>
  <c r="J768" i="1"/>
  <c r="J769" i="1"/>
  <c r="J770" i="1"/>
  <c r="J771" i="1"/>
  <c r="M771" i="1" s="1"/>
  <c r="J772" i="1"/>
  <c r="J773" i="1"/>
  <c r="J774" i="1"/>
  <c r="J775" i="1"/>
  <c r="M775" i="1" s="1"/>
  <c r="J776" i="1"/>
  <c r="J777" i="1"/>
  <c r="J778" i="1"/>
  <c r="J779" i="1"/>
  <c r="M779" i="1" s="1"/>
  <c r="J780" i="1"/>
  <c r="J781" i="1"/>
  <c r="J782" i="1"/>
  <c r="J783" i="1"/>
  <c r="M783" i="1" s="1"/>
  <c r="J784" i="1"/>
  <c r="J785" i="1"/>
  <c r="J786" i="1"/>
  <c r="J787" i="1"/>
  <c r="J788" i="1"/>
  <c r="J789" i="1"/>
  <c r="J790" i="1"/>
  <c r="J791" i="1"/>
  <c r="M791" i="1" s="1"/>
  <c r="J792" i="1"/>
  <c r="J793" i="1"/>
  <c r="J794" i="1"/>
  <c r="J795" i="1"/>
  <c r="M795" i="1" s="1"/>
  <c r="J796" i="1"/>
  <c r="J797" i="1"/>
  <c r="J798" i="1"/>
  <c r="J799" i="1"/>
  <c r="M799" i="1" s="1"/>
  <c r="J800" i="1"/>
  <c r="J801" i="1"/>
  <c r="J802" i="1"/>
  <c r="J803" i="1"/>
  <c r="M803" i="1" s="1"/>
  <c r="J804" i="1"/>
  <c r="J805" i="1"/>
  <c r="J806" i="1"/>
  <c r="J807" i="1"/>
  <c r="M807" i="1" s="1"/>
  <c r="J808" i="1"/>
  <c r="J809" i="1"/>
  <c r="J810" i="1"/>
  <c r="J811" i="1"/>
  <c r="M811" i="1" s="1"/>
  <c r="J812" i="1"/>
  <c r="J813" i="1"/>
  <c r="J814" i="1"/>
  <c r="J815" i="1"/>
  <c r="M815" i="1" s="1"/>
  <c r="J816" i="1"/>
  <c r="J817" i="1"/>
  <c r="J818" i="1"/>
  <c r="J819" i="1"/>
  <c r="M819" i="1" s="1"/>
  <c r="J820" i="1"/>
  <c r="J821" i="1"/>
  <c r="J822" i="1"/>
  <c r="J823" i="1"/>
  <c r="M823" i="1" s="1"/>
  <c r="J824" i="1"/>
  <c r="J825" i="1"/>
  <c r="J826" i="1"/>
  <c r="J827" i="1"/>
  <c r="M827" i="1" s="1"/>
  <c r="J828" i="1"/>
  <c r="J829" i="1"/>
  <c r="J830" i="1"/>
  <c r="J831" i="1"/>
  <c r="M831" i="1" s="1"/>
  <c r="J832" i="1"/>
  <c r="J833" i="1"/>
  <c r="J834" i="1"/>
  <c r="J835" i="1"/>
  <c r="M835" i="1" s="1"/>
  <c r="J836" i="1"/>
  <c r="J837" i="1"/>
  <c r="J838" i="1"/>
  <c r="J839" i="1"/>
  <c r="M839" i="1" s="1"/>
  <c r="J840" i="1"/>
  <c r="J841" i="1"/>
  <c r="J842" i="1"/>
  <c r="J843" i="1"/>
  <c r="M843" i="1" s="1"/>
  <c r="J844" i="1"/>
  <c r="J845" i="1"/>
  <c r="J846" i="1"/>
  <c r="J847" i="1"/>
  <c r="M847" i="1" s="1"/>
  <c r="J848" i="1"/>
  <c r="J849" i="1"/>
  <c r="J850" i="1"/>
  <c r="J851" i="1"/>
  <c r="M851" i="1" s="1"/>
  <c r="J852" i="1"/>
  <c r="J853" i="1"/>
  <c r="J854" i="1"/>
  <c r="J855" i="1"/>
  <c r="M855" i="1" s="1"/>
  <c r="J856" i="1"/>
  <c r="J857" i="1"/>
  <c r="J858" i="1"/>
  <c r="J859" i="1"/>
  <c r="M859" i="1" s="1"/>
  <c r="J860" i="1"/>
  <c r="J861" i="1"/>
  <c r="J862" i="1"/>
  <c r="J863" i="1"/>
  <c r="M863" i="1" s="1"/>
  <c r="J864" i="1"/>
  <c r="J865" i="1"/>
  <c r="J866" i="1"/>
  <c r="J867" i="1"/>
  <c r="M867" i="1" s="1"/>
  <c r="J868" i="1"/>
  <c r="J869" i="1"/>
  <c r="J870" i="1"/>
  <c r="J871" i="1"/>
  <c r="M871" i="1" s="1"/>
  <c r="J872" i="1"/>
  <c r="J873" i="1"/>
  <c r="J874" i="1"/>
  <c r="J875" i="1"/>
  <c r="M875" i="1" s="1"/>
  <c r="J876" i="1"/>
  <c r="J877" i="1"/>
  <c r="J878" i="1"/>
  <c r="J879" i="1"/>
  <c r="M879" i="1" s="1"/>
  <c r="J880" i="1"/>
  <c r="J881" i="1"/>
  <c r="J882" i="1"/>
  <c r="J883" i="1"/>
  <c r="M883" i="1" s="1"/>
  <c r="J884" i="1"/>
  <c r="J885" i="1"/>
  <c r="J886" i="1"/>
  <c r="J887" i="1"/>
  <c r="M887" i="1" s="1"/>
  <c r="J888" i="1"/>
  <c r="J889" i="1"/>
  <c r="J890" i="1"/>
  <c r="J891" i="1"/>
  <c r="M891" i="1" s="1"/>
  <c r="J892" i="1"/>
  <c r="J893" i="1"/>
  <c r="J894" i="1"/>
  <c r="J895" i="1"/>
  <c r="M895" i="1" s="1"/>
  <c r="J896" i="1"/>
  <c r="J897" i="1"/>
  <c r="J898" i="1"/>
  <c r="J899" i="1"/>
  <c r="M899" i="1" s="1"/>
  <c r="J900" i="1"/>
  <c r="J901" i="1"/>
  <c r="J2" i="1"/>
  <c r="I3" i="1"/>
  <c r="L3" i="1" s="1"/>
  <c r="I4" i="1"/>
  <c r="L4" i="1" s="1"/>
  <c r="I5" i="1"/>
  <c r="L5" i="1" s="1"/>
  <c r="I6" i="1"/>
  <c r="L6" i="1" s="1"/>
  <c r="I7" i="1"/>
  <c r="L7" i="1" s="1"/>
  <c r="I8" i="1"/>
  <c r="L8" i="1" s="1"/>
  <c r="I9" i="1"/>
  <c r="L9" i="1" s="1"/>
  <c r="I10" i="1"/>
  <c r="L10" i="1" s="1"/>
  <c r="I11" i="1"/>
  <c r="L11" i="1" s="1"/>
  <c r="I12" i="1"/>
  <c r="L12" i="1" s="1"/>
  <c r="I13" i="1"/>
  <c r="L13" i="1" s="1"/>
  <c r="I14" i="1"/>
  <c r="L14" i="1" s="1"/>
  <c r="I15" i="1"/>
  <c r="L15" i="1" s="1"/>
  <c r="I16" i="1"/>
  <c r="L16" i="1" s="1"/>
  <c r="I17" i="1"/>
  <c r="L17" i="1" s="1"/>
  <c r="I18" i="1"/>
  <c r="L18" i="1" s="1"/>
  <c r="I19" i="1"/>
  <c r="L19" i="1" s="1"/>
  <c r="I20" i="1"/>
  <c r="L20" i="1" s="1"/>
  <c r="I21" i="1"/>
  <c r="L21" i="1" s="1"/>
  <c r="I22" i="1"/>
  <c r="L22" i="1" s="1"/>
  <c r="I23" i="1"/>
  <c r="L23" i="1" s="1"/>
  <c r="I24" i="1"/>
  <c r="L24" i="1" s="1"/>
  <c r="I25" i="1"/>
  <c r="L25" i="1" s="1"/>
  <c r="I26" i="1"/>
  <c r="L26" i="1" s="1"/>
  <c r="I27" i="1"/>
  <c r="L27" i="1" s="1"/>
  <c r="I28" i="1"/>
  <c r="L28" i="1" s="1"/>
  <c r="I29" i="1"/>
  <c r="L29" i="1" s="1"/>
  <c r="I30" i="1"/>
  <c r="L30" i="1" s="1"/>
  <c r="I31" i="1"/>
  <c r="L31" i="1" s="1"/>
  <c r="I32" i="1"/>
  <c r="L32" i="1" s="1"/>
  <c r="I33" i="1"/>
  <c r="L33" i="1" s="1"/>
  <c r="I34" i="1"/>
  <c r="L34" i="1" s="1"/>
  <c r="I35" i="1"/>
  <c r="L35" i="1" s="1"/>
  <c r="I36" i="1"/>
  <c r="L36" i="1" s="1"/>
  <c r="I37" i="1"/>
  <c r="L37" i="1" s="1"/>
  <c r="I38" i="1"/>
  <c r="L38" i="1" s="1"/>
  <c r="I39" i="1"/>
  <c r="L39" i="1" s="1"/>
  <c r="I40" i="1"/>
  <c r="L40" i="1" s="1"/>
  <c r="I41" i="1"/>
  <c r="L41" i="1" s="1"/>
  <c r="I42" i="1"/>
  <c r="L42" i="1" s="1"/>
  <c r="I43" i="1"/>
  <c r="L43" i="1" s="1"/>
  <c r="I44" i="1"/>
  <c r="L44" i="1" s="1"/>
  <c r="I45" i="1"/>
  <c r="L45" i="1" s="1"/>
  <c r="I46" i="1"/>
  <c r="L46" i="1" s="1"/>
  <c r="I47" i="1"/>
  <c r="L47" i="1" s="1"/>
  <c r="I48" i="1"/>
  <c r="L48" i="1" s="1"/>
  <c r="I49" i="1"/>
  <c r="L49" i="1" s="1"/>
  <c r="I50" i="1"/>
  <c r="L50" i="1" s="1"/>
  <c r="I51" i="1"/>
  <c r="L51" i="1" s="1"/>
  <c r="I52" i="1"/>
  <c r="L52" i="1" s="1"/>
  <c r="I53" i="1"/>
  <c r="L53" i="1" s="1"/>
  <c r="I54" i="1"/>
  <c r="L54" i="1" s="1"/>
  <c r="I55" i="1"/>
  <c r="L55" i="1" s="1"/>
  <c r="I56" i="1"/>
  <c r="L56" i="1" s="1"/>
  <c r="I57" i="1"/>
  <c r="L57" i="1" s="1"/>
  <c r="I58" i="1"/>
  <c r="L58" i="1" s="1"/>
  <c r="I59" i="1"/>
  <c r="L59" i="1" s="1"/>
  <c r="I60" i="1"/>
  <c r="L60" i="1" s="1"/>
  <c r="I61" i="1"/>
  <c r="L61" i="1" s="1"/>
  <c r="I62" i="1"/>
  <c r="L62" i="1" s="1"/>
  <c r="I63" i="1"/>
  <c r="L63" i="1" s="1"/>
  <c r="I64" i="1"/>
  <c r="L64" i="1" s="1"/>
  <c r="I65" i="1"/>
  <c r="L65" i="1" s="1"/>
  <c r="I66" i="1"/>
  <c r="L66" i="1" s="1"/>
  <c r="I67" i="1"/>
  <c r="L67" i="1" s="1"/>
  <c r="I68" i="1"/>
  <c r="L68" i="1" s="1"/>
  <c r="I69" i="1"/>
  <c r="L69" i="1" s="1"/>
  <c r="I70" i="1"/>
  <c r="L70" i="1" s="1"/>
  <c r="I71" i="1"/>
  <c r="L71" i="1" s="1"/>
  <c r="I72" i="1"/>
  <c r="L72" i="1" s="1"/>
  <c r="I73" i="1"/>
  <c r="L73" i="1" s="1"/>
  <c r="I74" i="1"/>
  <c r="L74" i="1" s="1"/>
  <c r="I75" i="1"/>
  <c r="L75" i="1" s="1"/>
  <c r="I76" i="1"/>
  <c r="L76" i="1" s="1"/>
  <c r="I77" i="1"/>
  <c r="L77" i="1" s="1"/>
  <c r="I78" i="1"/>
  <c r="L78" i="1" s="1"/>
  <c r="I79" i="1"/>
  <c r="L79" i="1" s="1"/>
  <c r="I80" i="1"/>
  <c r="L80" i="1" s="1"/>
  <c r="I81" i="1"/>
  <c r="L81" i="1" s="1"/>
  <c r="I82" i="1"/>
  <c r="L82" i="1" s="1"/>
  <c r="I83" i="1"/>
  <c r="L83" i="1" s="1"/>
  <c r="I84" i="1"/>
  <c r="L84" i="1" s="1"/>
  <c r="I85" i="1"/>
  <c r="L85" i="1" s="1"/>
  <c r="I86" i="1"/>
  <c r="L86" i="1" s="1"/>
  <c r="I87" i="1"/>
  <c r="L87" i="1" s="1"/>
  <c r="I88" i="1"/>
  <c r="L88" i="1" s="1"/>
  <c r="I89" i="1"/>
  <c r="L89" i="1" s="1"/>
  <c r="I90" i="1"/>
  <c r="L90" i="1" s="1"/>
  <c r="I91" i="1"/>
  <c r="L91" i="1" s="1"/>
  <c r="I92" i="1"/>
  <c r="L92" i="1" s="1"/>
  <c r="I93" i="1"/>
  <c r="L93" i="1" s="1"/>
  <c r="I94" i="1"/>
  <c r="L94" i="1" s="1"/>
  <c r="I95" i="1"/>
  <c r="L95" i="1" s="1"/>
  <c r="I96" i="1"/>
  <c r="L96" i="1" s="1"/>
  <c r="I97" i="1"/>
  <c r="L97" i="1" s="1"/>
  <c r="I98" i="1"/>
  <c r="L98" i="1" s="1"/>
  <c r="I99" i="1"/>
  <c r="L99" i="1" s="1"/>
  <c r="I100" i="1"/>
  <c r="L100" i="1" s="1"/>
  <c r="I101" i="1"/>
  <c r="L101" i="1" s="1"/>
  <c r="I102" i="1"/>
  <c r="L102" i="1" s="1"/>
  <c r="I103" i="1"/>
  <c r="L103" i="1" s="1"/>
  <c r="I104" i="1"/>
  <c r="L104" i="1" s="1"/>
  <c r="I105" i="1"/>
  <c r="L105" i="1" s="1"/>
  <c r="I106" i="1"/>
  <c r="L106" i="1" s="1"/>
  <c r="I107" i="1"/>
  <c r="L107" i="1" s="1"/>
  <c r="I108" i="1"/>
  <c r="L108" i="1" s="1"/>
  <c r="I109" i="1"/>
  <c r="L109" i="1" s="1"/>
  <c r="I110" i="1"/>
  <c r="L110" i="1" s="1"/>
  <c r="I111" i="1"/>
  <c r="L111" i="1" s="1"/>
  <c r="I112" i="1"/>
  <c r="L112" i="1" s="1"/>
  <c r="I113" i="1"/>
  <c r="L113" i="1" s="1"/>
  <c r="I114" i="1"/>
  <c r="L114" i="1" s="1"/>
  <c r="I115" i="1"/>
  <c r="L115" i="1" s="1"/>
  <c r="I116" i="1"/>
  <c r="L116" i="1" s="1"/>
  <c r="I117" i="1"/>
  <c r="L117" i="1" s="1"/>
  <c r="I118" i="1"/>
  <c r="L118" i="1" s="1"/>
  <c r="I119" i="1"/>
  <c r="L119" i="1" s="1"/>
  <c r="I120" i="1"/>
  <c r="L120" i="1" s="1"/>
  <c r="I121" i="1"/>
  <c r="L121" i="1" s="1"/>
  <c r="I122" i="1"/>
  <c r="L122" i="1" s="1"/>
  <c r="I123" i="1"/>
  <c r="L123" i="1" s="1"/>
  <c r="I124" i="1"/>
  <c r="L124" i="1" s="1"/>
  <c r="I125" i="1"/>
  <c r="L125" i="1" s="1"/>
  <c r="I126" i="1"/>
  <c r="L126" i="1" s="1"/>
  <c r="I127" i="1"/>
  <c r="L127" i="1" s="1"/>
  <c r="I128" i="1"/>
  <c r="L128" i="1" s="1"/>
  <c r="I129" i="1"/>
  <c r="L129" i="1" s="1"/>
  <c r="I130" i="1"/>
  <c r="L130" i="1" s="1"/>
  <c r="I131" i="1"/>
  <c r="L131" i="1" s="1"/>
  <c r="I132" i="1"/>
  <c r="L132" i="1" s="1"/>
  <c r="I133" i="1"/>
  <c r="L133" i="1" s="1"/>
  <c r="I134" i="1"/>
  <c r="L134" i="1" s="1"/>
  <c r="I135" i="1"/>
  <c r="L135" i="1" s="1"/>
  <c r="I136" i="1"/>
  <c r="L136" i="1" s="1"/>
  <c r="I137" i="1"/>
  <c r="L137" i="1" s="1"/>
  <c r="I138" i="1"/>
  <c r="L138" i="1" s="1"/>
  <c r="I139" i="1"/>
  <c r="L139" i="1" s="1"/>
  <c r="I140" i="1"/>
  <c r="L140" i="1" s="1"/>
  <c r="I141" i="1"/>
  <c r="L141" i="1" s="1"/>
  <c r="I142" i="1"/>
  <c r="L142" i="1" s="1"/>
  <c r="I143" i="1"/>
  <c r="L143" i="1" s="1"/>
  <c r="I144" i="1"/>
  <c r="L144" i="1" s="1"/>
  <c r="I145" i="1"/>
  <c r="L145" i="1" s="1"/>
  <c r="I146" i="1"/>
  <c r="L146" i="1" s="1"/>
  <c r="I147" i="1"/>
  <c r="L147" i="1" s="1"/>
  <c r="I148" i="1"/>
  <c r="L148" i="1" s="1"/>
  <c r="I149" i="1"/>
  <c r="L149" i="1" s="1"/>
  <c r="I150" i="1"/>
  <c r="L150" i="1" s="1"/>
  <c r="I151" i="1"/>
  <c r="L151" i="1" s="1"/>
  <c r="I152" i="1"/>
  <c r="L152" i="1" s="1"/>
  <c r="I153" i="1"/>
  <c r="L153" i="1" s="1"/>
  <c r="I154" i="1"/>
  <c r="L154" i="1" s="1"/>
  <c r="I155" i="1"/>
  <c r="L155" i="1" s="1"/>
  <c r="I156" i="1"/>
  <c r="L156" i="1" s="1"/>
  <c r="I157" i="1"/>
  <c r="L157" i="1" s="1"/>
  <c r="I158" i="1"/>
  <c r="L158" i="1" s="1"/>
  <c r="I159" i="1"/>
  <c r="L159" i="1" s="1"/>
  <c r="I160" i="1"/>
  <c r="L160" i="1" s="1"/>
  <c r="I161" i="1"/>
  <c r="L161" i="1" s="1"/>
  <c r="I162" i="1"/>
  <c r="L162" i="1" s="1"/>
  <c r="I163" i="1"/>
  <c r="L163" i="1" s="1"/>
  <c r="I164" i="1"/>
  <c r="L164" i="1" s="1"/>
  <c r="I165" i="1"/>
  <c r="L165" i="1" s="1"/>
  <c r="I166" i="1"/>
  <c r="L166" i="1" s="1"/>
  <c r="I167" i="1"/>
  <c r="L167" i="1" s="1"/>
  <c r="I168" i="1"/>
  <c r="L168" i="1" s="1"/>
  <c r="I169" i="1"/>
  <c r="L169" i="1" s="1"/>
  <c r="I170" i="1"/>
  <c r="L170" i="1" s="1"/>
  <c r="I171" i="1"/>
  <c r="L171" i="1" s="1"/>
  <c r="I172" i="1"/>
  <c r="L172" i="1" s="1"/>
  <c r="I173" i="1"/>
  <c r="L173" i="1" s="1"/>
  <c r="I174" i="1"/>
  <c r="L174" i="1" s="1"/>
  <c r="I175" i="1"/>
  <c r="L175" i="1" s="1"/>
  <c r="I176" i="1"/>
  <c r="L176" i="1" s="1"/>
  <c r="I177" i="1"/>
  <c r="L177" i="1" s="1"/>
  <c r="I178" i="1"/>
  <c r="L178" i="1" s="1"/>
  <c r="I179" i="1"/>
  <c r="L179" i="1" s="1"/>
  <c r="I180" i="1"/>
  <c r="L180" i="1" s="1"/>
  <c r="I181" i="1"/>
  <c r="L181" i="1" s="1"/>
  <c r="I182" i="1"/>
  <c r="L182" i="1" s="1"/>
  <c r="I183" i="1"/>
  <c r="L183" i="1" s="1"/>
  <c r="I184" i="1"/>
  <c r="L184" i="1" s="1"/>
  <c r="I185" i="1"/>
  <c r="L185" i="1" s="1"/>
  <c r="I186" i="1"/>
  <c r="L186" i="1" s="1"/>
  <c r="I187" i="1"/>
  <c r="L187" i="1" s="1"/>
  <c r="I188" i="1"/>
  <c r="L188" i="1" s="1"/>
  <c r="I189" i="1"/>
  <c r="L189" i="1" s="1"/>
  <c r="I190" i="1"/>
  <c r="L190" i="1" s="1"/>
  <c r="I191" i="1"/>
  <c r="L191" i="1" s="1"/>
  <c r="I192" i="1"/>
  <c r="L192" i="1" s="1"/>
  <c r="I193" i="1"/>
  <c r="L193" i="1" s="1"/>
  <c r="I194" i="1"/>
  <c r="L194" i="1" s="1"/>
  <c r="I195" i="1"/>
  <c r="L195" i="1" s="1"/>
  <c r="I196" i="1"/>
  <c r="L196" i="1" s="1"/>
  <c r="I197" i="1"/>
  <c r="L197" i="1" s="1"/>
  <c r="I198" i="1"/>
  <c r="L198" i="1" s="1"/>
  <c r="I199" i="1"/>
  <c r="L199" i="1" s="1"/>
  <c r="I200" i="1"/>
  <c r="L200" i="1" s="1"/>
  <c r="I201" i="1"/>
  <c r="L201" i="1" s="1"/>
  <c r="I202" i="1"/>
  <c r="L202" i="1" s="1"/>
  <c r="I203" i="1"/>
  <c r="L203" i="1" s="1"/>
  <c r="I204" i="1"/>
  <c r="L204" i="1" s="1"/>
  <c r="I205" i="1"/>
  <c r="L205" i="1" s="1"/>
  <c r="I206" i="1"/>
  <c r="L206" i="1" s="1"/>
  <c r="I207" i="1"/>
  <c r="L207" i="1" s="1"/>
  <c r="I208" i="1"/>
  <c r="L208" i="1" s="1"/>
  <c r="I209" i="1"/>
  <c r="L209" i="1" s="1"/>
  <c r="I210" i="1"/>
  <c r="L210" i="1" s="1"/>
  <c r="I211" i="1"/>
  <c r="L211" i="1" s="1"/>
  <c r="I212" i="1"/>
  <c r="L212" i="1" s="1"/>
  <c r="I213" i="1"/>
  <c r="L213" i="1" s="1"/>
  <c r="I214" i="1"/>
  <c r="L214" i="1" s="1"/>
  <c r="I215" i="1"/>
  <c r="L215" i="1" s="1"/>
  <c r="I216" i="1"/>
  <c r="L216" i="1" s="1"/>
  <c r="I217" i="1"/>
  <c r="L217" i="1" s="1"/>
  <c r="I218" i="1"/>
  <c r="L218" i="1" s="1"/>
  <c r="I219" i="1"/>
  <c r="L219" i="1" s="1"/>
  <c r="I220" i="1"/>
  <c r="L220" i="1" s="1"/>
  <c r="I221" i="1"/>
  <c r="L221" i="1" s="1"/>
  <c r="I222" i="1"/>
  <c r="L222" i="1" s="1"/>
  <c r="I223" i="1"/>
  <c r="L223" i="1" s="1"/>
  <c r="I224" i="1"/>
  <c r="L224" i="1" s="1"/>
  <c r="I225" i="1"/>
  <c r="L225" i="1" s="1"/>
  <c r="I226" i="1"/>
  <c r="L226" i="1" s="1"/>
  <c r="I227" i="1"/>
  <c r="L227" i="1" s="1"/>
  <c r="I228" i="1"/>
  <c r="L228" i="1" s="1"/>
  <c r="I229" i="1"/>
  <c r="L229" i="1" s="1"/>
  <c r="I230" i="1"/>
  <c r="L230" i="1" s="1"/>
  <c r="I231" i="1"/>
  <c r="L231" i="1" s="1"/>
  <c r="I232" i="1"/>
  <c r="L232" i="1" s="1"/>
  <c r="I233" i="1"/>
  <c r="L233" i="1" s="1"/>
  <c r="I234" i="1"/>
  <c r="L234" i="1" s="1"/>
  <c r="I235" i="1"/>
  <c r="L235" i="1" s="1"/>
  <c r="I236" i="1"/>
  <c r="L236" i="1" s="1"/>
  <c r="I237" i="1"/>
  <c r="L237" i="1" s="1"/>
  <c r="I238" i="1"/>
  <c r="L238" i="1" s="1"/>
  <c r="I239" i="1"/>
  <c r="L239" i="1" s="1"/>
  <c r="I240" i="1"/>
  <c r="L240" i="1" s="1"/>
  <c r="I241" i="1"/>
  <c r="L241" i="1" s="1"/>
  <c r="I242" i="1"/>
  <c r="L242" i="1" s="1"/>
  <c r="I243" i="1"/>
  <c r="L243" i="1" s="1"/>
  <c r="I244" i="1"/>
  <c r="L244" i="1" s="1"/>
  <c r="I245" i="1"/>
  <c r="L245" i="1" s="1"/>
  <c r="I246" i="1"/>
  <c r="L246" i="1" s="1"/>
  <c r="I247" i="1"/>
  <c r="L247" i="1" s="1"/>
  <c r="I248" i="1"/>
  <c r="L248" i="1" s="1"/>
  <c r="I249" i="1"/>
  <c r="L249" i="1" s="1"/>
  <c r="I250" i="1"/>
  <c r="L250" i="1" s="1"/>
  <c r="I251" i="1"/>
  <c r="L251" i="1" s="1"/>
  <c r="I252" i="1"/>
  <c r="L252" i="1" s="1"/>
  <c r="I253" i="1"/>
  <c r="L253" i="1" s="1"/>
  <c r="I254" i="1"/>
  <c r="L254" i="1" s="1"/>
  <c r="I255" i="1"/>
  <c r="L255" i="1" s="1"/>
  <c r="I256" i="1"/>
  <c r="L256" i="1" s="1"/>
  <c r="I257" i="1"/>
  <c r="L257" i="1" s="1"/>
  <c r="I258" i="1"/>
  <c r="L258" i="1" s="1"/>
  <c r="I259" i="1"/>
  <c r="L259" i="1" s="1"/>
  <c r="I260" i="1"/>
  <c r="L260" i="1" s="1"/>
  <c r="I261" i="1"/>
  <c r="L261" i="1" s="1"/>
  <c r="I262" i="1"/>
  <c r="L262" i="1" s="1"/>
  <c r="I263" i="1"/>
  <c r="L263" i="1" s="1"/>
  <c r="I264" i="1"/>
  <c r="L264" i="1" s="1"/>
  <c r="I265" i="1"/>
  <c r="L265" i="1" s="1"/>
  <c r="I266" i="1"/>
  <c r="L266" i="1" s="1"/>
  <c r="I267" i="1"/>
  <c r="L267" i="1" s="1"/>
  <c r="I268" i="1"/>
  <c r="L268" i="1" s="1"/>
  <c r="I269" i="1"/>
  <c r="L269" i="1" s="1"/>
  <c r="I270" i="1"/>
  <c r="L270" i="1" s="1"/>
  <c r="I271" i="1"/>
  <c r="L271" i="1" s="1"/>
  <c r="I272" i="1"/>
  <c r="L272" i="1" s="1"/>
  <c r="I273" i="1"/>
  <c r="L273" i="1" s="1"/>
  <c r="I274" i="1"/>
  <c r="L274" i="1" s="1"/>
  <c r="I275" i="1"/>
  <c r="L275" i="1" s="1"/>
  <c r="I276" i="1"/>
  <c r="L276" i="1" s="1"/>
  <c r="I277" i="1"/>
  <c r="L277" i="1" s="1"/>
  <c r="I278" i="1"/>
  <c r="L278" i="1" s="1"/>
  <c r="I279" i="1"/>
  <c r="L279" i="1" s="1"/>
  <c r="I280" i="1"/>
  <c r="L280" i="1" s="1"/>
  <c r="I281" i="1"/>
  <c r="L281" i="1" s="1"/>
  <c r="I282" i="1"/>
  <c r="L282" i="1" s="1"/>
  <c r="I283" i="1"/>
  <c r="L283" i="1" s="1"/>
  <c r="I284" i="1"/>
  <c r="L284" i="1" s="1"/>
  <c r="I285" i="1"/>
  <c r="L285" i="1" s="1"/>
  <c r="I286" i="1"/>
  <c r="L286" i="1" s="1"/>
  <c r="I287" i="1"/>
  <c r="L287" i="1" s="1"/>
  <c r="I288" i="1"/>
  <c r="L288" i="1" s="1"/>
  <c r="I289" i="1"/>
  <c r="L289" i="1" s="1"/>
  <c r="I290" i="1"/>
  <c r="L290" i="1" s="1"/>
  <c r="I291" i="1"/>
  <c r="L291" i="1" s="1"/>
  <c r="I292" i="1"/>
  <c r="L292" i="1" s="1"/>
  <c r="I293" i="1"/>
  <c r="L293" i="1" s="1"/>
  <c r="I294" i="1"/>
  <c r="L294" i="1" s="1"/>
  <c r="I295" i="1"/>
  <c r="L295" i="1" s="1"/>
  <c r="I296" i="1"/>
  <c r="L296" i="1" s="1"/>
  <c r="I297" i="1"/>
  <c r="L297" i="1" s="1"/>
  <c r="I298" i="1"/>
  <c r="L298" i="1" s="1"/>
  <c r="I299" i="1"/>
  <c r="L299" i="1" s="1"/>
  <c r="I300" i="1"/>
  <c r="L300" i="1" s="1"/>
  <c r="I301" i="1"/>
  <c r="L301" i="1" s="1"/>
  <c r="I302" i="1"/>
  <c r="L302" i="1" s="1"/>
  <c r="I303" i="1"/>
  <c r="L303" i="1" s="1"/>
  <c r="I304" i="1"/>
  <c r="L304" i="1" s="1"/>
  <c r="I305" i="1"/>
  <c r="L305" i="1" s="1"/>
  <c r="I306" i="1"/>
  <c r="L306" i="1" s="1"/>
  <c r="I307" i="1"/>
  <c r="L307" i="1" s="1"/>
  <c r="I308" i="1"/>
  <c r="L308" i="1" s="1"/>
  <c r="I309" i="1"/>
  <c r="L309" i="1" s="1"/>
  <c r="I310" i="1"/>
  <c r="L310" i="1" s="1"/>
  <c r="I311" i="1"/>
  <c r="L311" i="1" s="1"/>
  <c r="I312" i="1"/>
  <c r="L312" i="1" s="1"/>
  <c r="I313" i="1"/>
  <c r="L313" i="1" s="1"/>
  <c r="I314" i="1"/>
  <c r="L314" i="1" s="1"/>
  <c r="I315" i="1"/>
  <c r="L315" i="1" s="1"/>
  <c r="I316" i="1"/>
  <c r="L316" i="1" s="1"/>
  <c r="I317" i="1"/>
  <c r="L317" i="1" s="1"/>
  <c r="I318" i="1"/>
  <c r="L318" i="1" s="1"/>
  <c r="I319" i="1"/>
  <c r="L319" i="1" s="1"/>
  <c r="I320" i="1"/>
  <c r="L320" i="1" s="1"/>
  <c r="I321" i="1"/>
  <c r="L321" i="1" s="1"/>
  <c r="I322" i="1"/>
  <c r="L322" i="1" s="1"/>
  <c r="I323" i="1"/>
  <c r="L323" i="1" s="1"/>
  <c r="I324" i="1"/>
  <c r="L324" i="1" s="1"/>
  <c r="I325" i="1"/>
  <c r="L325" i="1" s="1"/>
  <c r="I326" i="1"/>
  <c r="L326" i="1" s="1"/>
  <c r="I327" i="1"/>
  <c r="L327" i="1" s="1"/>
  <c r="I328" i="1"/>
  <c r="L328" i="1" s="1"/>
  <c r="I329" i="1"/>
  <c r="L329" i="1" s="1"/>
  <c r="I330" i="1"/>
  <c r="L330" i="1" s="1"/>
  <c r="I331" i="1"/>
  <c r="L331" i="1" s="1"/>
  <c r="I332" i="1"/>
  <c r="L332" i="1" s="1"/>
  <c r="I333" i="1"/>
  <c r="L333" i="1" s="1"/>
  <c r="I334" i="1"/>
  <c r="L334" i="1" s="1"/>
  <c r="I335" i="1"/>
  <c r="L335" i="1" s="1"/>
  <c r="I336" i="1"/>
  <c r="L336" i="1" s="1"/>
  <c r="I337" i="1"/>
  <c r="L337" i="1" s="1"/>
  <c r="I338" i="1"/>
  <c r="L338" i="1" s="1"/>
  <c r="I339" i="1"/>
  <c r="L339" i="1" s="1"/>
  <c r="I340" i="1"/>
  <c r="L340" i="1" s="1"/>
  <c r="I341" i="1"/>
  <c r="L341" i="1" s="1"/>
  <c r="I342" i="1"/>
  <c r="L342" i="1" s="1"/>
  <c r="I343" i="1"/>
  <c r="L343" i="1" s="1"/>
  <c r="I344" i="1"/>
  <c r="L344" i="1" s="1"/>
  <c r="I345" i="1"/>
  <c r="L345" i="1" s="1"/>
  <c r="I346" i="1"/>
  <c r="L346" i="1" s="1"/>
  <c r="I347" i="1"/>
  <c r="L347" i="1" s="1"/>
  <c r="I348" i="1"/>
  <c r="L348" i="1" s="1"/>
  <c r="I349" i="1"/>
  <c r="L349" i="1" s="1"/>
  <c r="I350" i="1"/>
  <c r="L350" i="1" s="1"/>
  <c r="I351" i="1"/>
  <c r="L351" i="1" s="1"/>
  <c r="I352" i="1"/>
  <c r="L352" i="1" s="1"/>
  <c r="I353" i="1"/>
  <c r="L353" i="1" s="1"/>
  <c r="I354" i="1"/>
  <c r="L354" i="1" s="1"/>
  <c r="I355" i="1"/>
  <c r="L355" i="1" s="1"/>
  <c r="I356" i="1"/>
  <c r="L356" i="1" s="1"/>
  <c r="I357" i="1"/>
  <c r="L357" i="1" s="1"/>
  <c r="I358" i="1"/>
  <c r="L358" i="1" s="1"/>
  <c r="I359" i="1"/>
  <c r="L359" i="1" s="1"/>
  <c r="I360" i="1"/>
  <c r="L360" i="1" s="1"/>
  <c r="I361" i="1"/>
  <c r="L361" i="1" s="1"/>
  <c r="I362" i="1"/>
  <c r="L362" i="1" s="1"/>
  <c r="I363" i="1"/>
  <c r="L363" i="1" s="1"/>
  <c r="I364" i="1"/>
  <c r="L364" i="1" s="1"/>
  <c r="I365" i="1"/>
  <c r="L365" i="1" s="1"/>
  <c r="I366" i="1"/>
  <c r="L366" i="1" s="1"/>
  <c r="I367" i="1"/>
  <c r="L367" i="1" s="1"/>
  <c r="I368" i="1"/>
  <c r="L368" i="1" s="1"/>
  <c r="I369" i="1"/>
  <c r="L369" i="1" s="1"/>
  <c r="I370" i="1"/>
  <c r="L370" i="1" s="1"/>
  <c r="I371" i="1"/>
  <c r="L371" i="1" s="1"/>
  <c r="I372" i="1"/>
  <c r="L372" i="1" s="1"/>
  <c r="I373" i="1"/>
  <c r="L373" i="1" s="1"/>
  <c r="I374" i="1"/>
  <c r="L374" i="1" s="1"/>
  <c r="I375" i="1"/>
  <c r="L375" i="1" s="1"/>
  <c r="I376" i="1"/>
  <c r="L376" i="1" s="1"/>
  <c r="I377" i="1"/>
  <c r="L377" i="1" s="1"/>
  <c r="I378" i="1"/>
  <c r="L378" i="1" s="1"/>
  <c r="I379" i="1"/>
  <c r="L379" i="1" s="1"/>
  <c r="I380" i="1"/>
  <c r="L380" i="1" s="1"/>
  <c r="I381" i="1"/>
  <c r="L381" i="1" s="1"/>
  <c r="I382" i="1"/>
  <c r="L382" i="1" s="1"/>
  <c r="I383" i="1"/>
  <c r="L383" i="1" s="1"/>
  <c r="I384" i="1"/>
  <c r="L384" i="1" s="1"/>
  <c r="I385" i="1"/>
  <c r="L385" i="1" s="1"/>
  <c r="I386" i="1"/>
  <c r="L386" i="1" s="1"/>
  <c r="I387" i="1"/>
  <c r="L387" i="1" s="1"/>
  <c r="I388" i="1"/>
  <c r="L388" i="1" s="1"/>
  <c r="I389" i="1"/>
  <c r="L389" i="1" s="1"/>
  <c r="I390" i="1"/>
  <c r="L390" i="1" s="1"/>
  <c r="I391" i="1"/>
  <c r="L391" i="1" s="1"/>
  <c r="I392" i="1"/>
  <c r="L392" i="1" s="1"/>
  <c r="I393" i="1"/>
  <c r="L393" i="1" s="1"/>
  <c r="I394" i="1"/>
  <c r="L394" i="1" s="1"/>
  <c r="I395" i="1"/>
  <c r="L395" i="1" s="1"/>
  <c r="I396" i="1"/>
  <c r="L396" i="1" s="1"/>
  <c r="I397" i="1"/>
  <c r="L397" i="1" s="1"/>
  <c r="I398" i="1"/>
  <c r="L398" i="1" s="1"/>
  <c r="I399" i="1"/>
  <c r="L399" i="1" s="1"/>
  <c r="I400" i="1"/>
  <c r="L400" i="1" s="1"/>
  <c r="I401" i="1"/>
  <c r="L401" i="1" s="1"/>
  <c r="I402" i="1"/>
  <c r="L402" i="1" s="1"/>
  <c r="I403" i="1"/>
  <c r="L403" i="1" s="1"/>
  <c r="I404" i="1"/>
  <c r="L404" i="1" s="1"/>
  <c r="I405" i="1"/>
  <c r="L405" i="1" s="1"/>
  <c r="I406" i="1"/>
  <c r="L406" i="1" s="1"/>
  <c r="I407" i="1"/>
  <c r="L407" i="1" s="1"/>
  <c r="I408" i="1"/>
  <c r="L408" i="1" s="1"/>
  <c r="I409" i="1"/>
  <c r="L409" i="1" s="1"/>
  <c r="I410" i="1"/>
  <c r="L410" i="1" s="1"/>
  <c r="I411" i="1"/>
  <c r="L411" i="1" s="1"/>
  <c r="I412" i="1"/>
  <c r="L412" i="1" s="1"/>
  <c r="I413" i="1"/>
  <c r="L413" i="1" s="1"/>
  <c r="I414" i="1"/>
  <c r="L414" i="1" s="1"/>
  <c r="I415" i="1"/>
  <c r="L415" i="1" s="1"/>
  <c r="I416" i="1"/>
  <c r="L416" i="1" s="1"/>
  <c r="I417" i="1"/>
  <c r="L417" i="1" s="1"/>
  <c r="I418" i="1"/>
  <c r="L418" i="1" s="1"/>
  <c r="I419" i="1"/>
  <c r="L419" i="1" s="1"/>
  <c r="I420" i="1"/>
  <c r="L420" i="1" s="1"/>
  <c r="I421" i="1"/>
  <c r="L421" i="1" s="1"/>
  <c r="I422" i="1"/>
  <c r="L422" i="1" s="1"/>
  <c r="I423" i="1"/>
  <c r="L423" i="1" s="1"/>
  <c r="I424" i="1"/>
  <c r="L424" i="1" s="1"/>
  <c r="I425" i="1"/>
  <c r="L425" i="1" s="1"/>
  <c r="I426" i="1"/>
  <c r="L426" i="1" s="1"/>
  <c r="I427" i="1"/>
  <c r="L427" i="1" s="1"/>
  <c r="I428" i="1"/>
  <c r="L428" i="1" s="1"/>
  <c r="I429" i="1"/>
  <c r="L429" i="1" s="1"/>
  <c r="I430" i="1"/>
  <c r="L430" i="1" s="1"/>
  <c r="I431" i="1"/>
  <c r="L431" i="1" s="1"/>
  <c r="I432" i="1"/>
  <c r="L432" i="1" s="1"/>
  <c r="I433" i="1"/>
  <c r="L433" i="1" s="1"/>
  <c r="I434" i="1"/>
  <c r="L434" i="1" s="1"/>
  <c r="I435" i="1"/>
  <c r="L435" i="1" s="1"/>
  <c r="I436" i="1"/>
  <c r="L436" i="1" s="1"/>
  <c r="I437" i="1"/>
  <c r="L437" i="1" s="1"/>
  <c r="I438" i="1"/>
  <c r="L438" i="1" s="1"/>
  <c r="I439" i="1"/>
  <c r="L439" i="1" s="1"/>
  <c r="I440" i="1"/>
  <c r="L440" i="1" s="1"/>
  <c r="I441" i="1"/>
  <c r="L441" i="1" s="1"/>
  <c r="I442" i="1"/>
  <c r="L442" i="1" s="1"/>
  <c r="I443" i="1"/>
  <c r="L443" i="1" s="1"/>
  <c r="I444" i="1"/>
  <c r="L444" i="1" s="1"/>
  <c r="I445" i="1"/>
  <c r="L445" i="1" s="1"/>
  <c r="I446" i="1"/>
  <c r="L446" i="1" s="1"/>
  <c r="I447" i="1"/>
  <c r="L447" i="1" s="1"/>
  <c r="I448" i="1"/>
  <c r="L448" i="1" s="1"/>
  <c r="I449" i="1"/>
  <c r="L449" i="1" s="1"/>
  <c r="I450" i="1"/>
  <c r="L450" i="1" s="1"/>
  <c r="I451" i="1"/>
  <c r="L451" i="1" s="1"/>
  <c r="I452" i="1"/>
  <c r="L452" i="1" s="1"/>
  <c r="I453" i="1"/>
  <c r="L453" i="1" s="1"/>
  <c r="I454" i="1"/>
  <c r="L454" i="1" s="1"/>
  <c r="I455" i="1"/>
  <c r="L455" i="1" s="1"/>
  <c r="I456" i="1"/>
  <c r="L456" i="1" s="1"/>
  <c r="I457" i="1"/>
  <c r="L457" i="1" s="1"/>
  <c r="I458" i="1"/>
  <c r="L458" i="1" s="1"/>
  <c r="I459" i="1"/>
  <c r="L459" i="1" s="1"/>
  <c r="I460" i="1"/>
  <c r="L460" i="1" s="1"/>
  <c r="I461" i="1"/>
  <c r="L461" i="1" s="1"/>
  <c r="I462" i="1"/>
  <c r="L462" i="1" s="1"/>
  <c r="I463" i="1"/>
  <c r="L463" i="1" s="1"/>
  <c r="I464" i="1"/>
  <c r="L464" i="1" s="1"/>
  <c r="I465" i="1"/>
  <c r="L465" i="1" s="1"/>
  <c r="I466" i="1"/>
  <c r="L466" i="1" s="1"/>
  <c r="I467" i="1"/>
  <c r="L467" i="1" s="1"/>
  <c r="I468" i="1"/>
  <c r="L468" i="1" s="1"/>
  <c r="I469" i="1"/>
  <c r="L469" i="1" s="1"/>
  <c r="I470" i="1"/>
  <c r="L470" i="1" s="1"/>
  <c r="I471" i="1"/>
  <c r="L471" i="1" s="1"/>
  <c r="I472" i="1"/>
  <c r="L472" i="1" s="1"/>
  <c r="I473" i="1"/>
  <c r="L473" i="1" s="1"/>
  <c r="I474" i="1"/>
  <c r="L474" i="1" s="1"/>
  <c r="I475" i="1"/>
  <c r="L475" i="1" s="1"/>
  <c r="I476" i="1"/>
  <c r="L476" i="1" s="1"/>
  <c r="I477" i="1"/>
  <c r="L477" i="1" s="1"/>
  <c r="I478" i="1"/>
  <c r="L478" i="1" s="1"/>
  <c r="I479" i="1"/>
  <c r="L479" i="1" s="1"/>
  <c r="I480" i="1"/>
  <c r="L480" i="1" s="1"/>
  <c r="I481" i="1"/>
  <c r="L481" i="1" s="1"/>
  <c r="I482" i="1"/>
  <c r="L482" i="1" s="1"/>
  <c r="I483" i="1"/>
  <c r="L483" i="1" s="1"/>
  <c r="I484" i="1"/>
  <c r="L484" i="1" s="1"/>
  <c r="I485" i="1"/>
  <c r="L485" i="1" s="1"/>
  <c r="I486" i="1"/>
  <c r="L486" i="1" s="1"/>
  <c r="I487" i="1"/>
  <c r="L487" i="1" s="1"/>
  <c r="I488" i="1"/>
  <c r="L488" i="1" s="1"/>
  <c r="I489" i="1"/>
  <c r="L489" i="1" s="1"/>
  <c r="I490" i="1"/>
  <c r="L490" i="1" s="1"/>
  <c r="I491" i="1"/>
  <c r="L491" i="1" s="1"/>
  <c r="I492" i="1"/>
  <c r="L492" i="1" s="1"/>
  <c r="I493" i="1"/>
  <c r="L493" i="1" s="1"/>
  <c r="I494" i="1"/>
  <c r="L494" i="1" s="1"/>
  <c r="I495" i="1"/>
  <c r="L495" i="1" s="1"/>
  <c r="I496" i="1"/>
  <c r="L496" i="1" s="1"/>
  <c r="I497" i="1"/>
  <c r="L497" i="1" s="1"/>
  <c r="I498" i="1"/>
  <c r="L498" i="1" s="1"/>
  <c r="I499" i="1"/>
  <c r="L499" i="1" s="1"/>
  <c r="I500" i="1"/>
  <c r="L500" i="1" s="1"/>
  <c r="I501" i="1"/>
  <c r="L501" i="1" s="1"/>
  <c r="I502" i="1"/>
  <c r="L502" i="1" s="1"/>
  <c r="I503" i="1"/>
  <c r="L503" i="1" s="1"/>
  <c r="I504" i="1"/>
  <c r="L504" i="1" s="1"/>
  <c r="I505" i="1"/>
  <c r="L505" i="1" s="1"/>
  <c r="I506" i="1"/>
  <c r="L506" i="1" s="1"/>
  <c r="I507" i="1"/>
  <c r="L507" i="1" s="1"/>
  <c r="I508" i="1"/>
  <c r="L508" i="1" s="1"/>
  <c r="I509" i="1"/>
  <c r="L509" i="1" s="1"/>
  <c r="I510" i="1"/>
  <c r="L510" i="1" s="1"/>
  <c r="I511" i="1"/>
  <c r="L511" i="1" s="1"/>
  <c r="I512" i="1"/>
  <c r="L512" i="1" s="1"/>
  <c r="I513" i="1"/>
  <c r="L513" i="1" s="1"/>
  <c r="I514" i="1"/>
  <c r="L514" i="1" s="1"/>
  <c r="I515" i="1"/>
  <c r="L515" i="1" s="1"/>
  <c r="I516" i="1"/>
  <c r="L516" i="1" s="1"/>
  <c r="I517" i="1"/>
  <c r="L517" i="1" s="1"/>
  <c r="I518" i="1"/>
  <c r="L518" i="1" s="1"/>
  <c r="I519" i="1"/>
  <c r="L519" i="1" s="1"/>
  <c r="I520" i="1"/>
  <c r="L520" i="1" s="1"/>
  <c r="I521" i="1"/>
  <c r="L521" i="1" s="1"/>
  <c r="I522" i="1"/>
  <c r="L522" i="1" s="1"/>
  <c r="I523" i="1"/>
  <c r="L523" i="1" s="1"/>
  <c r="I524" i="1"/>
  <c r="L524" i="1" s="1"/>
  <c r="I525" i="1"/>
  <c r="L525" i="1" s="1"/>
  <c r="I526" i="1"/>
  <c r="L526" i="1" s="1"/>
  <c r="I527" i="1"/>
  <c r="L527" i="1" s="1"/>
  <c r="I528" i="1"/>
  <c r="L528" i="1" s="1"/>
  <c r="I529" i="1"/>
  <c r="L529" i="1" s="1"/>
  <c r="I530" i="1"/>
  <c r="L530" i="1" s="1"/>
  <c r="I531" i="1"/>
  <c r="L531" i="1" s="1"/>
  <c r="I532" i="1"/>
  <c r="L532" i="1" s="1"/>
  <c r="I533" i="1"/>
  <c r="L533" i="1" s="1"/>
  <c r="I534" i="1"/>
  <c r="L534" i="1" s="1"/>
  <c r="I535" i="1"/>
  <c r="L535" i="1" s="1"/>
  <c r="I536" i="1"/>
  <c r="L536" i="1" s="1"/>
  <c r="I537" i="1"/>
  <c r="L537" i="1" s="1"/>
  <c r="I538" i="1"/>
  <c r="L538" i="1" s="1"/>
  <c r="I539" i="1"/>
  <c r="L539" i="1" s="1"/>
  <c r="I540" i="1"/>
  <c r="L540" i="1" s="1"/>
  <c r="I541" i="1"/>
  <c r="L541" i="1" s="1"/>
  <c r="I542" i="1"/>
  <c r="L542" i="1" s="1"/>
  <c r="I543" i="1"/>
  <c r="L543" i="1" s="1"/>
  <c r="I544" i="1"/>
  <c r="L544" i="1" s="1"/>
  <c r="I545" i="1"/>
  <c r="L545" i="1" s="1"/>
  <c r="I546" i="1"/>
  <c r="L546" i="1" s="1"/>
  <c r="I547" i="1"/>
  <c r="L547" i="1" s="1"/>
  <c r="I548" i="1"/>
  <c r="L548" i="1" s="1"/>
  <c r="I549" i="1"/>
  <c r="L549" i="1" s="1"/>
  <c r="I550" i="1"/>
  <c r="L550" i="1" s="1"/>
  <c r="I551" i="1"/>
  <c r="L551" i="1" s="1"/>
  <c r="I552" i="1"/>
  <c r="L552" i="1" s="1"/>
  <c r="I553" i="1"/>
  <c r="L553" i="1" s="1"/>
  <c r="I554" i="1"/>
  <c r="L554" i="1" s="1"/>
  <c r="I555" i="1"/>
  <c r="L555" i="1" s="1"/>
  <c r="I556" i="1"/>
  <c r="L556" i="1" s="1"/>
  <c r="I557" i="1"/>
  <c r="L557" i="1" s="1"/>
  <c r="I558" i="1"/>
  <c r="L558" i="1" s="1"/>
  <c r="I559" i="1"/>
  <c r="L559" i="1" s="1"/>
  <c r="I560" i="1"/>
  <c r="L560" i="1" s="1"/>
  <c r="I561" i="1"/>
  <c r="L561" i="1" s="1"/>
  <c r="I562" i="1"/>
  <c r="L562" i="1" s="1"/>
  <c r="I563" i="1"/>
  <c r="L563" i="1" s="1"/>
  <c r="I564" i="1"/>
  <c r="L564" i="1" s="1"/>
  <c r="I565" i="1"/>
  <c r="L565" i="1" s="1"/>
  <c r="I566" i="1"/>
  <c r="L566" i="1" s="1"/>
  <c r="I567" i="1"/>
  <c r="L567" i="1" s="1"/>
  <c r="I568" i="1"/>
  <c r="L568" i="1" s="1"/>
  <c r="I569" i="1"/>
  <c r="L569" i="1" s="1"/>
  <c r="I570" i="1"/>
  <c r="L570" i="1" s="1"/>
  <c r="I571" i="1"/>
  <c r="L571" i="1" s="1"/>
  <c r="I572" i="1"/>
  <c r="L572" i="1" s="1"/>
  <c r="I573" i="1"/>
  <c r="L573" i="1" s="1"/>
  <c r="I574" i="1"/>
  <c r="L574" i="1" s="1"/>
  <c r="I575" i="1"/>
  <c r="L575" i="1" s="1"/>
  <c r="I576" i="1"/>
  <c r="L576" i="1" s="1"/>
  <c r="I577" i="1"/>
  <c r="L577" i="1" s="1"/>
  <c r="I578" i="1"/>
  <c r="L578" i="1" s="1"/>
  <c r="I579" i="1"/>
  <c r="L579" i="1" s="1"/>
  <c r="I580" i="1"/>
  <c r="L580" i="1" s="1"/>
  <c r="I581" i="1"/>
  <c r="L581" i="1" s="1"/>
  <c r="I582" i="1"/>
  <c r="L582" i="1" s="1"/>
  <c r="I583" i="1"/>
  <c r="L583" i="1" s="1"/>
  <c r="I584" i="1"/>
  <c r="L584" i="1" s="1"/>
  <c r="I585" i="1"/>
  <c r="L585" i="1" s="1"/>
  <c r="I586" i="1"/>
  <c r="L586" i="1" s="1"/>
  <c r="I587" i="1"/>
  <c r="L587" i="1" s="1"/>
  <c r="I588" i="1"/>
  <c r="L588" i="1" s="1"/>
  <c r="I589" i="1"/>
  <c r="L589" i="1" s="1"/>
  <c r="I590" i="1"/>
  <c r="L590" i="1" s="1"/>
  <c r="I591" i="1"/>
  <c r="L591" i="1" s="1"/>
  <c r="I592" i="1"/>
  <c r="L592" i="1" s="1"/>
  <c r="I593" i="1"/>
  <c r="L593" i="1" s="1"/>
  <c r="I594" i="1"/>
  <c r="L594" i="1" s="1"/>
  <c r="I595" i="1"/>
  <c r="L595" i="1" s="1"/>
  <c r="I596" i="1"/>
  <c r="L596" i="1" s="1"/>
  <c r="I597" i="1"/>
  <c r="L597" i="1" s="1"/>
  <c r="I598" i="1"/>
  <c r="L598" i="1" s="1"/>
  <c r="I599" i="1"/>
  <c r="L599" i="1" s="1"/>
  <c r="I600" i="1"/>
  <c r="L600" i="1" s="1"/>
  <c r="I601" i="1"/>
  <c r="L601" i="1" s="1"/>
  <c r="I602" i="1"/>
  <c r="L602" i="1" s="1"/>
  <c r="I603" i="1"/>
  <c r="L603" i="1" s="1"/>
  <c r="I604" i="1"/>
  <c r="L604" i="1" s="1"/>
  <c r="I605" i="1"/>
  <c r="L605" i="1" s="1"/>
  <c r="I606" i="1"/>
  <c r="L606" i="1" s="1"/>
  <c r="I607" i="1"/>
  <c r="L607" i="1" s="1"/>
  <c r="I608" i="1"/>
  <c r="L608" i="1" s="1"/>
  <c r="I609" i="1"/>
  <c r="L609" i="1" s="1"/>
  <c r="I610" i="1"/>
  <c r="L610" i="1" s="1"/>
  <c r="I611" i="1"/>
  <c r="L611" i="1" s="1"/>
  <c r="I612" i="1"/>
  <c r="L612" i="1" s="1"/>
  <c r="I613" i="1"/>
  <c r="L613" i="1" s="1"/>
  <c r="I614" i="1"/>
  <c r="L614" i="1" s="1"/>
  <c r="I615" i="1"/>
  <c r="L615" i="1" s="1"/>
  <c r="I616" i="1"/>
  <c r="L616" i="1" s="1"/>
  <c r="I617" i="1"/>
  <c r="L617" i="1" s="1"/>
  <c r="I618" i="1"/>
  <c r="L618" i="1" s="1"/>
  <c r="I619" i="1"/>
  <c r="L619" i="1" s="1"/>
  <c r="I620" i="1"/>
  <c r="L620" i="1" s="1"/>
  <c r="I621" i="1"/>
  <c r="L621" i="1" s="1"/>
  <c r="I622" i="1"/>
  <c r="L622" i="1" s="1"/>
  <c r="I623" i="1"/>
  <c r="L623" i="1" s="1"/>
  <c r="I624" i="1"/>
  <c r="L624" i="1" s="1"/>
  <c r="I625" i="1"/>
  <c r="L625" i="1" s="1"/>
  <c r="I626" i="1"/>
  <c r="L626" i="1" s="1"/>
  <c r="I627" i="1"/>
  <c r="L627" i="1" s="1"/>
  <c r="I628" i="1"/>
  <c r="L628" i="1" s="1"/>
  <c r="I629" i="1"/>
  <c r="L629" i="1" s="1"/>
  <c r="I630" i="1"/>
  <c r="L630" i="1" s="1"/>
  <c r="I631" i="1"/>
  <c r="L631" i="1" s="1"/>
  <c r="I632" i="1"/>
  <c r="L632" i="1" s="1"/>
  <c r="I633" i="1"/>
  <c r="L633" i="1" s="1"/>
  <c r="I634" i="1"/>
  <c r="L634" i="1" s="1"/>
  <c r="I635" i="1"/>
  <c r="L635" i="1" s="1"/>
  <c r="I636" i="1"/>
  <c r="L636" i="1" s="1"/>
  <c r="I637" i="1"/>
  <c r="L637" i="1" s="1"/>
  <c r="I638" i="1"/>
  <c r="L638" i="1" s="1"/>
  <c r="I639" i="1"/>
  <c r="L639" i="1" s="1"/>
  <c r="I640" i="1"/>
  <c r="L640" i="1" s="1"/>
  <c r="I641" i="1"/>
  <c r="L641" i="1" s="1"/>
  <c r="I642" i="1"/>
  <c r="L642" i="1" s="1"/>
  <c r="I643" i="1"/>
  <c r="L643" i="1" s="1"/>
  <c r="I644" i="1"/>
  <c r="L644" i="1" s="1"/>
  <c r="I645" i="1"/>
  <c r="L645" i="1" s="1"/>
  <c r="I646" i="1"/>
  <c r="L646" i="1" s="1"/>
  <c r="I647" i="1"/>
  <c r="L647" i="1" s="1"/>
  <c r="I648" i="1"/>
  <c r="L648" i="1" s="1"/>
  <c r="I649" i="1"/>
  <c r="L649" i="1" s="1"/>
  <c r="I650" i="1"/>
  <c r="L650" i="1" s="1"/>
  <c r="I651" i="1"/>
  <c r="L651" i="1" s="1"/>
  <c r="I652" i="1"/>
  <c r="L652" i="1" s="1"/>
  <c r="I653" i="1"/>
  <c r="L653" i="1" s="1"/>
  <c r="I654" i="1"/>
  <c r="L654" i="1" s="1"/>
  <c r="I655" i="1"/>
  <c r="L655" i="1" s="1"/>
  <c r="I656" i="1"/>
  <c r="L656" i="1" s="1"/>
  <c r="I657" i="1"/>
  <c r="L657" i="1" s="1"/>
  <c r="I658" i="1"/>
  <c r="L658" i="1" s="1"/>
  <c r="I659" i="1"/>
  <c r="L659" i="1" s="1"/>
  <c r="I660" i="1"/>
  <c r="L660" i="1" s="1"/>
  <c r="I661" i="1"/>
  <c r="L661" i="1" s="1"/>
  <c r="I662" i="1"/>
  <c r="L662" i="1" s="1"/>
  <c r="I663" i="1"/>
  <c r="L663" i="1" s="1"/>
  <c r="I664" i="1"/>
  <c r="L664" i="1" s="1"/>
  <c r="I665" i="1"/>
  <c r="L665" i="1" s="1"/>
  <c r="I666" i="1"/>
  <c r="L666" i="1" s="1"/>
  <c r="I667" i="1"/>
  <c r="L667" i="1" s="1"/>
  <c r="I668" i="1"/>
  <c r="L668" i="1" s="1"/>
  <c r="I669" i="1"/>
  <c r="L669" i="1" s="1"/>
  <c r="I670" i="1"/>
  <c r="L670" i="1" s="1"/>
  <c r="I671" i="1"/>
  <c r="L671" i="1" s="1"/>
  <c r="I672" i="1"/>
  <c r="L672" i="1" s="1"/>
  <c r="I673" i="1"/>
  <c r="L673" i="1" s="1"/>
  <c r="I674" i="1"/>
  <c r="L674" i="1" s="1"/>
  <c r="I675" i="1"/>
  <c r="L675" i="1" s="1"/>
  <c r="I676" i="1"/>
  <c r="L676" i="1" s="1"/>
  <c r="I677" i="1"/>
  <c r="L677" i="1" s="1"/>
  <c r="I678" i="1"/>
  <c r="L678" i="1" s="1"/>
  <c r="I679" i="1"/>
  <c r="L679" i="1" s="1"/>
  <c r="I680" i="1"/>
  <c r="L680" i="1" s="1"/>
  <c r="I681" i="1"/>
  <c r="L681" i="1" s="1"/>
  <c r="I682" i="1"/>
  <c r="L682" i="1" s="1"/>
  <c r="I683" i="1"/>
  <c r="L683" i="1" s="1"/>
  <c r="I684" i="1"/>
  <c r="L684" i="1" s="1"/>
  <c r="I685" i="1"/>
  <c r="L685" i="1" s="1"/>
  <c r="I686" i="1"/>
  <c r="L686" i="1" s="1"/>
  <c r="I687" i="1"/>
  <c r="L687" i="1" s="1"/>
  <c r="I688" i="1"/>
  <c r="L688" i="1" s="1"/>
  <c r="I689" i="1"/>
  <c r="L689" i="1" s="1"/>
  <c r="I690" i="1"/>
  <c r="L690" i="1" s="1"/>
  <c r="I691" i="1"/>
  <c r="L691" i="1" s="1"/>
  <c r="I692" i="1"/>
  <c r="L692" i="1" s="1"/>
  <c r="I693" i="1"/>
  <c r="L693" i="1" s="1"/>
  <c r="I694" i="1"/>
  <c r="L694" i="1" s="1"/>
  <c r="I695" i="1"/>
  <c r="L695" i="1" s="1"/>
  <c r="I696" i="1"/>
  <c r="L696" i="1" s="1"/>
  <c r="I697" i="1"/>
  <c r="L697" i="1" s="1"/>
  <c r="I698" i="1"/>
  <c r="L698" i="1" s="1"/>
  <c r="I699" i="1"/>
  <c r="L699" i="1" s="1"/>
  <c r="I700" i="1"/>
  <c r="L700" i="1" s="1"/>
  <c r="I701" i="1"/>
  <c r="L701" i="1" s="1"/>
  <c r="I702" i="1"/>
  <c r="L702" i="1" s="1"/>
  <c r="I703" i="1"/>
  <c r="L703" i="1" s="1"/>
  <c r="I704" i="1"/>
  <c r="L704" i="1" s="1"/>
  <c r="I705" i="1"/>
  <c r="L705" i="1" s="1"/>
  <c r="I706" i="1"/>
  <c r="L706" i="1" s="1"/>
  <c r="I707" i="1"/>
  <c r="L707" i="1" s="1"/>
  <c r="I708" i="1"/>
  <c r="L708" i="1" s="1"/>
  <c r="I709" i="1"/>
  <c r="L709" i="1" s="1"/>
  <c r="I710" i="1"/>
  <c r="L710" i="1" s="1"/>
  <c r="I711" i="1"/>
  <c r="L711" i="1" s="1"/>
  <c r="I712" i="1"/>
  <c r="L712" i="1" s="1"/>
  <c r="I713" i="1"/>
  <c r="L713" i="1" s="1"/>
  <c r="I714" i="1"/>
  <c r="L714" i="1" s="1"/>
  <c r="I715" i="1"/>
  <c r="L715" i="1" s="1"/>
  <c r="I716" i="1"/>
  <c r="L716" i="1" s="1"/>
  <c r="I717" i="1"/>
  <c r="L717" i="1" s="1"/>
  <c r="I718" i="1"/>
  <c r="L718" i="1" s="1"/>
  <c r="I719" i="1"/>
  <c r="L719" i="1" s="1"/>
  <c r="I720" i="1"/>
  <c r="L720" i="1" s="1"/>
  <c r="I721" i="1"/>
  <c r="L721" i="1" s="1"/>
  <c r="I722" i="1"/>
  <c r="L722" i="1" s="1"/>
  <c r="I723" i="1"/>
  <c r="L723" i="1" s="1"/>
  <c r="I724" i="1"/>
  <c r="L724" i="1" s="1"/>
  <c r="I725" i="1"/>
  <c r="L725" i="1" s="1"/>
  <c r="I726" i="1"/>
  <c r="L726" i="1" s="1"/>
  <c r="I727" i="1"/>
  <c r="L727" i="1" s="1"/>
  <c r="I728" i="1"/>
  <c r="L728" i="1" s="1"/>
  <c r="I729" i="1"/>
  <c r="L729" i="1" s="1"/>
  <c r="I730" i="1"/>
  <c r="L730" i="1" s="1"/>
  <c r="I731" i="1"/>
  <c r="L731" i="1" s="1"/>
  <c r="I732" i="1"/>
  <c r="L732" i="1" s="1"/>
  <c r="I733" i="1"/>
  <c r="L733" i="1" s="1"/>
  <c r="I734" i="1"/>
  <c r="L734" i="1" s="1"/>
  <c r="I735" i="1"/>
  <c r="L735" i="1" s="1"/>
  <c r="I736" i="1"/>
  <c r="L736" i="1" s="1"/>
  <c r="I737" i="1"/>
  <c r="L737" i="1" s="1"/>
  <c r="I738" i="1"/>
  <c r="L738" i="1" s="1"/>
  <c r="I739" i="1"/>
  <c r="L739" i="1" s="1"/>
  <c r="I740" i="1"/>
  <c r="L740" i="1" s="1"/>
  <c r="I741" i="1"/>
  <c r="L741" i="1" s="1"/>
  <c r="I742" i="1"/>
  <c r="L742" i="1" s="1"/>
  <c r="I743" i="1"/>
  <c r="L743" i="1" s="1"/>
  <c r="I744" i="1"/>
  <c r="L744" i="1" s="1"/>
  <c r="I745" i="1"/>
  <c r="L745" i="1" s="1"/>
  <c r="I746" i="1"/>
  <c r="L746" i="1" s="1"/>
  <c r="I747" i="1"/>
  <c r="L747" i="1" s="1"/>
  <c r="I748" i="1"/>
  <c r="L748" i="1" s="1"/>
  <c r="I749" i="1"/>
  <c r="L749" i="1" s="1"/>
  <c r="I750" i="1"/>
  <c r="L750" i="1" s="1"/>
  <c r="I751" i="1"/>
  <c r="L751" i="1" s="1"/>
  <c r="I752" i="1"/>
  <c r="L752" i="1" s="1"/>
  <c r="I753" i="1"/>
  <c r="L753" i="1" s="1"/>
  <c r="I754" i="1"/>
  <c r="L754" i="1" s="1"/>
  <c r="I755" i="1"/>
  <c r="L755" i="1" s="1"/>
  <c r="I756" i="1"/>
  <c r="L756" i="1" s="1"/>
  <c r="I757" i="1"/>
  <c r="L757" i="1" s="1"/>
  <c r="I758" i="1"/>
  <c r="L758" i="1" s="1"/>
  <c r="I759" i="1"/>
  <c r="L759" i="1" s="1"/>
  <c r="I760" i="1"/>
  <c r="L760" i="1" s="1"/>
  <c r="I761" i="1"/>
  <c r="L761" i="1" s="1"/>
  <c r="I762" i="1"/>
  <c r="L762" i="1" s="1"/>
  <c r="I763" i="1"/>
  <c r="L763" i="1" s="1"/>
  <c r="I764" i="1"/>
  <c r="L764" i="1" s="1"/>
  <c r="I765" i="1"/>
  <c r="L765" i="1" s="1"/>
  <c r="I766" i="1"/>
  <c r="L766" i="1" s="1"/>
  <c r="I767" i="1"/>
  <c r="L767" i="1" s="1"/>
  <c r="I768" i="1"/>
  <c r="L768" i="1" s="1"/>
  <c r="I769" i="1"/>
  <c r="L769" i="1" s="1"/>
  <c r="I770" i="1"/>
  <c r="L770" i="1" s="1"/>
  <c r="I771" i="1"/>
  <c r="L771" i="1" s="1"/>
  <c r="I772" i="1"/>
  <c r="L772" i="1" s="1"/>
  <c r="I773" i="1"/>
  <c r="L773" i="1" s="1"/>
  <c r="I774" i="1"/>
  <c r="L774" i="1" s="1"/>
  <c r="I775" i="1"/>
  <c r="L775" i="1" s="1"/>
  <c r="I776" i="1"/>
  <c r="L776" i="1" s="1"/>
  <c r="I777" i="1"/>
  <c r="L777" i="1" s="1"/>
  <c r="I778" i="1"/>
  <c r="L778" i="1" s="1"/>
  <c r="I779" i="1"/>
  <c r="L779" i="1" s="1"/>
  <c r="I780" i="1"/>
  <c r="L780" i="1" s="1"/>
  <c r="I781" i="1"/>
  <c r="L781" i="1" s="1"/>
  <c r="I782" i="1"/>
  <c r="L782" i="1" s="1"/>
  <c r="I783" i="1"/>
  <c r="L783" i="1" s="1"/>
  <c r="I784" i="1"/>
  <c r="L784" i="1" s="1"/>
  <c r="I785" i="1"/>
  <c r="L785" i="1" s="1"/>
  <c r="I786" i="1"/>
  <c r="L786" i="1" s="1"/>
  <c r="I787" i="1"/>
  <c r="L787" i="1" s="1"/>
  <c r="I788" i="1"/>
  <c r="L788" i="1" s="1"/>
  <c r="I789" i="1"/>
  <c r="L789" i="1" s="1"/>
  <c r="I790" i="1"/>
  <c r="L790" i="1" s="1"/>
  <c r="I791" i="1"/>
  <c r="L791" i="1" s="1"/>
  <c r="I792" i="1"/>
  <c r="L792" i="1" s="1"/>
  <c r="I793" i="1"/>
  <c r="L793" i="1" s="1"/>
  <c r="I794" i="1"/>
  <c r="L794" i="1" s="1"/>
  <c r="I795" i="1"/>
  <c r="L795" i="1" s="1"/>
  <c r="I796" i="1"/>
  <c r="L796" i="1" s="1"/>
  <c r="I797" i="1"/>
  <c r="L797" i="1" s="1"/>
  <c r="I798" i="1"/>
  <c r="L798" i="1" s="1"/>
  <c r="I799" i="1"/>
  <c r="L799" i="1" s="1"/>
  <c r="I800" i="1"/>
  <c r="L800" i="1" s="1"/>
  <c r="I801" i="1"/>
  <c r="L801" i="1" s="1"/>
  <c r="I802" i="1"/>
  <c r="L802" i="1" s="1"/>
  <c r="I803" i="1"/>
  <c r="L803" i="1" s="1"/>
  <c r="I804" i="1"/>
  <c r="L804" i="1" s="1"/>
  <c r="I805" i="1"/>
  <c r="L805" i="1" s="1"/>
  <c r="I806" i="1"/>
  <c r="L806" i="1" s="1"/>
  <c r="I807" i="1"/>
  <c r="L807" i="1" s="1"/>
  <c r="I808" i="1"/>
  <c r="L808" i="1" s="1"/>
  <c r="I809" i="1"/>
  <c r="L809" i="1" s="1"/>
  <c r="I810" i="1"/>
  <c r="L810" i="1" s="1"/>
  <c r="I811" i="1"/>
  <c r="L811" i="1" s="1"/>
  <c r="I812" i="1"/>
  <c r="L812" i="1" s="1"/>
  <c r="I813" i="1"/>
  <c r="L813" i="1" s="1"/>
  <c r="I814" i="1"/>
  <c r="L814" i="1" s="1"/>
  <c r="I815" i="1"/>
  <c r="L815" i="1" s="1"/>
  <c r="I816" i="1"/>
  <c r="L816" i="1" s="1"/>
  <c r="I817" i="1"/>
  <c r="L817" i="1" s="1"/>
  <c r="I818" i="1"/>
  <c r="L818" i="1" s="1"/>
  <c r="I819" i="1"/>
  <c r="L819" i="1" s="1"/>
  <c r="I820" i="1"/>
  <c r="L820" i="1" s="1"/>
  <c r="I821" i="1"/>
  <c r="L821" i="1" s="1"/>
  <c r="I822" i="1"/>
  <c r="L822" i="1" s="1"/>
  <c r="I823" i="1"/>
  <c r="L823" i="1" s="1"/>
  <c r="I824" i="1"/>
  <c r="L824" i="1" s="1"/>
  <c r="I825" i="1"/>
  <c r="L825" i="1" s="1"/>
  <c r="I826" i="1"/>
  <c r="L826" i="1" s="1"/>
  <c r="I827" i="1"/>
  <c r="L827" i="1" s="1"/>
  <c r="I828" i="1"/>
  <c r="L828" i="1" s="1"/>
  <c r="I829" i="1"/>
  <c r="L829" i="1" s="1"/>
  <c r="I830" i="1"/>
  <c r="L830" i="1" s="1"/>
  <c r="I831" i="1"/>
  <c r="L831" i="1" s="1"/>
  <c r="I832" i="1"/>
  <c r="L832" i="1" s="1"/>
  <c r="I833" i="1"/>
  <c r="L833" i="1" s="1"/>
  <c r="I834" i="1"/>
  <c r="L834" i="1" s="1"/>
  <c r="I835" i="1"/>
  <c r="L835" i="1" s="1"/>
  <c r="I836" i="1"/>
  <c r="L836" i="1" s="1"/>
  <c r="I837" i="1"/>
  <c r="L837" i="1" s="1"/>
  <c r="I838" i="1"/>
  <c r="L838" i="1" s="1"/>
  <c r="I839" i="1"/>
  <c r="L839" i="1" s="1"/>
  <c r="I840" i="1"/>
  <c r="L840" i="1" s="1"/>
  <c r="I841" i="1"/>
  <c r="L841" i="1" s="1"/>
  <c r="I842" i="1"/>
  <c r="L842" i="1" s="1"/>
  <c r="I843" i="1"/>
  <c r="L843" i="1" s="1"/>
  <c r="I844" i="1"/>
  <c r="L844" i="1" s="1"/>
  <c r="I845" i="1"/>
  <c r="L845" i="1" s="1"/>
  <c r="I846" i="1"/>
  <c r="L846" i="1" s="1"/>
  <c r="I847" i="1"/>
  <c r="L847" i="1" s="1"/>
  <c r="I848" i="1"/>
  <c r="L848" i="1" s="1"/>
  <c r="I849" i="1"/>
  <c r="L849" i="1" s="1"/>
  <c r="I850" i="1"/>
  <c r="L850" i="1" s="1"/>
  <c r="I851" i="1"/>
  <c r="L851" i="1" s="1"/>
  <c r="I852" i="1"/>
  <c r="L852" i="1" s="1"/>
  <c r="I853" i="1"/>
  <c r="L853" i="1" s="1"/>
  <c r="I854" i="1"/>
  <c r="L854" i="1" s="1"/>
  <c r="I855" i="1"/>
  <c r="L855" i="1" s="1"/>
  <c r="I856" i="1"/>
  <c r="L856" i="1" s="1"/>
  <c r="I857" i="1"/>
  <c r="L857" i="1" s="1"/>
  <c r="I858" i="1"/>
  <c r="L858" i="1" s="1"/>
  <c r="I859" i="1"/>
  <c r="L859" i="1" s="1"/>
  <c r="I860" i="1"/>
  <c r="L860" i="1" s="1"/>
  <c r="I861" i="1"/>
  <c r="L861" i="1" s="1"/>
  <c r="I862" i="1"/>
  <c r="L862" i="1" s="1"/>
  <c r="I863" i="1"/>
  <c r="L863" i="1" s="1"/>
  <c r="I864" i="1"/>
  <c r="L864" i="1" s="1"/>
  <c r="I865" i="1"/>
  <c r="L865" i="1" s="1"/>
  <c r="I866" i="1"/>
  <c r="L866" i="1" s="1"/>
  <c r="I867" i="1"/>
  <c r="L867" i="1" s="1"/>
  <c r="I868" i="1"/>
  <c r="L868" i="1" s="1"/>
  <c r="I869" i="1"/>
  <c r="L869" i="1" s="1"/>
  <c r="I870" i="1"/>
  <c r="L870" i="1" s="1"/>
  <c r="I871" i="1"/>
  <c r="L871" i="1" s="1"/>
  <c r="I872" i="1"/>
  <c r="L872" i="1" s="1"/>
  <c r="I873" i="1"/>
  <c r="L873" i="1" s="1"/>
  <c r="I874" i="1"/>
  <c r="L874" i="1" s="1"/>
  <c r="I875" i="1"/>
  <c r="L875" i="1" s="1"/>
  <c r="I876" i="1"/>
  <c r="L876" i="1" s="1"/>
  <c r="I877" i="1"/>
  <c r="L877" i="1" s="1"/>
  <c r="I878" i="1"/>
  <c r="L878" i="1" s="1"/>
  <c r="I879" i="1"/>
  <c r="L879" i="1" s="1"/>
  <c r="I880" i="1"/>
  <c r="L880" i="1" s="1"/>
  <c r="I881" i="1"/>
  <c r="L881" i="1" s="1"/>
  <c r="I882" i="1"/>
  <c r="L882" i="1" s="1"/>
  <c r="I883" i="1"/>
  <c r="L883" i="1" s="1"/>
  <c r="I884" i="1"/>
  <c r="L884" i="1" s="1"/>
  <c r="I885" i="1"/>
  <c r="L885" i="1" s="1"/>
  <c r="I886" i="1"/>
  <c r="L886" i="1" s="1"/>
  <c r="I887" i="1"/>
  <c r="L887" i="1" s="1"/>
  <c r="I888" i="1"/>
  <c r="L888" i="1" s="1"/>
  <c r="I889" i="1"/>
  <c r="L889" i="1" s="1"/>
  <c r="I890" i="1"/>
  <c r="L890" i="1" s="1"/>
  <c r="I891" i="1"/>
  <c r="L891" i="1" s="1"/>
  <c r="I892" i="1"/>
  <c r="L892" i="1" s="1"/>
  <c r="I893" i="1"/>
  <c r="L893" i="1" s="1"/>
  <c r="I894" i="1"/>
  <c r="L894" i="1" s="1"/>
  <c r="I895" i="1"/>
  <c r="L895" i="1" s="1"/>
  <c r="I896" i="1"/>
  <c r="L896" i="1" s="1"/>
  <c r="I897" i="1"/>
  <c r="L897" i="1" s="1"/>
  <c r="I898" i="1"/>
  <c r="L898" i="1" s="1"/>
  <c r="I899" i="1"/>
  <c r="L899" i="1" s="1"/>
  <c r="I900" i="1"/>
  <c r="L900" i="1" s="1"/>
  <c r="I901" i="1"/>
  <c r="L901" i="1" s="1"/>
  <c r="I2" i="1"/>
  <c r="L2" i="1" s="1"/>
  <c r="M20" i="1" l="1"/>
  <c r="M391" i="1"/>
  <c r="M327" i="1"/>
  <c r="M898" i="1"/>
  <c r="M882" i="1"/>
  <c r="M866" i="1"/>
  <c r="M850" i="1"/>
  <c r="M834" i="1"/>
  <c r="M826" i="1"/>
  <c r="M802" i="1"/>
  <c r="M786" i="1"/>
  <c r="M770" i="1"/>
  <c r="M762" i="1"/>
  <c r="M746" i="1"/>
  <c r="M730" i="1"/>
  <c r="M714" i="1"/>
  <c r="M698" i="1"/>
  <c r="M682" i="1"/>
  <c r="M666" i="1"/>
  <c r="M650" i="1"/>
  <c r="M634" i="1"/>
  <c r="M618" i="1"/>
  <c r="M602" i="1"/>
  <c r="M586" i="1"/>
  <c r="M562" i="1"/>
  <c r="M546" i="1"/>
  <c r="M530" i="1"/>
  <c r="M514" i="1"/>
  <c r="M498" i="1"/>
  <c r="M482" i="1"/>
  <c r="M466" i="1"/>
  <c r="M450" i="1"/>
  <c r="M434" i="1"/>
  <c r="M426" i="1"/>
  <c r="M402" i="1"/>
  <c r="M386" i="1"/>
  <c r="M378" i="1"/>
  <c r="M354" i="1"/>
  <c r="M338" i="1"/>
  <c r="M322" i="1"/>
  <c r="M306" i="1"/>
  <c r="M298" i="1"/>
  <c r="M274" i="1"/>
  <c r="M258" i="1"/>
  <c r="M242" i="1"/>
  <c r="M226" i="1"/>
  <c r="M210" i="1"/>
  <c r="M194" i="1"/>
  <c r="M178" i="1"/>
  <c r="M162" i="1"/>
  <c r="M146" i="1"/>
  <c r="M130" i="1"/>
  <c r="M114" i="1"/>
  <c r="M98" i="1"/>
  <c r="M90" i="1"/>
  <c r="M74" i="1"/>
  <c r="M58" i="1"/>
  <c r="M42" i="1"/>
  <c r="M26" i="1"/>
  <c r="M10" i="1"/>
  <c r="M329" i="1"/>
  <c r="M41" i="1"/>
  <c r="M890" i="1"/>
  <c r="M874" i="1"/>
  <c r="M858" i="1"/>
  <c r="M842" i="1"/>
  <c r="M818" i="1"/>
  <c r="M810" i="1"/>
  <c r="M794" i="1"/>
  <c r="M778" i="1"/>
  <c r="M754" i="1"/>
  <c r="M738" i="1"/>
  <c r="M722" i="1"/>
  <c r="M706" i="1"/>
  <c r="M690" i="1"/>
  <c r="M674" i="1"/>
  <c r="M658" i="1"/>
  <c r="M642" i="1"/>
  <c r="M626" i="1"/>
  <c r="M610" i="1"/>
  <c r="M594" i="1"/>
  <c r="M578" i="1"/>
  <c r="M570" i="1"/>
  <c r="M554" i="1"/>
  <c r="M538" i="1"/>
  <c r="M522" i="1"/>
  <c r="M506" i="1"/>
  <c r="M490" i="1"/>
  <c r="M474" i="1"/>
  <c r="M458" i="1"/>
  <c r="M442" i="1"/>
  <c r="M418" i="1"/>
  <c r="M410" i="1"/>
  <c r="M394" i="1"/>
  <c r="M370" i="1"/>
  <c r="M362" i="1"/>
  <c r="M346" i="1"/>
  <c r="M330" i="1"/>
  <c r="M314" i="1"/>
  <c r="M290" i="1"/>
  <c r="M282" i="1"/>
  <c r="M266" i="1"/>
  <c r="M250" i="1"/>
  <c r="M234" i="1"/>
  <c r="M218" i="1"/>
  <c r="M202" i="1"/>
  <c r="M186" i="1"/>
  <c r="M170" i="1"/>
  <c r="M154" i="1"/>
  <c r="M138" i="1"/>
  <c r="M122" i="1"/>
  <c r="M106" i="1"/>
  <c r="M82" i="1"/>
  <c r="M66" i="1"/>
  <c r="M50" i="1"/>
  <c r="M34" i="1"/>
  <c r="M18" i="1"/>
  <c r="M551" i="1"/>
  <c r="M535" i="1"/>
  <c r="M503" i="1"/>
  <c r="M479" i="1"/>
  <c r="M463" i="1"/>
  <c r="M455" i="1"/>
  <c r="M431" i="1"/>
  <c r="M407" i="1"/>
  <c r="M359" i="1"/>
  <c r="M351" i="1"/>
  <c r="M303" i="1"/>
  <c r="M295" i="1"/>
  <c r="M263" i="1"/>
  <c r="M239" i="1"/>
  <c r="M215" i="1"/>
  <c r="M199" i="1"/>
  <c r="M183" i="1"/>
  <c r="M159" i="1"/>
  <c r="M143" i="1"/>
  <c r="M127" i="1"/>
  <c r="M103" i="1"/>
  <c r="M79" i="1"/>
  <c r="M63" i="1"/>
  <c r="M39" i="1"/>
  <c r="M15" i="1"/>
  <c r="M559" i="1"/>
  <c r="M519" i="1"/>
  <c r="M487" i="1"/>
  <c r="M439" i="1"/>
  <c r="M423" i="1"/>
  <c r="M399" i="1"/>
  <c r="M375" i="1"/>
  <c r="M343" i="1"/>
  <c r="M319" i="1"/>
  <c r="M279" i="1"/>
  <c r="M247" i="1"/>
  <c r="M223" i="1"/>
  <c r="M191" i="1"/>
  <c r="M167" i="1"/>
  <c r="M135" i="1"/>
  <c r="M111" i="1"/>
  <c r="M87" i="1"/>
  <c r="M55" i="1"/>
  <c r="M31" i="1"/>
  <c r="M7" i="1"/>
  <c r="M894" i="1"/>
  <c r="M878" i="1"/>
  <c r="M862" i="1"/>
  <c r="M846" i="1"/>
  <c r="M838" i="1"/>
  <c r="M822" i="1"/>
  <c r="M798" i="1"/>
  <c r="M782" i="1"/>
  <c r="M766" i="1"/>
  <c r="M750" i="1"/>
  <c r="M734" i="1"/>
  <c r="M718" i="1"/>
  <c r="M702" i="1"/>
  <c r="M694" i="1"/>
  <c r="M678" i="1"/>
  <c r="M654" i="1"/>
  <c r="M638" i="1"/>
  <c r="M622" i="1"/>
  <c r="M606" i="1"/>
  <c r="M590" i="1"/>
  <c r="M574" i="1"/>
  <c r="M566" i="1"/>
  <c r="M542" i="1"/>
  <c r="M534" i="1"/>
  <c r="M518" i="1"/>
  <c r="M502" i="1"/>
  <c r="M478" i="1"/>
  <c r="M470" i="1"/>
  <c r="M454" i="1"/>
  <c r="M438" i="1"/>
  <c r="M422" i="1"/>
  <c r="M406" i="1"/>
  <c r="M390" i="1"/>
  <c r="M366" i="1"/>
  <c r="M350" i="1"/>
  <c r="M334" i="1"/>
  <c r="M318" i="1"/>
  <c r="M286" i="1"/>
  <c r="M270" i="1"/>
  <c r="M254" i="1"/>
  <c r="M246" i="1"/>
  <c r="M230" i="1"/>
  <c r="M214" i="1"/>
  <c r="M190" i="1"/>
  <c r="M174" i="1"/>
  <c r="M158" i="1"/>
  <c r="M142" i="1"/>
  <c r="M126" i="1"/>
  <c r="M118" i="1"/>
  <c r="M102" i="1"/>
  <c r="M86" i="1"/>
  <c r="M70" i="1"/>
  <c r="M54" i="1"/>
  <c r="M38" i="1"/>
  <c r="M14" i="1"/>
  <c r="M567" i="1"/>
  <c r="M527" i="1"/>
  <c r="M495" i="1"/>
  <c r="M447" i="1"/>
  <c r="M415" i="1"/>
  <c r="M367" i="1"/>
  <c r="M335" i="1"/>
  <c r="M311" i="1"/>
  <c r="M287" i="1"/>
  <c r="M255" i="1"/>
  <c r="M231" i="1"/>
  <c r="M175" i="1"/>
  <c r="M151" i="1"/>
  <c r="M119" i="1"/>
  <c r="M95" i="1"/>
  <c r="M71" i="1"/>
  <c r="M23" i="1"/>
  <c r="M886" i="1"/>
  <c r="M870" i="1"/>
  <c r="M854" i="1"/>
  <c r="M830" i="1"/>
  <c r="M814" i="1"/>
  <c r="M806" i="1"/>
  <c r="M790" i="1"/>
  <c r="M774" i="1"/>
  <c r="M758" i="1"/>
  <c r="M742" i="1"/>
  <c r="M726" i="1"/>
  <c r="M710" i="1"/>
  <c r="M686" i="1"/>
  <c r="M670" i="1"/>
  <c r="M662" i="1"/>
  <c r="M646" i="1"/>
  <c r="M630" i="1"/>
  <c r="M614" i="1"/>
  <c r="M598" i="1"/>
  <c r="M582" i="1"/>
  <c r="M558" i="1"/>
  <c r="M550" i="1"/>
  <c r="M526" i="1"/>
  <c r="M510" i="1"/>
  <c r="M494" i="1"/>
  <c r="M486" i="1"/>
  <c r="M462" i="1"/>
  <c r="M446" i="1"/>
  <c r="M430" i="1"/>
  <c r="M414" i="1"/>
  <c r="M398" i="1"/>
  <c r="M382" i="1"/>
  <c r="M374" i="1"/>
  <c r="M358" i="1"/>
  <c r="M342" i="1"/>
  <c r="M326" i="1"/>
  <c r="M302" i="1"/>
  <c r="M294" i="1"/>
  <c r="M278" i="1"/>
  <c r="M262" i="1"/>
  <c r="M238" i="1"/>
  <c r="M222" i="1"/>
  <c r="M206" i="1"/>
  <c r="M198" i="1"/>
  <c r="M182" i="1"/>
  <c r="M166" i="1"/>
  <c r="M150" i="1"/>
  <c r="M134" i="1"/>
  <c r="M110" i="1"/>
  <c r="M94" i="1"/>
  <c r="M78" i="1"/>
  <c r="M62" i="1"/>
  <c r="M46" i="1"/>
  <c r="M30" i="1"/>
  <c r="M22" i="1"/>
  <c r="M389" i="1"/>
  <c r="M349" i="1"/>
  <c r="M237" i="1"/>
  <c r="M181" i="1"/>
  <c r="M109" i="1"/>
  <c r="M45" i="1"/>
  <c r="M37" i="1"/>
  <c r="M29" i="1"/>
  <c r="M13" i="1"/>
  <c r="M543" i="1"/>
  <c r="M511" i="1"/>
  <c r="M383" i="1"/>
  <c r="M310" i="1"/>
  <c r="M897" i="1"/>
  <c r="M873" i="1"/>
  <c r="M849" i="1"/>
  <c r="M825" i="1"/>
  <c r="M809" i="1"/>
  <c r="M793" i="1"/>
  <c r="M777" i="1"/>
  <c r="M761" i="1"/>
  <c r="M753" i="1"/>
  <c r="M737" i="1"/>
  <c r="M729" i="1"/>
  <c r="M705" i="1"/>
  <c r="M888" i="1"/>
  <c r="M864" i="1"/>
  <c r="M840" i="1"/>
  <c r="M832" i="1"/>
  <c r="M808" i="1"/>
  <c r="M784" i="1"/>
  <c r="M760" i="1"/>
  <c r="M720" i="1"/>
  <c r="M901" i="1"/>
  <c r="M893" i="1"/>
  <c r="M885" i="1"/>
  <c r="M877" i="1"/>
  <c r="M869" i="1"/>
  <c r="M861" i="1"/>
  <c r="M853" i="1"/>
  <c r="M845" i="1"/>
  <c r="M837" i="1"/>
  <c r="M829" i="1"/>
  <c r="M821" i="1"/>
  <c r="M813" i="1"/>
  <c r="M805" i="1"/>
  <c r="M797" i="1"/>
  <c r="M789" i="1"/>
  <c r="M781" i="1"/>
  <c r="M773" i="1"/>
  <c r="M765" i="1"/>
  <c r="M881" i="1"/>
  <c r="M857" i="1"/>
  <c r="M833" i="1"/>
  <c r="M801" i="1"/>
  <c r="M769" i="1"/>
  <c r="M713" i="1"/>
  <c r="M896" i="1"/>
  <c r="M880" i="1"/>
  <c r="M856" i="1"/>
  <c r="M824" i="1"/>
  <c r="M800" i="1"/>
  <c r="M776" i="1"/>
  <c r="M752" i="1"/>
  <c r="M728" i="1"/>
  <c r="M889" i="1"/>
  <c r="M865" i="1"/>
  <c r="M841" i="1"/>
  <c r="M817" i="1"/>
  <c r="M785" i="1"/>
  <c r="M745" i="1"/>
  <c r="M721" i="1"/>
  <c r="M872" i="1"/>
  <c r="M848" i="1"/>
  <c r="M816" i="1"/>
  <c r="M792" i="1"/>
  <c r="M768" i="1"/>
  <c r="M744" i="1"/>
  <c r="M736" i="1"/>
  <c r="M2" i="1"/>
  <c r="C4" i="11"/>
  <c r="M757" i="1"/>
  <c r="M749" i="1"/>
  <c r="M741" i="1"/>
  <c r="M733" i="1"/>
  <c r="M725" i="1"/>
  <c r="M717" i="1"/>
  <c r="M709" i="1"/>
  <c r="M701" i="1"/>
  <c r="M693" i="1"/>
  <c r="M685" i="1"/>
  <c r="M677" i="1"/>
  <c r="M669" i="1"/>
  <c r="M661" i="1"/>
  <c r="M653" i="1"/>
  <c r="M645" i="1"/>
  <c r="M637" i="1"/>
  <c r="M629" i="1"/>
  <c r="M621" i="1"/>
  <c r="M613" i="1"/>
  <c r="M605" i="1"/>
  <c r="M597" i="1"/>
  <c r="M589" i="1"/>
  <c r="M581" i="1"/>
  <c r="M573" i="1"/>
  <c r="M565" i="1"/>
  <c r="M557" i="1"/>
  <c r="M549" i="1"/>
  <c r="M541" i="1"/>
  <c r="M533" i="1"/>
  <c r="M525" i="1"/>
  <c r="M517" i="1"/>
  <c r="M509" i="1"/>
  <c r="M501" i="1"/>
  <c r="M493" i="1"/>
  <c r="M485" i="1"/>
  <c r="M477" i="1"/>
  <c r="M469" i="1"/>
  <c r="M461" i="1"/>
  <c r="M453" i="1"/>
  <c r="M445" i="1"/>
  <c r="M437" i="1"/>
  <c r="M429" i="1"/>
  <c r="M421" i="1"/>
  <c r="M413" i="1"/>
  <c r="M405" i="1"/>
  <c r="M397" i="1"/>
  <c r="M381" i="1"/>
  <c r="M373" i="1"/>
  <c r="M365" i="1"/>
  <c r="M357" i="1"/>
  <c r="M341" i="1"/>
  <c r="M333" i="1"/>
  <c r="M325" i="1"/>
  <c r="M317" i="1"/>
  <c r="M309" i="1"/>
  <c r="M301" i="1"/>
  <c r="M293" i="1"/>
  <c r="M285" i="1"/>
  <c r="M277" i="1"/>
  <c r="M269" i="1"/>
  <c r="M261" i="1"/>
  <c r="M253" i="1"/>
  <c r="M245" i="1"/>
  <c r="M229" i="1"/>
  <c r="M221" i="1"/>
  <c r="M213" i="1"/>
  <c r="M205" i="1"/>
  <c r="M197" i="1"/>
  <c r="M189" i="1"/>
  <c r="M173" i="1"/>
  <c r="M165" i="1"/>
  <c r="M157" i="1"/>
  <c r="M149" i="1"/>
  <c r="M141" i="1"/>
  <c r="M133" i="1"/>
  <c r="M125" i="1"/>
  <c r="M117" i="1"/>
  <c r="M101" i="1"/>
  <c r="M93" i="1"/>
  <c r="M85" i="1"/>
  <c r="M77" i="1"/>
  <c r="M69" i="1"/>
  <c r="M61" i="1"/>
  <c r="M53" i="1"/>
  <c r="M21" i="1"/>
  <c r="M900" i="1"/>
  <c r="M892" i="1"/>
  <c r="M884" i="1"/>
  <c r="M876" i="1"/>
  <c r="M868" i="1"/>
  <c r="M860" i="1"/>
  <c r="M852" i="1"/>
  <c r="M844" i="1"/>
  <c r="M836" i="1"/>
  <c r="M828" i="1"/>
  <c r="M820" i="1"/>
  <c r="M812" i="1"/>
  <c r="M804" i="1"/>
  <c r="M796" i="1"/>
  <c r="M788" i="1"/>
  <c r="M780" i="1"/>
  <c r="M772" i="1"/>
  <c r="M764" i="1"/>
  <c r="M756" i="1"/>
  <c r="M748" i="1"/>
  <c r="M740" i="1"/>
  <c r="M732" i="1"/>
  <c r="M724" i="1"/>
  <c r="M716" i="1"/>
  <c r="M708" i="1"/>
  <c r="M700" i="1"/>
  <c r="M692" i="1"/>
  <c r="M684" i="1"/>
  <c r="M676" i="1"/>
  <c r="M652" i="1"/>
  <c r="M644" i="1"/>
  <c r="M620" i="1"/>
  <c r="M604" i="1"/>
  <c r="M588" i="1"/>
  <c r="M572" i="1"/>
  <c r="M556" i="1"/>
  <c r="M540" i="1"/>
  <c r="M524" i="1"/>
  <c r="M508" i="1"/>
  <c r="M492" i="1"/>
  <c r="M476" i="1"/>
  <c r="M460" i="1"/>
  <c r="M444" i="1"/>
  <c r="M428" i="1"/>
  <c r="M412" i="1"/>
  <c r="M404" i="1"/>
  <c r="M388" i="1"/>
  <c r="M372" i="1"/>
  <c r="M356" i="1"/>
  <c r="M348" i="1"/>
  <c r="M332" i="1"/>
  <c r="M308" i="1"/>
  <c r="M292" i="1"/>
  <c r="M284" i="1"/>
  <c r="M268" i="1"/>
  <c r="M236" i="1"/>
  <c r="M220" i="1"/>
  <c r="M212" i="1"/>
  <c r="M196" i="1"/>
  <c r="M188" i="1"/>
  <c r="M180" i="1"/>
  <c r="M164" i="1"/>
  <c r="M140" i="1"/>
  <c r="M108" i="1"/>
  <c r="M92" i="1"/>
  <c r="M84" i="1"/>
  <c r="M68" i="1"/>
  <c r="M60" i="1"/>
  <c r="M52" i="1"/>
  <c r="M44" i="1"/>
  <c r="M36" i="1"/>
  <c r="M28" i="1"/>
  <c r="M697" i="1"/>
  <c r="M689" i="1"/>
  <c r="M681" i="1"/>
  <c r="M673" i="1"/>
  <c r="M665" i="1"/>
  <c r="M657" i="1"/>
  <c r="M649" i="1"/>
  <c r="M641" i="1"/>
  <c r="M633" i="1"/>
  <c r="M625" i="1"/>
  <c r="M617" i="1"/>
  <c r="M609" i="1"/>
  <c r="M601" i="1"/>
  <c r="M593" i="1"/>
  <c r="M585" i="1"/>
  <c r="M577" i="1"/>
  <c r="M569" i="1"/>
  <c r="M561" i="1"/>
  <c r="M553" i="1"/>
  <c r="M545" i="1"/>
  <c r="M537" i="1"/>
  <c r="M529" i="1"/>
  <c r="M521" i="1"/>
  <c r="M513" i="1"/>
  <c r="M505" i="1"/>
  <c r="M497" i="1"/>
  <c r="M489" i="1"/>
  <c r="M481" i="1"/>
  <c r="M473" i="1"/>
  <c r="M465" i="1"/>
  <c r="M457" i="1"/>
  <c r="M449" i="1"/>
  <c r="M441" i="1"/>
  <c r="M433" i="1"/>
  <c r="M425" i="1"/>
  <c r="M417" i="1"/>
  <c r="M409" i="1"/>
  <c r="M401" i="1"/>
  <c r="M393" i="1"/>
  <c r="M385" i="1"/>
  <c r="M377" i="1"/>
  <c r="M369" i="1"/>
  <c r="M361" i="1"/>
  <c r="M353" i="1"/>
  <c r="M345" i="1"/>
  <c r="M337" i="1"/>
  <c r="M321" i="1"/>
  <c r="M313" i="1"/>
  <c r="M305" i="1"/>
  <c r="M297" i="1"/>
  <c r="M289" i="1"/>
  <c r="M281" i="1"/>
  <c r="M273" i="1"/>
  <c r="M265" i="1"/>
  <c r="M257" i="1"/>
  <c r="M249" i="1"/>
  <c r="M241" i="1"/>
  <c r="M233" i="1"/>
  <c r="M225" i="1"/>
  <c r="M217" i="1"/>
  <c r="M209" i="1"/>
  <c r="M201" i="1"/>
  <c r="M193" i="1"/>
  <c r="M185" i="1"/>
  <c r="M177" i="1"/>
  <c r="M169" i="1"/>
  <c r="M161" i="1"/>
  <c r="M153" i="1"/>
  <c r="M145" i="1"/>
  <c r="M137" i="1"/>
  <c r="M129" i="1"/>
  <c r="M121" i="1"/>
  <c r="M113" i="1"/>
  <c r="M105" i="1"/>
  <c r="M97" i="1"/>
  <c r="M89" i="1"/>
  <c r="M81" i="1"/>
  <c r="M73" i="1"/>
  <c r="M65" i="1"/>
  <c r="M57" i="1"/>
  <c r="M49" i="1"/>
  <c r="M33" i="1"/>
  <c r="M25" i="1"/>
  <c r="M17" i="1"/>
  <c r="M9" i="1"/>
  <c r="M712" i="1"/>
  <c r="M704" i="1"/>
  <c r="M696" i="1"/>
  <c r="M688" i="1"/>
  <c r="M680" i="1"/>
  <c r="M672" i="1"/>
  <c r="M648" i="1"/>
  <c r="M640" i="1"/>
  <c r="M624" i="1"/>
  <c r="M608" i="1"/>
  <c r="M592" i="1"/>
  <c r="M576" i="1"/>
  <c r="M560" i="1"/>
  <c r="M544" i="1"/>
  <c r="M528" i="1"/>
  <c r="M512" i="1"/>
  <c r="M496" i="1"/>
  <c r="M480" i="1"/>
  <c r="M464" i="1"/>
  <c r="M448" i="1"/>
  <c r="M432" i="1"/>
  <c r="M416" i="1"/>
  <c r="M400" i="1"/>
  <c r="M384" i="1"/>
  <c r="M376" i="1"/>
  <c r="M360" i="1"/>
  <c r="M336" i="1"/>
  <c r="M320" i="1"/>
  <c r="M312" i="1"/>
  <c r="M296" i="1"/>
  <c r="M272" i="1"/>
  <c r="M256" i="1"/>
  <c r="M248" i="1"/>
  <c r="M232" i="1"/>
  <c r="M224" i="1"/>
  <c r="M216" i="1"/>
  <c r="M200" i="1"/>
  <c r="M176" i="1"/>
  <c r="M144" i="1"/>
  <c r="M128" i="1"/>
  <c r="M120" i="1"/>
  <c r="M104" i="1"/>
  <c r="M96" i="1"/>
  <c r="M88" i="1"/>
  <c r="M72" i="1"/>
  <c r="M24" i="1"/>
  <c r="M8" i="1"/>
  <c r="M5" i="1"/>
  <c r="M12" i="1"/>
</calcChain>
</file>

<file path=xl/sharedStrings.xml><?xml version="1.0" encoding="utf-8"?>
<sst xmlns="http://schemas.openxmlformats.org/spreadsheetml/2006/main" count="3794" uniqueCount="710">
  <si>
    <t>Order ID</t>
  </si>
  <si>
    <t>Order Date</t>
  </si>
  <si>
    <t>Order Time</t>
  </si>
  <si>
    <t>Item Name</t>
  </si>
  <si>
    <t>Category</t>
  </si>
  <si>
    <t>Quantity</t>
  </si>
  <si>
    <t>Price per Item</t>
  </si>
  <si>
    <t>21-Feb-2025</t>
  </si>
  <si>
    <t>22-Mar-2025</t>
  </si>
  <si>
    <t>18-Mar-2025</t>
  </si>
  <si>
    <t>10-Jan-2025</t>
  </si>
  <si>
    <t>04-Feb-2025</t>
  </si>
  <si>
    <t>26-Jan-2025</t>
  </si>
  <si>
    <t>29-Jan-2025</t>
  </si>
  <si>
    <t>13-Jan-2025</t>
  </si>
  <si>
    <t>18-Jan-2025</t>
  </si>
  <si>
    <t>16-Feb-2025</t>
  </si>
  <si>
    <t>10-Mar-2025</t>
  </si>
  <si>
    <t>05-Jan-2025</t>
  </si>
  <si>
    <t>23-Feb-2025</t>
  </si>
  <si>
    <t>24-Mar-2025</t>
  </si>
  <si>
    <t>01-Feb-2025</t>
  </si>
  <si>
    <t>02-Feb-2025</t>
  </si>
  <si>
    <t>26-Feb-2025</t>
  </si>
  <si>
    <t>01-Jan-2025</t>
  </si>
  <si>
    <t>15-Jan-2025</t>
  </si>
  <si>
    <t>26-Mar-2025</t>
  </si>
  <si>
    <t>27-Feb-2025</t>
  </si>
  <si>
    <t>19-Feb-2025</t>
  </si>
  <si>
    <t>07-Mar-2025</t>
  </si>
  <si>
    <t>02-Mar-2025</t>
  </si>
  <si>
    <t>04-Mar-2025</t>
  </si>
  <si>
    <t>02-Jan-2025</t>
  </si>
  <si>
    <t>03-Feb-2025</t>
  </si>
  <si>
    <t>21-Jan-2025</t>
  </si>
  <si>
    <t>18-Feb-2025</t>
  </si>
  <si>
    <t>03-Mar-2025</t>
  </si>
  <si>
    <t>23-Mar-2025</t>
  </si>
  <si>
    <t>19-Jan-2025</t>
  </si>
  <si>
    <t>06-Feb-2025</t>
  </si>
  <si>
    <t>16-Jan-2025</t>
  </si>
  <si>
    <t>24-Feb-2025</t>
  </si>
  <si>
    <t>17-Jan-2025</t>
  </si>
  <si>
    <t>04-Jan-2025</t>
  </si>
  <si>
    <t>01-Mar-2025</t>
  </si>
  <si>
    <t>21-Mar-2025</t>
  </si>
  <si>
    <t>16-Mar-2025</t>
  </si>
  <si>
    <t>11-Jan-2025</t>
  </si>
  <si>
    <t>22-Feb-2025</t>
  </si>
  <si>
    <t>22-Jan-2025</t>
  </si>
  <si>
    <t>11-Mar-2025</t>
  </si>
  <si>
    <t>10-Feb-2025</t>
  </si>
  <si>
    <t>12-Feb-2025</t>
  </si>
  <si>
    <t>07-Jan-2025</t>
  </si>
  <si>
    <t>31-Jan-2025</t>
  </si>
  <si>
    <t>06-Jan-2025</t>
  </si>
  <si>
    <t>08-Feb-2025</t>
  </si>
  <si>
    <t>11-Feb-2025</t>
  </si>
  <si>
    <t>20-Mar-2025</t>
  </si>
  <si>
    <t>08-Jan-2025</t>
  </si>
  <si>
    <t>14-Jan-2025</t>
  </si>
  <si>
    <t>09-Feb-2025</t>
  </si>
  <si>
    <t>25-Jan-2025</t>
  </si>
  <si>
    <t>09-Jan-2025</t>
  </si>
  <si>
    <t>29-Mar-2025</t>
  </si>
  <si>
    <t>07-Feb-2025</t>
  </si>
  <si>
    <t>20-Jan-2025</t>
  </si>
  <si>
    <t>17-Feb-2025</t>
  </si>
  <si>
    <t>27-Mar-2025</t>
  </si>
  <si>
    <t>13-Mar-2025</t>
  </si>
  <si>
    <t>25-Feb-2025</t>
  </si>
  <si>
    <t>14-Mar-2025</t>
  </si>
  <si>
    <t>15-Mar-2025</t>
  </si>
  <si>
    <t>14-Feb-2025</t>
  </si>
  <si>
    <t>31-Mar-2025</t>
  </si>
  <si>
    <t>12-Jan-2025</t>
  </si>
  <si>
    <t>15-Feb-2025</t>
  </si>
  <si>
    <t>30-Mar-2025</t>
  </si>
  <si>
    <t>27-Jan-2025</t>
  </si>
  <si>
    <t>28-Mar-2025</t>
  </si>
  <si>
    <t>25-Mar-2025</t>
  </si>
  <si>
    <t>17-Mar-2025</t>
  </si>
  <si>
    <t>30-Jan-2025</t>
  </si>
  <si>
    <t>28-Jan-2025</t>
  </si>
  <si>
    <t>08-Mar-2025</t>
  </si>
  <si>
    <t>05-Mar-2025</t>
  </si>
  <si>
    <t>06-Mar-2025</t>
  </si>
  <si>
    <t>05-Feb-2025</t>
  </si>
  <si>
    <t>09-Mar-2025</t>
  </si>
  <si>
    <t>23-Jan-2025</t>
  </si>
  <si>
    <t>12-Mar-2025</t>
  </si>
  <si>
    <t>19-Mar-2025</t>
  </si>
  <si>
    <t>28-Feb-2025</t>
  </si>
  <si>
    <t>24-Jan-2025</t>
  </si>
  <si>
    <t>03-Jan-2025</t>
  </si>
  <si>
    <t>13-Feb-2025</t>
  </si>
  <si>
    <t>20-Feb-2025</t>
  </si>
  <si>
    <t>02:23 PM</t>
  </si>
  <si>
    <t>11:10 AM</t>
  </si>
  <si>
    <t>02:05 PM</t>
  </si>
  <si>
    <t>06:46 PM</t>
  </si>
  <si>
    <t>03:14 PM</t>
  </si>
  <si>
    <t>07:44 PM</t>
  </si>
  <si>
    <t>11:55 AM</t>
  </si>
  <si>
    <t>01:45 PM</t>
  </si>
  <si>
    <t>10:00 PM</t>
  </si>
  <si>
    <t>03:37 PM</t>
  </si>
  <si>
    <t>11:45 AM</t>
  </si>
  <si>
    <t>04:13 PM</t>
  </si>
  <si>
    <t>05:43 PM</t>
  </si>
  <si>
    <t>11:20 AM</t>
  </si>
  <si>
    <t>12:00 PM</t>
  </si>
  <si>
    <t>02:18 PM</t>
  </si>
  <si>
    <t>09:48 PM</t>
  </si>
  <si>
    <t>09:57 PM</t>
  </si>
  <si>
    <t>06:32 PM</t>
  </si>
  <si>
    <t>06:54 PM</t>
  </si>
  <si>
    <t>11:21 PM</t>
  </si>
  <si>
    <t>02:26 PM</t>
  </si>
  <si>
    <t>06:11 PM</t>
  </si>
  <si>
    <t>10:30 PM</t>
  </si>
  <si>
    <t>08:07 PM</t>
  </si>
  <si>
    <t>11:46 AM</t>
  </si>
  <si>
    <t>08:08 PM</t>
  </si>
  <si>
    <t>11:02 PM</t>
  </si>
  <si>
    <t>02:16 PM</t>
  </si>
  <si>
    <t>09:36 PM</t>
  </si>
  <si>
    <t>11:01 PM</t>
  </si>
  <si>
    <t>02:46 PM</t>
  </si>
  <si>
    <t>07:17 PM</t>
  </si>
  <si>
    <t>11:28 PM</t>
  </si>
  <si>
    <t>11:04 PM</t>
  </si>
  <si>
    <t>06:07 PM</t>
  </si>
  <si>
    <t>11:44 AM</t>
  </si>
  <si>
    <t>06:33 PM</t>
  </si>
  <si>
    <t>07:19 PM</t>
  </si>
  <si>
    <t>06:58 PM</t>
  </si>
  <si>
    <t>06:03 PM</t>
  </si>
  <si>
    <t>02:10 PM</t>
  </si>
  <si>
    <t>12:26 PM</t>
  </si>
  <si>
    <t>02:44 PM</t>
  </si>
  <si>
    <t>05:31 PM</t>
  </si>
  <si>
    <t>12:36 PM</t>
  </si>
  <si>
    <t>07:32 PM</t>
  </si>
  <si>
    <t>11:11 AM</t>
  </si>
  <si>
    <t>05:07 PM</t>
  </si>
  <si>
    <t>01:54 PM</t>
  </si>
  <si>
    <t>01:35 PM</t>
  </si>
  <si>
    <t>10:08 PM</t>
  </si>
  <si>
    <t>11:19 PM</t>
  </si>
  <si>
    <t>11:10 PM</t>
  </si>
  <si>
    <t>01:47 PM</t>
  </si>
  <si>
    <t>07:00 PM</t>
  </si>
  <si>
    <t>03:45 PM</t>
  </si>
  <si>
    <t>11:35 AM</t>
  </si>
  <si>
    <t>05:16 PM</t>
  </si>
  <si>
    <t>08:06 PM</t>
  </si>
  <si>
    <t>11:52 AM</t>
  </si>
  <si>
    <t>10:25 PM</t>
  </si>
  <si>
    <t>08:01 PM</t>
  </si>
  <si>
    <t>08:10 PM</t>
  </si>
  <si>
    <t>05:35 PM</t>
  </si>
  <si>
    <t>08:19 PM</t>
  </si>
  <si>
    <t>10:21 AM</t>
  </si>
  <si>
    <t>07:57 PM</t>
  </si>
  <si>
    <t>05:11 PM</t>
  </si>
  <si>
    <t>12:48 PM</t>
  </si>
  <si>
    <t>05:36 PM</t>
  </si>
  <si>
    <t>02:15 PM</t>
  </si>
  <si>
    <t>02:14 PM</t>
  </si>
  <si>
    <t>02:21 PM</t>
  </si>
  <si>
    <t>11:58 AM</t>
  </si>
  <si>
    <t>01:41 PM</t>
  </si>
  <si>
    <t>08:35 PM</t>
  </si>
  <si>
    <t>09:23 PM</t>
  </si>
  <si>
    <t>02:03 PM</t>
  </si>
  <si>
    <t>11:29 AM</t>
  </si>
  <si>
    <t>06:31 PM</t>
  </si>
  <si>
    <t>01:05 PM</t>
  </si>
  <si>
    <t>11:47 AM</t>
  </si>
  <si>
    <t>12:13 PM</t>
  </si>
  <si>
    <t>03:44 PM</t>
  </si>
  <si>
    <t>08:27 PM</t>
  </si>
  <si>
    <t>05:28 PM</t>
  </si>
  <si>
    <t>01:44 PM</t>
  </si>
  <si>
    <t>08:29 PM</t>
  </si>
  <si>
    <t>04:15 PM</t>
  </si>
  <si>
    <t>04:16 PM</t>
  </si>
  <si>
    <t>01:53 PM</t>
  </si>
  <si>
    <t>10:38 PM</t>
  </si>
  <si>
    <t>07:54 PM</t>
  </si>
  <si>
    <t>03:05 PM</t>
  </si>
  <si>
    <t>12:54 PM</t>
  </si>
  <si>
    <t>11:36 PM</t>
  </si>
  <si>
    <t>08:53 PM</t>
  </si>
  <si>
    <t>05:32 PM</t>
  </si>
  <si>
    <t>08:33 PM</t>
  </si>
  <si>
    <t>11:27 PM</t>
  </si>
  <si>
    <t>03:42 PM</t>
  </si>
  <si>
    <t>10:50 PM</t>
  </si>
  <si>
    <t>05:12 PM</t>
  </si>
  <si>
    <t>04:02 PM</t>
  </si>
  <si>
    <t>10:26 AM</t>
  </si>
  <si>
    <t>11:23 AM</t>
  </si>
  <si>
    <t>11:53 PM</t>
  </si>
  <si>
    <t>05:03 PM</t>
  </si>
  <si>
    <t>11:34 PM</t>
  </si>
  <si>
    <t>10:37 PM</t>
  </si>
  <si>
    <t>07:04 PM</t>
  </si>
  <si>
    <t>07:12 PM</t>
  </si>
  <si>
    <t>11:38 PM</t>
  </si>
  <si>
    <t>07:41 PM</t>
  </si>
  <si>
    <t>11:01 AM</t>
  </si>
  <si>
    <t>11:21 AM</t>
  </si>
  <si>
    <t>06:08 PM</t>
  </si>
  <si>
    <t>10:36 PM</t>
  </si>
  <si>
    <t>08:58 PM</t>
  </si>
  <si>
    <t>07:05 PM</t>
  </si>
  <si>
    <t>08:11 PM</t>
  </si>
  <si>
    <t>11:34 AM</t>
  </si>
  <si>
    <t>11:08 PM</t>
  </si>
  <si>
    <t>06:44 PM</t>
  </si>
  <si>
    <t>12:34 PM</t>
  </si>
  <si>
    <t>01:38 PM</t>
  </si>
  <si>
    <t>05:25 PM</t>
  </si>
  <si>
    <t>11:51 PM</t>
  </si>
  <si>
    <t>12:46 PM</t>
  </si>
  <si>
    <t>04:31 PM</t>
  </si>
  <si>
    <t>02:33 PM</t>
  </si>
  <si>
    <t>08:13 PM</t>
  </si>
  <si>
    <t>10:08 AM</t>
  </si>
  <si>
    <t>10:41 AM</t>
  </si>
  <si>
    <t>12:31 PM</t>
  </si>
  <si>
    <t>07:24 PM</t>
  </si>
  <si>
    <t>04:14 PM</t>
  </si>
  <si>
    <t>12:03 PM</t>
  </si>
  <si>
    <t>12:50 PM</t>
  </si>
  <si>
    <t>07:15 PM</t>
  </si>
  <si>
    <t>05:50 PM</t>
  </si>
  <si>
    <t>10:20 PM</t>
  </si>
  <si>
    <t>03:40 PM</t>
  </si>
  <si>
    <t>01:20 PM</t>
  </si>
  <si>
    <t>07:34 PM</t>
  </si>
  <si>
    <t>10:43 AM</t>
  </si>
  <si>
    <t>10:50 AM</t>
  </si>
  <si>
    <t>11:53 AM</t>
  </si>
  <si>
    <t>01:19 PM</t>
  </si>
  <si>
    <t>10:27 PM</t>
  </si>
  <si>
    <t>11:48 PM</t>
  </si>
  <si>
    <t>09:25 PM</t>
  </si>
  <si>
    <t>08:34 PM</t>
  </si>
  <si>
    <t>11:09 PM</t>
  </si>
  <si>
    <t>09:43 PM</t>
  </si>
  <si>
    <t>10:21 PM</t>
  </si>
  <si>
    <t>08:32 PM</t>
  </si>
  <si>
    <t>06:26 PM</t>
  </si>
  <si>
    <t>04:26 PM</t>
  </si>
  <si>
    <t>10:35 PM</t>
  </si>
  <si>
    <t>11:51 AM</t>
  </si>
  <si>
    <t>01:27 PM</t>
  </si>
  <si>
    <t>10:56 PM</t>
  </si>
  <si>
    <t>12:20 PM</t>
  </si>
  <si>
    <t>10:07 AM</t>
  </si>
  <si>
    <t>11:17 PM</t>
  </si>
  <si>
    <t>09:04 PM</t>
  </si>
  <si>
    <t>11:06 AM</t>
  </si>
  <si>
    <t>07:01 PM</t>
  </si>
  <si>
    <t>10:31 AM</t>
  </si>
  <si>
    <t>03:02 PM</t>
  </si>
  <si>
    <t>12:18 PM</t>
  </si>
  <si>
    <t>06:29 PM</t>
  </si>
  <si>
    <t>12:59 PM</t>
  </si>
  <si>
    <t>10:32 AM</t>
  </si>
  <si>
    <t>05:29 PM</t>
  </si>
  <si>
    <t>11:32 PM</t>
  </si>
  <si>
    <t>04:39 PM</t>
  </si>
  <si>
    <t>10:20 AM</t>
  </si>
  <si>
    <t>04:38 PM</t>
  </si>
  <si>
    <t>04:29 PM</t>
  </si>
  <si>
    <t>10:15 AM</t>
  </si>
  <si>
    <t>03:09 PM</t>
  </si>
  <si>
    <t>03:34 PM</t>
  </si>
  <si>
    <t>01:51 PM</t>
  </si>
  <si>
    <t>04:10 PM</t>
  </si>
  <si>
    <t>12:45 PM</t>
  </si>
  <si>
    <t>07:53 PM</t>
  </si>
  <si>
    <t>02:53 PM</t>
  </si>
  <si>
    <t>01:23 PM</t>
  </si>
  <si>
    <t>01:15 PM</t>
  </si>
  <si>
    <t>06:24 PM</t>
  </si>
  <si>
    <t>02:42 PM</t>
  </si>
  <si>
    <t>10:33 AM</t>
  </si>
  <si>
    <t>01:26 PM</t>
  </si>
  <si>
    <t>04:34 PM</t>
  </si>
  <si>
    <t>10:46 PM</t>
  </si>
  <si>
    <t>05:00 PM</t>
  </si>
  <si>
    <t>10:22 PM</t>
  </si>
  <si>
    <t>04:51 PM</t>
  </si>
  <si>
    <t>01:42 PM</t>
  </si>
  <si>
    <t>11:20 PM</t>
  </si>
  <si>
    <t>09:55 PM</t>
  </si>
  <si>
    <t>05:49 PM</t>
  </si>
  <si>
    <t>01:11 PM</t>
  </si>
  <si>
    <t>11:15 PM</t>
  </si>
  <si>
    <t>10:07 PM</t>
  </si>
  <si>
    <t>01:16 PM</t>
  </si>
  <si>
    <t>03:58 PM</t>
  </si>
  <si>
    <t>12:01 PM</t>
  </si>
  <si>
    <t>12:09 PM</t>
  </si>
  <si>
    <t>04:44 PM</t>
  </si>
  <si>
    <t>06:55 PM</t>
  </si>
  <si>
    <t>09:26 PM</t>
  </si>
  <si>
    <t>05:38 PM</t>
  </si>
  <si>
    <t>11:37 AM</t>
  </si>
  <si>
    <t>10:57 PM</t>
  </si>
  <si>
    <t>10:13 PM</t>
  </si>
  <si>
    <t>05:22 PM</t>
  </si>
  <si>
    <t>03:47 PM</t>
  </si>
  <si>
    <t>10:42 AM</t>
  </si>
  <si>
    <t>06:17 PM</t>
  </si>
  <si>
    <t>03:03 PM</t>
  </si>
  <si>
    <t>08:45 PM</t>
  </si>
  <si>
    <t>11:40 PM</t>
  </si>
  <si>
    <t>10:40 AM</t>
  </si>
  <si>
    <t>10:36 AM</t>
  </si>
  <si>
    <t>08:55 PM</t>
  </si>
  <si>
    <t>09:31 PM</t>
  </si>
  <si>
    <t>11:38 AM</t>
  </si>
  <si>
    <t>05:10 PM</t>
  </si>
  <si>
    <t>01:24 PM</t>
  </si>
  <si>
    <t>11:55 PM</t>
  </si>
  <si>
    <t>11:43 PM</t>
  </si>
  <si>
    <t>06:35 PM</t>
  </si>
  <si>
    <t>02:01 PM</t>
  </si>
  <si>
    <t>01:56 PM</t>
  </si>
  <si>
    <t>09:24 PM</t>
  </si>
  <si>
    <t>04:30 PM</t>
  </si>
  <si>
    <t>08:18 PM</t>
  </si>
  <si>
    <t>05:48 PM</t>
  </si>
  <si>
    <t>07:16 PM</t>
  </si>
  <si>
    <t>01:01 PM</t>
  </si>
  <si>
    <t>12:53 PM</t>
  </si>
  <si>
    <t>07:47 PM</t>
  </si>
  <si>
    <t>03:04 PM</t>
  </si>
  <si>
    <t>10:58 PM</t>
  </si>
  <si>
    <t>02:38 PM</t>
  </si>
  <si>
    <t>09:39 PM</t>
  </si>
  <si>
    <t>10:05 PM</t>
  </si>
  <si>
    <t>04:06 PM</t>
  </si>
  <si>
    <t>10:54 PM</t>
  </si>
  <si>
    <t>01:17 PM</t>
  </si>
  <si>
    <t>07:31 PM</t>
  </si>
  <si>
    <t>05:52 PM</t>
  </si>
  <si>
    <t>12:07 PM</t>
  </si>
  <si>
    <t>10:49 PM</t>
  </si>
  <si>
    <t>02:34 PM</t>
  </si>
  <si>
    <t>03:46 PM</t>
  </si>
  <si>
    <t>08:47 PM</t>
  </si>
  <si>
    <t>07:21 PM</t>
  </si>
  <si>
    <t>11:58 PM</t>
  </si>
  <si>
    <t>11:45 PM</t>
  </si>
  <si>
    <t>05:40 PM</t>
  </si>
  <si>
    <t>11:24 AM</t>
  </si>
  <si>
    <t>03:53 PM</t>
  </si>
  <si>
    <t>11:33 PM</t>
  </si>
  <si>
    <t>06:47 PM</t>
  </si>
  <si>
    <t>05:19 PM</t>
  </si>
  <si>
    <t>11:09 AM</t>
  </si>
  <si>
    <t>01:04 PM</t>
  </si>
  <si>
    <t>12:22 PM</t>
  </si>
  <si>
    <t>09:50 PM</t>
  </si>
  <si>
    <t>10:58 AM</t>
  </si>
  <si>
    <t>01:39 PM</t>
  </si>
  <si>
    <t>03:23 PM</t>
  </si>
  <si>
    <t>05:14 PM</t>
  </si>
  <si>
    <t>11:18 AM</t>
  </si>
  <si>
    <t>05:18 PM</t>
  </si>
  <si>
    <t>10:52 PM</t>
  </si>
  <si>
    <t>03:41 PM</t>
  </si>
  <si>
    <t>01:48 PM</t>
  </si>
  <si>
    <t>02:35 PM</t>
  </si>
  <si>
    <t>10:05 AM</t>
  </si>
  <si>
    <t>02:04 PM</t>
  </si>
  <si>
    <t>01:52 PM</t>
  </si>
  <si>
    <t>09:34 PM</t>
  </si>
  <si>
    <t>11:31 PM</t>
  </si>
  <si>
    <t>12:56 PM</t>
  </si>
  <si>
    <t>11:07 PM</t>
  </si>
  <si>
    <t>06:59 PM</t>
  </si>
  <si>
    <t>06:53 PM</t>
  </si>
  <si>
    <t>12:38 PM</t>
  </si>
  <si>
    <t>05:39 PM</t>
  </si>
  <si>
    <t>02:19 PM</t>
  </si>
  <si>
    <t>07:23 PM</t>
  </si>
  <si>
    <t>02:00 PM</t>
  </si>
  <si>
    <t>12:24 PM</t>
  </si>
  <si>
    <t>08:05 PM</t>
  </si>
  <si>
    <t>01:57 PM</t>
  </si>
  <si>
    <t>11:48 AM</t>
  </si>
  <si>
    <t>09:03 PM</t>
  </si>
  <si>
    <t>11:29 PM</t>
  </si>
  <si>
    <t>02:47 PM</t>
  </si>
  <si>
    <t>08:48 PM</t>
  </si>
  <si>
    <t>01:09 PM</t>
  </si>
  <si>
    <t>12:42 PM</t>
  </si>
  <si>
    <t>07:51 PM</t>
  </si>
  <si>
    <t>11:14 PM</t>
  </si>
  <si>
    <t>10:23 PM</t>
  </si>
  <si>
    <t>12:10 PM</t>
  </si>
  <si>
    <t>08:36 PM</t>
  </si>
  <si>
    <t>03:29 PM</t>
  </si>
  <si>
    <t>08:38 PM</t>
  </si>
  <si>
    <t>03:24 PM</t>
  </si>
  <si>
    <t>11:11 PM</t>
  </si>
  <si>
    <t>05:21 PM</t>
  </si>
  <si>
    <t>04:36 PM</t>
  </si>
  <si>
    <t>07:49 PM</t>
  </si>
  <si>
    <t>03:21 PM</t>
  </si>
  <si>
    <t>05:46 PM</t>
  </si>
  <si>
    <t>06:05 PM</t>
  </si>
  <si>
    <t>12:11 PM</t>
  </si>
  <si>
    <t>06:16 PM</t>
  </si>
  <si>
    <t>11:54 PM</t>
  </si>
  <si>
    <t>03:43 PM</t>
  </si>
  <si>
    <t>02:36 PM</t>
  </si>
  <si>
    <t>06:49 PM</t>
  </si>
  <si>
    <t>03:55 PM</t>
  </si>
  <si>
    <t>05:06 PM</t>
  </si>
  <si>
    <t>06:41 PM</t>
  </si>
  <si>
    <t>07:35 PM</t>
  </si>
  <si>
    <t>03:15 PM</t>
  </si>
  <si>
    <t>01:50 PM</t>
  </si>
  <si>
    <t>08:02 PM</t>
  </si>
  <si>
    <t>09:41 PM</t>
  </si>
  <si>
    <t>05:55 PM</t>
  </si>
  <si>
    <t>06:20 PM</t>
  </si>
  <si>
    <t>10:30 AM</t>
  </si>
  <si>
    <t>01:07 PM</t>
  </si>
  <si>
    <t>10:47 AM</t>
  </si>
  <si>
    <t>07:56 PM</t>
  </si>
  <si>
    <t>04:58 PM</t>
  </si>
  <si>
    <t>11:24 PM</t>
  </si>
  <si>
    <t>06:09 PM</t>
  </si>
  <si>
    <t>07:28 PM</t>
  </si>
  <si>
    <t>03:35 PM</t>
  </si>
  <si>
    <t>10:00 AM</t>
  </si>
  <si>
    <t>09:28 PM</t>
  </si>
  <si>
    <t>03:11 PM</t>
  </si>
  <si>
    <t>09:17 PM</t>
  </si>
  <si>
    <t>01:37 PM</t>
  </si>
  <si>
    <t>07:55 PM</t>
  </si>
  <si>
    <t>05:05 PM</t>
  </si>
  <si>
    <t>09:14 PM</t>
  </si>
  <si>
    <t>10:22 AM</t>
  </si>
  <si>
    <t>09:30 PM</t>
  </si>
  <si>
    <t>09:18 PM</t>
  </si>
  <si>
    <t>05:47 PM</t>
  </si>
  <si>
    <t>02:57 PM</t>
  </si>
  <si>
    <t>01:28 PM</t>
  </si>
  <si>
    <t>09:09 PM</t>
  </si>
  <si>
    <t>03:08 PM</t>
  </si>
  <si>
    <t>04:52 PM</t>
  </si>
  <si>
    <t>01:25 PM</t>
  </si>
  <si>
    <t>02:20 PM</t>
  </si>
  <si>
    <t>10:59 AM</t>
  </si>
  <si>
    <t>01:59 PM</t>
  </si>
  <si>
    <t>08:39 PM</t>
  </si>
  <si>
    <t>11:40 AM</t>
  </si>
  <si>
    <t>02:31 PM</t>
  </si>
  <si>
    <t>06:30 PM</t>
  </si>
  <si>
    <t>12:37 PM</t>
  </si>
  <si>
    <t>11:50 AM</t>
  </si>
  <si>
    <t>06:45 PM</t>
  </si>
  <si>
    <t>02:24 PM</t>
  </si>
  <si>
    <t>05:30 PM</t>
  </si>
  <si>
    <t>12:32 PM</t>
  </si>
  <si>
    <t>10:04 AM</t>
  </si>
  <si>
    <t>08:54 PM</t>
  </si>
  <si>
    <t>10:42 PM</t>
  </si>
  <si>
    <t>02:54 PM</t>
  </si>
  <si>
    <t>11:33 AM</t>
  </si>
  <si>
    <t>12:52 PM</t>
  </si>
  <si>
    <t>07:43 PM</t>
  </si>
  <si>
    <t>12:39 PM</t>
  </si>
  <si>
    <t>08:04 PM</t>
  </si>
  <si>
    <t>03:33 PM</t>
  </si>
  <si>
    <t>06:27 PM</t>
  </si>
  <si>
    <t>09:37 PM</t>
  </si>
  <si>
    <t>07:33 PM</t>
  </si>
  <si>
    <t>10:53 AM</t>
  </si>
  <si>
    <t>02:56 PM</t>
  </si>
  <si>
    <t>04:54 PM</t>
  </si>
  <si>
    <t>10:43 PM</t>
  </si>
  <si>
    <t>11:03 PM</t>
  </si>
  <si>
    <t>11:16 AM</t>
  </si>
  <si>
    <t>04:11 PM</t>
  </si>
  <si>
    <t>10:02 PM</t>
  </si>
  <si>
    <t>07:48 PM</t>
  </si>
  <si>
    <t>10:34 PM</t>
  </si>
  <si>
    <t>09:54 PM</t>
  </si>
  <si>
    <t>04:27 PM</t>
  </si>
  <si>
    <t>11:25 PM</t>
  </si>
  <si>
    <t>11:16 PM</t>
  </si>
  <si>
    <t>09:08 PM</t>
  </si>
  <si>
    <t>05:08 PM</t>
  </si>
  <si>
    <t>10:17 AM</t>
  </si>
  <si>
    <t>12:35 PM</t>
  </si>
  <si>
    <t>02:08 PM</t>
  </si>
  <si>
    <t>02:27 PM</t>
  </si>
  <si>
    <t>03:07 PM</t>
  </si>
  <si>
    <t>03:30 PM</t>
  </si>
  <si>
    <t>10:59 PM</t>
  </si>
  <si>
    <t>08:46 PM</t>
  </si>
  <si>
    <t>10:44 PM</t>
  </si>
  <si>
    <t>06:18 PM</t>
  </si>
  <si>
    <t>01:10 PM</t>
  </si>
  <si>
    <t>12:19 PM</t>
  </si>
  <si>
    <t>12:49 PM</t>
  </si>
  <si>
    <t>04:41 PM</t>
  </si>
  <si>
    <t>06:02 PM</t>
  </si>
  <si>
    <t>06:06 PM</t>
  </si>
  <si>
    <t>10:25 AM</t>
  </si>
  <si>
    <t>09:15 PM</t>
  </si>
  <si>
    <t>04:18 PM</t>
  </si>
  <si>
    <t>06:50 PM</t>
  </si>
  <si>
    <t>09:52 PM</t>
  </si>
  <si>
    <t>10:23 AM</t>
  </si>
  <si>
    <t>07:40 PM</t>
  </si>
  <si>
    <t>06:57 PM</t>
  </si>
  <si>
    <t>10:39 PM</t>
  </si>
  <si>
    <t>11:06 PM</t>
  </si>
  <si>
    <t>10:39 AM</t>
  </si>
  <si>
    <t>04:17 PM</t>
  </si>
  <si>
    <t>03:22 PM</t>
  </si>
  <si>
    <t>05:53 PM</t>
  </si>
  <si>
    <t>11:39 PM</t>
  </si>
  <si>
    <t>07:45 PM</t>
  </si>
  <si>
    <t>11:14 AM</t>
  </si>
  <si>
    <t>05:34 PM</t>
  </si>
  <si>
    <t>02:09 PM</t>
  </si>
  <si>
    <t>05:23 PM</t>
  </si>
  <si>
    <t>12:15 PM</t>
  </si>
  <si>
    <t>07:36 PM</t>
  </si>
  <si>
    <t>09:00 PM</t>
  </si>
  <si>
    <t>03:36 PM</t>
  </si>
  <si>
    <t>06:19 PM</t>
  </si>
  <si>
    <t>11:41 AM</t>
  </si>
  <si>
    <t>09:13 PM</t>
  </si>
  <si>
    <t>10:29 AM</t>
  </si>
  <si>
    <t>07:10 PM</t>
  </si>
  <si>
    <t>11:12 AM</t>
  </si>
  <si>
    <t>04:43 PM</t>
  </si>
  <si>
    <t>07:37 PM</t>
  </si>
  <si>
    <t>08:28 PM</t>
  </si>
  <si>
    <t>08:49 PM</t>
  </si>
  <si>
    <t>12:02 PM</t>
  </si>
  <si>
    <t>11:37 PM</t>
  </si>
  <si>
    <t>04:59 PM</t>
  </si>
  <si>
    <t>06:37 PM</t>
  </si>
  <si>
    <t>10:16 PM</t>
  </si>
  <si>
    <t>09:10 PM</t>
  </si>
  <si>
    <t>11:04 AM</t>
  </si>
  <si>
    <t>11:13 AM</t>
  </si>
  <si>
    <t>05:26 PM</t>
  </si>
  <si>
    <t>02:11 PM</t>
  </si>
  <si>
    <t>05:04 PM</t>
  </si>
  <si>
    <t>01:40 PM</t>
  </si>
  <si>
    <t>08:37 PM</t>
  </si>
  <si>
    <t>03:52 PM</t>
  </si>
  <si>
    <t>01:32 PM</t>
  </si>
  <si>
    <t>12:43 PM</t>
  </si>
  <si>
    <t>11:31 AM</t>
  </si>
  <si>
    <t>11:57 AM</t>
  </si>
  <si>
    <t>04:35 PM</t>
  </si>
  <si>
    <t>08:56 PM</t>
  </si>
  <si>
    <t>09:47 PM</t>
  </si>
  <si>
    <t>02:17 PM</t>
  </si>
  <si>
    <t>10:11 AM</t>
  </si>
  <si>
    <t>06:14 PM</t>
  </si>
  <si>
    <t>05:44 PM</t>
  </si>
  <si>
    <t>07:39 PM</t>
  </si>
  <si>
    <t>06:28 PM</t>
  </si>
  <si>
    <t>11:05 PM</t>
  </si>
  <si>
    <t>11:59 PM</t>
  </si>
  <si>
    <t>11:30 PM</t>
  </si>
  <si>
    <t>11:26 PM</t>
  </si>
  <si>
    <t>08:44 PM</t>
  </si>
  <si>
    <t>12:06 PM</t>
  </si>
  <si>
    <t>04:40 PM</t>
  </si>
  <si>
    <t>06:12 PM</t>
  </si>
  <si>
    <t>03:38 PM</t>
  </si>
  <si>
    <t>09:51 PM</t>
  </si>
  <si>
    <t>02:12 PM</t>
  </si>
  <si>
    <t>03:18 PM</t>
  </si>
  <si>
    <t>01:46 PM</t>
  </si>
  <si>
    <t>11:00 PM</t>
  </si>
  <si>
    <t>09:12 PM</t>
  </si>
  <si>
    <t>09:27 PM</t>
  </si>
  <si>
    <t>11:50 PM</t>
  </si>
  <si>
    <t>05:20 PM</t>
  </si>
  <si>
    <t>09:49 PM</t>
  </si>
  <si>
    <t>11:23 PM</t>
  </si>
  <si>
    <t>09:07 PM</t>
  </si>
  <si>
    <t>01:12 PM</t>
  </si>
  <si>
    <t>07:58 PM</t>
  </si>
  <si>
    <t>08:40 PM</t>
  </si>
  <si>
    <t>08:52 PM</t>
  </si>
  <si>
    <t>03:01 PM</t>
  </si>
  <si>
    <t>10:40 PM</t>
  </si>
  <si>
    <t>10:33 PM</t>
  </si>
  <si>
    <t>09:20 PM</t>
  </si>
  <si>
    <t>04:05 PM</t>
  </si>
  <si>
    <t>11:36 AM</t>
  </si>
  <si>
    <t>02:28 PM</t>
  </si>
  <si>
    <t>07:50 PM</t>
  </si>
  <si>
    <t>11:18 PM</t>
  </si>
  <si>
    <t>06:23 PM</t>
  </si>
  <si>
    <t>06:43 PM</t>
  </si>
  <si>
    <t>12:08 PM</t>
  </si>
  <si>
    <t>01:33 PM</t>
  </si>
  <si>
    <t>04:12 PM</t>
  </si>
  <si>
    <t>03:10 PM</t>
  </si>
  <si>
    <t>04:08 PM</t>
  </si>
  <si>
    <t>12:16 PM</t>
  </si>
  <si>
    <t>02:59 PM</t>
  </si>
  <si>
    <t>10:02 AM</t>
  </si>
  <si>
    <t>04:01 PM</t>
  </si>
  <si>
    <t>02:06 PM</t>
  </si>
  <si>
    <t>10:26 PM</t>
  </si>
  <si>
    <t>04:53 PM</t>
  </si>
  <si>
    <t>07:18 PM</t>
  </si>
  <si>
    <t>08:41 PM</t>
  </si>
  <si>
    <t>06:25 PM</t>
  </si>
  <si>
    <t>02:49 PM</t>
  </si>
  <si>
    <t>05:15 PM</t>
  </si>
  <si>
    <t>10:28 AM</t>
  </si>
  <si>
    <t>06:04 PM</t>
  </si>
  <si>
    <t>12:27 PM</t>
  </si>
  <si>
    <t>03:00 PM</t>
  </si>
  <si>
    <t>01:21 PM</t>
  </si>
  <si>
    <t>12:05 PM</t>
  </si>
  <si>
    <t>07:14 PM</t>
  </si>
  <si>
    <t>03:16 PM</t>
  </si>
  <si>
    <t>11:57 PM</t>
  </si>
  <si>
    <t>01:36 PM</t>
  </si>
  <si>
    <t>11:12 PM</t>
  </si>
  <si>
    <t>05:45 PM</t>
  </si>
  <si>
    <t>09:53 PM</t>
  </si>
  <si>
    <t>09:02 PM</t>
  </si>
  <si>
    <t>12:04 PM</t>
  </si>
  <si>
    <t>03:51 PM</t>
  </si>
  <si>
    <t>10:03 PM</t>
  </si>
  <si>
    <t>04:03 PM</t>
  </si>
  <si>
    <t>12:41 PM</t>
  </si>
  <si>
    <t>03:31 PM</t>
  </si>
  <si>
    <t>12:14 PM</t>
  </si>
  <si>
    <t>10:44 AM</t>
  </si>
  <si>
    <t>04:49 PM</t>
  </si>
  <si>
    <t>Spaghetti</t>
  </si>
  <si>
    <t>Grilled Chicken Wrap</t>
  </si>
  <si>
    <t>Apple Pie</t>
  </si>
  <si>
    <t>Iced Coffee</t>
  </si>
  <si>
    <t>Big Mac</t>
  </si>
  <si>
    <t>Coke</t>
  </si>
  <si>
    <t>Caesar Salad</t>
  </si>
  <si>
    <t>Brownie</t>
  </si>
  <si>
    <t>Chicken Nuggets</t>
  </si>
  <si>
    <t>Veggie Burger</t>
  </si>
  <si>
    <t>Chocolate Shake</t>
  </si>
  <si>
    <t>Orange Juice</t>
  </si>
  <si>
    <t>Fries</t>
  </si>
  <si>
    <t>Side Salad</t>
  </si>
  <si>
    <t>McChicken</t>
  </si>
  <si>
    <t>Pasta</t>
  </si>
  <si>
    <t>Chicken</t>
  </si>
  <si>
    <t>Desserts</t>
  </si>
  <si>
    <t>Drinks</t>
  </si>
  <si>
    <t>Burgers</t>
  </si>
  <si>
    <t>Salads</t>
  </si>
  <si>
    <t>Sides</t>
  </si>
  <si>
    <t>Total Sales</t>
  </si>
  <si>
    <t>Order Hour</t>
  </si>
  <si>
    <t>Day Type</t>
  </si>
  <si>
    <t>Month</t>
  </si>
  <si>
    <t>Time of Day</t>
  </si>
  <si>
    <t>Row Labels</t>
  </si>
  <si>
    <t>Grand Total</t>
  </si>
  <si>
    <t>Sum of Total Sales</t>
  </si>
  <si>
    <t>Count of Order ID</t>
  </si>
  <si>
    <t>weekday</t>
  </si>
  <si>
    <t>weekend</t>
  </si>
  <si>
    <t>Modified Sales</t>
  </si>
  <si>
    <t>January</t>
  </si>
  <si>
    <t>February</t>
  </si>
  <si>
    <t>March</t>
  </si>
  <si>
    <t>Column Labels</t>
  </si>
  <si>
    <t>Day Name</t>
  </si>
  <si>
    <t>Sunday</t>
  </si>
  <si>
    <t>Monday</t>
  </si>
  <si>
    <t>Tuesday</t>
  </si>
  <si>
    <t>Wednesday</t>
  </si>
  <si>
    <t>Thursday</t>
  </si>
  <si>
    <t>Friday</t>
  </si>
  <si>
    <t>Saturday</t>
  </si>
  <si>
    <t>Total Revenue</t>
  </si>
  <si>
    <t>Total orders</t>
  </si>
  <si>
    <t xml:space="preserve">Total Quantity sold </t>
  </si>
  <si>
    <t>Average Items/Order</t>
  </si>
  <si>
    <t>Sum of Quantity</t>
  </si>
  <si>
    <t>Average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</si>
</sst>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0.00"/>
    <numFmt numFmtId="165" formatCode="[$-F800]dddd\,\ mmmm\ dd\,\ 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theme="4" tint="0.3999755851924192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64" fontId="1" fillId="0" borderId="2" xfId="0" applyNumberFormat="1"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1" fillId="2" borderId="3" xfId="0" applyFont="1" applyFill="1" applyBorder="1"/>
    <xf numFmtId="0" fontId="1" fillId="0" borderId="0" xfId="0" applyFont="1"/>
    <xf numFmtId="0" fontId="0" fillId="3" borderId="0" xfId="0" applyFill="1"/>
    <xf numFmtId="2" fontId="0" fillId="0" borderId="0" xfId="0" applyNumberFormat="1"/>
    <xf numFmtId="14" fontId="0" fillId="0" borderId="0" xfId="0" pivotButton="1" applyNumberFormat="1"/>
    <xf numFmtId="14" fontId="0" fillId="0" borderId="0" xfId="0" applyNumberFormat="1"/>
    <xf numFmtId="165" fontId="0" fillId="0" borderId="0" xfId="0" applyNumberFormat="1" applyAlignment="1">
      <alignment horizontal="left"/>
    </xf>
    <xf numFmtId="0" fontId="0" fillId="0" borderId="0" xfId="0" applyFill="1"/>
    <xf numFmtId="0" fontId="0" fillId="0" borderId="0" xfId="0" applyNumberFormat="1"/>
  </cellXfs>
  <cellStyles count="1">
    <cellStyle name="Normal" xfId="0" builtinId="0"/>
  </cellStyles>
  <dxfs count="4">
    <dxf>
      <numFmt numFmtId="19" formatCode="dd/mm/yyyy"/>
    </dxf>
    <dxf>
      <numFmt numFmtId="165" formatCode="[$-F800]dddd\,\ mmmm\ dd\,\ yyyy"/>
    </dxf>
    <dxf>
      <numFmt numFmtId="165" formatCode="[$-F800]dddd\,\ mmmm\ dd\,\ yyyy"/>
    </dxf>
    <dxf>
      <numFmt numFmtId="165" formatCode="[$-F800]dddd\,\ mmmm\ dd\,\ yyyy"/>
    </dxf>
  </dxfs>
  <tableStyles count="0" defaultTableStyle="TableStyleMedium9" defaultPivotStyle="PivotStyleLight16"/>
  <colors>
    <mruColors>
      <color rgb="FFA7290B"/>
      <color rgb="FF990000"/>
      <color rgb="FF801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[McDonalds_Sales_Dataset_Jan_Mar_2025_With_Night_Orders.xlsx]Sales by category!PivotTable1</c:name>
    <c:fmtId val="0"/>
  </c:pivotSource>
  <c:chart>
    <c:title>
      <c:tx>
        <c:rich>
          <a:bodyPr rot="0" spcFirstLastPara="1" vertOverflow="ellipsis" vert="horz" wrap="square" anchor="ctr" anchorCtr="1"/>
          <a:lstStyle/>
          <a:p>
            <a:pPr>
              <a:defRPr sz="1400" b="1" i="0" u="none" strike="noStrike" kern="1200" baseline="0">
                <a:solidFill>
                  <a:srgbClr val="A7290B"/>
                </a:solidFill>
                <a:latin typeface="Times New Roman" panose="02020603050405020304" pitchFamily="18" charset="0"/>
                <a:ea typeface="+mn-ea"/>
                <a:cs typeface="Times New Roman" panose="02020603050405020304" pitchFamily="18" charset="0"/>
              </a:defRPr>
            </a:pPr>
            <a:r>
              <a:rPr lang="en-IN" sz="1400">
                <a:solidFill>
                  <a:srgbClr val="A7290B"/>
                </a:solidFill>
                <a:latin typeface="Times New Roman" panose="02020603050405020304" pitchFamily="18" charset="0"/>
                <a:cs typeface="Times New Roman" panose="02020603050405020304" pitchFamily="18" charset="0"/>
              </a:rPr>
              <a:t>Total Sales by Food category </a:t>
            </a:r>
          </a:p>
        </c:rich>
      </c:tx>
      <c:layout>
        <c:manualLayout>
          <c:xMode val="edge"/>
          <c:yMode val="edge"/>
          <c:x val="0.21403455818022746"/>
          <c:y val="0.12397929425488481"/>
        </c:manualLayout>
      </c:layout>
      <c:overlay val="0"/>
      <c:spPr>
        <a:noFill/>
        <a:ln>
          <a:noFill/>
        </a:ln>
        <a:effectLst/>
      </c:spPr>
      <c:txPr>
        <a:bodyPr rot="0" spcFirstLastPara="1" vertOverflow="ellipsis" vert="horz" wrap="square" anchor="ctr" anchorCtr="1"/>
        <a:lstStyle/>
        <a:p>
          <a:pPr>
            <a:defRPr sz="1400" b="1" i="0" u="none" strike="noStrike" kern="1200" baseline="0">
              <a:solidFill>
                <a:srgbClr val="A7290B"/>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47000"/>
            </a:schemeClr>
          </a:solidFill>
          <a:ln>
            <a:noFill/>
          </a:ln>
          <a:effectLst>
            <a:outerShdw blurRad="317500" algn="ctr" rotWithShape="0">
              <a:prstClr val="black">
                <a:alpha val="25000"/>
              </a:prstClr>
            </a:outerShdw>
          </a:effectLst>
        </c:spPr>
      </c:pivotFmt>
      <c:pivotFmt>
        <c:idx val="2"/>
        <c:spPr>
          <a:solidFill>
            <a:schemeClr val="accent2">
              <a:shade val="65000"/>
            </a:schemeClr>
          </a:solidFill>
          <a:ln>
            <a:noFill/>
          </a:ln>
          <a:effectLst>
            <a:outerShdw blurRad="317500" algn="ctr" rotWithShape="0">
              <a:prstClr val="black">
                <a:alpha val="25000"/>
              </a:prstClr>
            </a:outerShdw>
          </a:effectLst>
        </c:spPr>
      </c:pivotFmt>
      <c:pivotFmt>
        <c:idx val="3"/>
        <c:spPr>
          <a:solidFill>
            <a:schemeClr val="accent2">
              <a:shade val="82000"/>
            </a:schemeClr>
          </a:solidFill>
          <a:ln>
            <a:noFill/>
          </a:ln>
          <a:effectLst>
            <a:outerShdw blurRad="317500" algn="ctr" rotWithShape="0">
              <a:prstClr val="black">
                <a:alpha val="25000"/>
              </a:prstClr>
            </a:outerShdw>
          </a:effectLst>
        </c:spPr>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tint val="83000"/>
            </a:schemeClr>
          </a:solidFill>
          <a:ln>
            <a:noFill/>
          </a:ln>
          <a:effectLst>
            <a:outerShdw blurRad="317500" algn="ctr" rotWithShape="0">
              <a:prstClr val="black">
                <a:alpha val="25000"/>
              </a:prstClr>
            </a:outerShdw>
          </a:effectLst>
        </c:spPr>
      </c:pivotFmt>
      <c:pivotFmt>
        <c:idx val="6"/>
        <c:spPr>
          <a:solidFill>
            <a:schemeClr val="accent2">
              <a:tint val="65000"/>
            </a:schemeClr>
          </a:solidFill>
          <a:ln>
            <a:noFill/>
          </a:ln>
          <a:effectLst>
            <a:outerShdw blurRad="317500" algn="ctr" rotWithShape="0">
              <a:prstClr val="black">
                <a:alpha val="25000"/>
              </a:prstClr>
            </a:outerShdw>
          </a:effectLst>
        </c:spPr>
      </c:pivotFmt>
      <c:pivotFmt>
        <c:idx val="7"/>
        <c:spPr>
          <a:solidFill>
            <a:schemeClr val="accent2">
              <a:tint val="48000"/>
            </a:schemeClr>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hade val="47000"/>
            </a:schemeClr>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hade val="65000"/>
            </a:schemeClr>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hade val="82000"/>
            </a:schemeClr>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2">
              <a:tint val="83000"/>
            </a:schemeClr>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tint val="65000"/>
            </a:schemeClr>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2">
              <a:tint val="48000"/>
            </a:schemeClr>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'Sales by category'!$B$3</c:f>
              <c:strCache>
                <c:ptCount val="1"/>
                <c:pt idx="0">
                  <c:v>Total</c:v>
                </c:pt>
              </c:strCache>
            </c:strRef>
          </c:tx>
          <c:dPt>
            <c:idx val="0"/>
            <c:bubble3D val="0"/>
            <c:spPr>
              <a:solidFill>
                <a:schemeClr val="accent2">
                  <a:shade val="4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C1F-44FC-B3A9-65E652E1D4DD}"/>
              </c:ext>
            </c:extLst>
          </c:dPt>
          <c:dPt>
            <c:idx val="1"/>
            <c:bubble3D val="0"/>
            <c:spPr>
              <a:solidFill>
                <a:schemeClr val="accent2">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C1F-44FC-B3A9-65E652E1D4DD}"/>
              </c:ext>
            </c:extLst>
          </c:dPt>
          <c:dPt>
            <c:idx val="2"/>
            <c:bubble3D val="0"/>
            <c:spPr>
              <a:solidFill>
                <a:schemeClr val="accent2">
                  <a:shade val="82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C1F-44FC-B3A9-65E652E1D4DD}"/>
              </c:ext>
            </c:extLst>
          </c:dPt>
          <c:dPt>
            <c:idx val="3"/>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C1F-44FC-B3A9-65E652E1D4DD}"/>
              </c:ext>
            </c:extLst>
          </c:dPt>
          <c:dPt>
            <c:idx val="4"/>
            <c:bubble3D val="0"/>
            <c:spPr>
              <a:solidFill>
                <a:schemeClr val="accent2">
                  <a:tint val="83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C1F-44FC-B3A9-65E652E1D4DD}"/>
              </c:ext>
            </c:extLst>
          </c:dPt>
          <c:dPt>
            <c:idx val="5"/>
            <c:bubble3D val="0"/>
            <c:spPr>
              <a:solidFill>
                <a:schemeClr val="accent2">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C1F-44FC-B3A9-65E652E1D4DD}"/>
              </c:ext>
            </c:extLst>
          </c:dPt>
          <c:dPt>
            <c:idx val="6"/>
            <c:bubble3D val="0"/>
            <c:spPr>
              <a:solidFill>
                <a:schemeClr val="accent2">
                  <a:tint val="4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2C1F-44FC-B3A9-65E652E1D4D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category'!$A$4:$A$11</c:f>
              <c:strCache>
                <c:ptCount val="7"/>
                <c:pt idx="0">
                  <c:v>Burgers</c:v>
                </c:pt>
                <c:pt idx="1">
                  <c:v>Chicken</c:v>
                </c:pt>
                <c:pt idx="2">
                  <c:v>Desserts</c:v>
                </c:pt>
                <c:pt idx="3">
                  <c:v>Drinks</c:v>
                </c:pt>
                <c:pt idx="4">
                  <c:v>Pasta</c:v>
                </c:pt>
                <c:pt idx="5">
                  <c:v>Salads</c:v>
                </c:pt>
                <c:pt idx="6">
                  <c:v>Sides</c:v>
                </c:pt>
              </c:strCache>
            </c:strRef>
          </c:cat>
          <c:val>
            <c:numRef>
              <c:f>'Sales by category'!$B$4:$B$11</c:f>
              <c:numCache>
                <c:formatCode>[$$-C09]#,##0.00</c:formatCode>
                <c:ptCount val="7"/>
                <c:pt idx="0">
                  <c:v>1394.0500000000015</c:v>
                </c:pt>
                <c:pt idx="1">
                  <c:v>2167.8799999999983</c:v>
                </c:pt>
                <c:pt idx="2">
                  <c:v>1339.0100000000014</c:v>
                </c:pt>
                <c:pt idx="3">
                  <c:v>1206.2899999999993</c:v>
                </c:pt>
                <c:pt idx="4">
                  <c:v>1307.130000000001</c:v>
                </c:pt>
                <c:pt idx="5">
                  <c:v>1362.070000000002</c:v>
                </c:pt>
                <c:pt idx="6">
                  <c:v>333.6600000000002</c:v>
                </c:pt>
              </c:numCache>
            </c:numRef>
          </c:val>
          <c:extLst>
            <c:ext xmlns:c16="http://schemas.microsoft.com/office/drawing/2014/chart" uri="{C3380CC4-5D6E-409C-BE32-E72D297353CC}">
              <c16:uniqueId val="{0000000E-5E2A-4902-A17A-9F613687AF8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[McDonalds_Sales_Dataset_Jan_Mar_2025_With_Night_Orders.xlsx]Order volume by hour!PivotTable5</c:name>
    <c:fmtId val="1"/>
  </c:pivotSource>
  <c:chart>
    <c:title>
      <c:tx>
        <c:rich>
          <a:bodyPr rot="0" spcFirstLastPara="1" vertOverflow="ellipsis" vert="horz" wrap="square" anchor="ctr" anchorCtr="1"/>
          <a:lstStyle/>
          <a:p>
            <a:pPr>
              <a:defRPr sz="1400" b="0" i="0" u="none" strike="noStrike" kern="1200" spc="0" baseline="0">
                <a:solidFill>
                  <a:srgbClr val="A7290B"/>
                </a:solidFill>
                <a:latin typeface="Times New Roman" panose="02020603050405020304" pitchFamily="18" charset="0"/>
                <a:ea typeface="+mn-ea"/>
                <a:cs typeface="Times New Roman" panose="02020603050405020304" pitchFamily="18" charset="0"/>
              </a:defRPr>
            </a:pPr>
            <a:r>
              <a:rPr lang="en-US">
                <a:solidFill>
                  <a:srgbClr val="A7290B"/>
                </a:solidFill>
                <a:latin typeface="Times New Roman" panose="02020603050405020304" pitchFamily="18" charset="0"/>
                <a:cs typeface="Times New Roman" panose="02020603050405020304" pitchFamily="18" charset="0"/>
              </a:rPr>
              <a:t>Order Volume by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A7290B"/>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volume by hour'!$B$3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'Order volume by hour'!$A$4:$A$18</c:f>
              <c:strCach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strCache>
            </c:strRef>
          </c:cat>
          <c:val>
            <c:numRef>
              <c:f>'Order volume by hour'!$B$4:$B$18</c:f>
              <c:numCache>
                <c:formatCode>General</c:formatCode>
                <c:ptCount val="14"/>
                <c:pt idx="0">
                  <c:v>47</c:v>
                </c:pt>
                <c:pt idx="1">
                  <c:v>60</c:v>
                </c:pt>
                <c:pt idx="2">
                  <c:v>72</c:v>
                </c:pt>
                <c:pt idx="3">
                  <c:v>71</c:v>
                </c:pt>
                <c:pt idx="4">
                  <c:v>63</c:v>
                </c:pt>
                <c:pt idx="5">
                  <c:v>68</c:v>
                </c:pt>
                <c:pt idx="6">
                  <c:v>52</c:v>
                </c:pt>
                <c:pt idx="7">
                  <c:v>66</c:v>
                </c:pt>
                <c:pt idx="8">
                  <c:v>81</c:v>
                </c:pt>
                <c:pt idx="9">
                  <c:v>61</c:v>
                </c:pt>
                <c:pt idx="10">
                  <c:v>68</c:v>
                </c:pt>
                <c:pt idx="11">
                  <c:v>56</c:v>
                </c:pt>
                <c:pt idx="12">
                  <c:v>57</c:v>
                </c:pt>
                <c:pt idx="13">
                  <c:v>78</c:v>
                </c:pt>
              </c:numCache>
            </c:numRef>
          </c:val>
          <c:smooth val="0"/>
          <c:extLst>
            <c:ext xmlns:c16="http://schemas.microsoft.com/office/drawing/2014/chart" uri="{C3380CC4-5D6E-409C-BE32-E72D297353CC}">
              <c16:uniqueId val="{00000000-4107-474C-8B7C-21D1A54F361B}"/>
            </c:ext>
          </c:extLst>
        </c:ser>
        <c:dLbls>
          <c:showLegendKey val="0"/>
          <c:showVal val="0"/>
          <c:showCatName val="0"/>
          <c:showSerName val="0"/>
          <c:showPercent val="0"/>
          <c:showBubbleSize val="0"/>
        </c:dLbls>
        <c:marker val="1"/>
        <c:smooth val="0"/>
        <c:axId val="1647819744"/>
        <c:axId val="1647830784"/>
      </c:lineChart>
      <c:catAx>
        <c:axId val="164781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7830784"/>
        <c:crosses val="autoZero"/>
        <c:auto val="1"/>
        <c:lblAlgn val="ctr"/>
        <c:lblOffset val="100"/>
        <c:noMultiLvlLbl val="0"/>
      </c:catAx>
      <c:valAx>
        <c:axId val="1647830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781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[McDonalds_Sales_Dataset_Jan_Mar_2025_With_Night_Orders.xlsx]Weekday vs Weekend!PivotTable6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A7290B"/>
                </a:solidFill>
                <a:latin typeface="Times New Roman" panose="02020603050405020304" pitchFamily="18" charset="0"/>
                <a:cs typeface="Times New Roman" panose="02020603050405020304" pitchFamily="18" charset="0"/>
              </a:rPr>
              <a:t>Sales</a:t>
            </a:r>
            <a:r>
              <a:rPr lang="en-US" baseline="0">
                <a:solidFill>
                  <a:srgbClr val="A7290B"/>
                </a:solidFill>
                <a:latin typeface="Times New Roman" panose="02020603050405020304" pitchFamily="18" charset="0"/>
                <a:cs typeface="Times New Roman" panose="02020603050405020304" pitchFamily="18" charset="0"/>
              </a:rPr>
              <a:t> by Day Type</a:t>
            </a:r>
            <a:endParaRPr lang="en-US">
              <a:solidFill>
                <a:srgbClr val="A7290B"/>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2.7777777777777779E-3"/>
              <c:y val="1.8226888305628463E-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A6133BD-D160-4022-BE5D-9A8128422D2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layout>
                <c:manualLayout>
                  <c:w val="0.12944444444444445"/>
                  <c:h val="6.4745552639253412E-2"/>
                </c:manualLayout>
              </c15:layout>
              <c15:dlblFieldTable/>
              <c15:showDataLabelsRange val="0"/>
            </c:ext>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vs Weekend'!$B$3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Weekend'!$A$4:$A$6</c:f>
              <c:strCache>
                <c:ptCount val="2"/>
                <c:pt idx="0">
                  <c:v>weekday</c:v>
                </c:pt>
                <c:pt idx="1">
                  <c:v>weekend</c:v>
                </c:pt>
              </c:strCache>
            </c:strRef>
          </c:cat>
          <c:val>
            <c:numRef>
              <c:f>'Weekday vs Weekend'!$B$4:$B$6</c:f>
              <c:numCache>
                <c:formatCode>[$$-C09]#,##0.00</c:formatCode>
                <c:ptCount val="2"/>
                <c:pt idx="0">
                  <c:v>10.094689440993738</c:v>
                </c:pt>
                <c:pt idx="1">
                  <c:v>10.19183593749999</c:v>
                </c:pt>
              </c:numCache>
            </c:numRef>
          </c:val>
          <c:extLst>
            <c:ext xmlns:c16="http://schemas.microsoft.com/office/drawing/2014/chart" uri="{C3380CC4-5D6E-409C-BE32-E72D297353CC}">
              <c16:uniqueId val="{00000001-17B2-41DB-BD39-794B0A308E3B}"/>
            </c:ext>
          </c:extLst>
        </c:ser>
        <c:dLbls>
          <c:dLblPos val="outEnd"/>
          <c:showLegendKey val="0"/>
          <c:showVal val="1"/>
          <c:showCatName val="0"/>
          <c:showSerName val="0"/>
          <c:showPercent val="0"/>
          <c:showBubbleSize val="0"/>
        </c:dLbls>
        <c:gapWidth val="219"/>
        <c:overlap val="-27"/>
        <c:axId val="1647815904"/>
        <c:axId val="1647824544"/>
      </c:barChart>
      <c:catAx>
        <c:axId val="164781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24544"/>
        <c:crosses val="autoZero"/>
        <c:auto val="1"/>
        <c:lblAlgn val="ctr"/>
        <c:lblOffset val="100"/>
        <c:noMultiLvlLbl val="0"/>
      </c:catAx>
      <c:valAx>
        <c:axId val="1647824544"/>
        <c:scaling>
          <c:orientation val="minMax"/>
        </c:scaling>
        <c:delete val="0"/>
        <c:axPos val="l"/>
        <c:numFmt formatCode="[$$-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1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[McDonalds_Sales_Dataset_Jan_Mar_2025_With_Night_Orders.xlsx]Monthly Trends!PivotTable8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A7290B"/>
                </a:solidFill>
                <a:latin typeface="Times New Roman" panose="02020603050405020304" pitchFamily="18" charset="0"/>
                <a:cs typeface="Times New Roman" panose="02020603050405020304" pitchFamily="18" charset="0"/>
              </a:rPr>
              <a:t>Revenue</a:t>
            </a:r>
            <a:r>
              <a:rPr lang="en-IN" baseline="0">
                <a:solidFill>
                  <a:srgbClr val="A7290B"/>
                </a:solidFill>
                <a:latin typeface="Times New Roman" panose="02020603050405020304" pitchFamily="18" charset="0"/>
                <a:cs typeface="Times New Roman" panose="02020603050405020304" pitchFamily="18" charset="0"/>
              </a:rPr>
              <a:t> over month by each category</a:t>
            </a:r>
            <a:endParaRPr lang="en-IN">
              <a:solidFill>
                <a:srgbClr val="A7290B"/>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Trends'!$B$3:$B$4</c:f>
              <c:strCache>
                <c:ptCount val="1"/>
                <c:pt idx="0">
                  <c:v>January</c:v>
                </c:pt>
              </c:strCache>
            </c:strRef>
          </c:tx>
          <c:spPr>
            <a:solidFill>
              <a:schemeClr val="accent2">
                <a:shade val="65000"/>
              </a:schemeClr>
            </a:solidFill>
            <a:ln>
              <a:noFill/>
            </a:ln>
            <a:effectLst/>
          </c:spPr>
          <c:invertIfNegative val="0"/>
          <c:cat>
            <c:strRef>
              <c:f>'Monthly Trends'!$A$5:$A$12</c:f>
              <c:strCache>
                <c:ptCount val="7"/>
                <c:pt idx="0">
                  <c:v>Burgers</c:v>
                </c:pt>
                <c:pt idx="1">
                  <c:v>Chicken</c:v>
                </c:pt>
                <c:pt idx="2">
                  <c:v>Desserts</c:v>
                </c:pt>
                <c:pt idx="3">
                  <c:v>Drinks</c:v>
                </c:pt>
                <c:pt idx="4">
                  <c:v>Pasta</c:v>
                </c:pt>
                <c:pt idx="5">
                  <c:v>Salads</c:v>
                </c:pt>
                <c:pt idx="6">
                  <c:v>Sides</c:v>
                </c:pt>
              </c:strCache>
            </c:strRef>
          </c:cat>
          <c:val>
            <c:numRef>
              <c:f>'Monthly Trends'!$B$5:$B$12</c:f>
              <c:numCache>
                <c:formatCode>[$$-C09]#,##0.00</c:formatCode>
                <c:ptCount val="7"/>
                <c:pt idx="0">
                  <c:v>432.74</c:v>
                </c:pt>
                <c:pt idx="1">
                  <c:v>638.59000000000037</c:v>
                </c:pt>
                <c:pt idx="2">
                  <c:v>422.48000000000025</c:v>
                </c:pt>
                <c:pt idx="3">
                  <c:v>394.7700000000001</c:v>
                </c:pt>
                <c:pt idx="4">
                  <c:v>405.42000000000007</c:v>
                </c:pt>
                <c:pt idx="5">
                  <c:v>481.82000000000033</c:v>
                </c:pt>
                <c:pt idx="6">
                  <c:v>179.28000000000003</c:v>
                </c:pt>
              </c:numCache>
            </c:numRef>
          </c:val>
          <c:extLst>
            <c:ext xmlns:c16="http://schemas.microsoft.com/office/drawing/2014/chart" uri="{C3380CC4-5D6E-409C-BE32-E72D297353CC}">
              <c16:uniqueId val="{00000001-9C50-4F54-9669-2F90546F3D14}"/>
            </c:ext>
          </c:extLst>
        </c:ser>
        <c:ser>
          <c:idx val="1"/>
          <c:order val="1"/>
          <c:tx>
            <c:strRef>
              <c:f>'Monthly Trends'!$C$3:$C$4</c:f>
              <c:strCache>
                <c:ptCount val="1"/>
                <c:pt idx="0">
                  <c:v>February</c:v>
                </c:pt>
              </c:strCache>
            </c:strRef>
          </c:tx>
          <c:spPr>
            <a:solidFill>
              <a:schemeClr val="accent2"/>
            </a:solidFill>
            <a:ln>
              <a:noFill/>
            </a:ln>
            <a:effectLst/>
          </c:spPr>
          <c:invertIfNegative val="0"/>
          <c:cat>
            <c:strRef>
              <c:f>'Monthly Trends'!$A$5:$A$12</c:f>
              <c:strCache>
                <c:ptCount val="7"/>
                <c:pt idx="0">
                  <c:v>Burgers</c:v>
                </c:pt>
                <c:pt idx="1">
                  <c:v>Chicken</c:v>
                </c:pt>
                <c:pt idx="2">
                  <c:v>Desserts</c:v>
                </c:pt>
                <c:pt idx="3">
                  <c:v>Drinks</c:v>
                </c:pt>
                <c:pt idx="4">
                  <c:v>Pasta</c:v>
                </c:pt>
                <c:pt idx="5">
                  <c:v>Salads</c:v>
                </c:pt>
                <c:pt idx="6">
                  <c:v>Sides</c:v>
                </c:pt>
              </c:strCache>
            </c:strRef>
          </c:cat>
          <c:val>
            <c:numRef>
              <c:f>'Monthly Trends'!$C$5:$C$12</c:f>
              <c:numCache>
                <c:formatCode>[$$-C09]#,##0.00</c:formatCode>
                <c:ptCount val="7"/>
                <c:pt idx="0">
                  <c:v>504.12000000000006</c:v>
                </c:pt>
                <c:pt idx="1">
                  <c:v>732.91000000000054</c:v>
                </c:pt>
                <c:pt idx="2">
                  <c:v>459.3400000000002</c:v>
                </c:pt>
                <c:pt idx="3">
                  <c:v>372.90000000000009</c:v>
                </c:pt>
                <c:pt idx="4">
                  <c:v>454.35</c:v>
                </c:pt>
                <c:pt idx="5">
                  <c:v>386.53000000000014</c:v>
                </c:pt>
                <c:pt idx="6">
                  <c:v>54.78</c:v>
                </c:pt>
              </c:numCache>
            </c:numRef>
          </c:val>
          <c:extLst>
            <c:ext xmlns:c16="http://schemas.microsoft.com/office/drawing/2014/chart" uri="{C3380CC4-5D6E-409C-BE32-E72D297353CC}">
              <c16:uniqueId val="{00000002-9C50-4F54-9669-2F90546F3D14}"/>
            </c:ext>
          </c:extLst>
        </c:ser>
        <c:ser>
          <c:idx val="2"/>
          <c:order val="2"/>
          <c:tx>
            <c:strRef>
              <c:f>'Monthly Trends'!$D$3:$D$4</c:f>
              <c:strCache>
                <c:ptCount val="1"/>
                <c:pt idx="0">
                  <c:v>March</c:v>
                </c:pt>
              </c:strCache>
            </c:strRef>
          </c:tx>
          <c:spPr>
            <a:solidFill>
              <a:schemeClr val="accent2">
                <a:tint val="65000"/>
              </a:schemeClr>
            </a:solidFill>
            <a:ln>
              <a:noFill/>
            </a:ln>
            <a:effectLst/>
          </c:spPr>
          <c:invertIfNegative val="0"/>
          <c:cat>
            <c:strRef>
              <c:f>'Monthly Trends'!$A$5:$A$12</c:f>
              <c:strCache>
                <c:ptCount val="7"/>
                <c:pt idx="0">
                  <c:v>Burgers</c:v>
                </c:pt>
                <c:pt idx="1">
                  <c:v>Chicken</c:v>
                </c:pt>
                <c:pt idx="2">
                  <c:v>Desserts</c:v>
                </c:pt>
                <c:pt idx="3">
                  <c:v>Drinks</c:v>
                </c:pt>
                <c:pt idx="4">
                  <c:v>Pasta</c:v>
                </c:pt>
                <c:pt idx="5">
                  <c:v>Salads</c:v>
                </c:pt>
                <c:pt idx="6">
                  <c:v>Sides</c:v>
                </c:pt>
              </c:strCache>
            </c:strRef>
          </c:cat>
          <c:val>
            <c:numRef>
              <c:f>'Monthly Trends'!$D$5:$D$12</c:f>
              <c:numCache>
                <c:formatCode>[$$-C09]#,##0.00</c:formatCode>
                <c:ptCount val="7"/>
                <c:pt idx="0">
                  <c:v>457.19000000000011</c:v>
                </c:pt>
                <c:pt idx="1">
                  <c:v>796.38000000000068</c:v>
                </c:pt>
                <c:pt idx="2">
                  <c:v>457.1900000000004</c:v>
                </c:pt>
                <c:pt idx="3">
                  <c:v>438.62000000000012</c:v>
                </c:pt>
                <c:pt idx="4">
                  <c:v>447.36000000000007</c:v>
                </c:pt>
                <c:pt idx="5">
                  <c:v>493.72000000000008</c:v>
                </c:pt>
                <c:pt idx="6">
                  <c:v>99.6</c:v>
                </c:pt>
              </c:numCache>
            </c:numRef>
          </c:val>
          <c:extLst>
            <c:ext xmlns:c16="http://schemas.microsoft.com/office/drawing/2014/chart" uri="{C3380CC4-5D6E-409C-BE32-E72D297353CC}">
              <c16:uniqueId val="{00000003-9C50-4F54-9669-2F90546F3D14}"/>
            </c:ext>
          </c:extLst>
        </c:ser>
        <c:dLbls>
          <c:showLegendKey val="0"/>
          <c:showVal val="0"/>
          <c:showCatName val="0"/>
          <c:showSerName val="0"/>
          <c:showPercent val="0"/>
          <c:showBubbleSize val="0"/>
        </c:dLbls>
        <c:gapWidth val="219"/>
        <c:overlap val="-27"/>
        <c:axId val="1647800064"/>
        <c:axId val="1647797664"/>
      </c:barChart>
      <c:catAx>
        <c:axId val="164780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97664"/>
        <c:crosses val="autoZero"/>
        <c:auto val="1"/>
        <c:lblAlgn val="ctr"/>
        <c:lblOffset val="100"/>
        <c:noMultiLvlLbl val="0"/>
      </c:catAx>
      <c:valAx>
        <c:axId val="1647797664"/>
        <c:scaling>
          <c:orientation val="minMax"/>
        </c:scaling>
        <c:delete val="0"/>
        <c:axPos val="l"/>
        <c:numFmt formatCode="[$$-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0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[McDonalds_Sales_Dataset_Jan_Mar_2025_With_Night_Orders.xlsx]orders by Day of the week!PivotTable9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A7290B"/>
                </a:solidFill>
              </a:rPr>
              <a:t>Total</a:t>
            </a:r>
            <a:r>
              <a:rPr lang="en-US" baseline="0">
                <a:solidFill>
                  <a:srgbClr val="A7290B"/>
                </a:solidFill>
              </a:rPr>
              <a:t> Orders placed each day</a:t>
            </a:r>
            <a:endParaRPr lang="en-US">
              <a:solidFill>
                <a:srgbClr val="A7290B"/>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'orders by Day of the week'!$B$3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'orders by Day of the week'!$A$4:$A$11</c:f>
              <c:strCache>
                <c:ptCount val="7"/>
                <c:pt idx="0">
                  <c:v>Sunday</c:v>
                </c:pt>
                <c:pt idx="1">
                  <c:v>Monday</c:v>
                </c:pt>
                <c:pt idx="2">
                  <c:v>Tuesday</c:v>
                </c:pt>
                <c:pt idx="3">
                  <c:v>Wednesday</c:v>
                </c:pt>
                <c:pt idx="4">
                  <c:v>Thursday</c:v>
                </c:pt>
                <c:pt idx="5">
                  <c:v>Friday</c:v>
                </c:pt>
                <c:pt idx="6">
                  <c:v>Saturday</c:v>
                </c:pt>
              </c:strCache>
            </c:strRef>
          </c:cat>
          <c:val>
            <c:numRef>
              <c:f>'orders by Day of the week'!$B$4:$B$11</c:f>
              <c:numCache>
                <c:formatCode>General</c:formatCode>
                <c:ptCount val="7"/>
                <c:pt idx="0">
                  <c:v>138</c:v>
                </c:pt>
                <c:pt idx="1">
                  <c:v>149</c:v>
                </c:pt>
                <c:pt idx="2">
                  <c:v>126</c:v>
                </c:pt>
                <c:pt idx="3">
                  <c:v>128</c:v>
                </c:pt>
                <c:pt idx="4">
                  <c:v>128</c:v>
                </c:pt>
                <c:pt idx="5">
                  <c:v>113</c:v>
                </c:pt>
                <c:pt idx="6">
                  <c:v>118</c:v>
                </c:pt>
              </c:numCache>
            </c:numRef>
          </c:val>
          <c:smooth val="0"/>
          <c:extLst>
            <c:ext xmlns:c16="http://schemas.microsoft.com/office/drawing/2014/chart" uri="{C3380CC4-5D6E-409C-BE32-E72D297353CC}">
              <c16:uniqueId val="{00000000-9F6D-4A3C-8E9B-B865453874D4}"/>
            </c:ext>
          </c:extLst>
        </c:ser>
        <c:dLbls>
          <c:showLegendKey val="0"/>
          <c:showVal val="0"/>
          <c:showCatName val="0"/>
          <c:showSerName val="0"/>
          <c:showPercent val="0"/>
          <c:showBubbleSize val="0"/>
        </c:dLbls>
        <c:marker val="1"/>
        <c:smooth val="0"/>
        <c:axId val="1647811104"/>
        <c:axId val="1647807264"/>
      </c:lineChart>
      <c:catAx>
        <c:axId val="164781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07264"/>
        <c:crosses val="autoZero"/>
        <c:auto val="1"/>
        <c:lblAlgn val="ctr"/>
        <c:lblOffset val="100"/>
        <c:noMultiLvlLbl val="0"/>
      </c:catAx>
      <c:valAx>
        <c:axId val="1647807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1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[McDonalds_Sales_Dataset_Jan_Mar_2025_With_Night_Orders.xlsx]Sales by category!PivotTable1</c:name>
    <c:fmtId val="22"/>
  </c:pivotSource>
  <c:chart>
    <c:title>
      <c:tx>
        <c:rich>
          <a:bodyPr rot="0" spcFirstLastPara="1" vertOverflow="ellipsis" vert="horz" wrap="square" anchor="ctr" anchorCtr="1"/>
          <a:lstStyle/>
          <a:p>
            <a:pPr>
              <a:defRPr sz="1400" b="1" i="0" u="none" strike="noStrike" kern="1200" baseline="0">
                <a:solidFill>
                  <a:srgbClr val="A7290B"/>
                </a:solidFill>
                <a:latin typeface="Times New Roman" panose="02020603050405020304" pitchFamily="18" charset="0"/>
                <a:ea typeface="+mn-ea"/>
                <a:cs typeface="Times New Roman" panose="02020603050405020304" pitchFamily="18" charset="0"/>
              </a:defRPr>
            </a:pPr>
            <a:r>
              <a:rPr lang="en-IN" sz="1400">
                <a:solidFill>
                  <a:srgbClr val="A7290B"/>
                </a:solidFill>
                <a:latin typeface="Times New Roman" panose="02020603050405020304" pitchFamily="18" charset="0"/>
                <a:cs typeface="Times New Roman" panose="02020603050405020304" pitchFamily="18" charset="0"/>
              </a:rPr>
              <a:t>Total Sales by Food category </a:t>
            </a:r>
          </a:p>
        </c:rich>
      </c:tx>
      <c:layout>
        <c:manualLayout>
          <c:xMode val="edge"/>
          <c:yMode val="edge"/>
          <c:x val="0.21403455818022746"/>
          <c:y val="0.12397929425488481"/>
        </c:manualLayout>
      </c:layout>
      <c:overlay val="0"/>
      <c:spPr>
        <a:noFill/>
        <a:ln>
          <a:noFill/>
        </a:ln>
        <a:effectLst/>
      </c:spPr>
    </c:title>
    <c:autoTitleDeleted val="0"/>
    <c:pivotFmts>
      <c:pivotFmt>
        <c:idx val="0"/>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47000"/>
            </a:schemeClr>
          </a:solidFill>
          <a:ln>
            <a:noFill/>
          </a:ln>
          <a:effectLst>
            <a:outerShdw blurRad="317500" algn="ctr" rotWithShape="0">
              <a:prstClr val="black">
                <a:alpha val="25000"/>
              </a:prstClr>
            </a:outerShdw>
          </a:effectLst>
        </c:spPr>
      </c:pivotFmt>
      <c:pivotFmt>
        <c:idx val="2"/>
        <c:spPr>
          <a:solidFill>
            <a:schemeClr val="accent2">
              <a:shade val="65000"/>
            </a:schemeClr>
          </a:solidFill>
          <a:ln>
            <a:noFill/>
          </a:ln>
          <a:effectLst>
            <a:outerShdw blurRad="317500" algn="ctr" rotWithShape="0">
              <a:prstClr val="black">
                <a:alpha val="25000"/>
              </a:prstClr>
            </a:outerShdw>
          </a:effectLst>
        </c:spPr>
      </c:pivotFmt>
      <c:pivotFmt>
        <c:idx val="3"/>
        <c:spPr>
          <a:solidFill>
            <a:schemeClr val="accent2">
              <a:shade val="82000"/>
            </a:schemeClr>
          </a:solidFill>
          <a:ln>
            <a:noFill/>
          </a:ln>
          <a:effectLst>
            <a:outerShdw blurRad="317500" algn="ctr" rotWithShape="0">
              <a:prstClr val="black">
                <a:alpha val="25000"/>
              </a:prstClr>
            </a:outerShdw>
          </a:effectLst>
        </c:spPr>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tint val="83000"/>
            </a:schemeClr>
          </a:solidFill>
          <a:ln>
            <a:noFill/>
          </a:ln>
          <a:effectLst>
            <a:outerShdw blurRad="317500" algn="ctr" rotWithShape="0">
              <a:prstClr val="black">
                <a:alpha val="25000"/>
              </a:prstClr>
            </a:outerShdw>
          </a:effectLst>
        </c:spPr>
      </c:pivotFmt>
      <c:pivotFmt>
        <c:idx val="6"/>
        <c:spPr>
          <a:solidFill>
            <a:schemeClr val="accent2">
              <a:tint val="65000"/>
            </a:schemeClr>
          </a:solidFill>
          <a:ln>
            <a:noFill/>
          </a:ln>
          <a:effectLst>
            <a:outerShdw blurRad="317500" algn="ctr" rotWithShape="0">
              <a:prstClr val="black">
                <a:alpha val="25000"/>
              </a:prstClr>
            </a:outerShdw>
          </a:effectLst>
        </c:spPr>
      </c:pivotFmt>
      <c:pivotFmt>
        <c:idx val="7"/>
        <c:spPr>
          <a:solidFill>
            <a:schemeClr val="accent2">
              <a:tint val="48000"/>
            </a:schemeClr>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hade val="47000"/>
            </a:schemeClr>
          </a:solidFill>
          <a:ln>
            <a:noFill/>
          </a:ln>
          <a:effectLst>
            <a:outerShdw blurRad="317500" algn="ctr" rotWithShape="0">
              <a:prstClr val="black">
                <a:alpha val="25000"/>
              </a:prstClr>
            </a:outerShdw>
          </a:effectLst>
        </c:spPr>
      </c:pivotFmt>
      <c:pivotFmt>
        <c:idx val="10"/>
        <c:spPr>
          <a:solidFill>
            <a:schemeClr val="accent2">
              <a:shade val="65000"/>
            </a:schemeClr>
          </a:solidFill>
          <a:ln>
            <a:noFill/>
          </a:ln>
          <a:effectLst>
            <a:outerShdw blurRad="317500" algn="ctr" rotWithShape="0">
              <a:prstClr val="black">
                <a:alpha val="25000"/>
              </a:prstClr>
            </a:outerShdw>
          </a:effectLst>
        </c:spPr>
      </c:pivotFmt>
      <c:pivotFmt>
        <c:idx val="11"/>
        <c:spPr>
          <a:solidFill>
            <a:schemeClr val="accent2">
              <a:shade val="82000"/>
            </a:schemeClr>
          </a:solidFill>
          <a:ln>
            <a:noFill/>
          </a:ln>
          <a:effectLst>
            <a:outerShdw blurRad="317500" algn="ctr" rotWithShape="0">
              <a:prstClr val="black">
                <a:alpha val="25000"/>
              </a:prstClr>
            </a:outerShdw>
          </a:effectLst>
        </c:spPr>
      </c:pivotFmt>
      <c:pivotFmt>
        <c:idx val="12"/>
        <c:spPr>
          <a:solidFill>
            <a:schemeClr val="accent2"/>
          </a:solidFill>
          <a:ln>
            <a:noFill/>
          </a:ln>
          <a:effectLst>
            <a:outerShdw blurRad="317500" algn="ctr" rotWithShape="0">
              <a:prstClr val="black">
                <a:alpha val="25000"/>
              </a:prstClr>
            </a:outerShdw>
          </a:effectLst>
        </c:spPr>
      </c:pivotFmt>
      <c:pivotFmt>
        <c:idx val="13"/>
        <c:spPr>
          <a:solidFill>
            <a:schemeClr val="accent2">
              <a:tint val="83000"/>
            </a:schemeClr>
          </a:solidFill>
          <a:ln>
            <a:noFill/>
          </a:ln>
          <a:effectLst>
            <a:outerShdw blurRad="317500" algn="ctr" rotWithShape="0">
              <a:prstClr val="black">
                <a:alpha val="25000"/>
              </a:prstClr>
            </a:outerShdw>
          </a:effectLst>
        </c:spPr>
      </c:pivotFmt>
      <c:pivotFmt>
        <c:idx val="14"/>
        <c:spPr>
          <a:solidFill>
            <a:schemeClr val="accent2">
              <a:tint val="65000"/>
            </a:schemeClr>
          </a:solidFill>
          <a:ln>
            <a:noFill/>
          </a:ln>
          <a:effectLst>
            <a:outerShdw blurRad="317500" algn="ctr" rotWithShape="0">
              <a:prstClr val="black">
                <a:alpha val="25000"/>
              </a:prstClr>
            </a:outerShdw>
          </a:effectLst>
        </c:spPr>
      </c:pivotFmt>
      <c:pivotFmt>
        <c:idx val="15"/>
        <c:spPr>
          <a:solidFill>
            <a:schemeClr val="accent2">
              <a:tint val="48000"/>
            </a:schemeClr>
          </a:solidFill>
          <a:ln>
            <a:noFill/>
          </a:ln>
          <a:effectLst>
            <a:outerShdw blurRad="317500" algn="ctr" rotWithShape="0">
              <a:prstClr val="black">
                <a:alpha val="25000"/>
              </a:prstClr>
            </a:outerShdw>
          </a:effectLst>
        </c:spPr>
      </c:pivotFmt>
      <c:pivotFmt>
        <c:idx val="16"/>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shade val="47000"/>
            </a:schemeClr>
          </a:solidFill>
          <a:ln>
            <a:noFill/>
          </a:ln>
          <a:effectLst>
            <a:outerShdw blurRad="317500" algn="ctr" rotWithShape="0">
              <a:prstClr val="black">
                <a:alpha val="25000"/>
              </a:prstClr>
            </a:outerShdw>
          </a:effectLst>
        </c:spPr>
      </c:pivotFmt>
      <c:pivotFmt>
        <c:idx val="18"/>
        <c:spPr>
          <a:solidFill>
            <a:schemeClr val="accent2">
              <a:shade val="65000"/>
            </a:schemeClr>
          </a:solidFill>
          <a:ln>
            <a:noFill/>
          </a:ln>
          <a:effectLst>
            <a:outerShdw blurRad="317500" algn="ctr" rotWithShape="0">
              <a:prstClr val="black">
                <a:alpha val="25000"/>
              </a:prstClr>
            </a:outerShdw>
          </a:effectLst>
        </c:spPr>
      </c:pivotFmt>
      <c:pivotFmt>
        <c:idx val="19"/>
        <c:spPr>
          <a:solidFill>
            <a:schemeClr val="accent2">
              <a:shade val="82000"/>
            </a:schemeClr>
          </a:solidFill>
          <a:ln>
            <a:noFill/>
          </a:ln>
          <a:effectLst>
            <a:outerShdw blurRad="317500" algn="ctr" rotWithShape="0">
              <a:prstClr val="black">
                <a:alpha val="25000"/>
              </a:prstClr>
            </a:outerShdw>
          </a:effectLst>
        </c:spPr>
      </c:pivotFmt>
      <c:pivotFmt>
        <c:idx val="20"/>
        <c:spPr>
          <a:solidFill>
            <a:schemeClr val="accent2"/>
          </a:solidFill>
          <a:ln>
            <a:noFill/>
          </a:ln>
          <a:effectLst>
            <a:outerShdw blurRad="317500" algn="ctr" rotWithShape="0">
              <a:prstClr val="black">
                <a:alpha val="25000"/>
              </a:prstClr>
            </a:outerShdw>
          </a:effectLst>
        </c:spPr>
      </c:pivotFmt>
      <c:pivotFmt>
        <c:idx val="21"/>
        <c:spPr>
          <a:solidFill>
            <a:schemeClr val="accent2">
              <a:tint val="83000"/>
            </a:schemeClr>
          </a:solidFill>
          <a:ln>
            <a:noFill/>
          </a:ln>
          <a:effectLst>
            <a:outerShdw blurRad="317500" algn="ctr" rotWithShape="0">
              <a:prstClr val="black">
                <a:alpha val="25000"/>
              </a:prstClr>
            </a:outerShdw>
          </a:effectLst>
        </c:spPr>
      </c:pivotFmt>
      <c:pivotFmt>
        <c:idx val="22"/>
        <c:spPr>
          <a:solidFill>
            <a:schemeClr val="accent2">
              <a:tint val="65000"/>
            </a:schemeClr>
          </a:solidFill>
          <a:ln>
            <a:noFill/>
          </a:ln>
          <a:effectLst>
            <a:outerShdw blurRad="317500" algn="ctr" rotWithShape="0">
              <a:prstClr val="black">
                <a:alpha val="25000"/>
              </a:prstClr>
            </a:outerShdw>
          </a:effectLst>
        </c:spPr>
      </c:pivotFmt>
      <c:pivotFmt>
        <c:idx val="23"/>
        <c:spPr>
          <a:solidFill>
            <a:schemeClr val="accent2">
              <a:tint val="48000"/>
            </a:schemeClr>
          </a:solidFill>
          <a:ln>
            <a:noFill/>
          </a:ln>
          <a:effectLst>
            <a:outerShdw blurRad="317500" algn="ctr" rotWithShape="0">
              <a:prstClr val="black">
                <a:alpha val="25000"/>
              </a:prstClr>
            </a:outerShdw>
          </a:effectLst>
        </c:spPr>
      </c:pivotFmt>
      <c:pivotFmt>
        <c:idx val="24"/>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2">
              <a:shade val="47000"/>
            </a:schemeClr>
          </a:solidFill>
          <a:ln>
            <a:noFill/>
          </a:ln>
          <a:effectLst>
            <a:outerShdw blurRad="317500" algn="ctr" rotWithShape="0">
              <a:prstClr val="black">
                <a:alpha val="25000"/>
              </a:prstClr>
            </a:outerShdw>
          </a:effectLst>
        </c:spPr>
      </c:pivotFmt>
      <c:pivotFmt>
        <c:idx val="26"/>
        <c:spPr>
          <a:solidFill>
            <a:schemeClr val="accent2">
              <a:shade val="65000"/>
            </a:schemeClr>
          </a:solidFill>
          <a:ln>
            <a:noFill/>
          </a:ln>
          <a:effectLst>
            <a:outerShdw blurRad="317500" algn="ctr" rotWithShape="0">
              <a:prstClr val="black">
                <a:alpha val="25000"/>
              </a:prstClr>
            </a:outerShdw>
          </a:effectLst>
        </c:spPr>
      </c:pivotFmt>
      <c:pivotFmt>
        <c:idx val="27"/>
        <c:spPr>
          <a:solidFill>
            <a:schemeClr val="accent2">
              <a:shade val="82000"/>
            </a:schemeClr>
          </a:solidFill>
          <a:ln>
            <a:noFill/>
          </a:ln>
          <a:effectLst>
            <a:outerShdw blurRad="317500" algn="ctr" rotWithShape="0">
              <a:prstClr val="black">
                <a:alpha val="25000"/>
              </a:prstClr>
            </a:outerShdw>
          </a:effectLst>
        </c:spPr>
      </c:pivotFmt>
      <c:pivotFmt>
        <c:idx val="28"/>
        <c:spPr>
          <a:solidFill>
            <a:schemeClr val="accent2"/>
          </a:solidFill>
          <a:ln>
            <a:noFill/>
          </a:ln>
          <a:effectLst>
            <a:outerShdw blurRad="317500" algn="ctr" rotWithShape="0">
              <a:prstClr val="black">
                <a:alpha val="25000"/>
              </a:prstClr>
            </a:outerShdw>
          </a:effectLst>
        </c:spPr>
      </c:pivotFmt>
      <c:pivotFmt>
        <c:idx val="29"/>
        <c:spPr>
          <a:solidFill>
            <a:schemeClr val="accent2">
              <a:tint val="83000"/>
            </a:schemeClr>
          </a:solidFill>
          <a:ln>
            <a:noFill/>
          </a:ln>
          <a:effectLst>
            <a:outerShdw blurRad="317500" algn="ctr" rotWithShape="0">
              <a:prstClr val="black">
                <a:alpha val="25000"/>
              </a:prstClr>
            </a:outerShdw>
          </a:effectLst>
        </c:spPr>
      </c:pivotFmt>
      <c:pivotFmt>
        <c:idx val="30"/>
        <c:spPr>
          <a:solidFill>
            <a:schemeClr val="accent2">
              <a:tint val="65000"/>
            </a:schemeClr>
          </a:solidFill>
          <a:ln>
            <a:noFill/>
          </a:ln>
          <a:effectLst>
            <a:outerShdw blurRad="317500" algn="ctr" rotWithShape="0">
              <a:prstClr val="black">
                <a:alpha val="25000"/>
              </a:prstClr>
            </a:outerShdw>
          </a:effectLst>
        </c:spPr>
      </c:pivotFmt>
      <c:pivotFmt>
        <c:idx val="31"/>
        <c:spPr>
          <a:solidFill>
            <a:schemeClr val="accent2">
              <a:tint val="48000"/>
            </a:schemeClr>
          </a:solidFill>
          <a:ln>
            <a:noFill/>
          </a:ln>
          <a:effectLst>
            <a:outerShdw blurRad="317500" algn="ctr" rotWithShape="0">
              <a:prstClr val="black">
                <a:alpha val="25000"/>
              </a:prstClr>
            </a:outerShdw>
          </a:effectLst>
        </c:spPr>
      </c:pivotFmt>
      <c:pivotFmt>
        <c:idx val="3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2">
              <a:shade val="47000"/>
            </a:schemeClr>
          </a:solidFill>
          <a:ln>
            <a:noFill/>
          </a:ln>
          <a:effectLst>
            <a:outerShdw blurRad="317500" algn="ctr" rotWithShape="0">
              <a:prstClr val="black">
                <a:alpha val="25000"/>
              </a:prstClr>
            </a:outerShdw>
          </a:effectLst>
        </c:spPr>
      </c:pivotFmt>
      <c:pivotFmt>
        <c:idx val="34"/>
        <c:spPr>
          <a:solidFill>
            <a:schemeClr val="accent2">
              <a:shade val="65000"/>
            </a:schemeClr>
          </a:solidFill>
          <a:ln>
            <a:noFill/>
          </a:ln>
          <a:effectLst>
            <a:outerShdw blurRad="317500" algn="ctr" rotWithShape="0">
              <a:prstClr val="black">
                <a:alpha val="25000"/>
              </a:prstClr>
            </a:outerShdw>
          </a:effectLst>
        </c:spPr>
      </c:pivotFmt>
      <c:pivotFmt>
        <c:idx val="35"/>
        <c:spPr>
          <a:solidFill>
            <a:schemeClr val="accent2">
              <a:shade val="82000"/>
            </a:schemeClr>
          </a:solidFill>
          <a:ln>
            <a:noFill/>
          </a:ln>
          <a:effectLst>
            <a:outerShdw blurRad="317500" algn="ctr" rotWithShape="0">
              <a:prstClr val="black">
                <a:alpha val="25000"/>
              </a:prstClr>
            </a:outerShdw>
          </a:effectLst>
        </c:spPr>
      </c:pivotFmt>
      <c:pivotFmt>
        <c:idx val="36"/>
        <c:spPr>
          <a:solidFill>
            <a:schemeClr val="accent2"/>
          </a:solidFill>
          <a:ln>
            <a:noFill/>
          </a:ln>
          <a:effectLst>
            <a:outerShdw blurRad="317500" algn="ctr" rotWithShape="0">
              <a:prstClr val="black">
                <a:alpha val="25000"/>
              </a:prstClr>
            </a:outerShdw>
          </a:effectLst>
        </c:spPr>
      </c:pivotFmt>
      <c:pivotFmt>
        <c:idx val="37"/>
        <c:spPr>
          <a:solidFill>
            <a:schemeClr val="accent2">
              <a:tint val="83000"/>
            </a:schemeClr>
          </a:solidFill>
          <a:ln>
            <a:noFill/>
          </a:ln>
          <a:effectLst>
            <a:outerShdw blurRad="317500" algn="ctr" rotWithShape="0">
              <a:prstClr val="black">
                <a:alpha val="25000"/>
              </a:prstClr>
            </a:outerShdw>
          </a:effectLst>
        </c:spPr>
      </c:pivotFmt>
      <c:pivotFmt>
        <c:idx val="38"/>
        <c:spPr>
          <a:solidFill>
            <a:schemeClr val="accent2">
              <a:tint val="65000"/>
            </a:schemeClr>
          </a:solidFill>
          <a:ln>
            <a:noFill/>
          </a:ln>
          <a:effectLst>
            <a:outerShdw blurRad="317500" algn="ctr" rotWithShape="0">
              <a:prstClr val="black">
                <a:alpha val="25000"/>
              </a:prstClr>
            </a:outerShdw>
          </a:effectLst>
        </c:spPr>
      </c:pivotFmt>
      <c:pivotFmt>
        <c:idx val="39"/>
        <c:spPr>
          <a:solidFill>
            <a:schemeClr val="accent2">
              <a:tint val="48000"/>
            </a:schemeClr>
          </a:solidFill>
          <a:ln>
            <a:noFill/>
          </a:ln>
          <a:effectLst>
            <a:outerShdw blurRad="317500" algn="ctr" rotWithShape="0">
              <a:prstClr val="black">
                <a:alpha val="25000"/>
              </a:prstClr>
            </a:outerShdw>
          </a:effectLst>
        </c:spPr>
      </c:pivotFmt>
    </c:pivotFmts>
    <c:plotArea>
      <c:layout/>
      <c:pieChart>
        <c:varyColors val="1"/>
        <c:ser>
          <c:idx val="0"/>
          <c:order val="0"/>
          <c:tx>
            <c:strRef>
              <c:f>'Sales by category'!$B$3</c:f>
              <c:strCache>
                <c:ptCount val="1"/>
                <c:pt idx="0">
                  <c:v>Total</c:v>
                </c:pt>
              </c:strCache>
            </c:strRef>
          </c:tx>
          <c:dPt>
            <c:idx val="0"/>
            <c:bubble3D val="0"/>
            <c:spPr>
              <a:solidFill>
                <a:schemeClr val="accent2">
                  <a:shade val="4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24B0-4607-B0A7-BA6A012B2A4E}"/>
              </c:ext>
            </c:extLst>
          </c:dPt>
          <c:dPt>
            <c:idx val="1"/>
            <c:bubble3D val="0"/>
            <c:spPr>
              <a:solidFill>
                <a:schemeClr val="accent2">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24B0-4607-B0A7-BA6A012B2A4E}"/>
              </c:ext>
            </c:extLst>
          </c:dPt>
          <c:dPt>
            <c:idx val="2"/>
            <c:bubble3D val="0"/>
            <c:spPr>
              <a:solidFill>
                <a:schemeClr val="accent2">
                  <a:shade val="82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24B0-4607-B0A7-BA6A012B2A4E}"/>
              </c:ext>
            </c:extLst>
          </c:dPt>
          <c:dPt>
            <c:idx val="3"/>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24B0-4607-B0A7-BA6A012B2A4E}"/>
              </c:ext>
            </c:extLst>
          </c:dPt>
          <c:dPt>
            <c:idx val="4"/>
            <c:bubble3D val="0"/>
            <c:spPr>
              <a:solidFill>
                <a:schemeClr val="accent2">
                  <a:tint val="83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24B0-4607-B0A7-BA6A012B2A4E}"/>
              </c:ext>
            </c:extLst>
          </c:dPt>
          <c:dPt>
            <c:idx val="5"/>
            <c:bubble3D val="0"/>
            <c:spPr>
              <a:solidFill>
                <a:schemeClr val="accent2">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A-24B0-4607-B0A7-BA6A012B2A4E}"/>
              </c:ext>
            </c:extLst>
          </c:dPt>
          <c:dPt>
            <c:idx val="6"/>
            <c:bubble3D val="0"/>
            <c:spPr>
              <a:solidFill>
                <a:schemeClr val="accent2">
                  <a:tint val="4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C-24B0-4607-B0A7-BA6A012B2A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category'!$A$4:$A$11</c:f>
              <c:strCache>
                <c:ptCount val="7"/>
                <c:pt idx="0">
                  <c:v>Burgers</c:v>
                </c:pt>
                <c:pt idx="1">
                  <c:v>Chicken</c:v>
                </c:pt>
                <c:pt idx="2">
                  <c:v>Desserts</c:v>
                </c:pt>
                <c:pt idx="3">
                  <c:v>Drinks</c:v>
                </c:pt>
                <c:pt idx="4">
                  <c:v>Pasta</c:v>
                </c:pt>
                <c:pt idx="5">
                  <c:v>Salads</c:v>
                </c:pt>
                <c:pt idx="6">
                  <c:v>Sides</c:v>
                </c:pt>
              </c:strCache>
            </c:strRef>
          </c:cat>
          <c:val>
            <c:numRef>
              <c:f>'Sales by category'!$B$4:$B$11</c:f>
              <c:numCache>
                <c:formatCode>[$$-C09]#,##0.00</c:formatCode>
                <c:ptCount val="7"/>
                <c:pt idx="0">
                  <c:v>1394.0500000000015</c:v>
                </c:pt>
                <c:pt idx="1">
                  <c:v>2167.8799999999983</c:v>
                </c:pt>
                <c:pt idx="2">
                  <c:v>1339.0100000000014</c:v>
                </c:pt>
                <c:pt idx="3">
                  <c:v>1206.2899999999993</c:v>
                </c:pt>
                <c:pt idx="4">
                  <c:v>1307.130000000001</c:v>
                </c:pt>
                <c:pt idx="5">
                  <c:v>1362.070000000002</c:v>
                </c:pt>
                <c:pt idx="6">
                  <c:v>333.6600000000002</c:v>
                </c:pt>
              </c:numCache>
            </c:numRef>
          </c:val>
          <c:extLst>
            <c:ext xmlns:c16="http://schemas.microsoft.com/office/drawing/2014/chart" uri="{C3380CC4-5D6E-409C-BE32-E72D297353CC}">
              <c16:uniqueId val="{0000001D-24B0-4607-B0A7-BA6A012B2A4E}"/>
            </c:ext>
          </c:extLst>
        </c:ser>
        <c:dLbls>
          <c:dLblPos val="inEnd"/>
          <c:showLegendKey val="0"/>
          <c:showVal val="0"/>
          <c:showCatName val="0"/>
          <c:showSerName val="0"/>
          <c:showPercent val="1"/>
          <c:showBubbleSize val="0"/>
          <c:showLeaderLines val="1"/>
        </c:dLbls>
        <c:firstSliceAng val="0"/>
      </c:pieChart>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[McDonalds_Sales_Dataset_Jan_Mar_2025_With_Night_Orders.xlsx]Monthly Trends!PivotTable8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A7290B"/>
                </a:solidFill>
                <a:latin typeface="Times New Roman" panose="02020603050405020304" pitchFamily="18" charset="0"/>
                <a:cs typeface="Times New Roman" panose="02020603050405020304" pitchFamily="18" charset="0"/>
              </a:rPr>
              <a:t>Revenue over month by each category</a:t>
            </a:r>
          </a:p>
        </c:rich>
      </c:tx>
      <c:overlay val="0"/>
      <c:spPr>
        <a:noFill/>
        <a:ln>
          <a:noFill/>
        </a:ln>
        <a:effectLst/>
      </c:spPr>
    </c:title>
    <c:autoTitleDeleted val="0"/>
    <c:pivotFmts>
      <c:pivotFmt>
        <c:idx val="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hade val="65000"/>
            </a:schemeClr>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tint val="65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'Monthly Trends'!$B$3:$B$4</c:f>
              <c:strCache>
                <c:ptCount val="1"/>
                <c:pt idx="0">
                  <c:v>January</c:v>
                </c:pt>
              </c:strCache>
            </c:strRef>
          </c:tx>
          <c:spPr>
            <a:solidFill>
              <a:schemeClr val="accent2">
                <a:shade val="65000"/>
              </a:schemeClr>
            </a:solidFill>
            <a:ln>
              <a:noFill/>
            </a:ln>
            <a:effectLst/>
          </c:spPr>
          <c:invertIfNegative val="0"/>
          <c:cat>
            <c:strRef>
              <c:f>'Monthly Trends'!$A$5:$A$12</c:f>
              <c:strCache>
                <c:ptCount val="7"/>
                <c:pt idx="0">
                  <c:v>Burgers</c:v>
                </c:pt>
                <c:pt idx="1">
                  <c:v>Chicken</c:v>
                </c:pt>
                <c:pt idx="2">
                  <c:v>Desserts</c:v>
                </c:pt>
                <c:pt idx="3">
                  <c:v>Drinks</c:v>
                </c:pt>
                <c:pt idx="4">
                  <c:v>Pasta</c:v>
                </c:pt>
                <c:pt idx="5">
                  <c:v>Salads</c:v>
                </c:pt>
                <c:pt idx="6">
                  <c:v>Sides</c:v>
                </c:pt>
              </c:strCache>
            </c:strRef>
          </c:cat>
          <c:val>
            <c:numRef>
              <c:f>'Monthly Trends'!$B$5:$B$12</c:f>
              <c:numCache>
                <c:formatCode>[$$-C09]#,##0.00</c:formatCode>
                <c:ptCount val="7"/>
                <c:pt idx="0">
                  <c:v>432.74</c:v>
                </c:pt>
                <c:pt idx="1">
                  <c:v>638.59000000000037</c:v>
                </c:pt>
                <c:pt idx="2">
                  <c:v>422.48000000000025</c:v>
                </c:pt>
                <c:pt idx="3">
                  <c:v>394.7700000000001</c:v>
                </c:pt>
                <c:pt idx="4">
                  <c:v>405.42000000000007</c:v>
                </c:pt>
                <c:pt idx="5">
                  <c:v>481.82000000000033</c:v>
                </c:pt>
                <c:pt idx="6">
                  <c:v>179.28000000000003</c:v>
                </c:pt>
              </c:numCache>
            </c:numRef>
          </c:val>
          <c:extLst>
            <c:ext xmlns:c16="http://schemas.microsoft.com/office/drawing/2014/chart" uri="{C3380CC4-5D6E-409C-BE32-E72D297353CC}">
              <c16:uniqueId val="{00000001-47E0-4B5B-9AD4-D40AD4151FC6}"/>
            </c:ext>
          </c:extLst>
        </c:ser>
        <c:ser>
          <c:idx val="1"/>
          <c:order val="1"/>
          <c:tx>
            <c:strRef>
              <c:f>'Monthly Trends'!$C$3:$C$4</c:f>
              <c:strCache>
                <c:ptCount val="1"/>
                <c:pt idx="0">
                  <c:v>February</c:v>
                </c:pt>
              </c:strCache>
            </c:strRef>
          </c:tx>
          <c:spPr>
            <a:solidFill>
              <a:schemeClr val="accent2"/>
            </a:solidFill>
            <a:ln>
              <a:noFill/>
            </a:ln>
            <a:effectLst/>
          </c:spPr>
          <c:invertIfNegative val="0"/>
          <c:cat>
            <c:strRef>
              <c:f>'Monthly Trends'!$A$5:$A$12</c:f>
              <c:strCache>
                <c:ptCount val="7"/>
                <c:pt idx="0">
                  <c:v>Burgers</c:v>
                </c:pt>
                <c:pt idx="1">
                  <c:v>Chicken</c:v>
                </c:pt>
                <c:pt idx="2">
                  <c:v>Desserts</c:v>
                </c:pt>
                <c:pt idx="3">
                  <c:v>Drinks</c:v>
                </c:pt>
                <c:pt idx="4">
                  <c:v>Pasta</c:v>
                </c:pt>
                <c:pt idx="5">
                  <c:v>Salads</c:v>
                </c:pt>
                <c:pt idx="6">
                  <c:v>Sides</c:v>
                </c:pt>
              </c:strCache>
            </c:strRef>
          </c:cat>
          <c:val>
            <c:numRef>
              <c:f>'Monthly Trends'!$C$5:$C$12</c:f>
              <c:numCache>
                <c:formatCode>[$$-C09]#,##0.00</c:formatCode>
                <c:ptCount val="7"/>
                <c:pt idx="0">
                  <c:v>504.12000000000006</c:v>
                </c:pt>
                <c:pt idx="1">
                  <c:v>732.91000000000054</c:v>
                </c:pt>
                <c:pt idx="2">
                  <c:v>459.3400000000002</c:v>
                </c:pt>
                <c:pt idx="3">
                  <c:v>372.90000000000009</c:v>
                </c:pt>
                <c:pt idx="4">
                  <c:v>454.35</c:v>
                </c:pt>
                <c:pt idx="5">
                  <c:v>386.53000000000014</c:v>
                </c:pt>
                <c:pt idx="6">
                  <c:v>54.78</c:v>
                </c:pt>
              </c:numCache>
            </c:numRef>
          </c:val>
          <c:extLst>
            <c:ext xmlns:c16="http://schemas.microsoft.com/office/drawing/2014/chart" uri="{C3380CC4-5D6E-409C-BE32-E72D297353CC}">
              <c16:uniqueId val="{00000003-47E0-4B5B-9AD4-D40AD4151FC6}"/>
            </c:ext>
          </c:extLst>
        </c:ser>
        <c:ser>
          <c:idx val="2"/>
          <c:order val="2"/>
          <c:tx>
            <c:strRef>
              <c:f>'Monthly Trends'!$D$3:$D$4</c:f>
              <c:strCache>
                <c:ptCount val="1"/>
                <c:pt idx="0">
                  <c:v>March</c:v>
                </c:pt>
              </c:strCache>
            </c:strRef>
          </c:tx>
          <c:spPr>
            <a:solidFill>
              <a:schemeClr val="accent2">
                <a:tint val="65000"/>
              </a:schemeClr>
            </a:solidFill>
            <a:ln>
              <a:noFill/>
            </a:ln>
            <a:effectLst/>
          </c:spPr>
          <c:invertIfNegative val="0"/>
          <c:cat>
            <c:strRef>
              <c:f>'Monthly Trends'!$A$5:$A$12</c:f>
              <c:strCache>
                <c:ptCount val="7"/>
                <c:pt idx="0">
                  <c:v>Burgers</c:v>
                </c:pt>
                <c:pt idx="1">
                  <c:v>Chicken</c:v>
                </c:pt>
                <c:pt idx="2">
                  <c:v>Desserts</c:v>
                </c:pt>
                <c:pt idx="3">
                  <c:v>Drinks</c:v>
                </c:pt>
                <c:pt idx="4">
                  <c:v>Pasta</c:v>
                </c:pt>
                <c:pt idx="5">
                  <c:v>Salads</c:v>
                </c:pt>
                <c:pt idx="6">
                  <c:v>Sides</c:v>
                </c:pt>
              </c:strCache>
            </c:strRef>
          </c:cat>
          <c:val>
            <c:numRef>
              <c:f>'Monthly Trends'!$D$5:$D$12</c:f>
              <c:numCache>
                <c:formatCode>[$$-C09]#,##0.00</c:formatCode>
                <c:ptCount val="7"/>
                <c:pt idx="0">
                  <c:v>457.19000000000011</c:v>
                </c:pt>
                <c:pt idx="1">
                  <c:v>796.38000000000068</c:v>
                </c:pt>
                <c:pt idx="2">
                  <c:v>457.1900000000004</c:v>
                </c:pt>
                <c:pt idx="3">
                  <c:v>438.62000000000012</c:v>
                </c:pt>
                <c:pt idx="4">
                  <c:v>447.36000000000007</c:v>
                </c:pt>
                <c:pt idx="5">
                  <c:v>493.72000000000008</c:v>
                </c:pt>
                <c:pt idx="6">
                  <c:v>99.6</c:v>
                </c:pt>
              </c:numCache>
            </c:numRef>
          </c:val>
          <c:extLst>
            <c:ext xmlns:c16="http://schemas.microsoft.com/office/drawing/2014/chart" uri="{C3380CC4-5D6E-409C-BE32-E72D297353CC}">
              <c16:uniqueId val="{00000005-47E0-4B5B-9AD4-D40AD4151FC6}"/>
            </c:ext>
          </c:extLst>
        </c:ser>
        <c:dLbls>
          <c:showLegendKey val="0"/>
          <c:showVal val="0"/>
          <c:showCatName val="0"/>
          <c:showSerName val="0"/>
          <c:showPercent val="0"/>
          <c:showBubbleSize val="0"/>
        </c:dLbls>
        <c:gapWidth val="219"/>
        <c:overlap val="-27"/>
        <c:axId val="1647800064"/>
        <c:axId val="1647797664"/>
      </c:barChart>
      <c:catAx>
        <c:axId val="164780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97664"/>
        <c:crosses val="autoZero"/>
        <c:auto val="1"/>
        <c:lblAlgn val="ctr"/>
        <c:lblOffset val="100"/>
        <c:noMultiLvlLbl val="0"/>
      </c:catAx>
      <c:valAx>
        <c:axId val="1647797664"/>
        <c:scaling>
          <c:orientation val="minMax"/>
        </c:scaling>
        <c:delete val="0"/>
        <c:axPos val="l"/>
        <c:numFmt formatCode="[$$-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0006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[McDonalds_Sales_Dataset_Jan_Mar_2025_With_Night_Orders.xlsx]orders by Day of the week!PivotTable9</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A7290B"/>
                </a:solidFill>
              </a:rPr>
              <a:t>Total Orders placed each day</a:t>
            </a:r>
          </a:p>
        </c:rich>
      </c:tx>
      <c:overlay val="0"/>
      <c:spPr>
        <a:noFill/>
        <a:ln>
          <a:noFill/>
        </a:ln>
        <a:effectLst/>
      </c:sp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cked"/>
        <c:varyColors val="0"/>
        <c:ser>
          <c:idx val="0"/>
          <c:order val="0"/>
          <c:tx>
            <c:strRef>
              <c:f>'orders by Day of the week'!$B$3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'orders by Day of the week'!$A$4:$A$11</c:f>
              <c:strCache>
                <c:ptCount val="7"/>
                <c:pt idx="0">
                  <c:v>Sunday</c:v>
                </c:pt>
                <c:pt idx="1">
                  <c:v>Monday</c:v>
                </c:pt>
                <c:pt idx="2">
                  <c:v>Tuesday</c:v>
                </c:pt>
                <c:pt idx="3">
                  <c:v>Wednesday</c:v>
                </c:pt>
                <c:pt idx="4">
                  <c:v>Thursday</c:v>
                </c:pt>
                <c:pt idx="5">
                  <c:v>Friday</c:v>
                </c:pt>
                <c:pt idx="6">
                  <c:v>Saturday</c:v>
                </c:pt>
              </c:strCache>
            </c:strRef>
          </c:cat>
          <c:val>
            <c:numRef>
              <c:f>'orders by Day of the week'!$B$4:$B$11</c:f>
              <c:numCache>
                <c:formatCode>General</c:formatCode>
                <c:ptCount val="7"/>
                <c:pt idx="0">
                  <c:v>138</c:v>
                </c:pt>
                <c:pt idx="1">
                  <c:v>149</c:v>
                </c:pt>
                <c:pt idx="2">
                  <c:v>126</c:v>
                </c:pt>
                <c:pt idx="3">
                  <c:v>128</c:v>
                </c:pt>
                <c:pt idx="4">
                  <c:v>128</c:v>
                </c:pt>
                <c:pt idx="5">
                  <c:v>113</c:v>
                </c:pt>
                <c:pt idx="6">
                  <c:v>118</c:v>
                </c:pt>
              </c:numCache>
            </c:numRef>
          </c:val>
          <c:smooth val="0"/>
          <c:extLst>
            <c:ext xmlns:c16="http://schemas.microsoft.com/office/drawing/2014/chart" uri="{C3380CC4-5D6E-409C-BE32-E72D297353CC}">
              <c16:uniqueId val="{00000003-E277-48C2-BFD3-5869C69E637F}"/>
            </c:ext>
          </c:extLst>
        </c:ser>
        <c:dLbls>
          <c:showLegendKey val="0"/>
          <c:showVal val="0"/>
          <c:showCatName val="0"/>
          <c:showSerName val="0"/>
          <c:showPercent val="0"/>
          <c:showBubbleSize val="0"/>
        </c:dLbls>
        <c:marker val="1"/>
        <c:smooth val="0"/>
        <c:axId val="1647811104"/>
        <c:axId val="1647807264"/>
      </c:lineChart>
      <c:catAx>
        <c:axId val="164781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07264"/>
        <c:crosses val="autoZero"/>
        <c:auto val="1"/>
        <c:lblAlgn val="ctr"/>
        <c:lblOffset val="100"/>
        <c:noMultiLvlLbl val="0"/>
      </c:catAx>
      <c:valAx>
        <c:axId val="1647807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1110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[McDonalds_Sales_Dataset_Jan_Mar_2025_With_Night_Orders.xlsx]Order volume by hour!PivotTable5</c:name>
    <c:fmtId val="15"/>
  </c:pivotSource>
  <c:chart>
    <c:title>
      <c:tx>
        <c:rich>
          <a:bodyPr rot="0" spcFirstLastPara="1" vertOverflow="ellipsis" vert="horz" wrap="square" anchor="ctr" anchorCtr="1"/>
          <a:lstStyle/>
          <a:p>
            <a:pPr>
              <a:defRPr sz="1400" b="0" i="0" u="none" strike="noStrike" kern="1200" spc="0" baseline="0">
                <a:solidFill>
                  <a:srgbClr val="A7290B"/>
                </a:solidFill>
                <a:latin typeface="Times New Roman" panose="02020603050405020304" pitchFamily="18" charset="0"/>
                <a:ea typeface="+mn-ea"/>
                <a:cs typeface="Times New Roman" panose="02020603050405020304" pitchFamily="18" charset="0"/>
              </a:defRPr>
            </a:pPr>
            <a:r>
              <a:rPr lang="en-US">
                <a:solidFill>
                  <a:srgbClr val="A7290B"/>
                </a:solidFill>
                <a:latin typeface="Times New Roman" panose="02020603050405020304" pitchFamily="18" charset="0"/>
                <a:cs typeface="Times New Roman" panose="02020603050405020304" pitchFamily="18" charset="0"/>
              </a:rPr>
              <a:t>Order Volume by Hour</a:t>
            </a:r>
          </a:p>
        </c:rich>
      </c:tx>
      <c:overlay val="0"/>
      <c:spPr>
        <a:noFill/>
        <a:ln>
          <a:noFill/>
        </a:ln>
        <a:effectLst/>
      </c:sp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'Order volume by hour'!$B$3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'Order volume by hour'!$A$4:$A$18</c:f>
              <c:strCach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strCache>
            </c:strRef>
          </c:cat>
          <c:val>
            <c:numRef>
              <c:f>'Order volume by hour'!$B$4:$B$18</c:f>
              <c:numCache>
                <c:formatCode>General</c:formatCode>
                <c:ptCount val="14"/>
                <c:pt idx="0">
                  <c:v>47</c:v>
                </c:pt>
                <c:pt idx="1">
                  <c:v>60</c:v>
                </c:pt>
                <c:pt idx="2">
                  <c:v>72</c:v>
                </c:pt>
                <c:pt idx="3">
                  <c:v>71</c:v>
                </c:pt>
                <c:pt idx="4">
                  <c:v>63</c:v>
                </c:pt>
                <c:pt idx="5">
                  <c:v>68</c:v>
                </c:pt>
                <c:pt idx="6">
                  <c:v>52</c:v>
                </c:pt>
                <c:pt idx="7">
                  <c:v>66</c:v>
                </c:pt>
                <c:pt idx="8">
                  <c:v>81</c:v>
                </c:pt>
                <c:pt idx="9">
                  <c:v>61</c:v>
                </c:pt>
                <c:pt idx="10">
                  <c:v>68</c:v>
                </c:pt>
                <c:pt idx="11">
                  <c:v>56</c:v>
                </c:pt>
                <c:pt idx="12">
                  <c:v>57</c:v>
                </c:pt>
                <c:pt idx="13">
                  <c:v>78</c:v>
                </c:pt>
              </c:numCache>
            </c:numRef>
          </c:val>
          <c:smooth val="0"/>
          <c:extLst>
            <c:ext xmlns:c16="http://schemas.microsoft.com/office/drawing/2014/chart" uri="{C3380CC4-5D6E-409C-BE32-E72D297353CC}">
              <c16:uniqueId val="{00000007-173D-4071-8527-E35DAD8F7508}"/>
            </c:ext>
          </c:extLst>
        </c:ser>
        <c:dLbls>
          <c:showLegendKey val="0"/>
          <c:showVal val="0"/>
          <c:showCatName val="0"/>
          <c:showSerName val="0"/>
          <c:showPercent val="0"/>
          <c:showBubbleSize val="0"/>
        </c:dLbls>
        <c:marker val="1"/>
        <c:smooth val="0"/>
        <c:axId val="1647819744"/>
        <c:axId val="1647830784"/>
      </c:lineChart>
      <c:catAx>
        <c:axId val="164781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7830784"/>
        <c:crosses val="autoZero"/>
        <c:auto val="1"/>
        <c:lblAlgn val="ctr"/>
        <c:lblOffset val="100"/>
        <c:noMultiLvlLbl val="0"/>
      </c:catAx>
      <c:valAx>
        <c:axId val="1647830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7819744"/>
        <c:crosses val="autoZero"/>
        <c:crossBetween val="between"/>
      </c:valAx>
    </c:plotArea>
    <c:plotVisOnly val="1"/>
    <c:dispBlanksAs val="gap"/>
    <c:showDLblsOverMax val="0"/>
    <c:extLst/>
  </c:chart>
  <c:txPr>
    <a:bodyPr/>
    <a:lstStyle/>
    <a:p>
      <a:pPr>
        <a:defRPr baseline="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[McDonalds_Sales_Dataset_Jan_Mar_2025_With_Night_Orders.xlsx]Weekday vs Weekend!PivotTable6</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A7290B"/>
                </a:solidFill>
                <a:latin typeface="Times New Roman" panose="02020603050405020304" pitchFamily="18" charset="0"/>
                <a:cs typeface="Times New Roman" panose="02020603050405020304" pitchFamily="18" charset="0"/>
              </a:rPr>
              <a:t>Sales</a:t>
            </a:r>
            <a:r>
              <a:rPr lang="en-US" baseline="0">
                <a:solidFill>
                  <a:srgbClr val="A7290B"/>
                </a:solidFill>
                <a:latin typeface="Times New Roman" panose="02020603050405020304" pitchFamily="18" charset="0"/>
                <a:cs typeface="Times New Roman" panose="02020603050405020304" pitchFamily="18" charset="0"/>
              </a:rPr>
              <a:t> by Day Type</a:t>
            </a:r>
            <a:endParaRPr lang="en-US">
              <a:solidFill>
                <a:srgbClr val="A7290B"/>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vs Weekend'!$B$3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Weekend'!$A$4:$A$6</c:f>
              <c:strCache>
                <c:ptCount val="2"/>
                <c:pt idx="0">
                  <c:v>weekday</c:v>
                </c:pt>
                <c:pt idx="1">
                  <c:v>weekend</c:v>
                </c:pt>
              </c:strCache>
            </c:strRef>
          </c:cat>
          <c:val>
            <c:numRef>
              <c:f>'Weekday vs Weekend'!$B$4:$B$6</c:f>
              <c:numCache>
                <c:formatCode>[$$-C09]#,##0.00</c:formatCode>
                <c:ptCount val="2"/>
                <c:pt idx="0">
                  <c:v>10.094689440993738</c:v>
                </c:pt>
                <c:pt idx="1">
                  <c:v>10.19183593749999</c:v>
                </c:pt>
              </c:numCache>
            </c:numRef>
          </c:val>
          <c:extLst>
            <c:ext xmlns:c16="http://schemas.microsoft.com/office/drawing/2014/chart" uri="{C3380CC4-5D6E-409C-BE32-E72D297353CC}">
              <c16:uniqueId val="{00000001-0C09-4725-AC22-CC342F6F77F7}"/>
            </c:ext>
          </c:extLst>
        </c:ser>
        <c:dLbls>
          <c:dLblPos val="outEnd"/>
          <c:showLegendKey val="0"/>
          <c:showVal val="1"/>
          <c:showCatName val="0"/>
          <c:showSerName val="0"/>
          <c:showPercent val="0"/>
          <c:showBubbleSize val="0"/>
        </c:dLbls>
        <c:gapWidth val="219"/>
        <c:overlap val="-27"/>
        <c:axId val="1647815904"/>
        <c:axId val="1647824544"/>
      </c:barChart>
      <c:catAx>
        <c:axId val="164781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24544"/>
        <c:crosses val="autoZero"/>
        <c:auto val="1"/>
        <c:lblAlgn val="ctr"/>
        <c:lblOffset val="100"/>
        <c:noMultiLvlLbl val="0"/>
      </c:catAx>
      <c:valAx>
        <c:axId val="1647824544"/>
        <c:scaling>
          <c:orientation val="minMax"/>
        </c:scaling>
        <c:delete val="0"/>
        <c:axPos val="l"/>
        <c:numFmt formatCode="[$$-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81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Top 5 ITEMS</cx:v>
        </cx:txData>
      </cx:tx>
      <cx:txPr>
        <a:bodyPr spcFirstLastPara="1" vertOverflow="ellipsis" horzOverflow="overflow" wrap="square" lIns="0" tIns="0" rIns="0" bIns="0" anchor="ctr" anchorCtr="1"/>
        <a:lstStyle/>
        <a:p>
          <a:pPr algn="ctr" rtl="0">
            <a:defRPr/>
          </a:pPr>
          <a:r>
            <a:rPr lang="en-US" sz="1800" b="0" i="0" u="none" strike="noStrike" baseline="0">
              <a:solidFill>
                <a:srgbClr val="801500"/>
              </a:solidFill>
              <a:latin typeface="Times New Roman" panose="02020603050405020304" pitchFamily="18" charset="0"/>
              <a:cs typeface="Times New Roman" panose="02020603050405020304" pitchFamily="18" charset="0"/>
            </a:rPr>
            <a:t>Top 5 ITEMS</a:t>
          </a:r>
        </a:p>
      </cx:txPr>
    </cx:title>
    <cx:plotArea>
      <cx:plotAreaRegion>
        <cx:series layoutId="treemap" uniqueId="{32369D78-B5F2-4296-8020-BEFFF78891F1}">
          <cx:tx>
            <cx:txData>
              <cx:f>_xlchart.v1.1</cx:f>
              <cx:v>Sum of Total Sales</cx:v>
            </cx:txData>
          </cx:tx>
          <cx:dataLabels>
            <cx:visibility seriesName="0" categoryName="1" value="1"/>
            <cx:separator>, </cx:separator>
          </cx:dataLabels>
          <cx:dataId val="0"/>
          <cx:layoutPr>
            <cx:parentLabelLayout val="overlapping"/>
          </cx:layoutPr>
        </cx:series>
      </cx:plotAreaRegion>
    </cx:plotArea>
    <cx:legend pos="r" align="ctr" overlay="0"/>
  </cx:chart>
  <cx:spPr>
    <a:solidFill>
      <a:schemeClr val="bg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Top 5 ITEMS</cx:v>
        </cx:txData>
      </cx:tx>
      <cx:txPr>
        <a:bodyPr spcFirstLastPara="1" vertOverflow="ellipsis" horzOverflow="overflow" wrap="square" lIns="0" tIns="0" rIns="0" bIns="0" anchor="ctr" anchorCtr="1"/>
        <a:lstStyle/>
        <a:p>
          <a:pPr algn="ctr" rtl="0">
            <a:defRPr>
              <a:solidFill>
                <a:srgbClr val="801500"/>
              </a:solidFill>
            </a:defRPr>
          </a:pPr>
          <a:r>
            <a:rPr lang="en-US" sz="1800" b="1" i="0" u="none" strike="noStrike" baseline="0">
              <a:solidFill>
                <a:srgbClr val="801500"/>
              </a:solidFill>
              <a:latin typeface="Calibri"/>
            </a:rPr>
            <a:t>Top 5 ITEMS</a:t>
          </a:r>
        </a:p>
      </cx:txPr>
    </cx:title>
    <cx:plotArea>
      <cx:plotAreaRegion>
        <cx:series layoutId="treemap" uniqueId="{3E1E3042-B2D2-466A-878D-C0ED076A3479}">
          <cx:tx>
            <cx:txData>
              <cx:f>_xlchart.v1.4</cx:f>
              <cx:v>Total Sales</cx:v>
            </cx:txData>
          </cx:tx>
          <cx:dataLabels pos="ctr">
            <cx:visibility seriesName="0" categoryName="1" value="0"/>
          </cx:dataLabels>
          <cx:dataId val="0"/>
          <cx:layoutPr>
            <cx:parentLabelLayout val="overlapping"/>
          </cx:layoutPr>
        </cx:series>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Top 5 ITEMS</cx:v>
        </cx:txData>
      </cx:tx>
      <cx:txPr>
        <a:bodyPr spcFirstLastPara="1" vertOverflow="ellipsis" horzOverflow="overflow" wrap="square" lIns="0" tIns="0" rIns="0" bIns="0" anchor="ctr" anchorCtr="1"/>
        <a:lstStyle/>
        <a:p>
          <a:pPr algn="ctr" rtl="0">
            <a:defRPr/>
          </a:pPr>
          <a:r>
            <a:rPr lang="en-US" sz="1800" b="0" i="0" u="none" strike="noStrike" baseline="0">
              <a:solidFill>
                <a:srgbClr val="801500"/>
              </a:solidFill>
              <a:latin typeface="Times New Roman" panose="02020603050405020304" pitchFamily="18" charset="0"/>
              <a:cs typeface="Times New Roman" panose="02020603050405020304" pitchFamily="18" charset="0"/>
            </a:rPr>
            <a:t>Top 5 ITEMS</a:t>
          </a:r>
        </a:p>
      </cx:txPr>
    </cx:title>
    <cx:plotArea>
      <cx:plotAreaRegion>
        <cx:series layoutId="treemap" uniqueId="{32369D78-B5F2-4296-8020-BEFFF78891F1}">
          <cx:tx>
            <cx:txData>
              <cx:f>_xlchart.v1.7</cx:f>
              <cx:v>Sum of Total Sales</cx:v>
            </cx:txData>
          </cx:tx>
          <cx:dataLabels pos="ctr">
            <cx:visibility seriesName="0" categoryName="1" value="1"/>
            <cx:separator> </cx:separator>
          </cx:dataLabels>
          <cx:dataId val="0"/>
          <cx:layoutPr>
            <cx:parentLabelLayout val="overlapping"/>
          </cx:layoutPr>
        </cx:series>
      </cx:plotAreaRegion>
    </cx:plotArea>
  </cx:chart>
  <cx:spPr>
    <a:solidFill>
      <a:schemeClr val="bg1"/>
    </a:solidFill>
  </cx:spPr>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microsoft.com/office/2014/relationships/chartEx" Target="../charts/chartEx3.xml"/><Relationship Id="rId13" Type="http://schemas.openxmlformats.org/officeDocument/2006/relationships/image" Target="../media/image6.svg"/><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image" Target="../media/image5.png"/><Relationship Id="rId17" Type="http://schemas.openxmlformats.org/officeDocument/2006/relationships/image" Target="../media/image10.svg"/><Relationship Id="rId2" Type="http://schemas.microsoft.com/office/2007/relationships/hdphoto" Target="../media/hdphoto1.wdp"/><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image" Target="../media/image4.svg"/><Relationship Id="rId5" Type="http://schemas.openxmlformats.org/officeDocument/2006/relationships/chart" Target="../charts/chart8.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7.xml"/><Relationship Id="rId9" Type="http://schemas.openxmlformats.org/officeDocument/2006/relationships/image" Target="../media/image2.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507206</xdr:colOff>
      <xdr:row>2</xdr:row>
      <xdr:rowOff>121444</xdr:rowOff>
    </xdr:from>
    <xdr:to>
      <xdr:col>9</xdr:col>
      <xdr:colOff>545306</xdr:colOff>
      <xdr:row>17</xdr:row>
      <xdr:rowOff>150019</xdr:rowOff>
    </xdr:to>
    <xdr:graphicFrame macro="">
      <xdr:nvGraphicFramePr>
        <xdr:cNvPr id="2" name="Chart 1">
          <a:extLst>
            <a:ext uri="{FF2B5EF4-FFF2-40B4-BE49-F238E27FC236}">
              <a16:creationId xmlns:a16="http://schemas.microsoft.com/office/drawing/2014/main" id="{BD0D24F6-6EC3-9AFE-4216-563024CE6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359566</xdr:colOff>
      <xdr:row>3</xdr:row>
      <xdr:rowOff>35719</xdr:rowOff>
    </xdr:from>
    <xdr:to>
      <xdr:col>12</xdr:col>
      <xdr:colOff>397666</xdr:colOff>
      <xdr:row>18</xdr:row>
      <xdr:rowOff>64294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E67420A-CC3A-925E-2DE1-3DBCBF8730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64866" y="578644"/>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364330</xdr:colOff>
      <xdr:row>6</xdr:row>
      <xdr:rowOff>11905</xdr:rowOff>
    </xdr:from>
    <xdr:to>
      <xdr:col>12</xdr:col>
      <xdr:colOff>402430</xdr:colOff>
      <xdr:row>21</xdr:row>
      <xdr:rowOff>40480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CC76693-65BB-86D6-DA8A-660ED5045A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2830" y="109775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150019</xdr:colOff>
      <xdr:row>4</xdr:row>
      <xdr:rowOff>104775</xdr:rowOff>
    </xdr:from>
    <xdr:to>
      <xdr:col>10</xdr:col>
      <xdr:colOff>209550</xdr:colOff>
      <xdr:row>19</xdr:row>
      <xdr:rowOff>102392</xdr:rowOff>
    </xdr:to>
    <xdr:graphicFrame macro="">
      <xdr:nvGraphicFramePr>
        <xdr:cNvPr id="2" name="Chart 1">
          <a:extLst>
            <a:ext uri="{FF2B5EF4-FFF2-40B4-BE49-F238E27FC236}">
              <a16:creationId xmlns:a16="http://schemas.microsoft.com/office/drawing/2014/main" id="{6BADD5C1-5889-6642-78C5-AEAFDF365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250031</xdr:colOff>
      <xdr:row>6</xdr:row>
      <xdr:rowOff>7143</xdr:rowOff>
    </xdr:from>
    <xdr:to>
      <xdr:col>9</xdr:col>
      <xdr:colOff>288131</xdr:colOff>
      <xdr:row>21</xdr:row>
      <xdr:rowOff>35718</xdr:rowOff>
    </xdr:to>
    <xdr:graphicFrame macro="">
      <xdr:nvGraphicFramePr>
        <xdr:cNvPr id="3" name="Chart 2">
          <a:extLst>
            <a:ext uri="{FF2B5EF4-FFF2-40B4-BE49-F238E27FC236}">
              <a16:creationId xmlns:a16="http://schemas.microsoft.com/office/drawing/2014/main" id="{00CD965D-5B30-A91C-AA15-28DBD911F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166685</xdr:colOff>
      <xdr:row>2</xdr:row>
      <xdr:rowOff>47625</xdr:rowOff>
    </xdr:from>
    <xdr:to>
      <xdr:col>14</xdr:col>
      <xdr:colOff>19048</xdr:colOff>
      <xdr:row>19</xdr:row>
      <xdr:rowOff>126205</xdr:rowOff>
    </xdr:to>
    <xdr:graphicFrame macro="">
      <xdr:nvGraphicFramePr>
        <xdr:cNvPr id="2" name="Chart 1">
          <a:extLst>
            <a:ext uri="{FF2B5EF4-FFF2-40B4-BE49-F238E27FC236}">
              <a16:creationId xmlns:a16="http://schemas.microsoft.com/office/drawing/2014/main" id="{1705D346-A721-F133-2C49-568B2C17C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588166</xdr:colOff>
      <xdr:row>1</xdr:row>
      <xdr:rowOff>90488</xdr:rowOff>
    </xdr:from>
    <xdr:to>
      <xdr:col>9</xdr:col>
      <xdr:colOff>442911</xdr:colOff>
      <xdr:row>17</xdr:row>
      <xdr:rowOff>76200</xdr:rowOff>
    </xdr:to>
    <xdr:graphicFrame macro="">
      <xdr:nvGraphicFramePr>
        <xdr:cNvPr id="2" name="Chart 1">
          <a:extLst>
            <a:ext uri="{FF2B5EF4-FFF2-40B4-BE49-F238E27FC236}">
              <a16:creationId xmlns:a16="http://schemas.microsoft.com/office/drawing/2014/main" id="{C962E42B-E864-0DB5-80A2-A481482A3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285748</xdr:colOff>
      <xdr:row>4</xdr:row>
      <xdr:rowOff>14287</xdr:rowOff>
    </xdr:from>
    <xdr:to>
      <xdr:col>13</xdr:col>
      <xdr:colOff>590550</xdr:colOff>
      <xdr:row>16</xdr:row>
      <xdr:rowOff>61913</xdr:rowOff>
    </xdr:to>
    <mc:AlternateContent xmlns:mc="http://schemas.openxmlformats.org/markup-compatibility/2006" xmlns:a14="http://schemas.microsoft.com/office/drawing/2010/main">
      <mc:Choice Requires="a14">
        <xdr:graphicFrame macro="">
          <xdr:nvGraphicFramePr>
            <xdr:cNvPr id="3" name="Time of Day">
              <a:extLst>
                <a:ext uri="{FF2B5EF4-FFF2-40B4-BE49-F238E27FC236}">
                  <a16:creationId xmlns:a16="http://schemas.microsoft.com/office/drawing/2014/main" id="{24EF3688-CF28-FA4F-CED9-6DC8E1D99D16}"/>
                </a:ext>
              </a:extLst>
            </xdr:cNvPr>
            <xdr:cNvGraphicFramePr/>
          </xdr:nvGraphicFramePr>
          <xdr:xfrm>
            <a:off x="0" y="0"/>
            <a:ext cx="0" cy="0"/>
          </xdr:xfrm>
          <a:graphic>
            <a:graphicData uri="http://schemas.microsoft.com/office/drawing/2010/slicer">
              <sle:slicer xmlns:sle="http://schemas.microsoft.com/office/drawing/2010/slicer" name="Time of Day"/>
            </a:graphicData>
          </a:graphic>
        </xdr:graphicFrame>
      </mc:Choice>
      <mc:Fallback xmlns="">
        <xdr:sp macro="" textlink="">
          <xdr:nvSpPr>
            <xdr:cNvPr id="0" name=""/>
            <xdr:cNvSpPr>
              <a:spLocks noTextEdit="1"/>
            </xdr:cNvSpPr>
          </xdr:nvSpPr>
          <xdr:spPr>
            <a:xfrm>
              <a:off x="7415211" y="738187"/>
              <a:ext cx="2247902" cy="22193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133349</xdr:colOff>
      <xdr:row>10</xdr:row>
      <xdr:rowOff>114299</xdr:rowOff>
    </xdr:from>
    <xdr:to>
      <xdr:col>17</xdr:col>
      <xdr:colOff>19049</xdr:colOff>
      <xdr:row>24</xdr:row>
      <xdr:rowOff>104774</xdr:rowOff>
    </xdr:to>
    <mc:AlternateContent xmlns:mc="http://schemas.openxmlformats.org/markup-compatibility/2006" xmlns:a14="http://schemas.microsoft.com/office/drawing/2010/main">
      <mc:Choice Requires="a14">
        <xdr:graphicFrame macro="">
          <xdr:nvGraphicFramePr>
            <xdr:cNvPr id="6" name="Order Date">
              <a:extLst>
                <a:ext uri="{FF2B5EF4-FFF2-40B4-BE49-F238E27FC236}">
                  <a16:creationId xmlns:a16="http://schemas.microsoft.com/office/drawing/2014/main" id="{C616EEB0-587A-BAAF-2029-D5D8EFA10EFF}"/>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9853612" y="1924049"/>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195603</xdr:colOff>
      <xdr:row>62</xdr:row>
      <xdr:rowOff>71437</xdr:rowOff>
    </xdr:to>
    <xdr:pic>
      <xdr:nvPicPr>
        <xdr:cNvPr id="6" name="Picture 5">
          <a:extLst>
            <a:ext uri="{FF2B5EF4-FFF2-40B4-BE49-F238E27FC236}">
              <a16:creationId xmlns:a16="http://schemas.microsoft.com/office/drawing/2014/main" id="{6F35970F-EC99-CF58-C31A-A9EE6C9AE46F}"/>
            </a:ext>
          </a:extLst>
        </xdr:cNvPr>
        <xdr:cNvPicPr>
          <a:picLocks noChangeAspect="1"/>
        </xdr:cNvPicPr>
      </xdr:nvPicPr>
      <xdr:blipFill>
        <a:blip xmlns:r="http://schemas.openxmlformats.org/officeDocument/2006/relationships" r:embed="rId1">
          <a:alphaModFix amt="16000"/>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0" y="0"/>
          <a:ext cx="21674478" cy="11390312"/>
        </a:xfrm>
        <a:prstGeom prst="rect">
          <a:avLst/>
        </a:prstGeom>
      </xdr:spPr>
    </xdr:pic>
    <xdr:clientData/>
  </xdr:twoCellAnchor>
  <xdr:twoCellAnchor>
    <xdr:from>
      <xdr:col>0</xdr:col>
      <xdr:colOff>142164</xdr:colOff>
      <xdr:row>10</xdr:row>
      <xdr:rowOff>174625</xdr:rowOff>
    </xdr:from>
    <xdr:to>
      <xdr:col>24</xdr:col>
      <xdr:colOff>111125</xdr:colOff>
      <xdr:row>48</xdr:row>
      <xdr:rowOff>102053</xdr:rowOff>
    </xdr:to>
    <xdr:sp macro="" textlink="">
      <xdr:nvSpPr>
        <xdr:cNvPr id="9" name="Rectangle 8">
          <a:extLst>
            <a:ext uri="{FF2B5EF4-FFF2-40B4-BE49-F238E27FC236}">
              <a16:creationId xmlns:a16="http://schemas.microsoft.com/office/drawing/2014/main" id="{7E222755-8DC7-6784-C22C-DE14A1400DC8}"/>
            </a:ext>
          </a:extLst>
        </xdr:cNvPr>
        <xdr:cNvSpPr/>
      </xdr:nvSpPr>
      <xdr:spPr>
        <a:xfrm>
          <a:off x="142164" y="2000250"/>
          <a:ext cx="15589961" cy="6864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349439</xdr:colOff>
      <xdr:row>11</xdr:row>
      <xdr:rowOff>87312</xdr:rowOff>
    </xdr:from>
    <xdr:to>
      <xdr:col>7</xdr:col>
      <xdr:colOff>267979</xdr:colOff>
      <xdr:row>27</xdr:row>
      <xdr:rowOff>95250</xdr:rowOff>
    </xdr:to>
    <xdr:graphicFrame macro="">
      <xdr:nvGraphicFramePr>
        <xdr:cNvPr id="11" name="Chart 10">
          <a:extLst>
            <a:ext uri="{FF2B5EF4-FFF2-40B4-BE49-F238E27FC236}">
              <a16:creationId xmlns:a16="http://schemas.microsoft.com/office/drawing/2014/main" id="{146C5FDD-80CF-4D22-B3D6-36447A82D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272742</xdr:colOff>
      <xdr:row>27</xdr:row>
      <xdr:rowOff>179362</xdr:rowOff>
    </xdr:from>
    <xdr:to>
      <xdr:col>10</xdr:col>
      <xdr:colOff>25946</xdr:colOff>
      <xdr:row>44</xdr:row>
      <xdr:rowOff>143823</xdr:rowOff>
    </xdr:to>
    <xdr:graphicFrame macro="">
      <xdr:nvGraphicFramePr>
        <xdr:cNvPr id="12" name="Chart 11">
          <a:extLst>
            <a:ext uri="{FF2B5EF4-FFF2-40B4-BE49-F238E27FC236}">
              <a16:creationId xmlns:a16="http://schemas.microsoft.com/office/drawing/2014/main" id="{2C6F64C3-F66A-4D1B-925C-CABA893A3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468314</xdr:colOff>
      <xdr:row>11</xdr:row>
      <xdr:rowOff>87312</xdr:rowOff>
    </xdr:from>
    <xdr:to>
      <xdr:col>15</xdr:col>
      <xdr:colOff>275918</xdr:colOff>
      <xdr:row>27</xdr:row>
      <xdr:rowOff>90392</xdr:rowOff>
    </xdr:to>
    <xdr:graphicFrame macro="">
      <xdr:nvGraphicFramePr>
        <xdr:cNvPr id="13" name="Chart 12">
          <a:extLst>
            <a:ext uri="{FF2B5EF4-FFF2-40B4-BE49-F238E27FC236}">
              <a16:creationId xmlns:a16="http://schemas.microsoft.com/office/drawing/2014/main" id="{960AFCED-F1F2-49E4-A2D0-E55E4105D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189432</xdr:colOff>
      <xdr:row>28</xdr:row>
      <xdr:rowOff>15519</xdr:rowOff>
    </xdr:from>
    <xdr:to>
      <xdr:col>17</xdr:col>
      <xdr:colOff>246063</xdr:colOff>
      <xdr:row>44</xdr:row>
      <xdr:rowOff>58168</xdr:rowOff>
    </xdr:to>
    <xdr:graphicFrame macro="">
      <xdr:nvGraphicFramePr>
        <xdr:cNvPr id="14" name="Chart 13">
          <a:extLst>
            <a:ext uri="{FF2B5EF4-FFF2-40B4-BE49-F238E27FC236}">
              <a16:creationId xmlns:a16="http://schemas.microsoft.com/office/drawing/2014/main" id="{CBC95047-A606-4D5A-80AF-858464C55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360028</xdr:colOff>
      <xdr:row>11</xdr:row>
      <xdr:rowOff>152944</xdr:rowOff>
    </xdr:from>
    <xdr:to>
      <xdr:col>23</xdr:col>
      <xdr:colOff>595312</xdr:colOff>
      <xdr:row>27</xdr:row>
      <xdr:rowOff>48003</xdr:rowOff>
    </xdr:to>
    <xdr:graphicFrame macro="">
      <xdr:nvGraphicFramePr>
        <xdr:cNvPr id="15" name="Chart 14">
          <a:extLst>
            <a:ext uri="{FF2B5EF4-FFF2-40B4-BE49-F238E27FC236}">
              <a16:creationId xmlns:a16="http://schemas.microsoft.com/office/drawing/2014/main" id="{907C9164-AE68-497F-AEBB-B184AAC33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396875</xdr:colOff>
      <xdr:row>28</xdr:row>
      <xdr:rowOff>23813</xdr:rowOff>
    </xdr:from>
    <xdr:to>
      <xdr:col>23</xdr:col>
      <xdr:colOff>619125</xdr:colOff>
      <xdr:row>44</xdr:row>
      <xdr:rowOff>103188</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D99AF3CC-2FCB-4430-B011-0CA617CCFA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407775" y="5091113"/>
              <a:ext cx="4108450" cy="29749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246062</xdr:colOff>
      <xdr:row>10</xdr:row>
      <xdr:rowOff>166687</xdr:rowOff>
    </xdr:from>
    <xdr:to>
      <xdr:col>29</xdr:col>
      <xdr:colOff>619124</xdr:colOff>
      <xdr:row>45</xdr:row>
      <xdr:rowOff>119060</xdr:rowOff>
    </xdr:to>
    <xdr:sp macro="" textlink="">
      <xdr:nvSpPr>
        <xdr:cNvPr id="17" name="Flowchart: Process 16">
          <a:extLst>
            <a:ext uri="{FF2B5EF4-FFF2-40B4-BE49-F238E27FC236}">
              <a16:creationId xmlns:a16="http://schemas.microsoft.com/office/drawing/2014/main" id="{3E073125-9E32-BC57-25BD-8FCC6B3DE58E}"/>
            </a:ext>
          </a:extLst>
        </xdr:cNvPr>
        <xdr:cNvSpPr/>
      </xdr:nvSpPr>
      <xdr:spPr>
        <a:xfrm>
          <a:off x="15867062" y="1992312"/>
          <a:ext cx="3627437" cy="63420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24</xdr:col>
      <xdr:colOff>452436</xdr:colOff>
      <xdr:row>29</xdr:row>
      <xdr:rowOff>119062</xdr:rowOff>
    </xdr:from>
    <xdr:to>
      <xdr:col>29</xdr:col>
      <xdr:colOff>428625</xdr:colOff>
      <xdr:row>44</xdr:row>
      <xdr:rowOff>39688</xdr:rowOff>
    </xdr:to>
    <mc:AlternateContent xmlns:mc="http://schemas.openxmlformats.org/markup-compatibility/2006" xmlns:a14="http://schemas.microsoft.com/office/drawing/2010/main">
      <mc:Choice Requires="a14">
        <xdr:graphicFrame macro="">
          <xdr:nvGraphicFramePr>
            <xdr:cNvPr id="19" name="Time of Day 1">
              <a:extLst>
                <a:ext uri="{FF2B5EF4-FFF2-40B4-BE49-F238E27FC236}">
                  <a16:creationId xmlns:a16="http://schemas.microsoft.com/office/drawing/2014/main" id="{405B811C-50C7-4CFD-B0B7-BDEC0E2BC221}"/>
                </a:ext>
              </a:extLst>
            </xdr:cNvPr>
            <xdr:cNvGraphicFramePr/>
          </xdr:nvGraphicFramePr>
          <xdr:xfrm>
            <a:off x="0" y="0"/>
            <a:ext cx="0" cy="0"/>
          </xdr:xfrm>
          <a:graphic>
            <a:graphicData uri="http://schemas.microsoft.com/office/drawing/2010/slicer">
              <sle:slicer xmlns:sle="http://schemas.microsoft.com/office/drawing/2010/slicer" name="Time of Day 1"/>
            </a:graphicData>
          </a:graphic>
        </xdr:graphicFrame>
      </mc:Choice>
      <mc:Fallback xmlns="">
        <xdr:sp macro="" textlink="">
          <xdr:nvSpPr>
            <xdr:cNvPr id="0" name=""/>
            <xdr:cNvSpPr>
              <a:spLocks noTextEdit="1"/>
            </xdr:cNvSpPr>
          </xdr:nvSpPr>
          <xdr:spPr>
            <a:xfrm>
              <a:off x="16073436" y="5413375"/>
              <a:ext cx="3230564" cy="26590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127001</xdr:colOff>
      <xdr:row>3</xdr:row>
      <xdr:rowOff>174625</xdr:rowOff>
    </xdr:from>
    <xdr:to>
      <xdr:col>29</xdr:col>
      <xdr:colOff>611188</xdr:colOff>
      <xdr:row>10</xdr:row>
      <xdr:rowOff>39688</xdr:rowOff>
    </xdr:to>
    <xdr:sp macro="" textlink="">
      <xdr:nvSpPr>
        <xdr:cNvPr id="20" name="Rectangle 19">
          <a:extLst>
            <a:ext uri="{FF2B5EF4-FFF2-40B4-BE49-F238E27FC236}">
              <a16:creationId xmlns:a16="http://schemas.microsoft.com/office/drawing/2014/main" id="{F7012220-A52D-F908-0E06-8C66678C727C}"/>
            </a:ext>
          </a:extLst>
        </xdr:cNvPr>
        <xdr:cNvSpPr/>
      </xdr:nvSpPr>
      <xdr:spPr>
        <a:xfrm>
          <a:off x="127001" y="722313"/>
          <a:ext cx="19359562" cy="1143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357188</xdr:colOff>
      <xdr:row>4</xdr:row>
      <xdr:rowOff>158750</xdr:rowOff>
    </xdr:from>
    <xdr:to>
      <xdr:col>8</xdr:col>
      <xdr:colOff>515938</xdr:colOff>
      <xdr:row>9</xdr:row>
      <xdr:rowOff>63500</xdr:rowOff>
    </xdr:to>
    <xdr:sp macro="" textlink="">
      <xdr:nvSpPr>
        <xdr:cNvPr id="21" name="Rectangle: Rounded Corners 20">
          <a:extLst>
            <a:ext uri="{FF2B5EF4-FFF2-40B4-BE49-F238E27FC236}">
              <a16:creationId xmlns:a16="http://schemas.microsoft.com/office/drawing/2014/main" id="{29A76ABA-2011-D77D-CC78-0D56D3D8A127}"/>
            </a:ext>
          </a:extLst>
        </xdr:cNvPr>
        <xdr:cNvSpPr/>
      </xdr:nvSpPr>
      <xdr:spPr>
        <a:xfrm>
          <a:off x="357188" y="889000"/>
          <a:ext cx="5365750" cy="81756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a:t>                              </a:t>
          </a:r>
        </a:p>
        <a:p>
          <a:pPr algn="ctr"/>
          <a:r>
            <a:rPr lang="en-IN" sz="2400">
              <a:solidFill>
                <a:srgbClr val="A7290B"/>
              </a:solidFill>
              <a:latin typeface="Times New Roman" panose="02020603050405020304" pitchFamily="18" charset="0"/>
              <a:cs typeface="Times New Roman" panose="02020603050405020304" pitchFamily="18" charset="0"/>
            </a:rPr>
            <a:t>            </a:t>
          </a:r>
          <a:r>
            <a:rPr lang="en-IN" sz="2300">
              <a:solidFill>
                <a:srgbClr val="A7290B"/>
              </a:solidFill>
              <a:latin typeface="Times New Roman" panose="02020603050405020304" pitchFamily="18" charset="0"/>
              <a:cs typeface="Times New Roman" panose="02020603050405020304" pitchFamily="18" charset="0"/>
            </a:rPr>
            <a:t>MC</a:t>
          </a:r>
          <a:r>
            <a:rPr lang="en-IN" sz="2300" baseline="0">
              <a:solidFill>
                <a:srgbClr val="A7290B"/>
              </a:solidFill>
              <a:latin typeface="Times New Roman" panose="02020603050405020304" pitchFamily="18" charset="0"/>
              <a:cs typeface="Times New Roman" panose="02020603050405020304" pitchFamily="18" charset="0"/>
            </a:rPr>
            <a:t> Donald's Sales Dashboard</a:t>
          </a:r>
          <a:endParaRPr lang="en-IN" sz="2300">
            <a:solidFill>
              <a:srgbClr val="A7290B"/>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484188</xdr:colOff>
      <xdr:row>5</xdr:row>
      <xdr:rowOff>97739</xdr:rowOff>
    </xdr:from>
    <xdr:to>
      <xdr:col>2</xdr:col>
      <xdr:colOff>134033</xdr:colOff>
      <xdr:row>8</xdr:row>
      <xdr:rowOff>150814</xdr:rowOff>
    </xdr:to>
    <xdr:pic>
      <xdr:nvPicPr>
        <xdr:cNvPr id="23" name="Picture 22">
          <a:extLst>
            <a:ext uri="{FF2B5EF4-FFF2-40B4-BE49-F238E27FC236}">
              <a16:creationId xmlns:a16="http://schemas.microsoft.com/office/drawing/2014/main" id="{543FBE07-8FB6-A155-9199-23E1E2E45850}"/>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2054" t="13432" r="1105" b="14365"/>
        <a:stretch>
          <a:fillRect/>
        </a:stretch>
      </xdr:blipFill>
      <xdr:spPr>
        <a:xfrm>
          <a:off x="484188" y="1010552"/>
          <a:ext cx="951595" cy="600762"/>
        </a:xfrm>
        <a:prstGeom prst="flowChartProcess">
          <a:avLst/>
        </a:prstGeom>
      </xdr:spPr>
    </xdr:pic>
    <xdr:clientData/>
  </xdr:twoCellAnchor>
  <xdr:twoCellAnchor>
    <xdr:from>
      <xdr:col>9</xdr:col>
      <xdr:colOff>190500</xdr:colOff>
      <xdr:row>4</xdr:row>
      <xdr:rowOff>158751</xdr:rowOff>
    </xdr:from>
    <xdr:to>
      <xdr:col>13</xdr:col>
      <xdr:colOff>238125</xdr:colOff>
      <xdr:row>9</xdr:row>
      <xdr:rowOff>63500</xdr:rowOff>
    </xdr:to>
    <xdr:sp macro="" textlink="">
      <xdr:nvSpPr>
        <xdr:cNvPr id="24" name="Rectangle: Rounded Corners 23">
          <a:extLst>
            <a:ext uri="{FF2B5EF4-FFF2-40B4-BE49-F238E27FC236}">
              <a16:creationId xmlns:a16="http://schemas.microsoft.com/office/drawing/2014/main" id="{00440E94-4AAD-580D-A48B-D9327A7C785C}"/>
            </a:ext>
          </a:extLst>
        </xdr:cNvPr>
        <xdr:cNvSpPr/>
      </xdr:nvSpPr>
      <xdr:spPr>
        <a:xfrm>
          <a:off x="6048375" y="889001"/>
          <a:ext cx="2651125" cy="8175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r>
            <a:rPr lang="en-IN" sz="2000">
              <a:solidFill>
                <a:srgbClr val="A7290B"/>
              </a:solidFill>
              <a:latin typeface="Times New Roman" panose="02020603050405020304" pitchFamily="18" charset="0"/>
              <a:cs typeface="Times New Roman" panose="02020603050405020304" pitchFamily="18" charset="0"/>
            </a:rPr>
            <a:t>       $9,110.09</a:t>
          </a:r>
          <a:r>
            <a:rPr lang="en-IN" sz="2000"/>
            <a:t> </a:t>
          </a:r>
        </a:p>
        <a:p>
          <a:pPr algn="ctr"/>
          <a:r>
            <a:rPr lang="en-IN" sz="2000">
              <a:solidFill>
                <a:srgbClr val="A7290B"/>
              </a:solidFill>
              <a:latin typeface="Times New Roman" panose="02020603050405020304" pitchFamily="18" charset="0"/>
              <a:cs typeface="Times New Roman" panose="02020603050405020304" pitchFamily="18" charset="0"/>
            </a:rPr>
            <a:t>        </a:t>
          </a:r>
          <a:r>
            <a:rPr lang="en-IN" sz="1600">
              <a:solidFill>
                <a:srgbClr val="A7290B"/>
              </a:solidFill>
              <a:latin typeface="Times New Roman" panose="02020603050405020304" pitchFamily="18" charset="0"/>
              <a:cs typeface="Times New Roman" panose="02020603050405020304" pitchFamily="18" charset="0"/>
            </a:rPr>
            <a:t>TOTAL</a:t>
          </a:r>
          <a:r>
            <a:rPr lang="en-IN" sz="1600" baseline="0">
              <a:solidFill>
                <a:srgbClr val="A7290B"/>
              </a:solidFill>
              <a:latin typeface="Times New Roman" panose="02020603050405020304" pitchFamily="18" charset="0"/>
              <a:cs typeface="Times New Roman" panose="02020603050405020304" pitchFamily="18" charset="0"/>
            </a:rPr>
            <a:t> REVENUE</a:t>
          </a:r>
          <a:r>
            <a:rPr lang="en-IN" sz="1600" baseline="0"/>
            <a:t>                </a:t>
          </a:r>
          <a:r>
            <a:rPr lang="en-IN" sz="1600"/>
            <a:t>         </a:t>
          </a:r>
          <a:endParaRPr lang="en-IN" sz="1600">
            <a:solidFill>
              <a:srgbClr val="A7290B"/>
            </a:solidFill>
            <a:latin typeface="Times New Roman" panose="02020603050405020304" pitchFamily="18" charset="0"/>
            <a:cs typeface="Times New Roman" panose="02020603050405020304" pitchFamily="18" charset="0"/>
          </a:endParaRPr>
        </a:p>
      </xdr:txBody>
    </xdr:sp>
    <xdr:clientData/>
  </xdr:twoCellAnchor>
  <xdr:twoCellAnchor editAs="oneCell">
    <xdr:from>
      <xdr:col>9</xdr:col>
      <xdr:colOff>214312</xdr:colOff>
      <xdr:row>5</xdr:row>
      <xdr:rowOff>87313</xdr:rowOff>
    </xdr:from>
    <xdr:to>
      <xdr:col>10</xdr:col>
      <xdr:colOff>246061</xdr:colOff>
      <xdr:row>8</xdr:row>
      <xdr:rowOff>166687</xdr:rowOff>
    </xdr:to>
    <xdr:pic>
      <xdr:nvPicPr>
        <xdr:cNvPr id="27" name="Graphic 26" descr="Bar graph with upward trend with solid fill">
          <a:extLst>
            <a:ext uri="{FF2B5EF4-FFF2-40B4-BE49-F238E27FC236}">
              <a16:creationId xmlns:a16="http://schemas.microsoft.com/office/drawing/2014/main" id="{4A8F3D7D-AF86-DA3E-40E3-D67A63A49A9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72187" y="1000126"/>
          <a:ext cx="682624" cy="627061"/>
        </a:xfrm>
        <a:prstGeom prst="rect">
          <a:avLst/>
        </a:prstGeom>
      </xdr:spPr>
    </xdr:pic>
    <xdr:clientData/>
  </xdr:twoCellAnchor>
  <xdr:twoCellAnchor>
    <xdr:from>
      <xdr:col>14</xdr:col>
      <xdr:colOff>23812</xdr:colOff>
      <xdr:row>4</xdr:row>
      <xdr:rowOff>150813</xdr:rowOff>
    </xdr:from>
    <xdr:to>
      <xdr:col>18</xdr:col>
      <xdr:colOff>444499</xdr:colOff>
      <xdr:row>9</xdr:row>
      <xdr:rowOff>55562</xdr:rowOff>
    </xdr:to>
    <xdr:sp macro="" textlink="">
      <xdr:nvSpPr>
        <xdr:cNvPr id="29" name="Rectangle: Rounded Corners 28">
          <a:extLst>
            <a:ext uri="{FF2B5EF4-FFF2-40B4-BE49-F238E27FC236}">
              <a16:creationId xmlns:a16="http://schemas.microsoft.com/office/drawing/2014/main" id="{F4853068-F802-44D6-BC3E-821D66D08FBF}"/>
            </a:ext>
          </a:extLst>
        </xdr:cNvPr>
        <xdr:cNvSpPr/>
      </xdr:nvSpPr>
      <xdr:spPr>
        <a:xfrm>
          <a:off x="9136062" y="881063"/>
          <a:ext cx="3024187" cy="8175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r>
            <a:rPr lang="en-IN" sz="2000">
              <a:solidFill>
                <a:srgbClr val="A7290B"/>
              </a:solidFill>
              <a:latin typeface="Times New Roman" panose="02020603050405020304" pitchFamily="18" charset="0"/>
              <a:cs typeface="Times New Roman" panose="02020603050405020304" pitchFamily="18" charset="0"/>
            </a:rPr>
            <a:t>       900</a:t>
          </a:r>
          <a:r>
            <a:rPr lang="en-IN" sz="2000"/>
            <a:t> </a:t>
          </a:r>
        </a:p>
        <a:p>
          <a:pPr algn="ctr"/>
          <a:r>
            <a:rPr lang="en-IN" sz="2000">
              <a:solidFill>
                <a:srgbClr val="A7290B"/>
              </a:solidFill>
              <a:latin typeface="Times New Roman" panose="02020603050405020304" pitchFamily="18" charset="0"/>
              <a:cs typeface="Times New Roman" panose="02020603050405020304" pitchFamily="18" charset="0"/>
            </a:rPr>
            <a:t>        </a:t>
          </a:r>
          <a:r>
            <a:rPr lang="en-IN" sz="1500">
              <a:solidFill>
                <a:srgbClr val="A7290B"/>
              </a:solidFill>
              <a:latin typeface="Times New Roman" panose="02020603050405020304" pitchFamily="18" charset="0"/>
              <a:cs typeface="Times New Roman" panose="02020603050405020304" pitchFamily="18" charset="0"/>
            </a:rPr>
            <a:t>TOTAL</a:t>
          </a:r>
          <a:r>
            <a:rPr lang="en-IN" sz="1500" baseline="0">
              <a:solidFill>
                <a:srgbClr val="A7290B"/>
              </a:solidFill>
              <a:latin typeface="Times New Roman" panose="02020603050405020304" pitchFamily="18" charset="0"/>
              <a:cs typeface="Times New Roman" panose="02020603050405020304" pitchFamily="18" charset="0"/>
            </a:rPr>
            <a:t> ORDERS PLACED</a:t>
          </a:r>
          <a:r>
            <a:rPr lang="en-IN" sz="1500" baseline="0"/>
            <a:t>             </a:t>
          </a:r>
          <a:r>
            <a:rPr lang="en-IN" sz="1500"/>
            <a:t>         </a:t>
          </a:r>
          <a:endParaRPr lang="en-IN" sz="1500">
            <a:solidFill>
              <a:srgbClr val="A7290B"/>
            </a:solidFill>
            <a:latin typeface="Times New Roman" panose="02020603050405020304" pitchFamily="18" charset="0"/>
            <a:cs typeface="Times New Roman" panose="02020603050405020304" pitchFamily="18" charset="0"/>
          </a:endParaRPr>
        </a:p>
      </xdr:txBody>
    </xdr:sp>
    <xdr:clientData/>
  </xdr:twoCellAnchor>
  <xdr:twoCellAnchor editAs="oneCell">
    <xdr:from>
      <xdr:col>14</xdr:col>
      <xdr:colOff>39687</xdr:colOff>
      <xdr:row>5</xdr:row>
      <xdr:rowOff>79376</xdr:rowOff>
    </xdr:from>
    <xdr:to>
      <xdr:col>15</xdr:col>
      <xdr:colOff>23813</xdr:colOff>
      <xdr:row>8</xdr:row>
      <xdr:rowOff>103189</xdr:rowOff>
    </xdr:to>
    <xdr:pic>
      <xdr:nvPicPr>
        <xdr:cNvPr id="31" name="Graphic 30" descr="Shopping cart with solid fill">
          <a:extLst>
            <a:ext uri="{FF2B5EF4-FFF2-40B4-BE49-F238E27FC236}">
              <a16:creationId xmlns:a16="http://schemas.microsoft.com/office/drawing/2014/main" id="{A2171CD1-A5D6-C325-7FC1-4314FF22E73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9151937" y="992189"/>
          <a:ext cx="635001" cy="571500"/>
        </a:xfrm>
        <a:prstGeom prst="rect">
          <a:avLst/>
        </a:prstGeom>
      </xdr:spPr>
    </xdr:pic>
    <xdr:clientData/>
  </xdr:twoCellAnchor>
  <xdr:twoCellAnchor>
    <xdr:from>
      <xdr:col>19</xdr:col>
      <xdr:colOff>198438</xdr:colOff>
      <xdr:row>4</xdr:row>
      <xdr:rowOff>142876</xdr:rowOff>
    </xdr:from>
    <xdr:to>
      <xdr:col>24</xdr:col>
      <xdr:colOff>0</xdr:colOff>
      <xdr:row>9</xdr:row>
      <xdr:rowOff>47625</xdr:rowOff>
    </xdr:to>
    <xdr:sp macro="" textlink="">
      <xdr:nvSpPr>
        <xdr:cNvPr id="32" name="Rectangle: Rounded Corners 31">
          <a:extLst>
            <a:ext uri="{FF2B5EF4-FFF2-40B4-BE49-F238E27FC236}">
              <a16:creationId xmlns:a16="http://schemas.microsoft.com/office/drawing/2014/main" id="{476957BA-A9C7-4E8C-B9FD-4EAF8D908B29}"/>
            </a:ext>
          </a:extLst>
        </xdr:cNvPr>
        <xdr:cNvSpPr/>
      </xdr:nvSpPr>
      <xdr:spPr>
        <a:xfrm>
          <a:off x="12565063" y="873126"/>
          <a:ext cx="3055937" cy="8175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r>
            <a:rPr lang="en-IN" sz="2000">
              <a:solidFill>
                <a:srgbClr val="A7290B"/>
              </a:solidFill>
              <a:latin typeface="Times New Roman" panose="02020603050405020304" pitchFamily="18" charset="0"/>
              <a:cs typeface="Times New Roman" panose="02020603050405020304" pitchFamily="18" charset="0"/>
            </a:rPr>
            <a:t>       </a:t>
          </a:r>
          <a:r>
            <a:rPr lang="en-IN" sz="1800">
              <a:solidFill>
                <a:srgbClr val="A7290B"/>
              </a:solidFill>
              <a:latin typeface="Times New Roman" panose="02020603050405020304" pitchFamily="18" charset="0"/>
              <a:cs typeface="Times New Roman" panose="02020603050405020304" pitchFamily="18" charset="0"/>
            </a:rPr>
            <a:t>SPAGHETTI</a:t>
          </a:r>
          <a:endParaRPr lang="en-IN" sz="1800"/>
        </a:p>
        <a:p>
          <a:pPr algn="ctr"/>
          <a:r>
            <a:rPr lang="en-IN" sz="2000">
              <a:solidFill>
                <a:srgbClr val="A7290B"/>
              </a:solidFill>
              <a:latin typeface="Times New Roman" panose="02020603050405020304" pitchFamily="18" charset="0"/>
              <a:cs typeface="Times New Roman" panose="02020603050405020304" pitchFamily="18" charset="0"/>
            </a:rPr>
            <a:t>       </a:t>
          </a:r>
          <a:r>
            <a:rPr lang="en-IN" sz="1600">
              <a:solidFill>
                <a:srgbClr val="A7290B"/>
              </a:solidFill>
              <a:latin typeface="Times New Roman" panose="02020603050405020304" pitchFamily="18" charset="0"/>
              <a:cs typeface="Times New Roman" panose="02020603050405020304" pitchFamily="18" charset="0"/>
            </a:rPr>
            <a:t>HOTSELLING</a:t>
          </a:r>
          <a:r>
            <a:rPr lang="en-IN" sz="1600" baseline="0">
              <a:solidFill>
                <a:srgbClr val="A7290B"/>
              </a:solidFill>
              <a:latin typeface="Times New Roman" panose="02020603050405020304" pitchFamily="18" charset="0"/>
              <a:cs typeface="Times New Roman" panose="02020603050405020304" pitchFamily="18" charset="0"/>
            </a:rPr>
            <a:t> DISH</a:t>
          </a:r>
          <a:r>
            <a:rPr lang="en-IN" sz="2000" baseline="0"/>
            <a:t>                </a:t>
          </a:r>
          <a:r>
            <a:rPr lang="en-IN" sz="2000"/>
            <a:t>         </a:t>
          </a:r>
          <a:endParaRPr lang="en-IN" sz="2000">
            <a:solidFill>
              <a:srgbClr val="A7290B"/>
            </a:solidFill>
            <a:latin typeface="Times New Roman" panose="02020603050405020304" pitchFamily="18" charset="0"/>
            <a:cs typeface="Times New Roman" panose="02020603050405020304" pitchFamily="18" charset="0"/>
          </a:endParaRPr>
        </a:p>
      </xdr:txBody>
    </xdr:sp>
    <xdr:clientData/>
  </xdr:twoCellAnchor>
  <xdr:twoCellAnchor>
    <xdr:from>
      <xdr:col>24</xdr:col>
      <xdr:colOff>301625</xdr:colOff>
      <xdr:row>4</xdr:row>
      <xdr:rowOff>127000</xdr:rowOff>
    </xdr:from>
    <xdr:to>
      <xdr:col>29</xdr:col>
      <xdr:colOff>150811</xdr:colOff>
      <xdr:row>9</xdr:row>
      <xdr:rowOff>31749</xdr:rowOff>
    </xdr:to>
    <xdr:sp macro="" textlink="">
      <xdr:nvSpPr>
        <xdr:cNvPr id="33" name="Rectangle: Rounded Corners 32">
          <a:extLst>
            <a:ext uri="{FF2B5EF4-FFF2-40B4-BE49-F238E27FC236}">
              <a16:creationId xmlns:a16="http://schemas.microsoft.com/office/drawing/2014/main" id="{C9D65CA8-8A8B-468D-8751-91E3BAB335CB}"/>
            </a:ext>
          </a:extLst>
        </xdr:cNvPr>
        <xdr:cNvSpPr/>
      </xdr:nvSpPr>
      <xdr:spPr>
        <a:xfrm>
          <a:off x="15922625" y="857250"/>
          <a:ext cx="3103561" cy="8175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r>
            <a:rPr lang="en-IN" sz="2000">
              <a:solidFill>
                <a:srgbClr val="A7290B"/>
              </a:solidFill>
              <a:latin typeface="Times New Roman" panose="02020603050405020304" pitchFamily="18" charset="0"/>
              <a:cs typeface="Times New Roman" panose="02020603050405020304" pitchFamily="18" charset="0"/>
            </a:rPr>
            <a:t>       2.52</a:t>
          </a:r>
          <a:endParaRPr lang="en-IN" sz="2000"/>
        </a:p>
        <a:p>
          <a:pPr algn="ctr"/>
          <a:r>
            <a:rPr lang="en-IN" sz="2000">
              <a:solidFill>
                <a:srgbClr val="A7290B"/>
              </a:solidFill>
              <a:latin typeface="Times New Roman" panose="02020603050405020304" pitchFamily="18" charset="0"/>
              <a:cs typeface="Times New Roman" panose="02020603050405020304" pitchFamily="18" charset="0"/>
            </a:rPr>
            <a:t>       </a:t>
          </a:r>
          <a:r>
            <a:rPr lang="en-IN" sz="1600">
              <a:solidFill>
                <a:srgbClr val="A7290B"/>
              </a:solidFill>
              <a:latin typeface="Times New Roman" panose="02020603050405020304" pitchFamily="18" charset="0"/>
              <a:cs typeface="Times New Roman" panose="02020603050405020304" pitchFamily="18" charset="0"/>
            </a:rPr>
            <a:t>ITEMS</a:t>
          </a:r>
          <a:r>
            <a:rPr lang="en-IN" sz="1600" baseline="0">
              <a:solidFill>
                <a:srgbClr val="A7290B"/>
              </a:solidFill>
              <a:latin typeface="Times New Roman" panose="02020603050405020304" pitchFamily="18" charset="0"/>
              <a:cs typeface="Times New Roman" panose="02020603050405020304" pitchFamily="18" charset="0"/>
            </a:rPr>
            <a:t> PER ORDER</a:t>
          </a:r>
          <a:endParaRPr lang="en-IN" sz="1600">
            <a:solidFill>
              <a:srgbClr val="A7290B"/>
            </a:solidFill>
            <a:latin typeface="Times New Roman" panose="02020603050405020304" pitchFamily="18" charset="0"/>
            <a:cs typeface="Times New Roman" panose="02020603050405020304" pitchFamily="18" charset="0"/>
          </a:endParaRPr>
        </a:p>
      </xdr:txBody>
    </xdr:sp>
    <xdr:clientData/>
  </xdr:twoCellAnchor>
  <xdr:twoCellAnchor editAs="oneCell">
    <xdr:from>
      <xdr:col>19</xdr:col>
      <xdr:colOff>317500</xdr:colOff>
      <xdr:row>5</xdr:row>
      <xdr:rowOff>63499</xdr:rowOff>
    </xdr:from>
    <xdr:to>
      <xdr:col>20</xdr:col>
      <xdr:colOff>285750</xdr:colOff>
      <xdr:row>8</xdr:row>
      <xdr:rowOff>134937</xdr:rowOff>
    </xdr:to>
    <xdr:pic>
      <xdr:nvPicPr>
        <xdr:cNvPr id="39" name="Graphic 38" descr="Fork and knife with solid fill">
          <a:extLst>
            <a:ext uri="{FF2B5EF4-FFF2-40B4-BE49-F238E27FC236}">
              <a16:creationId xmlns:a16="http://schemas.microsoft.com/office/drawing/2014/main" id="{DA157E83-59C0-750E-008D-FBB4F199D2E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684125" y="976312"/>
          <a:ext cx="619125" cy="619125"/>
        </a:xfrm>
        <a:prstGeom prst="rect">
          <a:avLst/>
        </a:prstGeom>
      </xdr:spPr>
    </xdr:pic>
    <xdr:clientData/>
  </xdr:twoCellAnchor>
  <xdr:twoCellAnchor editAs="oneCell">
    <xdr:from>
      <xdr:col>24</xdr:col>
      <xdr:colOff>317498</xdr:colOff>
      <xdr:row>4</xdr:row>
      <xdr:rowOff>166687</xdr:rowOff>
    </xdr:from>
    <xdr:to>
      <xdr:col>25</xdr:col>
      <xdr:colOff>468312</xdr:colOff>
      <xdr:row>8</xdr:row>
      <xdr:rowOff>174626</xdr:rowOff>
    </xdr:to>
    <xdr:pic>
      <xdr:nvPicPr>
        <xdr:cNvPr id="41" name="Graphic 40" descr="Checklist with solid fill">
          <a:extLst>
            <a:ext uri="{FF2B5EF4-FFF2-40B4-BE49-F238E27FC236}">
              <a16:creationId xmlns:a16="http://schemas.microsoft.com/office/drawing/2014/main" id="{40175C2C-8B26-68B2-58ED-66FA024DB98B}"/>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5938498" y="896937"/>
          <a:ext cx="801689" cy="738189"/>
        </a:xfrm>
        <a:prstGeom prst="rect">
          <a:avLst/>
        </a:prstGeom>
      </xdr:spPr>
    </xdr:pic>
    <xdr:clientData/>
  </xdr:twoCellAnchor>
  <xdr:twoCellAnchor>
    <xdr:from>
      <xdr:col>6</xdr:col>
      <xdr:colOff>103188</xdr:colOff>
      <xdr:row>0</xdr:row>
      <xdr:rowOff>31750</xdr:rowOff>
    </xdr:from>
    <xdr:to>
      <xdr:col>23</xdr:col>
      <xdr:colOff>285750</xdr:colOff>
      <xdr:row>3</xdr:row>
      <xdr:rowOff>134937</xdr:rowOff>
    </xdr:to>
    <xdr:sp macro="" textlink="">
      <xdr:nvSpPr>
        <xdr:cNvPr id="42" name="Scroll: Horizontal 41">
          <a:extLst>
            <a:ext uri="{FF2B5EF4-FFF2-40B4-BE49-F238E27FC236}">
              <a16:creationId xmlns:a16="http://schemas.microsoft.com/office/drawing/2014/main" id="{9534B7CE-AE91-1DBE-15B4-CE5465CCF225}"/>
            </a:ext>
          </a:extLst>
        </xdr:cNvPr>
        <xdr:cNvSpPr/>
      </xdr:nvSpPr>
      <xdr:spPr>
        <a:xfrm>
          <a:off x="4008438" y="31750"/>
          <a:ext cx="11247437" cy="650875"/>
        </a:xfrm>
        <a:prstGeom prst="horizontalScroll">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2800" b="0" cap="none" spc="0">
              <a:ln w="0"/>
              <a:solidFill>
                <a:srgbClr val="A7290B"/>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MCDONALD'S SALES DASHBOARD</a:t>
          </a:r>
        </a:p>
      </xdr:txBody>
    </xdr:sp>
    <xdr:clientData/>
  </xdr:twoCellAnchor>
  <xdr:twoCellAnchor editAs="oneCell">
    <xdr:from>
      <xdr:col>24</xdr:col>
      <xdr:colOff>508000</xdr:colOff>
      <xdr:row>11</xdr:row>
      <xdr:rowOff>166687</xdr:rowOff>
    </xdr:from>
    <xdr:to>
      <xdr:col>29</xdr:col>
      <xdr:colOff>365125</xdr:colOff>
      <xdr:row>28</xdr:row>
      <xdr:rowOff>23813</xdr:rowOff>
    </xdr:to>
    <mc:AlternateContent xmlns:mc="http://schemas.openxmlformats.org/markup-compatibility/2006" xmlns:a14="http://schemas.microsoft.com/office/drawing/2010/main">
      <mc:Choice Requires="a14">
        <xdr:graphicFrame macro="">
          <xdr:nvGraphicFramePr>
            <xdr:cNvPr id="43" name="Order Date 1">
              <a:extLst>
                <a:ext uri="{FF2B5EF4-FFF2-40B4-BE49-F238E27FC236}">
                  <a16:creationId xmlns:a16="http://schemas.microsoft.com/office/drawing/2014/main" id="{DFB6542A-0FAB-4A1A-8B5B-F7B2C3910BC1}"/>
                </a:ext>
              </a:extLst>
            </xdr:cNvPr>
            <xdr:cNvGraphicFramePr/>
          </xdr:nvGraphicFramePr>
          <xdr:xfrm>
            <a:off x="0" y="0"/>
            <a:ext cx="0" cy="0"/>
          </xdr:xfrm>
          <a:graphic>
            <a:graphicData uri="http://schemas.microsoft.com/office/drawing/2010/slicer">
              <sle:slicer xmlns:sle="http://schemas.microsoft.com/office/drawing/2010/slicer" name="Order Date 1"/>
            </a:graphicData>
          </a:graphic>
        </xdr:graphicFrame>
      </mc:Choice>
      <mc:Fallback xmlns="">
        <xdr:sp macro="" textlink="">
          <xdr:nvSpPr>
            <xdr:cNvPr id="0" name=""/>
            <xdr:cNvSpPr>
              <a:spLocks noTextEdit="1"/>
            </xdr:cNvSpPr>
          </xdr:nvSpPr>
          <xdr:spPr>
            <a:xfrm>
              <a:off x="16129000" y="2174875"/>
              <a:ext cx="3111500" cy="2960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hu Reguri" refreshedDate="45857.624745138892" createdVersion="8" refreshedVersion="8" minRefreshableVersion="3" recordCount="900" xr:uid="{9B9EABAF-6A6E-4C5B-95EB-258966063CA6}">
  <cacheSource type="worksheet">
    <worksheetSource ref="A1:L901" sheet="Dataset"/>
  </cacheSource>
  <cacheFields count="12">
    <cacheField name="Order ID" numFmtId="0">
      <sharedItems containsSemiMixedTypes="0" containsString="0" containsNumber="1" containsInteger="1" minValue="3001" maxValue="3900"/>
    </cacheField>
    <cacheField name="Order Date" numFmtId="0">
      <sharedItems/>
    </cacheField>
    <cacheField name="Order Time" numFmtId="0">
      <sharedItems/>
    </cacheField>
    <cacheField name="Item Name" numFmtId="0">
      <sharedItems/>
    </cacheField>
    <cacheField name="Category" numFmtId="0">
      <sharedItems/>
    </cacheField>
    <cacheField name="Quantity" numFmtId="0">
      <sharedItems containsSemiMixedTypes="0" containsString="0" containsNumber="1" containsInteger="1" minValue="1" maxValue="4"/>
    </cacheField>
    <cacheField name="Price per Item" numFmtId="0">
      <sharedItems containsSemiMixedTypes="0" containsString="0" containsNumber="1" minValue="1.99" maxValue="6.99"/>
    </cacheField>
    <cacheField name="Total Sales" numFmtId="164">
      <sharedItems containsSemiMixedTypes="0" containsString="0" containsNumber="1" minValue="1.99" maxValue="27.96"/>
    </cacheField>
    <cacheField name="Order Hour" numFmtId="0">
      <sharedItems containsSemiMixedTypes="0" containsString="0" containsNumber="1" containsInteger="1" minValue="10" maxValue="23" count="14">
        <n v="14"/>
        <n v="11"/>
        <n v="18"/>
        <n v="15"/>
        <n v="19"/>
        <n v="13"/>
        <n v="22"/>
        <n v="16"/>
        <n v="17"/>
        <n v="12"/>
        <n v="21"/>
        <n v="23"/>
        <n v="20"/>
        <n v="10"/>
      </sharedItems>
    </cacheField>
    <cacheField name="Day Type" numFmtId="0">
      <sharedItems/>
    </cacheField>
    <cacheField name="Month" numFmtId="0">
      <sharedItems/>
    </cacheField>
    <cacheField name="Time of Da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hu Reguri" refreshedDate="45857.624745486108" createdVersion="8" refreshedVersion="8" minRefreshableVersion="3" recordCount="900" xr:uid="{7E4E65CA-8B40-4042-A15D-2AFA45C5F529}">
  <cacheSource type="worksheet">
    <worksheetSource ref="A1:M901" sheet="Dataset"/>
  </cacheSource>
  <cacheFields count="13">
    <cacheField name="Order ID" numFmtId="0">
      <sharedItems containsSemiMixedTypes="0" containsString="0" containsNumber="1" containsInteger="1" minValue="3001" maxValue="3900"/>
    </cacheField>
    <cacheField name="Order Date" numFmtId="0">
      <sharedItems/>
    </cacheField>
    <cacheField name="Order Time" numFmtId="0">
      <sharedItems/>
    </cacheField>
    <cacheField name="Item Name" numFmtId="0">
      <sharedItems/>
    </cacheField>
    <cacheField name="Category" numFmtId="0">
      <sharedItems count="7">
        <s v="Pasta"/>
        <s v="Chicken"/>
        <s v="Desserts"/>
        <s v="Drinks"/>
        <s v="Burgers"/>
        <s v="Salads"/>
        <s v="Sides"/>
      </sharedItems>
    </cacheField>
    <cacheField name="Quantity" numFmtId="0">
      <sharedItems containsSemiMixedTypes="0" containsString="0" containsNumber="1" containsInteger="1" minValue="1" maxValue="4"/>
    </cacheField>
    <cacheField name="Price per Item" numFmtId="0">
      <sharedItems containsSemiMixedTypes="0" containsString="0" containsNumber="1" minValue="1.99" maxValue="6.99"/>
    </cacheField>
    <cacheField name="Total Sales" numFmtId="164">
      <sharedItems containsSemiMixedTypes="0" containsString="0" containsNumber="1" minValue="1.99" maxValue="27.96"/>
    </cacheField>
    <cacheField name="Order Hour" numFmtId="0">
      <sharedItems containsSemiMixedTypes="0" containsString="0" containsNumber="1" containsInteger="1" minValue="10" maxValue="23"/>
    </cacheField>
    <cacheField name="Day Type" numFmtId="0">
      <sharedItems count="2">
        <s v="weekday"/>
        <s v="weekend"/>
      </sharedItems>
    </cacheField>
    <cacheField name="Month" numFmtId="0">
      <sharedItems count="3">
        <s v="February"/>
        <s v="March"/>
        <s v="January"/>
      </sharedItems>
    </cacheField>
    <cacheField name="Time of Day" numFmtId="0">
      <sharedItems/>
    </cacheField>
    <cacheField name="Modified Sales" numFmtId="164">
      <sharedItems containsSemiMixedTypes="0" containsString="0" containsNumber="1" minValue="1.99" maxValue="32.15399999999999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hu Reguri" refreshedDate="45857.624745833331" createdVersion="8" refreshedVersion="8" minRefreshableVersion="3" recordCount="900" xr:uid="{67D219BC-E6D1-4762-8425-4803BBEF8D19}">
  <cacheSource type="worksheet">
    <worksheetSource ref="A1:N901" sheet="Dataset"/>
  </cacheSource>
  <cacheFields count="14">
    <cacheField name="Order ID" numFmtId="0">
      <sharedItems containsSemiMixedTypes="0" containsString="0" containsNumber="1" containsInteger="1" minValue="3001" maxValue="3900"/>
    </cacheField>
    <cacheField name="Order Date" numFmtId="0">
      <sharedItems count="90">
        <s v="21-Feb-2025"/>
        <s v="22-Mar-2025"/>
        <s v="18-Mar-2025"/>
        <s v="10-Jan-2025"/>
        <s v="04-Feb-2025"/>
        <s v="26-Jan-2025"/>
        <s v="29-Jan-2025"/>
        <s v="13-Jan-2025"/>
        <s v="18-Jan-2025"/>
        <s v="16-Feb-2025"/>
        <s v="10-Mar-2025"/>
        <s v="05-Jan-2025"/>
        <s v="23-Feb-2025"/>
        <s v="24-Mar-2025"/>
        <s v="01-Feb-2025"/>
        <s v="02-Feb-2025"/>
        <s v="26-Feb-2025"/>
        <s v="01-Jan-2025"/>
        <s v="15-Jan-2025"/>
        <s v="26-Mar-2025"/>
        <s v="27-Feb-2025"/>
        <s v="19-Feb-2025"/>
        <s v="07-Mar-2025"/>
        <s v="02-Mar-2025"/>
        <s v="04-Mar-2025"/>
        <s v="02-Jan-2025"/>
        <s v="03-Feb-2025"/>
        <s v="21-Jan-2025"/>
        <s v="18-Feb-2025"/>
        <s v="03-Mar-2025"/>
        <s v="23-Mar-2025"/>
        <s v="19-Jan-2025"/>
        <s v="06-Feb-2025"/>
        <s v="16-Jan-2025"/>
        <s v="24-Feb-2025"/>
        <s v="17-Jan-2025"/>
        <s v="04-Jan-2025"/>
        <s v="01-Mar-2025"/>
        <s v="21-Mar-2025"/>
        <s v="16-Mar-2025"/>
        <s v="11-Jan-2025"/>
        <s v="22-Feb-2025"/>
        <s v="22-Jan-2025"/>
        <s v="11-Mar-2025"/>
        <s v="10-Feb-2025"/>
        <s v="12-Feb-2025"/>
        <s v="07-Jan-2025"/>
        <s v="31-Jan-2025"/>
        <s v="06-Jan-2025"/>
        <s v="08-Feb-2025"/>
        <s v="11-Feb-2025"/>
        <s v="20-Mar-2025"/>
        <s v="08-Jan-2025"/>
        <s v="14-Jan-2025"/>
        <s v="09-Feb-2025"/>
        <s v="25-Jan-2025"/>
        <s v="09-Jan-2025"/>
        <s v="29-Mar-2025"/>
        <s v="07-Feb-2025"/>
        <s v="20-Jan-2025"/>
        <s v="17-Feb-2025"/>
        <s v="27-Mar-2025"/>
        <s v="13-Mar-2025"/>
        <s v="25-Feb-2025"/>
        <s v="14-Mar-2025"/>
        <s v="15-Mar-2025"/>
        <s v="14-Feb-2025"/>
        <s v="31-Mar-2025"/>
        <s v="12-Jan-2025"/>
        <s v="15-Feb-2025"/>
        <s v="30-Mar-2025"/>
        <s v="27-Jan-2025"/>
        <s v="28-Mar-2025"/>
        <s v="25-Mar-2025"/>
        <s v="17-Mar-2025"/>
        <s v="30-Jan-2025"/>
        <s v="28-Jan-2025"/>
        <s v="08-Mar-2025"/>
        <s v="05-Mar-2025"/>
        <s v="06-Mar-2025"/>
        <s v="05-Feb-2025"/>
        <s v="09-Mar-2025"/>
        <s v="23-Jan-2025"/>
        <s v="12-Mar-2025"/>
        <s v="19-Mar-2025"/>
        <s v="28-Feb-2025"/>
        <s v="24-Jan-2025"/>
        <s v="03-Jan-2025"/>
        <s v="13-Feb-2025"/>
        <s v="20-Feb-2025"/>
      </sharedItems>
    </cacheField>
    <cacheField name="Order Time" numFmtId="0">
      <sharedItems/>
    </cacheField>
    <cacheField name="Item Name" numFmtId="0">
      <sharedItems count="15">
        <s v="Spaghetti"/>
        <s v="Grilled Chicken Wrap"/>
        <s v="Apple Pie"/>
        <s v="Iced Coffee"/>
        <s v="Big Mac"/>
        <s v="Coke"/>
        <s v="Caesar Salad"/>
        <s v="Brownie"/>
        <s v="Chicken Nuggets"/>
        <s v="Veggie Burger"/>
        <s v="Chocolate Shake"/>
        <s v="Orange Juice"/>
        <s v="Fries"/>
        <s v="Side Salad"/>
        <s v="McChicken"/>
      </sharedItems>
    </cacheField>
    <cacheField name="Category" numFmtId="0">
      <sharedItems count="7">
        <s v="Pasta"/>
        <s v="Chicken"/>
        <s v="Desserts"/>
        <s v="Drinks"/>
        <s v="Burgers"/>
        <s v="Salads"/>
        <s v="Sides"/>
      </sharedItems>
    </cacheField>
    <cacheField name="Quantity" numFmtId="0">
      <sharedItems containsSemiMixedTypes="0" containsString="0" containsNumber="1" containsInteger="1" minValue="1" maxValue="4"/>
    </cacheField>
    <cacheField name="Price per Item" numFmtId="0">
      <sharedItems containsSemiMixedTypes="0" containsString="0" containsNumber="1" minValue="1.99" maxValue="6.99"/>
    </cacheField>
    <cacheField name="Total Sales" numFmtId="164">
      <sharedItems containsSemiMixedTypes="0" containsString="0" containsNumber="1" minValue="1.99" maxValue="27.96"/>
    </cacheField>
    <cacheField name="Order Hour" numFmtId="0">
      <sharedItems containsSemiMixedTypes="0" containsString="0" containsNumber="1" containsInteger="1" minValue="10" maxValue="23"/>
    </cacheField>
    <cacheField name="Day Type" numFmtId="0">
      <sharedItems/>
    </cacheField>
    <cacheField name="Month" numFmtId="0">
      <sharedItems/>
    </cacheField>
    <cacheField name="Time of Day" numFmtId="0">
      <sharedItems count="4">
        <s v="Afternoon"/>
        <s v="Morning"/>
        <s v="Evening"/>
        <s v="Night"/>
      </sharedItems>
    </cacheField>
    <cacheField name="Modified Sales" numFmtId="164">
      <sharedItems containsSemiMixedTypes="0" containsString="0" containsNumber="1" minValue="1.99" maxValue="32.153999999999996"/>
    </cacheField>
    <cacheField name="Day Name" numFmtId="0">
      <sharedItems count="7">
        <s v="Friday"/>
        <s v="Saturday"/>
        <s v="Tuesday"/>
        <s v="Sunday"/>
        <s v="Wednesday"/>
        <s v="Monday"/>
        <s v="Thursday"/>
      </sharedItems>
    </cacheField>
  </cacheFields>
  <extLst>
    <ext xmlns:x14="http://schemas.microsoft.com/office/spreadsheetml/2009/9/main" uri="{725AE2AE-9491-48be-B2B4-4EB974FC3084}">
      <x14:pivotCacheDefinition pivotCacheId="18460850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n v="3001"/>
    <s v="21-Feb-2025"/>
    <s v="02:23 PM"/>
    <s v="Spaghetti"/>
    <s v="Pasta"/>
    <n v="1"/>
    <n v="6.99"/>
    <n v="6.99"/>
    <x v="0"/>
    <s v="weekday"/>
    <s v="February"/>
    <s v="Afternoon"/>
  </r>
  <r>
    <n v="3002"/>
    <s v="22-Mar-2025"/>
    <s v="11:10 AM"/>
    <s v="Grilled Chicken Wrap"/>
    <s v="Chicken"/>
    <n v="3"/>
    <n v="5.29"/>
    <n v="15.870000000000001"/>
    <x v="1"/>
    <s v="weekend"/>
    <s v="March"/>
    <s v="Morning"/>
  </r>
  <r>
    <n v="3003"/>
    <s v="18-Mar-2025"/>
    <s v="02:05 PM"/>
    <s v="Apple Pie"/>
    <s v="Desserts"/>
    <n v="4"/>
    <n v="2.29"/>
    <n v="9.16"/>
    <x v="0"/>
    <s v="weekday"/>
    <s v="March"/>
    <s v="Afternoon"/>
  </r>
  <r>
    <n v="3004"/>
    <s v="10-Jan-2025"/>
    <s v="06:46 PM"/>
    <s v="Iced Coffee"/>
    <s v="Drinks"/>
    <n v="2"/>
    <n v="2.79"/>
    <n v="5.58"/>
    <x v="2"/>
    <s v="weekday"/>
    <s v="January"/>
    <s v="Evening"/>
  </r>
  <r>
    <n v="3005"/>
    <s v="04-Feb-2025"/>
    <s v="03:14 PM"/>
    <s v="Iced Coffee"/>
    <s v="Drinks"/>
    <n v="4"/>
    <n v="2.79"/>
    <n v="11.16"/>
    <x v="3"/>
    <s v="weekday"/>
    <s v="February"/>
    <s v="Afternoon"/>
  </r>
  <r>
    <n v="3006"/>
    <s v="26-Jan-2025"/>
    <s v="07:44 PM"/>
    <s v="Iced Coffee"/>
    <s v="Drinks"/>
    <n v="4"/>
    <n v="2.79"/>
    <n v="11.16"/>
    <x v="4"/>
    <s v="weekend"/>
    <s v="January"/>
    <s v="Evening"/>
  </r>
  <r>
    <n v="3007"/>
    <s v="29-Jan-2025"/>
    <s v="11:55 AM"/>
    <s v="Apple Pie"/>
    <s v="Desserts"/>
    <n v="2"/>
    <n v="2.29"/>
    <n v="4.58"/>
    <x v="1"/>
    <s v="weekday"/>
    <s v="January"/>
    <s v="Morning"/>
  </r>
  <r>
    <n v="3008"/>
    <s v="13-Jan-2025"/>
    <s v="01:45 PM"/>
    <s v="Apple Pie"/>
    <s v="Desserts"/>
    <n v="1"/>
    <n v="2.29"/>
    <n v="2.29"/>
    <x v="5"/>
    <s v="weekday"/>
    <s v="January"/>
    <s v="Afternoon"/>
  </r>
  <r>
    <n v="3009"/>
    <s v="18-Jan-2025"/>
    <s v="10:00 PM"/>
    <s v="Spaghetti"/>
    <s v="Pasta"/>
    <n v="1"/>
    <n v="6.99"/>
    <n v="6.99"/>
    <x v="6"/>
    <s v="weekend"/>
    <s v="January"/>
    <s v="Night"/>
  </r>
  <r>
    <n v="3010"/>
    <s v="16-Feb-2025"/>
    <s v="03:37 PM"/>
    <s v="Big Mac"/>
    <s v="Burgers"/>
    <n v="4"/>
    <n v="5.99"/>
    <n v="23.96"/>
    <x v="3"/>
    <s v="weekend"/>
    <s v="February"/>
    <s v="Afternoon"/>
  </r>
  <r>
    <n v="3011"/>
    <s v="10-Mar-2025"/>
    <s v="11:45 AM"/>
    <s v="Big Mac"/>
    <s v="Burgers"/>
    <n v="2"/>
    <n v="5.99"/>
    <n v="11.98"/>
    <x v="1"/>
    <s v="weekday"/>
    <s v="March"/>
    <s v="Morning"/>
  </r>
  <r>
    <n v="3012"/>
    <s v="05-Jan-2025"/>
    <s v="04:13 PM"/>
    <s v="Coke"/>
    <s v="Drinks"/>
    <n v="2"/>
    <n v="1.99"/>
    <n v="3.98"/>
    <x v="7"/>
    <s v="weekend"/>
    <s v="January"/>
    <s v="Afternoon"/>
  </r>
  <r>
    <n v="3013"/>
    <s v="23-Feb-2025"/>
    <s v="05:43 PM"/>
    <s v="Caesar Salad"/>
    <s v="Salads"/>
    <n v="3"/>
    <n v="4.49"/>
    <n v="13.47"/>
    <x v="8"/>
    <s v="weekend"/>
    <s v="February"/>
    <s v="Evening"/>
  </r>
  <r>
    <n v="3014"/>
    <s v="24-Mar-2025"/>
    <s v="11:20 AM"/>
    <s v="Caesar Salad"/>
    <s v="Salads"/>
    <n v="3"/>
    <n v="4.49"/>
    <n v="13.47"/>
    <x v="1"/>
    <s v="weekday"/>
    <s v="March"/>
    <s v="Morning"/>
  </r>
  <r>
    <n v="3015"/>
    <s v="01-Feb-2025"/>
    <s v="12:00 PM"/>
    <s v="Brownie"/>
    <s v="Desserts"/>
    <n v="1"/>
    <n v="2.99"/>
    <n v="2.99"/>
    <x v="9"/>
    <s v="weekend"/>
    <s v="February"/>
    <s v="Afternoon"/>
  </r>
  <r>
    <n v="3016"/>
    <s v="02-Feb-2025"/>
    <s v="02:18 PM"/>
    <s v="Chicken Nuggets"/>
    <s v="Chicken"/>
    <n v="1"/>
    <n v="4.99"/>
    <n v="4.99"/>
    <x v="0"/>
    <s v="weekend"/>
    <s v="February"/>
    <s v="Afternoon"/>
  </r>
  <r>
    <n v="3017"/>
    <s v="26-Feb-2025"/>
    <s v="09:48 PM"/>
    <s v="Iced Coffee"/>
    <s v="Drinks"/>
    <n v="3"/>
    <n v="2.79"/>
    <n v="8.370000000000001"/>
    <x v="10"/>
    <s v="weekday"/>
    <s v="February"/>
    <s v="Night"/>
  </r>
  <r>
    <n v="3018"/>
    <s v="01-Jan-2025"/>
    <s v="09:57 PM"/>
    <s v="Spaghetti"/>
    <s v="Pasta"/>
    <n v="1"/>
    <n v="6.99"/>
    <n v="6.99"/>
    <x v="10"/>
    <s v="weekday"/>
    <s v="January"/>
    <s v="Night"/>
  </r>
  <r>
    <n v="3019"/>
    <s v="15-Jan-2025"/>
    <s v="06:32 PM"/>
    <s v="Veggie Burger"/>
    <s v="Burgers"/>
    <n v="2"/>
    <n v="5.49"/>
    <n v="10.98"/>
    <x v="2"/>
    <s v="weekday"/>
    <s v="January"/>
    <s v="Evening"/>
  </r>
  <r>
    <n v="3020"/>
    <s v="24-Mar-2025"/>
    <s v="06:54 PM"/>
    <s v="Chocolate Shake"/>
    <s v="Desserts"/>
    <n v="1"/>
    <n v="3.99"/>
    <n v="3.99"/>
    <x v="2"/>
    <s v="weekday"/>
    <s v="March"/>
    <s v="Evening"/>
  </r>
  <r>
    <n v="3021"/>
    <s v="26-Mar-2025"/>
    <s v="11:21 PM"/>
    <s v="Iced Coffee"/>
    <s v="Drinks"/>
    <n v="3"/>
    <n v="2.79"/>
    <n v="8.370000000000001"/>
    <x v="11"/>
    <s v="weekday"/>
    <s v="March"/>
    <s v="Night"/>
  </r>
  <r>
    <n v="3022"/>
    <s v="27-Feb-2025"/>
    <s v="02:26 PM"/>
    <s v="Spaghetti"/>
    <s v="Pasta"/>
    <n v="4"/>
    <n v="6.99"/>
    <n v="27.96"/>
    <x v="0"/>
    <s v="weekday"/>
    <s v="February"/>
    <s v="Afternoon"/>
  </r>
  <r>
    <n v="3023"/>
    <s v="15-Jan-2025"/>
    <s v="06:11 PM"/>
    <s v="Brownie"/>
    <s v="Desserts"/>
    <n v="2"/>
    <n v="2.99"/>
    <n v="5.98"/>
    <x v="2"/>
    <s v="weekday"/>
    <s v="January"/>
    <s v="Evening"/>
  </r>
  <r>
    <n v="3024"/>
    <s v="19-Feb-2025"/>
    <s v="10:30 PM"/>
    <s v="Coke"/>
    <s v="Drinks"/>
    <n v="3"/>
    <n v="1.99"/>
    <n v="5.97"/>
    <x v="6"/>
    <s v="weekday"/>
    <s v="February"/>
    <s v="Night"/>
  </r>
  <r>
    <n v="3025"/>
    <s v="07-Mar-2025"/>
    <s v="08:07 PM"/>
    <s v="Orange Juice"/>
    <s v="Drinks"/>
    <n v="3"/>
    <n v="2.59"/>
    <n v="7.77"/>
    <x v="12"/>
    <s v="weekday"/>
    <s v="March"/>
    <s v="Evening"/>
  </r>
  <r>
    <n v="3026"/>
    <s v="02-Mar-2025"/>
    <s v="11:46 AM"/>
    <s v="Coke"/>
    <s v="Drinks"/>
    <n v="1"/>
    <n v="1.99"/>
    <n v="1.99"/>
    <x v="1"/>
    <s v="weekend"/>
    <s v="March"/>
    <s v="Morning"/>
  </r>
  <r>
    <n v="3027"/>
    <s v="04-Mar-2025"/>
    <s v="08:08 PM"/>
    <s v="Veggie Burger"/>
    <s v="Burgers"/>
    <n v="4"/>
    <n v="5.49"/>
    <n v="21.96"/>
    <x v="12"/>
    <s v="weekday"/>
    <s v="March"/>
    <s v="Evening"/>
  </r>
  <r>
    <n v="3028"/>
    <s v="02-Jan-2025"/>
    <s v="11:02 PM"/>
    <s v="Fries"/>
    <s v="Sides"/>
    <n v="4"/>
    <n v="2.4900000000000002"/>
    <n v="9.9600000000000009"/>
    <x v="11"/>
    <s v="weekday"/>
    <s v="January"/>
    <s v="Night"/>
  </r>
  <r>
    <n v="3029"/>
    <s v="27-Feb-2025"/>
    <s v="02:16 PM"/>
    <s v="Side Salad"/>
    <s v="Salads"/>
    <n v="3"/>
    <n v="3.49"/>
    <n v="10.47"/>
    <x v="0"/>
    <s v="weekday"/>
    <s v="February"/>
    <s v="Afternoon"/>
  </r>
  <r>
    <n v="3030"/>
    <s v="03-Feb-2025"/>
    <s v="09:36 PM"/>
    <s v="Chocolate Shake"/>
    <s v="Desserts"/>
    <n v="4"/>
    <n v="3.99"/>
    <n v="15.96"/>
    <x v="10"/>
    <s v="weekday"/>
    <s v="February"/>
    <s v="Night"/>
  </r>
  <r>
    <n v="3031"/>
    <s v="21-Jan-2025"/>
    <s v="11:01 PM"/>
    <s v="Fries"/>
    <s v="Sides"/>
    <n v="4"/>
    <n v="2.4900000000000002"/>
    <n v="9.9600000000000009"/>
    <x v="11"/>
    <s v="weekday"/>
    <s v="January"/>
    <s v="Night"/>
  </r>
  <r>
    <n v="3032"/>
    <s v="04-Feb-2025"/>
    <s v="02:46 PM"/>
    <s v="Spaghetti"/>
    <s v="Pasta"/>
    <n v="2"/>
    <n v="6.99"/>
    <n v="13.98"/>
    <x v="0"/>
    <s v="weekday"/>
    <s v="February"/>
    <s v="Afternoon"/>
  </r>
  <r>
    <n v="3033"/>
    <s v="18-Feb-2025"/>
    <s v="07:17 PM"/>
    <s v="Fries"/>
    <s v="Sides"/>
    <n v="3"/>
    <n v="2.4900000000000002"/>
    <n v="7.4700000000000006"/>
    <x v="4"/>
    <s v="weekday"/>
    <s v="February"/>
    <s v="Evening"/>
  </r>
  <r>
    <n v="3034"/>
    <s v="03-Mar-2025"/>
    <s v="11:28 PM"/>
    <s v="Brownie"/>
    <s v="Desserts"/>
    <n v="4"/>
    <n v="2.99"/>
    <n v="11.96"/>
    <x v="11"/>
    <s v="weekday"/>
    <s v="March"/>
    <s v="Night"/>
  </r>
  <r>
    <n v="3035"/>
    <s v="01-Feb-2025"/>
    <s v="11:04 PM"/>
    <s v="McChicken"/>
    <s v="Chicken"/>
    <n v="3"/>
    <n v="4.49"/>
    <n v="13.47"/>
    <x v="11"/>
    <s v="weekend"/>
    <s v="February"/>
    <s v="Night"/>
  </r>
  <r>
    <n v="3036"/>
    <s v="23-Mar-2025"/>
    <s v="06:07 PM"/>
    <s v="Orange Juice"/>
    <s v="Drinks"/>
    <n v="3"/>
    <n v="2.59"/>
    <n v="7.77"/>
    <x v="2"/>
    <s v="weekend"/>
    <s v="March"/>
    <s v="Evening"/>
  </r>
  <r>
    <n v="3037"/>
    <s v="19-Jan-2025"/>
    <s v="11:44 AM"/>
    <s v="Iced Coffee"/>
    <s v="Drinks"/>
    <n v="4"/>
    <n v="2.79"/>
    <n v="11.16"/>
    <x v="1"/>
    <s v="weekend"/>
    <s v="January"/>
    <s v="Morning"/>
  </r>
  <r>
    <n v="3038"/>
    <s v="06-Feb-2025"/>
    <s v="06:33 PM"/>
    <s v="McChicken"/>
    <s v="Chicken"/>
    <n v="3"/>
    <n v="4.49"/>
    <n v="13.47"/>
    <x v="2"/>
    <s v="weekday"/>
    <s v="February"/>
    <s v="Evening"/>
  </r>
  <r>
    <n v="3039"/>
    <s v="16-Jan-2025"/>
    <s v="07:19 PM"/>
    <s v="Orange Juice"/>
    <s v="Drinks"/>
    <n v="1"/>
    <n v="2.59"/>
    <n v="2.59"/>
    <x v="4"/>
    <s v="weekday"/>
    <s v="January"/>
    <s v="Evening"/>
  </r>
  <r>
    <n v="3040"/>
    <s v="19-Feb-2025"/>
    <s v="06:58 PM"/>
    <s v="Chocolate Shake"/>
    <s v="Desserts"/>
    <n v="2"/>
    <n v="3.99"/>
    <n v="7.98"/>
    <x v="2"/>
    <s v="weekday"/>
    <s v="February"/>
    <s v="Evening"/>
  </r>
  <r>
    <n v="3041"/>
    <s v="02-Mar-2025"/>
    <s v="06:03 PM"/>
    <s v="Apple Pie"/>
    <s v="Desserts"/>
    <n v="4"/>
    <n v="2.29"/>
    <n v="9.16"/>
    <x v="2"/>
    <s v="weekend"/>
    <s v="March"/>
    <s v="Evening"/>
  </r>
  <r>
    <n v="3042"/>
    <s v="27-Feb-2025"/>
    <s v="02:10 PM"/>
    <s v="Side Salad"/>
    <s v="Salads"/>
    <n v="2"/>
    <n v="3.49"/>
    <n v="6.98"/>
    <x v="0"/>
    <s v="weekday"/>
    <s v="February"/>
    <s v="Afternoon"/>
  </r>
  <r>
    <n v="3043"/>
    <s v="24-Feb-2025"/>
    <s v="12:26 PM"/>
    <s v="Coke"/>
    <s v="Drinks"/>
    <n v="1"/>
    <n v="1.99"/>
    <n v="1.99"/>
    <x v="9"/>
    <s v="weekday"/>
    <s v="February"/>
    <s v="Afternoon"/>
  </r>
  <r>
    <n v="3044"/>
    <s v="27-Feb-2025"/>
    <s v="02:44 PM"/>
    <s v="Coke"/>
    <s v="Drinks"/>
    <n v="4"/>
    <n v="1.99"/>
    <n v="7.96"/>
    <x v="0"/>
    <s v="weekday"/>
    <s v="February"/>
    <s v="Afternoon"/>
  </r>
  <r>
    <n v="3045"/>
    <s v="10-Mar-2025"/>
    <s v="05:31 PM"/>
    <s v="Veggie Burger"/>
    <s v="Burgers"/>
    <n v="1"/>
    <n v="5.49"/>
    <n v="5.49"/>
    <x v="8"/>
    <s v="weekday"/>
    <s v="March"/>
    <s v="Evening"/>
  </r>
  <r>
    <n v="3046"/>
    <s v="17-Jan-2025"/>
    <s v="12:36 PM"/>
    <s v="Brownie"/>
    <s v="Desserts"/>
    <n v="4"/>
    <n v="2.99"/>
    <n v="11.96"/>
    <x v="9"/>
    <s v="weekday"/>
    <s v="January"/>
    <s v="Afternoon"/>
  </r>
  <r>
    <n v="3047"/>
    <s v="04-Jan-2025"/>
    <s v="04:13 PM"/>
    <s v="Grilled Chicken Wrap"/>
    <s v="Chicken"/>
    <n v="4"/>
    <n v="5.29"/>
    <n v="21.16"/>
    <x v="7"/>
    <s v="weekend"/>
    <s v="January"/>
    <s v="Afternoon"/>
  </r>
  <r>
    <n v="3048"/>
    <s v="22-Mar-2025"/>
    <s v="07:32 PM"/>
    <s v="Orange Juice"/>
    <s v="Drinks"/>
    <n v="2"/>
    <n v="2.59"/>
    <n v="5.18"/>
    <x v="4"/>
    <s v="weekend"/>
    <s v="March"/>
    <s v="Evening"/>
  </r>
  <r>
    <n v="3049"/>
    <s v="19-Jan-2025"/>
    <s v="11:11 AM"/>
    <s v="Spaghetti"/>
    <s v="Pasta"/>
    <n v="3"/>
    <n v="6.99"/>
    <n v="20.97"/>
    <x v="1"/>
    <s v="weekend"/>
    <s v="January"/>
    <s v="Morning"/>
  </r>
  <r>
    <n v="3050"/>
    <s v="01-Mar-2025"/>
    <s v="05:07 PM"/>
    <s v="Iced Coffee"/>
    <s v="Drinks"/>
    <n v="4"/>
    <n v="2.79"/>
    <n v="11.16"/>
    <x v="8"/>
    <s v="weekend"/>
    <s v="March"/>
    <s v="Evening"/>
  </r>
  <r>
    <n v="3051"/>
    <s v="29-Jan-2025"/>
    <s v="01:54 PM"/>
    <s v="Orange Juice"/>
    <s v="Drinks"/>
    <n v="3"/>
    <n v="2.59"/>
    <n v="7.77"/>
    <x v="5"/>
    <s v="weekday"/>
    <s v="January"/>
    <s v="Afternoon"/>
  </r>
  <r>
    <n v="3052"/>
    <s v="19-Jan-2025"/>
    <s v="01:35 PM"/>
    <s v="Brownie"/>
    <s v="Desserts"/>
    <n v="4"/>
    <n v="2.99"/>
    <n v="11.96"/>
    <x v="5"/>
    <s v="weekend"/>
    <s v="January"/>
    <s v="Afternoon"/>
  </r>
  <r>
    <n v="3053"/>
    <s v="21-Mar-2025"/>
    <s v="10:08 PM"/>
    <s v="Chicken Nuggets"/>
    <s v="Chicken"/>
    <n v="2"/>
    <n v="4.99"/>
    <n v="9.98"/>
    <x v="6"/>
    <s v="weekday"/>
    <s v="March"/>
    <s v="Night"/>
  </r>
  <r>
    <n v="3054"/>
    <s v="16-Mar-2025"/>
    <s v="11:19 PM"/>
    <s v="Apple Pie"/>
    <s v="Desserts"/>
    <n v="1"/>
    <n v="2.29"/>
    <n v="2.29"/>
    <x v="11"/>
    <s v="weekend"/>
    <s v="March"/>
    <s v="Night"/>
  </r>
  <r>
    <n v="3055"/>
    <s v="11-Jan-2025"/>
    <s v="11:10 PM"/>
    <s v="Orange Juice"/>
    <s v="Drinks"/>
    <n v="1"/>
    <n v="2.59"/>
    <n v="2.59"/>
    <x v="11"/>
    <s v="weekend"/>
    <s v="January"/>
    <s v="Night"/>
  </r>
  <r>
    <n v="3056"/>
    <s v="22-Feb-2025"/>
    <s v="01:47 PM"/>
    <s v="McChicken"/>
    <s v="Chicken"/>
    <n v="3"/>
    <n v="4.49"/>
    <n v="13.47"/>
    <x v="5"/>
    <s v="weekend"/>
    <s v="February"/>
    <s v="Afternoon"/>
  </r>
  <r>
    <n v="3057"/>
    <s v="23-Mar-2025"/>
    <s v="07:00 PM"/>
    <s v="Brownie"/>
    <s v="Desserts"/>
    <n v="1"/>
    <n v="2.99"/>
    <n v="2.99"/>
    <x v="4"/>
    <s v="weekend"/>
    <s v="March"/>
    <s v="Evening"/>
  </r>
  <r>
    <n v="3058"/>
    <s v="17-Jan-2025"/>
    <s v="03:45 PM"/>
    <s v="Coke"/>
    <s v="Drinks"/>
    <n v="2"/>
    <n v="1.99"/>
    <n v="3.98"/>
    <x v="3"/>
    <s v="weekday"/>
    <s v="January"/>
    <s v="Afternoon"/>
  </r>
  <r>
    <n v="3059"/>
    <s v="24-Mar-2025"/>
    <s v="11:35 AM"/>
    <s v="Orange Juice"/>
    <s v="Drinks"/>
    <n v="1"/>
    <n v="2.59"/>
    <n v="2.59"/>
    <x v="1"/>
    <s v="weekday"/>
    <s v="March"/>
    <s v="Morning"/>
  </r>
  <r>
    <n v="3060"/>
    <s v="22-Jan-2025"/>
    <s v="05:16 PM"/>
    <s v="Iced Coffee"/>
    <s v="Drinks"/>
    <n v="3"/>
    <n v="2.79"/>
    <n v="8.370000000000001"/>
    <x v="8"/>
    <s v="weekday"/>
    <s v="January"/>
    <s v="Evening"/>
  </r>
  <r>
    <n v="3061"/>
    <s v="11-Mar-2025"/>
    <s v="05:43 PM"/>
    <s v="Iced Coffee"/>
    <s v="Drinks"/>
    <n v="1"/>
    <n v="2.79"/>
    <n v="2.79"/>
    <x v="8"/>
    <s v="weekday"/>
    <s v="March"/>
    <s v="Evening"/>
  </r>
  <r>
    <n v="3062"/>
    <s v="01-Jan-2025"/>
    <s v="08:06 PM"/>
    <s v="Apple Pie"/>
    <s v="Desserts"/>
    <n v="1"/>
    <n v="2.29"/>
    <n v="2.29"/>
    <x v="12"/>
    <s v="weekday"/>
    <s v="January"/>
    <s v="Evening"/>
  </r>
  <r>
    <n v="3063"/>
    <s v="26-Jan-2025"/>
    <s v="11:52 AM"/>
    <s v="Veggie Burger"/>
    <s v="Burgers"/>
    <n v="3"/>
    <n v="5.49"/>
    <n v="16.47"/>
    <x v="1"/>
    <s v="weekend"/>
    <s v="January"/>
    <s v="Morning"/>
  </r>
  <r>
    <n v="3064"/>
    <s v="19-Jan-2025"/>
    <s v="12:26 PM"/>
    <s v="Orange Juice"/>
    <s v="Drinks"/>
    <n v="4"/>
    <n v="2.59"/>
    <n v="10.36"/>
    <x v="9"/>
    <s v="weekend"/>
    <s v="January"/>
    <s v="Afternoon"/>
  </r>
  <r>
    <n v="3065"/>
    <s v="10-Feb-2025"/>
    <s v="10:25 PM"/>
    <s v="Iced Coffee"/>
    <s v="Drinks"/>
    <n v="2"/>
    <n v="2.79"/>
    <n v="5.58"/>
    <x v="6"/>
    <s v="weekday"/>
    <s v="February"/>
    <s v="Night"/>
  </r>
  <r>
    <n v="3066"/>
    <s v="12-Feb-2025"/>
    <s v="08:01 PM"/>
    <s v="Chocolate Shake"/>
    <s v="Desserts"/>
    <n v="3"/>
    <n v="3.99"/>
    <n v="11.97"/>
    <x v="12"/>
    <s v="weekday"/>
    <s v="February"/>
    <s v="Evening"/>
  </r>
  <r>
    <n v="3067"/>
    <s v="03-Mar-2025"/>
    <s v="08:10 PM"/>
    <s v="Orange Juice"/>
    <s v="Drinks"/>
    <n v="4"/>
    <n v="2.59"/>
    <n v="10.36"/>
    <x v="12"/>
    <s v="weekday"/>
    <s v="March"/>
    <s v="Evening"/>
  </r>
  <r>
    <n v="3068"/>
    <s v="11-Mar-2025"/>
    <s v="05:35 PM"/>
    <s v="McChicken"/>
    <s v="Chicken"/>
    <n v="1"/>
    <n v="4.49"/>
    <n v="4.49"/>
    <x v="8"/>
    <s v="weekday"/>
    <s v="March"/>
    <s v="Evening"/>
  </r>
  <r>
    <n v="3069"/>
    <s v="07-Jan-2025"/>
    <s v="08:19 PM"/>
    <s v="Iced Coffee"/>
    <s v="Drinks"/>
    <n v="3"/>
    <n v="2.79"/>
    <n v="8.370000000000001"/>
    <x v="12"/>
    <s v="weekday"/>
    <s v="January"/>
    <s v="Evening"/>
  </r>
  <r>
    <n v="3070"/>
    <s v="31-Jan-2025"/>
    <s v="10:21 AM"/>
    <s v="Spaghetti"/>
    <s v="Pasta"/>
    <n v="2"/>
    <n v="6.99"/>
    <n v="13.98"/>
    <x v="13"/>
    <s v="weekday"/>
    <s v="January"/>
    <s v="Morning"/>
  </r>
  <r>
    <n v="3071"/>
    <s v="06-Jan-2025"/>
    <s v="07:57 PM"/>
    <s v="Side Salad"/>
    <s v="Salads"/>
    <n v="1"/>
    <n v="3.49"/>
    <n v="3.49"/>
    <x v="4"/>
    <s v="weekday"/>
    <s v="January"/>
    <s v="Evening"/>
  </r>
  <r>
    <n v="3072"/>
    <s v="08-Feb-2025"/>
    <s v="05:11 PM"/>
    <s v="Coke"/>
    <s v="Drinks"/>
    <n v="3"/>
    <n v="1.99"/>
    <n v="5.97"/>
    <x v="8"/>
    <s v="weekend"/>
    <s v="February"/>
    <s v="Evening"/>
  </r>
  <r>
    <n v="3073"/>
    <s v="11-Feb-2025"/>
    <s v="12:48 PM"/>
    <s v="Spaghetti"/>
    <s v="Pasta"/>
    <n v="2"/>
    <n v="6.99"/>
    <n v="13.98"/>
    <x v="9"/>
    <s v="weekday"/>
    <s v="February"/>
    <s v="Afternoon"/>
  </r>
  <r>
    <n v="3074"/>
    <s v="18-Mar-2025"/>
    <s v="05:36 PM"/>
    <s v="Brownie"/>
    <s v="Desserts"/>
    <n v="3"/>
    <n v="2.99"/>
    <n v="8.9700000000000006"/>
    <x v="8"/>
    <s v="weekday"/>
    <s v="March"/>
    <s v="Evening"/>
  </r>
  <r>
    <n v="3075"/>
    <s v="20-Mar-2025"/>
    <s v="02:15 PM"/>
    <s v="McChicken"/>
    <s v="Chicken"/>
    <n v="3"/>
    <n v="4.49"/>
    <n v="13.47"/>
    <x v="0"/>
    <s v="weekday"/>
    <s v="March"/>
    <s v="Afternoon"/>
  </r>
  <r>
    <n v="3076"/>
    <s v="08-Jan-2025"/>
    <s v="02:14 PM"/>
    <s v="Spaghetti"/>
    <s v="Pasta"/>
    <n v="4"/>
    <n v="6.99"/>
    <n v="27.96"/>
    <x v="0"/>
    <s v="weekday"/>
    <s v="January"/>
    <s v="Afternoon"/>
  </r>
  <r>
    <n v="3077"/>
    <s v="11-Jan-2025"/>
    <s v="02:21 PM"/>
    <s v="Iced Coffee"/>
    <s v="Drinks"/>
    <n v="2"/>
    <n v="2.79"/>
    <n v="5.58"/>
    <x v="0"/>
    <s v="weekend"/>
    <s v="January"/>
    <s v="Afternoon"/>
  </r>
  <r>
    <n v="3078"/>
    <s v="16-Mar-2025"/>
    <s v="11:58 AM"/>
    <s v="Apple Pie"/>
    <s v="Desserts"/>
    <n v="2"/>
    <n v="2.29"/>
    <n v="4.58"/>
    <x v="1"/>
    <s v="weekend"/>
    <s v="March"/>
    <s v="Morning"/>
  </r>
  <r>
    <n v="3079"/>
    <s v="29-Jan-2025"/>
    <s v="01:41 PM"/>
    <s v="Veggie Burger"/>
    <s v="Burgers"/>
    <n v="4"/>
    <n v="5.49"/>
    <n v="21.96"/>
    <x v="5"/>
    <s v="weekday"/>
    <s v="January"/>
    <s v="Afternoon"/>
  </r>
  <r>
    <n v="3080"/>
    <s v="04-Jan-2025"/>
    <s v="08:35 PM"/>
    <s v="Caesar Salad"/>
    <s v="Salads"/>
    <n v="1"/>
    <n v="4.49"/>
    <n v="4.49"/>
    <x v="12"/>
    <s v="weekend"/>
    <s v="January"/>
    <s v="Evening"/>
  </r>
  <r>
    <n v="3081"/>
    <s v="14-Jan-2025"/>
    <s v="09:23 PM"/>
    <s v="McChicken"/>
    <s v="Chicken"/>
    <n v="1"/>
    <n v="4.49"/>
    <n v="4.49"/>
    <x v="10"/>
    <s v="weekday"/>
    <s v="January"/>
    <s v="Night"/>
  </r>
  <r>
    <n v="3082"/>
    <s v="12-Feb-2025"/>
    <s v="02:03 PM"/>
    <s v="Orange Juice"/>
    <s v="Drinks"/>
    <n v="4"/>
    <n v="2.59"/>
    <n v="10.36"/>
    <x v="0"/>
    <s v="weekday"/>
    <s v="February"/>
    <s v="Afternoon"/>
  </r>
  <r>
    <n v="3083"/>
    <s v="09-Feb-2025"/>
    <s v="11:29 AM"/>
    <s v="McChicken"/>
    <s v="Chicken"/>
    <n v="4"/>
    <n v="4.49"/>
    <n v="17.96"/>
    <x v="1"/>
    <s v="weekend"/>
    <s v="February"/>
    <s v="Morning"/>
  </r>
  <r>
    <n v="3084"/>
    <s v="25-Jan-2025"/>
    <s v="06:31 PM"/>
    <s v="Caesar Salad"/>
    <s v="Salads"/>
    <n v="4"/>
    <n v="4.49"/>
    <n v="17.96"/>
    <x v="2"/>
    <s v="weekend"/>
    <s v="January"/>
    <s v="Evening"/>
  </r>
  <r>
    <n v="3085"/>
    <s v="11-Mar-2025"/>
    <s v="01:05 PM"/>
    <s v="Veggie Burger"/>
    <s v="Burgers"/>
    <n v="2"/>
    <n v="5.49"/>
    <n v="10.98"/>
    <x v="5"/>
    <s v="weekday"/>
    <s v="March"/>
    <s v="Afternoon"/>
  </r>
  <r>
    <n v="3086"/>
    <s v="09-Jan-2025"/>
    <s v="11:47 AM"/>
    <s v="Apple Pie"/>
    <s v="Desserts"/>
    <n v="1"/>
    <n v="2.29"/>
    <n v="2.29"/>
    <x v="1"/>
    <s v="weekday"/>
    <s v="January"/>
    <s v="Morning"/>
  </r>
  <r>
    <n v="3087"/>
    <s v="07-Mar-2025"/>
    <s v="12:13 PM"/>
    <s v="Fries"/>
    <s v="Sides"/>
    <n v="4"/>
    <n v="2.4900000000000002"/>
    <n v="9.9600000000000009"/>
    <x v="9"/>
    <s v="weekday"/>
    <s v="March"/>
    <s v="Afternoon"/>
  </r>
  <r>
    <n v="3088"/>
    <s v="24-Mar-2025"/>
    <s v="03:44 PM"/>
    <s v="Grilled Chicken Wrap"/>
    <s v="Chicken"/>
    <n v="1"/>
    <n v="5.29"/>
    <n v="5.29"/>
    <x v="3"/>
    <s v="weekday"/>
    <s v="March"/>
    <s v="Afternoon"/>
  </r>
  <r>
    <n v="3089"/>
    <s v="19-Jan-2025"/>
    <s v="08:27 PM"/>
    <s v="Apple Pie"/>
    <s v="Desserts"/>
    <n v="3"/>
    <n v="2.29"/>
    <n v="6.87"/>
    <x v="12"/>
    <s v="weekend"/>
    <s v="January"/>
    <s v="Evening"/>
  </r>
  <r>
    <n v="3090"/>
    <s v="29-Mar-2025"/>
    <s v="05:28 PM"/>
    <s v="Coke"/>
    <s v="Drinks"/>
    <n v="1"/>
    <n v="1.99"/>
    <n v="1.99"/>
    <x v="8"/>
    <s v="weekend"/>
    <s v="March"/>
    <s v="Evening"/>
  </r>
  <r>
    <n v="3091"/>
    <s v="07-Feb-2025"/>
    <s v="01:44 PM"/>
    <s v="Apple Pie"/>
    <s v="Desserts"/>
    <n v="4"/>
    <n v="2.29"/>
    <n v="9.16"/>
    <x v="5"/>
    <s v="weekday"/>
    <s v="February"/>
    <s v="Afternoon"/>
  </r>
  <r>
    <n v="3092"/>
    <s v="20-Jan-2025"/>
    <s v="08:29 PM"/>
    <s v="Caesar Salad"/>
    <s v="Salads"/>
    <n v="3"/>
    <n v="4.49"/>
    <n v="13.47"/>
    <x v="12"/>
    <s v="weekday"/>
    <s v="January"/>
    <s v="Evening"/>
  </r>
  <r>
    <n v="3093"/>
    <s v="09-Feb-2025"/>
    <s v="04:15 PM"/>
    <s v="Chocolate Shake"/>
    <s v="Desserts"/>
    <n v="1"/>
    <n v="3.99"/>
    <n v="3.99"/>
    <x v="7"/>
    <s v="weekend"/>
    <s v="February"/>
    <s v="Afternoon"/>
  </r>
  <r>
    <n v="3094"/>
    <s v="17-Feb-2025"/>
    <s v="04:16 PM"/>
    <s v="Grilled Chicken Wrap"/>
    <s v="Chicken"/>
    <n v="4"/>
    <n v="5.29"/>
    <n v="21.16"/>
    <x v="7"/>
    <s v="weekday"/>
    <s v="February"/>
    <s v="Afternoon"/>
  </r>
  <r>
    <n v="3095"/>
    <s v="27-Mar-2025"/>
    <s v="01:53 PM"/>
    <s v="Spaghetti"/>
    <s v="Pasta"/>
    <n v="4"/>
    <n v="6.99"/>
    <n v="27.96"/>
    <x v="5"/>
    <s v="weekday"/>
    <s v="March"/>
    <s v="Afternoon"/>
  </r>
  <r>
    <n v="3096"/>
    <s v="06-Jan-2025"/>
    <s v="10:38 PM"/>
    <s v="Chicken Nuggets"/>
    <s v="Chicken"/>
    <n v="2"/>
    <n v="4.99"/>
    <n v="9.98"/>
    <x v="6"/>
    <s v="weekday"/>
    <s v="January"/>
    <s v="Night"/>
  </r>
  <r>
    <n v="3097"/>
    <s v="27-Mar-2025"/>
    <s v="07:54 PM"/>
    <s v="McChicken"/>
    <s v="Chicken"/>
    <n v="4"/>
    <n v="4.49"/>
    <n v="17.96"/>
    <x v="4"/>
    <s v="weekday"/>
    <s v="March"/>
    <s v="Evening"/>
  </r>
  <r>
    <n v="3098"/>
    <s v="02-Feb-2025"/>
    <s v="03:05 PM"/>
    <s v="Iced Coffee"/>
    <s v="Drinks"/>
    <n v="3"/>
    <n v="2.79"/>
    <n v="8.370000000000001"/>
    <x v="3"/>
    <s v="weekend"/>
    <s v="February"/>
    <s v="Afternoon"/>
  </r>
  <r>
    <n v="3099"/>
    <s v="13-Mar-2025"/>
    <s v="12:54 PM"/>
    <s v="Iced Coffee"/>
    <s v="Drinks"/>
    <n v="1"/>
    <n v="2.79"/>
    <n v="2.79"/>
    <x v="9"/>
    <s v="weekday"/>
    <s v="March"/>
    <s v="Afternoon"/>
  </r>
  <r>
    <n v="3100"/>
    <s v="07-Mar-2025"/>
    <s v="11:36 PM"/>
    <s v="Coke"/>
    <s v="Drinks"/>
    <n v="4"/>
    <n v="1.99"/>
    <n v="7.96"/>
    <x v="11"/>
    <s v="weekday"/>
    <s v="March"/>
    <s v="Night"/>
  </r>
  <r>
    <n v="3101"/>
    <s v="25-Feb-2025"/>
    <s v="12:48 PM"/>
    <s v="Chicken Nuggets"/>
    <s v="Chicken"/>
    <n v="3"/>
    <n v="4.99"/>
    <n v="14.97"/>
    <x v="9"/>
    <s v="weekday"/>
    <s v="February"/>
    <s v="Afternoon"/>
  </r>
  <r>
    <n v="3102"/>
    <s v="14-Mar-2025"/>
    <s v="03:45 PM"/>
    <s v="Chicken Nuggets"/>
    <s v="Chicken"/>
    <n v="4"/>
    <n v="4.99"/>
    <n v="19.96"/>
    <x v="3"/>
    <s v="weekday"/>
    <s v="March"/>
    <s v="Afternoon"/>
  </r>
  <r>
    <n v="3103"/>
    <s v="03-Mar-2025"/>
    <s v="08:53 PM"/>
    <s v="Iced Coffee"/>
    <s v="Drinks"/>
    <n v="1"/>
    <n v="2.79"/>
    <n v="2.79"/>
    <x v="12"/>
    <s v="weekday"/>
    <s v="March"/>
    <s v="Evening"/>
  </r>
  <r>
    <n v="3104"/>
    <s v="15-Mar-2025"/>
    <s v="05:32 PM"/>
    <s v="Caesar Salad"/>
    <s v="Salads"/>
    <n v="3"/>
    <n v="4.49"/>
    <n v="13.47"/>
    <x v="8"/>
    <s v="weekend"/>
    <s v="March"/>
    <s v="Evening"/>
  </r>
  <r>
    <n v="3105"/>
    <s v="14-Feb-2025"/>
    <s v="08:33 PM"/>
    <s v="Side Salad"/>
    <s v="Salads"/>
    <n v="4"/>
    <n v="3.49"/>
    <n v="13.96"/>
    <x v="12"/>
    <s v="weekday"/>
    <s v="February"/>
    <s v="Evening"/>
  </r>
  <r>
    <n v="3106"/>
    <s v="10-Jan-2025"/>
    <s v="11:27 PM"/>
    <s v="Grilled Chicken Wrap"/>
    <s v="Chicken"/>
    <n v="1"/>
    <n v="5.29"/>
    <n v="5.29"/>
    <x v="11"/>
    <s v="weekday"/>
    <s v="January"/>
    <s v="Night"/>
  </r>
  <r>
    <n v="3107"/>
    <s v="24-Mar-2025"/>
    <s v="03:42 PM"/>
    <s v="Caesar Salad"/>
    <s v="Salads"/>
    <n v="3"/>
    <n v="4.49"/>
    <n v="13.47"/>
    <x v="3"/>
    <s v="weekday"/>
    <s v="March"/>
    <s v="Afternoon"/>
  </r>
  <r>
    <n v="3108"/>
    <s v="01-Mar-2025"/>
    <s v="08:10 PM"/>
    <s v="Chocolate Shake"/>
    <s v="Desserts"/>
    <n v="4"/>
    <n v="3.99"/>
    <n v="15.96"/>
    <x v="12"/>
    <s v="weekend"/>
    <s v="March"/>
    <s v="Evening"/>
  </r>
  <r>
    <n v="3109"/>
    <s v="31-Mar-2025"/>
    <s v="10:50 PM"/>
    <s v="Chocolate Shake"/>
    <s v="Desserts"/>
    <n v="2"/>
    <n v="3.99"/>
    <n v="7.98"/>
    <x v="6"/>
    <s v="weekday"/>
    <s v="March"/>
    <s v="Night"/>
  </r>
  <r>
    <n v="3110"/>
    <s v="27-Feb-2025"/>
    <s v="05:12 PM"/>
    <s v="Chocolate Shake"/>
    <s v="Desserts"/>
    <n v="2"/>
    <n v="3.99"/>
    <n v="7.98"/>
    <x v="8"/>
    <s v="weekday"/>
    <s v="February"/>
    <s v="Evening"/>
  </r>
  <r>
    <n v="3111"/>
    <s v="22-Feb-2025"/>
    <s v="04:02 PM"/>
    <s v="Iced Coffee"/>
    <s v="Drinks"/>
    <n v="2"/>
    <n v="2.79"/>
    <n v="5.58"/>
    <x v="7"/>
    <s v="weekend"/>
    <s v="February"/>
    <s v="Afternoon"/>
  </r>
  <r>
    <n v="3112"/>
    <s v="12-Jan-2025"/>
    <s v="10:26 AM"/>
    <s v="Apple Pie"/>
    <s v="Desserts"/>
    <n v="3"/>
    <n v="2.29"/>
    <n v="6.87"/>
    <x v="13"/>
    <s v="weekend"/>
    <s v="January"/>
    <s v="Morning"/>
  </r>
  <r>
    <n v="3113"/>
    <s v="16-Feb-2025"/>
    <s v="11:23 AM"/>
    <s v="Brownie"/>
    <s v="Desserts"/>
    <n v="4"/>
    <n v="2.99"/>
    <n v="11.96"/>
    <x v="1"/>
    <s v="weekend"/>
    <s v="February"/>
    <s v="Morning"/>
  </r>
  <r>
    <n v="3114"/>
    <s v="09-Jan-2025"/>
    <s v="11:53 PM"/>
    <s v="Coke"/>
    <s v="Drinks"/>
    <n v="4"/>
    <n v="1.99"/>
    <n v="7.96"/>
    <x v="11"/>
    <s v="weekday"/>
    <s v="January"/>
    <s v="Night"/>
  </r>
  <r>
    <n v="3115"/>
    <s v="04-Feb-2025"/>
    <s v="05:03 PM"/>
    <s v="Caesar Salad"/>
    <s v="Salads"/>
    <n v="4"/>
    <n v="4.49"/>
    <n v="17.96"/>
    <x v="8"/>
    <s v="weekday"/>
    <s v="February"/>
    <s v="Evening"/>
  </r>
  <r>
    <n v="3116"/>
    <s v="02-Mar-2025"/>
    <s v="03:14 PM"/>
    <s v="Fries"/>
    <s v="Sides"/>
    <n v="1"/>
    <n v="2.4900000000000002"/>
    <n v="2.4900000000000002"/>
    <x v="3"/>
    <s v="weekend"/>
    <s v="March"/>
    <s v="Afternoon"/>
  </r>
  <r>
    <n v="3117"/>
    <s v="20-Jan-2025"/>
    <s v="11:34 PM"/>
    <s v="Big Mac"/>
    <s v="Burgers"/>
    <n v="2"/>
    <n v="5.99"/>
    <n v="11.98"/>
    <x v="11"/>
    <s v="weekday"/>
    <s v="January"/>
    <s v="Night"/>
  </r>
  <r>
    <n v="3118"/>
    <s v="03-Mar-2025"/>
    <s v="10:37 PM"/>
    <s v="Orange Juice"/>
    <s v="Drinks"/>
    <n v="3"/>
    <n v="2.59"/>
    <n v="7.77"/>
    <x v="6"/>
    <s v="weekday"/>
    <s v="March"/>
    <s v="Night"/>
  </r>
  <r>
    <n v="3119"/>
    <s v="15-Feb-2025"/>
    <s v="07:04 PM"/>
    <s v="McChicken"/>
    <s v="Chicken"/>
    <n v="1"/>
    <n v="4.49"/>
    <n v="4.49"/>
    <x v="4"/>
    <s v="weekend"/>
    <s v="February"/>
    <s v="Evening"/>
  </r>
  <r>
    <n v="3120"/>
    <s v="14-Jan-2025"/>
    <s v="07:12 PM"/>
    <s v="Chicken Nuggets"/>
    <s v="Chicken"/>
    <n v="1"/>
    <n v="4.99"/>
    <n v="4.99"/>
    <x v="4"/>
    <s v="weekday"/>
    <s v="January"/>
    <s v="Evening"/>
  </r>
  <r>
    <n v="3121"/>
    <s v="21-Jan-2025"/>
    <s v="11:38 PM"/>
    <s v="McChicken"/>
    <s v="Chicken"/>
    <n v="4"/>
    <n v="4.49"/>
    <n v="17.96"/>
    <x v="11"/>
    <s v="weekday"/>
    <s v="January"/>
    <s v="Night"/>
  </r>
  <r>
    <n v="3122"/>
    <s v="27-Feb-2025"/>
    <s v="07:41 PM"/>
    <s v="Chicken Nuggets"/>
    <s v="Chicken"/>
    <n v="4"/>
    <n v="4.99"/>
    <n v="19.96"/>
    <x v="4"/>
    <s v="weekday"/>
    <s v="February"/>
    <s v="Evening"/>
  </r>
  <r>
    <n v="3123"/>
    <s v="29-Jan-2025"/>
    <s v="11:01 AM"/>
    <s v="McChicken"/>
    <s v="Chicken"/>
    <n v="2"/>
    <n v="4.49"/>
    <n v="8.98"/>
    <x v="1"/>
    <s v="weekday"/>
    <s v="January"/>
    <s v="Morning"/>
  </r>
  <r>
    <n v="3124"/>
    <s v="24-Mar-2025"/>
    <s v="11:21 AM"/>
    <s v="Grilled Chicken Wrap"/>
    <s v="Chicken"/>
    <n v="3"/>
    <n v="5.29"/>
    <n v="15.870000000000001"/>
    <x v="1"/>
    <s v="weekday"/>
    <s v="March"/>
    <s v="Morning"/>
  </r>
  <r>
    <n v="3125"/>
    <s v="16-Jan-2025"/>
    <s v="06:08 PM"/>
    <s v="Apple Pie"/>
    <s v="Desserts"/>
    <n v="2"/>
    <n v="2.29"/>
    <n v="4.58"/>
    <x v="2"/>
    <s v="weekday"/>
    <s v="January"/>
    <s v="Evening"/>
  </r>
  <r>
    <n v="3126"/>
    <s v="30-Mar-2025"/>
    <s v="06:03 PM"/>
    <s v="Iced Coffee"/>
    <s v="Drinks"/>
    <n v="3"/>
    <n v="2.79"/>
    <n v="8.370000000000001"/>
    <x v="2"/>
    <s v="weekend"/>
    <s v="March"/>
    <s v="Evening"/>
  </r>
  <r>
    <n v="3127"/>
    <s v="23-Feb-2025"/>
    <s v="10:36 PM"/>
    <s v="Chicken Nuggets"/>
    <s v="Chicken"/>
    <n v="4"/>
    <n v="4.99"/>
    <n v="19.96"/>
    <x v="6"/>
    <s v="weekend"/>
    <s v="February"/>
    <s v="Night"/>
  </r>
  <r>
    <n v="3128"/>
    <s v="10-Feb-2025"/>
    <s v="08:58 PM"/>
    <s v="Grilled Chicken Wrap"/>
    <s v="Chicken"/>
    <n v="3"/>
    <n v="5.29"/>
    <n v="15.870000000000001"/>
    <x v="12"/>
    <s v="weekday"/>
    <s v="February"/>
    <s v="Evening"/>
  </r>
  <r>
    <n v="3129"/>
    <s v="14-Mar-2025"/>
    <s v="07:05 PM"/>
    <s v="McChicken"/>
    <s v="Chicken"/>
    <n v="2"/>
    <n v="4.49"/>
    <n v="8.98"/>
    <x v="4"/>
    <s v="weekday"/>
    <s v="March"/>
    <s v="Evening"/>
  </r>
  <r>
    <n v="3130"/>
    <s v="27-Jan-2025"/>
    <s v="07:05 PM"/>
    <s v="Side Salad"/>
    <s v="Salads"/>
    <n v="2"/>
    <n v="3.49"/>
    <n v="6.98"/>
    <x v="4"/>
    <s v="weekday"/>
    <s v="January"/>
    <s v="Evening"/>
  </r>
  <r>
    <n v="3131"/>
    <s v="28-Mar-2025"/>
    <s v="08:11 PM"/>
    <s v="Fries"/>
    <s v="Sides"/>
    <n v="3"/>
    <n v="2.4900000000000002"/>
    <n v="7.4700000000000006"/>
    <x v="12"/>
    <s v="weekday"/>
    <s v="March"/>
    <s v="Evening"/>
  </r>
  <r>
    <n v="3132"/>
    <s v="17-Feb-2025"/>
    <s v="11:34 AM"/>
    <s v="Orange Juice"/>
    <s v="Drinks"/>
    <n v="1"/>
    <n v="2.59"/>
    <n v="2.59"/>
    <x v="1"/>
    <s v="weekday"/>
    <s v="February"/>
    <s v="Morning"/>
  </r>
  <r>
    <n v="3133"/>
    <s v="02-Feb-2025"/>
    <s v="11:08 PM"/>
    <s v="Coke"/>
    <s v="Drinks"/>
    <n v="3"/>
    <n v="1.99"/>
    <n v="5.97"/>
    <x v="11"/>
    <s v="weekend"/>
    <s v="February"/>
    <s v="Night"/>
  </r>
  <r>
    <n v="3134"/>
    <s v="25-Mar-2025"/>
    <s v="06:44 PM"/>
    <s v="Iced Coffee"/>
    <s v="Drinks"/>
    <n v="2"/>
    <n v="2.79"/>
    <n v="5.58"/>
    <x v="2"/>
    <s v="weekday"/>
    <s v="March"/>
    <s v="Evening"/>
  </r>
  <r>
    <n v="3135"/>
    <s v="16-Mar-2025"/>
    <s v="12:34 PM"/>
    <s v="Brownie"/>
    <s v="Desserts"/>
    <n v="1"/>
    <n v="2.99"/>
    <n v="2.99"/>
    <x v="9"/>
    <s v="weekend"/>
    <s v="March"/>
    <s v="Afternoon"/>
  </r>
  <r>
    <n v="3136"/>
    <s v="12-Feb-2025"/>
    <s v="01:38 PM"/>
    <s v="Caesar Salad"/>
    <s v="Salads"/>
    <n v="1"/>
    <n v="4.49"/>
    <n v="4.49"/>
    <x v="5"/>
    <s v="weekday"/>
    <s v="February"/>
    <s v="Afternoon"/>
  </r>
  <r>
    <n v="3137"/>
    <s v="17-Mar-2025"/>
    <s v="05:25 PM"/>
    <s v="Chicken Nuggets"/>
    <s v="Chicken"/>
    <n v="3"/>
    <n v="4.99"/>
    <n v="14.97"/>
    <x v="8"/>
    <s v="weekday"/>
    <s v="March"/>
    <s v="Evening"/>
  </r>
  <r>
    <n v="3138"/>
    <s v="15-Jan-2025"/>
    <s v="06:03 PM"/>
    <s v="Apple Pie"/>
    <s v="Desserts"/>
    <n v="4"/>
    <n v="2.29"/>
    <n v="9.16"/>
    <x v="2"/>
    <s v="weekday"/>
    <s v="January"/>
    <s v="Evening"/>
  </r>
  <r>
    <n v="3139"/>
    <s v="21-Mar-2025"/>
    <s v="08:06 PM"/>
    <s v="Iced Coffee"/>
    <s v="Drinks"/>
    <n v="4"/>
    <n v="2.79"/>
    <n v="11.16"/>
    <x v="12"/>
    <s v="weekday"/>
    <s v="March"/>
    <s v="Evening"/>
  </r>
  <r>
    <n v="3140"/>
    <s v="26-Mar-2025"/>
    <s v="11:51 PM"/>
    <s v="Fries"/>
    <s v="Sides"/>
    <n v="1"/>
    <n v="2.4900000000000002"/>
    <n v="2.4900000000000002"/>
    <x v="11"/>
    <s v="weekday"/>
    <s v="March"/>
    <s v="Night"/>
  </r>
  <r>
    <n v="3141"/>
    <s v="13-Jan-2025"/>
    <s v="12:46 PM"/>
    <s v="Chocolate Shake"/>
    <s v="Desserts"/>
    <n v="4"/>
    <n v="3.99"/>
    <n v="15.96"/>
    <x v="9"/>
    <s v="weekday"/>
    <s v="January"/>
    <s v="Afternoon"/>
  </r>
  <r>
    <n v="3142"/>
    <s v="16-Mar-2025"/>
    <s v="04:31 PM"/>
    <s v="Brownie"/>
    <s v="Desserts"/>
    <n v="4"/>
    <n v="2.99"/>
    <n v="11.96"/>
    <x v="7"/>
    <s v="weekend"/>
    <s v="March"/>
    <s v="Afternoon"/>
  </r>
  <r>
    <n v="3143"/>
    <s v="19-Jan-2025"/>
    <s v="01:53 PM"/>
    <s v="Coke"/>
    <s v="Drinks"/>
    <n v="4"/>
    <n v="1.99"/>
    <n v="7.96"/>
    <x v="5"/>
    <s v="weekend"/>
    <s v="January"/>
    <s v="Afternoon"/>
  </r>
  <r>
    <n v="3144"/>
    <s v="16-Feb-2025"/>
    <s v="02:33 PM"/>
    <s v="Spaghetti"/>
    <s v="Pasta"/>
    <n v="3"/>
    <n v="6.99"/>
    <n v="20.97"/>
    <x v="0"/>
    <s v="weekend"/>
    <s v="February"/>
    <s v="Afternoon"/>
  </r>
  <r>
    <n v="3145"/>
    <s v="04-Jan-2025"/>
    <s v="08:13 PM"/>
    <s v="McChicken"/>
    <s v="Chicken"/>
    <n v="2"/>
    <n v="4.49"/>
    <n v="8.98"/>
    <x v="12"/>
    <s v="weekend"/>
    <s v="January"/>
    <s v="Evening"/>
  </r>
  <r>
    <n v="3146"/>
    <s v="17-Mar-2025"/>
    <s v="10:08 AM"/>
    <s v="Side Salad"/>
    <s v="Salads"/>
    <n v="2"/>
    <n v="3.49"/>
    <n v="6.98"/>
    <x v="13"/>
    <s v="weekday"/>
    <s v="March"/>
    <s v="Morning"/>
  </r>
  <r>
    <n v="3147"/>
    <s v="06-Jan-2025"/>
    <s v="10:41 AM"/>
    <s v="Chicken Nuggets"/>
    <s v="Chicken"/>
    <n v="2"/>
    <n v="4.99"/>
    <n v="9.98"/>
    <x v="13"/>
    <s v="weekday"/>
    <s v="January"/>
    <s v="Morning"/>
  </r>
  <r>
    <n v="3148"/>
    <s v="07-Feb-2025"/>
    <s v="12:31 PM"/>
    <s v="Iced Coffee"/>
    <s v="Drinks"/>
    <n v="3"/>
    <n v="2.79"/>
    <n v="8.370000000000001"/>
    <x v="9"/>
    <s v="weekday"/>
    <s v="February"/>
    <s v="Afternoon"/>
  </r>
  <r>
    <n v="3149"/>
    <s v="06-Jan-2025"/>
    <s v="07:24 PM"/>
    <s v="Fries"/>
    <s v="Sides"/>
    <n v="2"/>
    <n v="2.4900000000000002"/>
    <n v="4.9800000000000004"/>
    <x v="4"/>
    <s v="weekday"/>
    <s v="January"/>
    <s v="Evening"/>
  </r>
  <r>
    <n v="3150"/>
    <s v="19-Feb-2025"/>
    <s v="04:14 PM"/>
    <s v="Chocolate Shake"/>
    <s v="Desserts"/>
    <n v="2"/>
    <n v="3.99"/>
    <n v="7.98"/>
    <x v="7"/>
    <s v="weekday"/>
    <s v="February"/>
    <s v="Afternoon"/>
  </r>
  <r>
    <n v="3151"/>
    <s v="25-Jan-2025"/>
    <s v="03:45 PM"/>
    <s v="Fries"/>
    <s v="Sides"/>
    <n v="2"/>
    <n v="2.4900000000000002"/>
    <n v="4.9800000000000004"/>
    <x v="3"/>
    <s v="weekend"/>
    <s v="January"/>
    <s v="Afternoon"/>
  </r>
  <r>
    <n v="3152"/>
    <s v="27-Jan-2025"/>
    <s v="12:03 PM"/>
    <s v="Apple Pie"/>
    <s v="Desserts"/>
    <n v="4"/>
    <n v="2.29"/>
    <n v="9.16"/>
    <x v="9"/>
    <s v="weekday"/>
    <s v="January"/>
    <s v="Afternoon"/>
  </r>
  <r>
    <n v="3153"/>
    <s v="24-Mar-2025"/>
    <s v="12:50 PM"/>
    <s v="Orange Juice"/>
    <s v="Drinks"/>
    <n v="1"/>
    <n v="2.59"/>
    <n v="2.59"/>
    <x v="9"/>
    <s v="weekday"/>
    <s v="March"/>
    <s v="Afternoon"/>
  </r>
  <r>
    <n v="3154"/>
    <s v="10-Feb-2025"/>
    <s v="07:15 PM"/>
    <s v="Apple Pie"/>
    <s v="Desserts"/>
    <n v="4"/>
    <n v="2.29"/>
    <n v="9.16"/>
    <x v="4"/>
    <s v="weekday"/>
    <s v="February"/>
    <s v="Evening"/>
  </r>
  <r>
    <n v="3155"/>
    <s v="02-Jan-2025"/>
    <s v="05:50 PM"/>
    <s v="Chicken Nuggets"/>
    <s v="Chicken"/>
    <n v="2"/>
    <n v="4.99"/>
    <n v="9.98"/>
    <x v="8"/>
    <s v="weekday"/>
    <s v="January"/>
    <s v="Evening"/>
  </r>
  <r>
    <n v="3156"/>
    <s v="26-Jan-2025"/>
    <s v="10:20 PM"/>
    <s v="Spaghetti"/>
    <s v="Pasta"/>
    <n v="2"/>
    <n v="6.99"/>
    <n v="13.98"/>
    <x v="6"/>
    <s v="weekend"/>
    <s v="January"/>
    <s v="Night"/>
  </r>
  <r>
    <n v="3157"/>
    <s v="30-Jan-2025"/>
    <s v="03:40 PM"/>
    <s v="Fries"/>
    <s v="Sides"/>
    <n v="2"/>
    <n v="2.4900000000000002"/>
    <n v="4.9800000000000004"/>
    <x v="3"/>
    <s v="weekday"/>
    <s v="January"/>
    <s v="Afternoon"/>
  </r>
  <r>
    <n v="3158"/>
    <s v="28-Jan-2025"/>
    <s v="01:20 PM"/>
    <s v="Iced Coffee"/>
    <s v="Drinks"/>
    <n v="1"/>
    <n v="2.79"/>
    <n v="2.79"/>
    <x v="5"/>
    <s v="weekday"/>
    <s v="January"/>
    <s v="Afternoon"/>
  </r>
  <r>
    <n v="3159"/>
    <s v="30-Jan-2025"/>
    <s v="07:34 PM"/>
    <s v="Iced Coffee"/>
    <s v="Drinks"/>
    <n v="2"/>
    <n v="2.79"/>
    <n v="5.58"/>
    <x v="4"/>
    <s v="weekday"/>
    <s v="January"/>
    <s v="Evening"/>
  </r>
  <r>
    <n v="3160"/>
    <s v="03-Feb-2025"/>
    <s v="10:43 AM"/>
    <s v="Side Salad"/>
    <s v="Salads"/>
    <n v="2"/>
    <n v="3.49"/>
    <n v="6.98"/>
    <x v="13"/>
    <s v="weekday"/>
    <s v="February"/>
    <s v="Morning"/>
  </r>
  <r>
    <n v="3161"/>
    <s v="23-Mar-2025"/>
    <s v="10:50 AM"/>
    <s v="Grilled Chicken Wrap"/>
    <s v="Chicken"/>
    <n v="2"/>
    <n v="5.29"/>
    <n v="10.58"/>
    <x v="13"/>
    <s v="weekend"/>
    <s v="March"/>
    <s v="Morning"/>
  </r>
  <r>
    <n v="3162"/>
    <s v="18-Jan-2025"/>
    <s v="11:53 AM"/>
    <s v="McChicken"/>
    <s v="Chicken"/>
    <n v="4"/>
    <n v="4.49"/>
    <n v="17.96"/>
    <x v="1"/>
    <s v="weekend"/>
    <s v="January"/>
    <s v="Morning"/>
  </r>
  <r>
    <n v="3163"/>
    <s v="27-Jan-2025"/>
    <s v="01:19 PM"/>
    <s v="Chicken Nuggets"/>
    <s v="Chicken"/>
    <n v="4"/>
    <n v="4.99"/>
    <n v="19.96"/>
    <x v="5"/>
    <s v="weekday"/>
    <s v="January"/>
    <s v="Afternoon"/>
  </r>
  <r>
    <n v="3164"/>
    <s v="12-Jan-2025"/>
    <s v="10:27 PM"/>
    <s v="Apple Pie"/>
    <s v="Desserts"/>
    <n v="2"/>
    <n v="2.29"/>
    <n v="4.58"/>
    <x v="6"/>
    <s v="weekend"/>
    <s v="January"/>
    <s v="Night"/>
  </r>
  <r>
    <n v="3165"/>
    <s v="02-Mar-2025"/>
    <s v="11:48 PM"/>
    <s v="Chocolate Shake"/>
    <s v="Desserts"/>
    <n v="1"/>
    <n v="3.99"/>
    <n v="3.99"/>
    <x v="11"/>
    <s v="weekend"/>
    <s v="March"/>
    <s v="Night"/>
  </r>
  <r>
    <n v="3166"/>
    <s v="21-Jan-2025"/>
    <s v="09:25 PM"/>
    <s v="Side Salad"/>
    <s v="Salads"/>
    <n v="4"/>
    <n v="3.49"/>
    <n v="13.96"/>
    <x v="10"/>
    <s v="weekday"/>
    <s v="January"/>
    <s v="Night"/>
  </r>
  <r>
    <n v="3167"/>
    <s v="18-Mar-2025"/>
    <s v="10:00 PM"/>
    <s v="Grilled Chicken Wrap"/>
    <s v="Chicken"/>
    <n v="1"/>
    <n v="5.29"/>
    <n v="5.29"/>
    <x v="6"/>
    <s v="weekday"/>
    <s v="March"/>
    <s v="Night"/>
  </r>
  <r>
    <n v="3168"/>
    <s v="01-Feb-2025"/>
    <s v="05:31 PM"/>
    <s v="Caesar Salad"/>
    <s v="Salads"/>
    <n v="4"/>
    <n v="4.49"/>
    <n v="17.96"/>
    <x v="8"/>
    <s v="weekend"/>
    <s v="February"/>
    <s v="Evening"/>
  </r>
  <r>
    <n v="3169"/>
    <s v="02-Jan-2025"/>
    <s v="08:34 PM"/>
    <s v="Fries"/>
    <s v="Sides"/>
    <n v="2"/>
    <n v="2.4900000000000002"/>
    <n v="4.9800000000000004"/>
    <x v="12"/>
    <s v="weekday"/>
    <s v="January"/>
    <s v="Evening"/>
  </r>
  <r>
    <n v="3170"/>
    <s v="08-Mar-2025"/>
    <s v="11:09 PM"/>
    <s v="Veggie Burger"/>
    <s v="Burgers"/>
    <n v="1"/>
    <n v="5.49"/>
    <n v="5.49"/>
    <x v="11"/>
    <s v="weekend"/>
    <s v="March"/>
    <s v="Night"/>
  </r>
  <r>
    <n v="3171"/>
    <s v="31-Mar-2025"/>
    <s v="09:43 PM"/>
    <s v="Spaghetti"/>
    <s v="Pasta"/>
    <n v="4"/>
    <n v="6.99"/>
    <n v="27.96"/>
    <x v="10"/>
    <s v="weekday"/>
    <s v="March"/>
    <s v="Night"/>
  </r>
  <r>
    <n v="3172"/>
    <s v="05-Mar-2025"/>
    <s v="10:21 PM"/>
    <s v="Chocolate Shake"/>
    <s v="Desserts"/>
    <n v="1"/>
    <n v="3.99"/>
    <n v="3.99"/>
    <x v="6"/>
    <s v="weekday"/>
    <s v="March"/>
    <s v="Night"/>
  </r>
  <r>
    <n v="3173"/>
    <s v="06-Mar-2025"/>
    <s v="08:32 PM"/>
    <s v="Iced Coffee"/>
    <s v="Drinks"/>
    <n v="3"/>
    <n v="2.79"/>
    <n v="8.370000000000001"/>
    <x v="12"/>
    <s v="weekday"/>
    <s v="March"/>
    <s v="Evening"/>
  </r>
  <r>
    <n v="3174"/>
    <s v="18-Jan-2025"/>
    <s v="06:26 PM"/>
    <s v="Veggie Burger"/>
    <s v="Burgers"/>
    <n v="2"/>
    <n v="5.49"/>
    <n v="10.98"/>
    <x v="2"/>
    <s v="weekend"/>
    <s v="January"/>
    <s v="Evening"/>
  </r>
  <r>
    <n v="3175"/>
    <s v="21-Mar-2025"/>
    <s v="08:33 PM"/>
    <s v="Spaghetti"/>
    <s v="Pasta"/>
    <n v="2"/>
    <n v="6.99"/>
    <n v="13.98"/>
    <x v="12"/>
    <s v="weekday"/>
    <s v="March"/>
    <s v="Evening"/>
  </r>
  <r>
    <n v="3176"/>
    <s v="05-Feb-2025"/>
    <s v="04:26 PM"/>
    <s v="Spaghetti"/>
    <s v="Pasta"/>
    <n v="4"/>
    <n v="6.99"/>
    <n v="27.96"/>
    <x v="7"/>
    <s v="weekday"/>
    <s v="February"/>
    <s v="Afternoon"/>
  </r>
  <r>
    <n v="3177"/>
    <s v="09-Mar-2025"/>
    <s v="10:35 PM"/>
    <s v="Big Mac"/>
    <s v="Burgers"/>
    <n v="1"/>
    <n v="5.99"/>
    <n v="5.99"/>
    <x v="6"/>
    <s v="weekend"/>
    <s v="March"/>
    <s v="Night"/>
  </r>
  <r>
    <n v="3178"/>
    <s v="20-Jan-2025"/>
    <s v="11:51 AM"/>
    <s v="Big Mac"/>
    <s v="Burgers"/>
    <n v="2"/>
    <n v="5.99"/>
    <n v="11.98"/>
    <x v="1"/>
    <s v="weekday"/>
    <s v="January"/>
    <s v="Morning"/>
  </r>
  <r>
    <n v="3179"/>
    <s v="09-Feb-2025"/>
    <s v="01:27 PM"/>
    <s v="Brownie"/>
    <s v="Desserts"/>
    <n v="2"/>
    <n v="2.99"/>
    <n v="5.98"/>
    <x v="5"/>
    <s v="weekend"/>
    <s v="February"/>
    <s v="Afternoon"/>
  </r>
  <r>
    <n v="3180"/>
    <s v="27-Jan-2025"/>
    <s v="10:56 PM"/>
    <s v="Iced Coffee"/>
    <s v="Drinks"/>
    <n v="2"/>
    <n v="2.79"/>
    <n v="5.58"/>
    <x v="6"/>
    <s v="weekday"/>
    <s v="January"/>
    <s v="Night"/>
  </r>
  <r>
    <n v="3181"/>
    <s v="23-Jan-2025"/>
    <s v="12:20 PM"/>
    <s v="Spaghetti"/>
    <s v="Pasta"/>
    <n v="3"/>
    <n v="6.99"/>
    <n v="20.97"/>
    <x v="9"/>
    <s v="weekday"/>
    <s v="January"/>
    <s v="Afternoon"/>
  </r>
  <r>
    <n v="3182"/>
    <s v="04-Mar-2025"/>
    <s v="10:07 AM"/>
    <s v="Spaghetti"/>
    <s v="Pasta"/>
    <n v="2"/>
    <n v="6.99"/>
    <n v="13.98"/>
    <x v="13"/>
    <s v="weekday"/>
    <s v="March"/>
    <s v="Morning"/>
  </r>
  <r>
    <n v="3183"/>
    <s v="06-Feb-2025"/>
    <s v="11:17 PM"/>
    <s v="Veggie Burger"/>
    <s v="Burgers"/>
    <n v="3"/>
    <n v="5.49"/>
    <n v="16.47"/>
    <x v="11"/>
    <s v="weekday"/>
    <s v="February"/>
    <s v="Night"/>
  </r>
  <r>
    <n v="3184"/>
    <s v="16-Jan-2025"/>
    <s v="09:04 PM"/>
    <s v="Brownie"/>
    <s v="Desserts"/>
    <n v="2"/>
    <n v="2.99"/>
    <n v="5.98"/>
    <x v="10"/>
    <s v="weekday"/>
    <s v="January"/>
    <s v="Night"/>
  </r>
  <r>
    <n v="3185"/>
    <s v="19-Jan-2025"/>
    <s v="11:06 AM"/>
    <s v="Grilled Chicken Wrap"/>
    <s v="Chicken"/>
    <n v="1"/>
    <n v="5.29"/>
    <n v="5.29"/>
    <x v="1"/>
    <s v="weekend"/>
    <s v="January"/>
    <s v="Morning"/>
  </r>
  <r>
    <n v="3186"/>
    <s v="21-Jan-2025"/>
    <s v="07:01 PM"/>
    <s v="Iced Coffee"/>
    <s v="Drinks"/>
    <n v="4"/>
    <n v="2.79"/>
    <n v="11.16"/>
    <x v="4"/>
    <s v="weekday"/>
    <s v="January"/>
    <s v="Evening"/>
  </r>
  <r>
    <n v="3187"/>
    <s v="25-Mar-2025"/>
    <s v="10:31 AM"/>
    <s v="Veggie Burger"/>
    <s v="Burgers"/>
    <n v="1"/>
    <n v="5.49"/>
    <n v="5.49"/>
    <x v="13"/>
    <s v="weekday"/>
    <s v="March"/>
    <s v="Morning"/>
  </r>
  <r>
    <n v="3188"/>
    <s v="22-Jan-2025"/>
    <s v="03:02 PM"/>
    <s v="Orange Juice"/>
    <s v="Drinks"/>
    <n v="2"/>
    <n v="2.59"/>
    <n v="5.18"/>
    <x v="3"/>
    <s v="weekday"/>
    <s v="January"/>
    <s v="Afternoon"/>
  </r>
  <r>
    <n v="3189"/>
    <s v="10-Feb-2025"/>
    <s v="12:18 PM"/>
    <s v="Chocolate Shake"/>
    <s v="Desserts"/>
    <n v="4"/>
    <n v="3.99"/>
    <n v="15.96"/>
    <x v="9"/>
    <s v="weekday"/>
    <s v="February"/>
    <s v="Afternoon"/>
  </r>
  <r>
    <n v="3190"/>
    <s v="17-Feb-2025"/>
    <s v="06:29 PM"/>
    <s v="Orange Juice"/>
    <s v="Drinks"/>
    <n v="1"/>
    <n v="2.59"/>
    <n v="2.59"/>
    <x v="2"/>
    <s v="weekday"/>
    <s v="February"/>
    <s v="Evening"/>
  </r>
  <r>
    <n v="3191"/>
    <s v="12-Mar-2025"/>
    <s v="12:59 PM"/>
    <s v="Chocolate Shake"/>
    <s v="Desserts"/>
    <n v="1"/>
    <n v="3.99"/>
    <n v="3.99"/>
    <x v="9"/>
    <s v="weekday"/>
    <s v="March"/>
    <s v="Afternoon"/>
  </r>
  <r>
    <n v="3192"/>
    <s v="30-Mar-2025"/>
    <s v="10:32 AM"/>
    <s v="McChicken"/>
    <s v="Chicken"/>
    <n v="2"/>
    <n v="4.49"/>
    <n v="8.98"/>
    <x v="13"/>
    <s v="weekend"/>
    <s v="March"/>
    <s v="Morning"/>
  </r>
  <r>
    <n v="3193"/>
    <s v="17-Feb-2025"/>
    <s v="05:29 PM"/>
    <s v="Brownie"/>
    <s v="Desserts"/>
    <n v="4"/>
    <n v="2.99"/>
    <n v="11.96"/>
    <x v="8"/>
    <s v="weekday"/>
    <s v="February"/>
    <s v="Evening"/>
  </r>
  <r>
    <n v="3194"/>
    <s v="16-Mar-2025"/>
    <s v="11:32 PM"/>
    <s v="Side Salad"/>
    <s v="Salads"/>
    <n v="1"/>
    <n v="3.49"/>
    <n v="3.49"/>
    <x v="11"/>
    <s v="weekend"/>
    <s v="March"/>
    <s v="Night"/>
  </r>
  <r>
    <n v="3195"/>
    <s v="01-Feb-2025"/>
    <s v="11:20 AM"/>
    <s v="Chocolate Shake"/>
    <s v="Desserts"/>
    <n v="3"/>
    <n v="3.99"/>
    <n v="11.97"/>
    <x v="1"/>
    <s v="weekend"/>
    <s v="February"/>
    <s v="Morning"/>
  </r>
  <r>
    <n v="3196"/>
    <s v="17-Jan-2025"/>
    <s v="04:39 PM"/>
    <s v="Caesar Salad"/>
    <s v="Salads"/>
    <n v="3"/>
    <n v="4.49"/>
    <n v="13.47"/>
    <x v="7"/>
    <s v="weekday"/>
    <s v="January"/>
    <s v="Afternoon"/>
  </r>
  <r>
    <n v="3197"/>
    <s v="31-Jan-2025"/>
    <s v="10:20 AM"/>
    <s v="Fries"/>
    <s v="Sides"/>
    <n v="1"/>
    <n v="2.4900000000000002"/>
    <n v="2.4900000000000002"/>
    <x v="13"/>
    <s v="weekday"/>
    <s v="January"/>
    <s v="Morning"/>
  </r>
  <r>
    <n v="3198"/>
    <s v="28-Jan-2025"/>
    <s v="04:38 PM"/>
    <s v="Coke"/>
    <s v="Drinks"/>
    <n v="2"/>
    <n v="1.99"/>
    <n v="3.98"/>
    <x v="7"/>
    <s v="weekday"/>
    <s v="January"/>
    <s v="Afternoon"/>
  </r>
  <r>
    <n v="3199"/>
    <s v="16-Jan-2025"/>
    <s v="04:29 PM"/>
    <s v="Side Salad"/>
    <s v="Salads"/>
    <n v="2"/>
    <n v="3.49"/>
    <n v="6.98"/>
    <x v="7"/>
    <s v="weekday"/>
    <s v="January"/>
    <s v="Afternoon"/>
  </r>
  <r>
    <n v="3200"/>
    <s v="17-Jan-2025"/>
    <s v="10:15 AM"/>
    <s v="Spaghetti"/>
    <s v="Pasta"/>
    <n v="1"/>
    <n v="6.99"/>
    <n v="6.99"/>
    <x v="13"/>
    <s v="weekday"/>
    <s v="January"/>
    <s v="Morning"/>
  </r>
  <r>
    <n v="3201"/>
    <s v="06-Jan-2025"/>
    <s v="03:09 PM"/>
    <s v="Veggie Burger"/>
    <s v="Burgers"/>
    <n v="3"/>
    <n v="5.49"/>
    <n v="16.47"/>
    <x v="3"/>
    <s v="weekday"/>
    <s v="January"/>
    <s v="Afternoon"/>
  </r>
  <r>
    <n v="3202"/>
    <s v="09-Mar-2025"/>
    <s v="03:34 PM"/>
    <s v="Coke"/>
    <s v="Drinks"/>
    <n v="1"/>
    <n v="1.99"/>
    <n v="1.99"/>
    <x v="3"/>
    <s v="weekend"/>
    <s v="March"/>
    <s v="Afternoon"/>
  </r>
  <r>
    <n v="3203"/>
    <s v="18-Feb-2025"/>
    <s v="01:51 PM"/>
    <s v="Spaghetti"/>
    <s v="Pasta"/>
    <n v="3"/>
    <n v="6.99"/>
    <n v="20.97"/>
    <x v="5"/>
    <s v="weekday"/>
    <s v="February"/>
    <s v="Afternoon"/>
  </r>
  <r>
    <n v="3204"/>
    <s v="02-Mar-2025"/>
    <s v="11:21 AM"/>
    <s v="Brownie"/>
    <s v="Desserts"/>
    <n v="1"/>
    <n v="2.99"/>
    <n v="2.99"/>
    <x v="1"/>
    <s v="weekend"/>
    <s v="March"/>
    <s v="Morning"/>
  </r>
  <r>
    <n v="3205"/>
    <s v="10-Feb-2025"/>
    <s v="02:15 PM"/>
    <s v="Spaghetti"/>
    <s v="Pasta"/>
    <n v="3"/>
    <n v="6.99"/>
    <n v="20.97"/>
    <x v="0"/>
    <s v="weekday"/>
    <s v="February"/>
    <s v="Afternoon"/>
  </r>
  <r>
    <n v="3206"/>
    <s v="17-Jan-2025"/>
    <s v="04:10 PM"/>
    <s v="Fries"/>
    <s v="Sides"/>
    <n v="2"/>
    <n v="2.4900000000000002"/>
    <n v="4.9800000000000004"/>
    <x v="7"/>
    <s v="weekday"/>
    <s v="January"/>
    <s v="Afternoon"/>
  </r>
  <r>
    <n v="3207"/>
    <s v="31-Mar-2025"/>
    <s v="08:53 PM"/>
    <s v="Chicken Nuggets"/>
    <s v="Chicken"/>
    <n v="3"/>
    <n v="4.99"/>
    <n v="14.97"/>
    <x v="12"/>
    <s v="weekday"/>
    <s v="March"/>
    <s v="Evening"/>
  </r>
  <r>
    <n v="3208"/>
    <s v="18-Jan-2025"/>
    <s v="12:45 PM"/>
    <s v="Brownie"/>
    <s v="Desserts"/>
    <n v="3"/>
    <n v="2.99"/>
    <n v="8.9700000000000006"/>
    <x v="9"/>
    <s v="weekend"/>
    <s v="January"/>
    <s v="Afternoon"/>
  </r>
  <r>
    <n v="3209"/>
    <s v="19-Feb-2025"/>
    <s v="07:53 PM"/>
    <s v="Chocolate Shake"/>
    <s v="Desserts"/>
    <n v="2"/>
    <n v="3.99"/>
    <n v="7.98"/>
    <x v="4"/>
    <s v="weekday"/>
    <s v="February"/>
    <s v="Evening"/>
  </r>
  <r>
    <n v="3210"/>
    <s v="14-Feb-2025"/>
    <s v="02:53 PM"/>
    <s v="McChicken"/>
    <s v="Chicken"/>
    <n v="2"/>
    <n v="4.49"/>
    <n v="8.98"/>
    <x v="0"/>
    <s v="weekday"/>
    <s v="February"/>
    <s v="Afternoon"/>
  </r>
  <r>
    <n v="3211"/>
    <s v="06-Mar-2025"/>
    <s v="01:23 PM"/>
    <s v="Grilled Chicken Wrap"/>
    <s v="Chicken"/>
    <n v="2"/>
    <n v="5.29"/>
    <n v="10.58"/>
    <x v="5"/>
    <s v="weekday"/>
    <s v="March"/>
    <s v="Afternoon"/>
  </r>
  <r>
    <n v="3212"/>
    <s v="14-Feb-2025"/>
    <s v="11:51 PM"/>
    <s v="Iced Coffee"/>
    <s v="Drinks"/>
    <n v="4"/>
    <n v="2.79"/>
    <n v="11.16"/>
    <x v="11"/>
    <s v="weekday"/>
    <s v="February"/>
    <s v="Night"/>
  </r>
  <r>
    <n v="3213"/>
    <s v="17-Jan-2025"/>
    <s v="10:15 AM"/>
    <s v="Orange Juice"/>
    <s v="Drinks"/>
    <n v="3"/>
    <n v="2.59"/>
    <n v="7.77"/>
    <x v="13"/>
    <s v="weekday"/>
    <s v="January"/>
    <s v="Morning"/>
  </r>
  <r>
    <n v="3214"/>
    <s v="14-Feb-2025"/>
    <s v="01:15 PM"/>
    <s v="Big Mac"/>
    <s v="Burgers"/>
    <n v="4"/>
    <n v="5.99"/>
    <n v="23.96"/>
    <x v="5"/>
    <s v="weekday"/>
    <s v="February"/>
    <s v="Afternoon"/>
  </r>
  <r>
    <n v="3215"/>
    <s v="29-Jan-2025"/>
    <s v="06:24 PM"/>
    <s v="Chicken Nuggets"/>
    <s v="Chicken"/>
    <n v="3"/>
    <n v="4.99"/>
    <n v="14.97"/>
    <x v="2"/>
    <s v="weekday"/>
    <s v="January"/>
    <s v="Evening"/>
  </r>
  <r>
    <n v="3216"/>
    <s v="01-Feb-2025"/>
    <s v="11:29 AM"/>
    <s v="Spaghetti"/>
    <s v="Pasta"/>
    <n v="2"/>
    <n v="6.99"/>
    <n v="13.98"/>
    <x v="1"/>
    <s v="weekend"/>
    <s v="February"/>
    <s v="Morning"/>
  </r>
  <r>
    <n v="3217"/>
    <s v="13-Mar-2025"/>
    <s v="02:42 PM"/>
    <s v="Side Salad"/>
    <s v="Salads"/>
    <n v="3"/>
    <n v="3.49"/>
    <n v="10.47"/>
    <x v="0"/>
    <s v="weekday"/>
    <s v="March"/>
    <s v="Afternoon"/>
  </r>
  <r>
    <n v="3218"/>
    <s v="25-Mar-2025"/>
    <s v="10:33 AM"/>
    <s v="Spaghetti"/>
    <s v="Pasta"/>
    <n v="2"/>
    <n v="6.99"/>
    <n v="13.98"/>
    <x v="13"/>
    <s v="weekday"/>
    <s v="March"/>
    <s v="Morning"/>
  </r>
  <r>
    <n v="3219"/>
    <s v="11-Mar-2025"/>
    <s v="07:19 PM"/>
    <s v="McChicken"/>
    <s v="Chicken"/>
    <n v="4"/>
    <n v="4.49"/>
    <n v="17.96"/>
    <x v="4"/>
    <s v="weekday"/>
    <s v="March"/>
    <s v="Evening"/>
  </r>
  <r>
    <n v="3220"/>
    <s v="25-Jan-2025"/>
    <s v="01:54 PM"/>
    <s v="Orange Juice"/>
    <s v="Drinks"/>
    <n v="2"/>
    <n v="2.59"/>
    <n v="5.18"/>
    <x v="5"/>
    <s v="weekend"/>
    <s v="January"/>
    <s v="Afternoon"/>
  </r>
  <r>
    <n v="3221"/>
    <s v="26-Mar-2025"/>
    <s v="01:26 PM"/>
    <s v="McChicken"/>
    <s v="Chicken"/>
    <n v="1"/>
    <n v="4.49"/>
    <n v="4.49"/>
    <x v="5"/>
    <s v="weekday"/>
    <s v="March"/>
    <s v="Afternoon"/>
  </r>
  <r>
    <n v="3222"/>
    <s v="10-Jan-2025"/>
    <s v="09:48 PM"/>
    <s v="Chocolate Shake"/>
    <s v="Desserts"/>
    <n v="2"/>
    <n v="3.99"/>
    <n v="7.98"/>
    <x v="10"/>
    <s v="weekday"/>
    <s v="January"/>
    <s v="Night"/>
  </r>
  <r>
    <n v="3223"/>
    <s v="05-Jan-2025"/>
    <s v="04:34 PM"/>
    <s v="Brownie"/>
    <s v="Desserts"/>
    <n v="2"/>
    <n v="2.99"/>
    <n v="5.98"/>
    <x v="7"/>
    <s v="weekend"/>
    <s v="January"/>
    <s v="Afternoon"/>
  </r>
  <r>
    <n v="3224"/>
    <s v="29-Jan-2025"/>
    <s v="10:46 PM"/>
    <s v="Big Mac"/>
    <s v="Burgers"/>
    <n v="2"/>
    <n v="5.99"/>
    <n v="11.98"/>
    <x v="6"/>
    <s v="weekday"/>
    <s v="January"/>
    <s v="Night"/>
  </r>
  <r>
    <n v="3225"/>
    <s v="25-Jan-2025"/>
    <s v="05:00 PM"/>
    <s v="Veggie Burger"/>
    <s v="Burgers"/>
    <n v="2"/>
    <n v="5.49"/>
    <n v="10.98"/>
    <x v="8"/>
    <s v="weekend"/>
    <s v="January"/>
    <s v="Evening"/>
  </r>
  <r>
    <n v="3226"/>
    <s v="02-Jan-2025"/>
    <s v="10:22 PM"/>
    <s v="Brownie"/>
    <s v="Desserts"/>
    <n v="2"/>
    <n v="2.99"/>
    <n v="5.98"/>
    <x v="6"/>
    <s v="weekday"/>
    <s v="January"/>
    <s v="Night"/>
  </r>
  <r>
    <n v="3227"/>
    <s v="17-Jan-2025"/>
    <s v="04:51 PM"/>
    <s v="Spaghetti"/>
    <s v="Pasta"/>
    <n v="4"/>
    <n v="6.99"/>
    <n v="27.96"/>
    <x v="7"/>
    <s v="weekday"/>
    <s v="January"/>
    <s v="Afternoon"/>
  </r>
  <r>
    <n v="3228"/>
    <s v="27-Feb-2025"/>
    <s v="01:42 PM"/>
    <s v="Chocolate Shake"/>
    <s v="Desserts"/>
    <n v="4"/>
    <n v="3.99"/>
    <n v="15.96"/>
    <x v="5"/>
    <s v="weekday"/>
    <s v="February"/>
    <s v="Afternoon"/>
  </r>
  <r>
    <n v="3229"/>
    <s v="08-Mar-2025"/>
    <s v="11:20 PM"/>
    <s v="Veggie Burger"/>
    <s v="Burgers"/>
    <n v="3"/>
    <n v="5.49"/>
    <n v="16.47"/>
    <x v="11"/>
    <s v="weekend"/>
    <s v="March"/>
    <s v="Night"/>
  </r>
  <r>
    <n v="3230"/>
    <s v="19-Mar-2025"/>
    <s v="09:55 PM"/>
    <s v="Chocolate Shake"/>
    <s v="Desserts"/>
    <n v="3"/>
    <n v="3.99"/>
    <n v="11.97"/>
    <x v="10"/>
    <s v="weekday"/>
    <s v="March"/>
    <s v="Night"/>
  </r>
  <r>
    <n v="3231"/>
    <s v="19-Mar-2025"/>
    <s v="05:49 PM"/>
    <s v="Iced Coffee"/>
    <s v="Drinks"/>
    <n v="2"/>
    <n v="2.79"/>
    <n v="5.58"/>
    <x v="8"/>
    <s v="weekday"/>
    <s v="March"/>
    <s v="Evening"/>
  </r>
  <r>
    <n v="3232"/>
    <s v="15-Feb-2025"/>
    <s v="01:11 PM"/>
    <s v="Grilled Chicken Wrap"/>
    <s v="Chicken"/>
    <n v="2"/>
    <n v="5.29"/>
    <n v="10.58"/>
    <x v="5"/>
    <s v="weekend"/>
    <s v="February"/>
    <s v="Afternoon"/>
  </r>
  <r>
    <n v="3233"/>
    <s v="28-Feb-2025"/>
    <s v="11:15 PM"/>
    <s v="Veggie Burger"/>
    <s v="Burgers"/>
    <n v="3"/>
    <n v="5.49"/>
    <n v="16.47"/>
    <x v="11"/>
    <s v="weekday"/>
    <s v="February"/>
    <s v="Night"/>
  </r>
  <r>
    <n v="3234"/>
    <s v="13-Jan-2025"/>
    <s v="10:07 PM"/>
    <s v="Side Salad"/>
    <s v="Salads"/>
    <n v="3"/>
    <n v="3.49"/>
    <n v="10.47"/>
    <x v="6"/>
    <s v="weekday"/>
    <s v="January"/>
    <s v="Night"/>
  </r>
  <r>
    <n v="3235"/>
    <s v="03-Mar-2025"/>
    <s v="01:16 PM"/>
    <s v="McChicken"/>
    <s v="Chicken"/>
    <n v="3"/>
    <n v="4.49"/>
    <n v="13.47"/>
    <x v="5"/>
    <s v="weekday"/>
    <s v="March"/>
    <s v="Afternoon"/>
  </r>
  <r>
    <n v="3236"/>
    <s v="05-Mar-2025"/>
    <s v="03:58 PM"/>
    <s v="Side Salad"/>
    <s v="Salads"/>
    <n v="4"/>
    <n v="3.49"/>
    <n v="13.96"/>
    <x v="3"/>
    <s v="weekday"/>
    <s v="March"/>
    <s v="Afternoon"/>
  </r>
  <r>
    <n v="3237"/>
    <s v="05-Mar-2025"/>
    <s v="12:01 PM"/>
    <s v="Caesar Salad"/>
    <s v="Salads"/>
    <n v="4"/>
    <n v="4.49"/>
    <n v="17.96"/>
    <x v="9"/>
    <s v="weekday"/>
    <s v="March"/>
    <s v="Afternoon"/>
  </r>
  <r>
    <n v="3238"/>
    <s v="11-Mar-2025"/>
    <s v="12:09 PM"/>
    <s v="McChicken"/>
    <s v="Chicken"/>
    <n v="4"/>
    <n v="4.49"/>
    <n v="17.96"/>
    <x v="9"/>
    <s v="weekday"/>
    <s v="March"/>
    <s v="Afternoon"/>
  </r>
  <r>
    <n v="3239"/>
    <s v="18-Mar-2025"/>
    <s v="07:24 PM"/>
    <s v="Brownie"/>
    <s v="Desserts"/>
    <n v="2"/>
    <n v="2.99"/>
    <n v="5.98"/>
    <x v="4"/>
    <s v="weekday"/>
    <s v="March"/>
    <s v="Evening"/>
  </r>
  <r>
    <n v="3240"/>
    <s v="17-Mar-2025"/>
    <s v="04:44 PM"/>
    <s v="Grilled Chicken Wrap"/>
    <s v="Chicken"/>
    <n v="4"/>
    <n v="5.29"/>
    <n v="21.16"/>
    <x v="7"/>
    <s v="weekday"/>
    <s v="March"/>
    <s v="Afternoon"/>
  </r>
  <r>
    <n v="3241"/>
    <s v="01-Mar-2025"/>
    <s v="11:21 AM"/>
    <s v="Spaghetti"/>
    <s v="Pasta"/>
    <n v="3"/>
    <n v="6.99"/>
    <n v="20.97"/>
    <x v="1"/>
    <s v="weekend"/>
    <s v="March"/>
    <s v="Morning"/>
  </r>
  <r>
    <n v="3242"/>
    <s v="21-Mar-2025"/>
    <s v="06:55 PM"/>
    <s v="Brownie"/>
    <s v="Desserts"/>
    <n v="1"/>
    <n v="2.99"/>
    <n v="2.99"/>
    <x v="2"/>
    <s v="weekday"/>
    <s v="March"/>
    <s v="Evening"/>
  </r>
  <r>
    <n v="3243"/>
    <s v="25-Jan-2025"/>
    <s v="11:58 AM"/>
    <s v="Big Mac"/>
    <s v="Burgers"/>
    <n v="3"/>
    <n v="5.99"/>
    <n v="17.97"/>
    <x v="1"/>
    <s v="weekend"/>
    <s v="January"/>
    <s v="Morning"/>
  </r>
  <r>
    <n v="3244"/>
    <s v="27-Feb-2025"/>
    <s v="09:26 PM"/>
    <s v="Coke"/>
    <s v="Drinks"/>
    <n v="3"/>
    <n v="1.99"/>
    <n v="5.97"/>
    <x v="10"/>
    <s v="weekday"/>
    <s v="February"/>
    <s v="Night"/>
  </r>
  <r>
    <n v="3245"/>
    <s v="06-Jan-2025"/>
    <s v="05:38 PM"/>
    <s v="Brownie"/>
    <s v="Desserts"/>
    <n v="4"/>
    <n v="2.99"/>
    <n v="11.96"/>
    <x v="8"/>
    <s v="weekday"/>
    <s v="January"/>
    <s v="Evening"/>
  </r>
  <r>
    <n v="3246"/>
    <s v="26-Feb-2025"/>
    <s v="11:37 AM"/>
    <s v="Fries"/>
    <s v="Sides"/>
    <n v="2"/>
    <n v="2.4900000000000002"/>
    <n v="4.9800000000000004"/>
    <x v="1"/>
    <s v="weekday"/>
    <s v="February"/>
    <s v="Morning"/>
  </r>
  <r>
    <n v="3247"/>
    <s v="05-Jan-2025"/>
    <s v="10:57 PM"/>
    <s v="Chocolate Shake"/>
    <s v="Desserts"/>
    <n v="3"/>
    <n v="3.99"/>
    <n v="11.97"/>
    <x v="6"/>
    <s v="weekend"/>
    <s v="January"/>
    <s v="Night"/>
  </r>
  <r>
    <n v="3248"/>
    <s v="16-Jan-2025"/>
    <s v="11:36 PM"/>
    <s v="Coke"/>
    <s v="Drinks"/>
    <n v="3"/>
    <n v="1.99"/>
    <n v="5.97"/>
    <x v="11"/>
    <s v="weekday"/>
    <s v="January"/>
    <s v="Night"/>
  </r>
  <r>
    <n v="3249"/>
    <s v="04-Feb-2025"/>
    <s v="10:20 PM"/>
    <s v="Iced Coffee"/>
    <s v="Drinks"/>
    <n v="1"/>
    <n v="2.79"/>
    <n v="2.79"/>
    <x v="6"/>
    <s v="weekday"/>
    <s v="February"/>
    <s v="Night"/>
  </r>
  <r>
    <n v="3250"/>
    <s v="04-Feb-2025"/>
    <s v="10:13 PM"/>
    <s v="Veggie Burger"/>
    <s v="Burgers"/>
    <n v="3"/>
    <n v="5.49"/>
    <n v="16.47"/>
    <x v="6"/>
    <s v="weekday"/>
    <s v="February"/>
    <s v="Night"/>
  </r>
  <r>
    <n v="3251"/>
    <s v="21-Feb-2025"/>
    <s v="05:22 PM"/>
    <s v="Spaghetti"/>
    <s v="Pasta"/>
    <n v="2"/>
    <n v="6.99"/>
    <n v="13.98"/>
    <x v="8"/>
    <s v="weekday"/>
    <s v="February"/>
    <s v="Evening"/>
  </r>
  <r>
    <n v="3252"/>
    <s v="11-Feb-2025"/>
    <s v="11:29 AM"/>
    <s v="Veggie Burger"/>
    <s v="Burgers"/>
    <n v="4"/>
    <n v="5.49"/>
    <n v="21.96"/>
    <x v="1"/>
    <s v="weekday"/>
    <s v="February"/>
    <s v="Morning"/>
  </r>
  <r>
    <n v="3253"/>
    <s v="15-Jan-2025"/>
    <s v="03:47 PM"/>
    <s v="Big Mac"/>
    <s v="Burgers"/>
    <n v="1"/>
    <n v="5.99"/>
    <n v="5.99"/>
    <x v="3"/>
    <s v="weekday"/>
    <s v="January"/>
    <s v="Afternoon"/>
  </r>
  <r>
    <n v="3254"/>
    <s v="01-Feb-2025"/>
    <s v="10:42 AM"/>
    <s v="Grilled Chicken Wrap"/>
    <s v="Chicken"/>
    <n v="3"/>
    <n v="5.29"/>
    <n v="15.870000000000001"/>
    <x v="13"/>
    <s v="weekend"/>
    <s v="February"/>
    <s v="Morning"/>
  </r>
  <r>
    <n v="3255"/>
    <s v="22-Feb-2025"/>
    <s v="06:17 PM"/>
    <s v="Coke"/>
    <s v="Drinks"/>
    <n v="3"/>
    <n v="1.99"/>
    <n v="5.97"/>
    <x v="2"/>
    <s v="weekend"/>
    <s v="February"/>
    <s v="Evening"/>
  </r>
  <r>
    <n v="3256"/>
    <s v="22-Mar-2025"/>
    <s v="03:03 PM"/>
    <s v="Veggie Burger"/>
    <s v="Burgers"/>
    <n v="3"/>
    <n v="5.49"/>
    <n v="16.47"/>
    <x v="3"/>
    <s v="weekend"/>
    <s v="March"/>
    <s v="Afternoon"/>
  </r>
  <r>
    <n v="3257"/>
    <s v="28-Jan-2025"/>
    <s v="08:45 PM"/>
    <s v="Apple Pie"/>
    <s v="Desserts"/>
    <n v="4"/>
    <n v="2.29"/>
    <n v="9.16"/>
    <x v="12"/>
    <s v="weekday"/>
    <s v="January"/>
    <s v="Evening"/>
  </r>
  <r>
    <n v="3258"/>
    <s v="21-Feb-2025"/>
    <s v="01:15 PM"/>
    <s v="Chicken Nuggets"/>
    <s v="Chicken"/>
    <n v="4"/>
    <n v="4.99"/>
    <n v="19.96"/>
    <x v="5"/>
    <s v="weekday"/>
    <s v="February"/>
    <s v="Afternoon"/>
  </r>
  <r>
    <n v="3259"/>
    <s v="24-Mar-2025"/>
    <s v="11:40 PM"/>
    <s v="Veggie Burger"/>
    <s v="Burgers"/>
    <n v="2"/>
    <n v="5.49"/>
    <n v="10.98"/>
    <x v="11"/>
    <s v="weekday"/>
    <s v="March"/>
    <s v="Night"/>
  </r>
  <r>
    <n v="3260"/>
    <s v="01-Jan-2025"/>
    <s v="10:40 AM"/>
    <s v="Orange Juice"/>
    <s v="Drinks"/>
    <n v="1"/>
    <n v="2.59"/>
    <n v="2.59"/>
    <x v="13"/>
    <s v="weekday"/>
    <s v="January"/>
    <s v="Morning"/>
  </r>
  <r>
    <n v="3261"/>
    <s v="13-Mar-2025"/>
    <s v="10:36 AM"/>
    <s v="Orange Juice"/>
    <s v="Drinks"/>
    <n v="4"/>
    <n v="2.59"/>
    <n v="10.36"/>
    <x v="13"/>
    <s v="weekday"/>
    <s v="March"/>
    <s v="Morning"/>
  </r>
  <r>
    <n v="3262"/>
    <s v="02-Mar-2025"/>
    <s v="11:09 PM"/>
    <s v="Grilled Chicken Wrap"/>
    <s v="Chicken"/>
    <n v="3"/>
    <n v="5.29"/>
    <n v="15.870000000000001"/>
    <x v="11"/>
    <s v="weekend"/>
    <s v="March"/>
    <s v="Night"/>
  </r>
  <r>
    <n v="3263"/>
    <s v="08-Jan-2025"/>
    <s v="07:01 PM"/>
    <s v="Fries"/>
    <s v="Sides"/>
    <n v="2"/>
    <n v="2.4900000000000002"/>
    <n v="4.9800000000000004"/>
    <x v="4"/>
    <s v="weekday"/>
    <s v="January"/>
    <s v="Evening"/>
  </r>
  <r>
    <n v="3264"/>
    <s v="16-Feb-2025"/>
    <s v="01:54 PM"/>
    <s v="Spaghetti"/>
    <s v="Pasta"/>
    <n v="4"/>
    <n v="6.99"/>
    <n v="27.96"/>
    <x v="5"/>
    <s v="weekend"/>
    <s v="February"/>
    <s v="Afternoon"/>
  </r>
  <r>
    <n v="3265"/>
    <s v="28-Jan-2025"/>
    <s v="08:55 PM"/>
    <s v="Fries"/>
    <s v="Sides"/>
    <n v="3"/>
    <n v="2.4900000000000002"/>
    <n v="7.4700000000000006"/>
    <x v="12"/>
    <s v="weekday"/>
    <s v="January"/>
    <s v="Evening"/>
  </r>
  <r>
    <n v="3266"/>
    <s v="28-Mar-2025"/>
    <s v="09:31 PM"/>
    <s v="Chocolate Shake"/>
    <s v="Desserts"/>
    <n v="2"/>
    <n v="3.99"/>
    <n v="7.98"/>
    <x v="10"/>
    <s v="weekday"/>
    <s v="March"/>
    <s v="Night"/>
  </r>
  <r>
    <n v="3267"/>
    <s v="04-Feb-2025"/>
    <s v="11:38 AM"/>
    <s v="McChicken"/>
    <s v="Chicken"/>
    <n v="4"/>
    <n v="4.49"/>
    <n v="17.96"/>
    <x v="1"/>
    <s v="weekday"/>
    <s v="February"/>
    <s v="Morning"/>
  </r>
  <r>
    <n v="3268"/>
    <s v="28-Feb-2025"/>
    <s v="05:10 PM"/>
    <s v="Coke"/>
    <s v="Drinks"/>
    <n v="2"/>
    <n v="1.99"/>
    <n v="3.98"/>
    <x v="8"/>
    <s v="weekday"/>
    <s v="February"/>
    <s v="Evening"/>
  </r>
  <r>
    <n v="3269"/>
    <s v="10-Mar-2025"/>
    <s v="10:56 PM"/>
    <s v="Spaghetti"/>
    <s v="Pasta"/>
    <n v="1"/>
    <n v="6.99"/>
    <n v="6.99"/>
    <x v="6"/>
    <s v="weekday"/>
    <s v="March"/>
    <s v="Night"/>
  </r>
  <r>
    <n v="3270"/>
    <s v="05-Feb-2025"/>
    <s v="01:24 PM"/>
    <s v="Chicken Nuggets"/>
    <s v="Chicken"/>
    <n v="3"/>
    <n v="4.99"/>
    <n v="14.97"/>
    <x v="5"/>
    <s v="weekday"/>
    <s v="February"/>
    <s v="Afternoon"/>
  </r>
  <r>
    <n v="3271"/>
    <s v="01-Jan-2025"/>
    <s v="11:55 PM"/>
    <s v="McChicken"/>
    <s v="Chicken"/>
    <n v="4"/>
    <n v="4.49"/>
    <n v="17.96"/>
    <x v="11"/>
    <s v="weekday"/>
    <s v="January"/>
    <s v="Night"/>
  </r>
  <r>
    <n v="3272"/>
    <s v="11-Mar-2025"/>
    <s v="06:17 PM"/>
    <s v="Caesar Salad"/>
    <s v="Salads"/>
    <n v="2"/>
    <n v="4.49"/>
    <n v="8.98"/>
    <x v="2"/>
    <s v="weekday"/>
    <s v="March"/>
    <s v="Evening"/>
  </r>
  <r>
    <n v="3273"/>
    <s v="14-Mar-2025"/>
    <s v="12:03 PM"/>
    <s v="Orange Juice"/>
    <s v="Drinks"/>
    <n v="1"/>
    <n v="2.59"/>
    <n v="2.59"/>
    <x v="9"/>
    <s v="weekday"/>
    <s v="March"/>
    <s v="Afternoon"/>
  </r>
  <r>
    <n v="3274"/>
    <s v="29-Jan-2025"/>
    <s v="11:43 PM"/>
    <s v="Caesar Salad"/>
    <s v="Salads"/>
    <n v="1"/>
    <n v="4.49"/>
    <n v="4.49"/>
    <x v="11"/>
    <s v="weekday"/>
    <s v="January"/>
    <s v="Night"/>
  </r>
  <r>
    <n v="3275"/>
    <s v="24-Jan-2025"/>
    <s v="03:42 PM"/>
    <s v="Chicken Nuggets"/>
    <s v="Chicken"/>
    <n v="1"/>
    <n v="4.99"/>
    <n v="4.99"/>
    <x v="3"/>
    <s v="weekday"/>
    <s v="January"/>
    <s v="Afternoon"/>
  </r>
  <r>
    <n v="3276"/>
    <s v="05-Mar-2025"/>
    <s v="06:35 PM"/>
    <s v="Big Mac"/>
    <s v="Burgers"/>
    <n v="4"/>
    <n v="5.99"/>
    <n v="23.96"/>
    <x v="2"/>
    <s v="weekday"/>
    <s v="March"/>
    <s v="Evening"/>
  </r>
  <r>
    <n v="3277"/>
    <s v="20-Mar-2025"/>
    <s v="02:01 PM"/>
    <s v="Veggie Burger"/>
    <s v="Burgers"/>
    <n v="2"/>
    <n v="5.49"/>
    <n v="10.98"/>
    <x v="0"/>
    <s v="weekday"/>
    <s v="March"/>
    <s v="Afternoon"/>
  </r>
  <r>
    <n v="3278"/>
    <s v="07-Feb-2025"/>
    <s v="01:56 PM"/>
    <s v="Orange Juice"/>
    <s v="Drinks"/>
    <n v="2"/>
    <n v="2.59"/>
    <n v="5.18"/>
    <x v="5"/>
    <s v="weekday"/>
    <s v="February"/>
    <s v="Afternoon"/>
  </r>
  <r>
    <n v="3279"/>
    <s v="05-Mar-2025"/>
    <s v="09:24 PM"/>
    <s v="Grilled Chicken Wrap"/>
    <s v="Chicken"/>
    <n v="3"/>
    <n v="5.29"/>
    <n v="15.870000000000001"/>
    <x v="10"/>
    <s v="weekday"/>
    <s v="March"/>
    <s v="Night"/>
  </r>
  <r>
    <n v="3280"/>
    <s v="18-Jan-2025"/>
    <s v="04:30 PM"/>
    <s v="Grilled Chicken Wrap"/>
    <s v="Chicken"/>
    <n v="3"/>
    <n v="5.29"/>
    <n v="15.870000000000001"/>
    <x v="7"/>
    <s v="weekend"/>
    <s v="January"/>
    <s v="Afternoon"/>
  </r>
  <r>
    <n v="3281"/>
    <s v="25-Mar-2025"/>
    <s v="08:18 PM"/>
    <s v="Veggie Burger"/>
    <s v="Burgers"/>
    <n v="3"/>
    <n v="5.49"/>
    <n v="16.47"/>
    <x v="12"/>
    <s v="weekday"/>
    <s v="March"/>
    <s v="Evening"/>
  </r>
  <r>
    <n v="3282"/>
    <s v="07-Jan-2025"/>
    <s v="06:32 PM"/>
    <s v="Chicken Nuggets"/>
    <s v="Chicken"/>
    <n v="2"/>
    <n v="4.99"/>
    <n v="9.98"/>
    <x v="2"/>
    <s v="weekday"/>
    <s v="January"/>
    <s v="Evening"/>
  </r>
  <r>
    <n v="3283"/>
    <s v="04-Feb-2025"/>
    <s v="05:48 PM"/>
    <s v="Coke"/>
    <s v="Drinks"/>
    <n v="1"/>
    <n v="1.99"/>
    <n v="1.99"/>
    <x v="8"/>
    <s v="weekday"/>
    <s v="February"/>
    <s v="Evening"/>
  </r>
  <r>
    <n v="3284"/>
    <s v="26-Feb-2025"/>
    <s v="07:16 PM"/>
    <s v="Side Salad"/>
    <s v="Salads"/>
    <n v="2"/>
    <n v="3.49"/>
    <n v="6.98"/>
    <x v="4"/>
    <s v="weekday"/>
    <s v="February"/>
    <s v="Evening"/>
  </r>
  <r>
    <n v="3285"/>
    <s v="08-Mar-2025"/>
    <s v="12:36 PM"/>
    <s v="Big Mac"/>
    <s v="Burgers"/>
    <n v="1"/>
    <n v="5.99"/>
    <n v="5.99"/>
    <x v="9"/>
    <s v="weekend"/>
    <s v="March"/>
    <s v="Afternoon"/>
  </r>
  <r>
    <n v="3286"/>
    <s v="10-Jan-2025"/>
    <s v="01:01 PM"/>
    <s v="Brownie"/>
    <s v="Desserts"/>
    <n v="3"/>
    <n v="2.99"/>
    <n v="8.9700000000000006"/>
    <x v="5"/>
    <s v="weekday"/>
    <s v="January"/>
    <s v="Afternoon"/>
  </r>
  <r>
    <n v="3287"/>
    <s v="04-Feb-2025"/>
    <s v="12:53 PM"/>
    <s v="Orange Juice"/>
    <s v="Drinks"/>
    <n v="4"/>
    <n v="2.59"/>
    <n v="10.36"/>
    <x v="9"/>
    <s v="weekday"/>
    <s v="February"/>
    <s v="Afternoon"/>
  </r>
  <r>
    <n v="3288"/>
    <s v="09-Mar-2025"/>
    <s v="07:47 PM"/>
    <s v="Grilled Chicken Wrap"/>
    <s v="Chicken"/>
    <n v="2"/>
    <n v="5.29"/>
    <n v="10.58"/>
    <x v="4"/>
    <s v="weekend"/>
    <s v="March"/>
    <s v="Evening"/>
  </r>
  <r>
    <n v="3289"/>
    <s v="19-Mar-2025"/>
    <s v="03:04 PM"/>
    <s v="Side Salad"/>
    <s v="Salads"/>
    <n v="1"/>
    <n v="3.49"/>
    <n v="3.49"/>
    <x v="3"/>
    <s v="weekday"/>
    <s v="March"/>
    <s v="Afternoon"/>
  </r>
  <r>
    <n v="3290"/>
    <s v="02-Feb-2025"/>
    <s v="10:58 PM"/>
    <s v="Chocolate Shake"/>
    <s v="Desserts"/>
    <n v="4"/>
    <n v="3.99"/>
    <n v="15.96"/>
    <x v="6"/>
    <s v="weekend"/>
    <s v="February"/>
    <s v="Night"/>
  </r>
  <r>
    <n v="3291"/>
    <s v="13-Jan-2025"/>
    <s v="12:45 PM"/>
    <s v="Fries"/>
    <s v="Sides"/>
    <n v="3"/>
    <n v="2.4900000000000002"/>
    <n v="7.4700000000000006"/>
    <x v="9"/>
    <s v="weekday"/>
    <s v="January"/>
    <s v="Afternoon"/>
  </r>
  <r>
    <n v="3292"/>
    <s v="15-Feb-2025"/>
    <s v="02:38 PM"/>
    <s v="Chocolate Shake"/>
    <s v="Desserts"/>
    <n v="1"/>
    <n v="3.99"/>
    <n v="3.99"/>
    <x v="0"/>
    <s v="weekend"/>
    <s v="February"/>
    <s v="Afternoon"/>
  </r>
  <r>
    <n v="3293"/>
    <s v="01-Feb-2025"/>
    <s v="09:39 PM"/>
    <s v="Chicken Nuggets"/>
    <s v="Chicken"/>
    <n v="2"/>
    <n v="4.99"/>
    <n v="9.98"/>
    <x v="10"/>
    <s v="weekend"/>
    <s v="February"/>
    <s v="Night"/>
  </r>
  <r>
    <n v="3294"/>
    <s v="10-Feb-2025"/>
    <s v="10:05 PM"/>
    <s v="Spaghetti"/>
    <s v="Pasta"/>
    <n v="2"/>
    <n v="6.99"/>
    <n v="13.98"/>
    <x v="6"/>
    <s v="weekday"/>
    <s v="February"/>
    <s v="Night"/>
  </r>
  <r>
    <n v="3295"/>
    <s v="08-Feb-2025"/>
    <s v="10:30 PM"/>
    <s v="Big Mac"/>
    <s v="Burgers"/>
    <n v="3"/>
    <n v="5.99"/>
    <n v="17.97"/>
    <x v="6"/>
    <s v="weekend"/>
    <s v="February"/>
    <s v="Night"/>
  </r>
  <r>
    <n v="3296"/>
    <s v="19-Mar-2025"/>
    <s v="04:06 PM"/>
    <s v="Spaghetti"/>
    <s v="Pasta"/>
    <n v="1"/>
    <n v="6.99"/>
    <n v="6.99"/>
    <x v="7"/>
    <s v="weekday"/>
    <s v="March"/>
    <s v="Afternoon"/>
  </r>
  <r>
    <n v="3297"/>
    <s v="08-Mar-2025"/>
    <s v="05:38 PM"/>
    <s v="Grilled Chicken Wrap"/>
    <s v="Chicken"/>
    <n v="2"/>
    <n v="5.29"/>
    <n v="10.58"/>
    <x v="8"/>
    <s v="weekend"/>
    <s v="March"/>
    <s v="Evening"/>
  </r>
  <r>
    <n v="3298"/>
    <s v="04-Feb-2025"/>
    <s v="10:54 PM"/>
    <s v="McChicken"/>
    <s v="Chicken"/>
    <n v="4"/>
    <n v="4.49"/>
    <n v="17.96"/>
    <x v="6"/>
    <s v="weekday"/>
    <s v="February"/>
    <s v="Night"/>
  </r>
  <r>
    <n v="3299"/>
    <s v="31-Mar-2025"/>
    <s v="01:17 PM"/>
    <s v="Brownie"/>
    <s v="Desserts"/>
    <n v="4"/>
    <n v="2.99"/>
    <n v="11.96"/>
    <x v="5"/>
    <s v="weekday"/>
    <s v="March"/>
    <s v="Afternoon"/>
  </r>
  <r>
    <n v="3300"/>
    <s v="04-Mar-2025"/>
    <s v="07:31 PM"/>
    <s v="Chicken Nuggets"/>
    <s v="Chicken"/>
    <n v="1"/>
    <n v="4.99"/>
    <n v="4.99"/>
    <x v="4"/>
    <s v="weekday"/>
    <s v="March"/>
    <s v="Evening"/>
  </r>
  <r>
    <n v="3301"/>
    <s v="12-Feb-2025"/>
    <s v="05:52 PM"/>
    <s v="Iced Coffee"/>
    <s v="Drinks"/>
    <n v="4"/>
    <n v="2.79"/>
    <n v="11.16"/>
    <x v="8"/>
    <s v="weekday"/>
    <s v="February"/>
    <s v="Evening"/>
  </r>
  <r>
    <n v="3302"/>
    <s v="05-Feb-2025"/>
    <s v="12:07 PM"/>
    <s v="Veggie Burger"/>
    <s v="Burgers"/>
    <n v="2"/>
    <n v="5.49"/>
    <n v="10.98"/>
    <x v="9"/>
    <s v="weekday"/>
    <s v="February"/>
    <s v="Afternoon"/>
  </r>
  <r>
    <n v="3303"/>
    <s v="05-Jan-2025"/>
    <s v="10:49 PM"/>
    <s v="Caesar Salad"/>
    <s v="Salads"/>
    <n v="4"/>
    <n v="4.49"/>
    <n v="17.96"/>
    <x v="6"/>
    <s v="weekend"/>
    <s v="January"/>
    <s v="Night"/>
  </r>
  <r>
    <n v="3304"/>
    <s v="23-Mar-2025"/>
    <s v="02:34 PM"/>
    <s v="Brownie"/>
    <s v="Desserts"/>
    <n v="1"/>
    <n v="2.99"/>
    <n v="2.99"/>
    <x v="0"/>
    <s v="weekend"/>
    <s v="March"/>
    <s v="Afternoon"/>
  </r>
  <r>
    <n v="3305"/>
    <s v="07-Jan-2025"/>
    <s v="03:46 PM"/>
    <s v="Caesar Salad"/>
    <s v="Salads"/>
    <n v="2"/>
    <n v="4.49"/>
    <n v="8.98"/>
    <x v="3"/>
    <s v="weekday"/>
    <s v="January"/>
    <s v="Afternoon"/>
  </r>
  <r>
    <n v="3306"/>
    <s v="14-Jan-2025"/>
    <s v="02:18 PM"/>
    <s v="Fries"/>
    <s v="Sides"/>
    <n v="1"/>
    <n v="2.4900000000000002"/>
    <n v="2.4900000000000002"/>
    <x v="0"/>
    <s v="weekday"/>
    <s v="January"/>
    <s v="Afternoon"/>
  </r>
  <r>
    <n v="3307"/>
    <s v="20-Jan-2025"/>
    <s v="08:47 PM"/>
    <s v="McChicken"/>
    <s v="Chicken"/>
    <n v="1"/>
    <n v="4.49"/>
    <n v="4.49"/>
    <x v="12"/>
    <s v="weekday"/>
    <s v="January"/>
    <s v="Evening"/>
  </r>
  <r>
    <n v="3308"/>
    <s v="15-Jan-2025"/>
    <s v="11:04 PM"/>
    <s v="Coke"/>
    <s v="Drinks"/>
    <n v="3"/>
    <n v="1.99"/>
    <n v="5.97"/>
    <x v="11"/>
    <s v="weekday"/>
    <s v="January"/>
    <s v="Night"/>
  </r>
  <r>
    <n v="3309"/>
    <s v="09-Mar-2025"/>
    <s v="09:55 PM"/>
    <s v="Chicken Nuggets"/>
    <s v="Chicken"/>
    <n v="3"/>
    <n v="4.99"/>
    <n v="14.97"/>
    <x v="10"/>
    <s v="weekend"/>
    <s v="March"/>
    <s v="Night"/>
  </r>
  <r>
    <n v="3310"/>
    <s v="08-Feb-2025"/>
    <s v="06:54 PM"/>
    <s v="Veggie Burger"/>
    <s v="Burgers"/>
    <n v="2"/>
    <n v="5.49"/>
    <n v="10.98"/>
    <x v="2"/>
    <s v="weekend"/>
    <s v="February"/>
    <s v="Evening"/>
  </r>
  <r>
    <n v="3311"/>
    <s v="02-Jan-2025"/>
    <s v="02:42 PM"/>
    <s v="Fries"/>
    <s v="Sides"/>
    <n v="2"/>
    <n v="2.4900000000000002"/>
    <n v="4.9800000000000004"/>
    <x v="0"/>
    <s v="weekday"/>
    <s v="January"/>
    <s v="Afternoon"/>
  </r>
  <r>
    <n v="3312"/>
    <s v="03-Feb-2025"/>
    <s v="07:21 PM"/>
    <s v="Coke"/>
    <s v="Drinks"/>
    <n v="3"/>
    <n v="1.99"/>
    <n v="5.97"/>
    <x v="4"/>
    <s v="weekday"/>
    <s v="February"/>
    <s v="Evening"/>
  </r>
  <r>
    <n v="3313"/>
    <s v="26-Feb-2025"/>
    <s v="11:58 PM"/>
    <s v="Spaghetti"/>
    <s v="Pasta"/>
    <n v="1"/>
    <n v="6.99"/>
    <n v="6.99"/>
    <x v="11"/>
    <s v="weekday"/>
    <s v="February"/>
    <s v="Night"/>
  </r>
  <r>
    <n v="3314"/>
    <s v="08-Jan-2025"/>
    <s v="11:45 PM"/>
    <s v="Side Salad"/>
    <s v="Salads"/>
    <n v="4"/>
    <n v="3.49"/>
    <n v="13.96"/>
    <x v="11"/>
    <s v="weekday"/>
    <s v="January"/>
    <s v="Night"/>
  </r>
  <r>
    <n v="3315"/>
    <s v="08-Mar-2025"/>
    <s v="05:40 PM"/>
    <s v="Grilled Chicken Wrap"/>
    <s v="Chicken"/>
    <n v="3"/>
    <n v="5.29"/>
    <n v="15.870000000000001"/>
    <x v="8"/>
    <s v="weekend"/>
    <s v="March"/>
    <s v="Evening"/>
  </r>
  <r>
    <n v="3316"/>
    <s v="14-Mar-2025"/>
    <s v="01:56 PM"/>
    <s v="Iced Coffee"/>
    <s v="Drinks"/>
    <n v="2"/>
    <n v="2.79"/>
    <n v="5.58"/>
    <x v="5"/>
    <s v="weekday"/>
    <s v="March"/>
    <s v="Afternoon"/>
  </r>
  <r>
    <n v="3317"/>
    <s v="05-Jan-2025"/>
    <s v="05:52 PM"/>
    <s v="Coke"/>
    <s v="Drinks"/>
    <n v="2"/>
    <n v="1.99"/>
    <n v="3.98"/>
    <x v="8"/>
    <s v="weekend"/>
    <s v="January"/>
    <s v="Evening"/>
  </r>
  <r>
    <n v="3318"/>
    <s v="11-Jan-2025"/>
    <s v="11:24 AM"/>
    <s v="Apple Pie"/>
    <s v="Desserts"/>
    <n v="1"/>
    <n v="2.29"/>
    <n v="2.29"/>
    <x v="1"/>
    <s v="weekend"/>
    <s v="January"/>
    <s v="Morning"/>
  </r>
  <r>
    <n v="3319"/>
    <s v="21-Feb-2025"/>
    <s v="07:57 PM"/>
    <s v="Apple Pie"/>
    <s v="Desserts"/>
    <n v="3"/>
    <n v="2.29"/>
    <n v="6.87"/>
    <x v="4"/>
    <s v="weekday"/>
    <s v="February"/>
    <s v="Evening"/>
  </r>
  <r>
    <n v="3320"/>
    <s v="02-Mar-2025"/>
    <s v="03:53 PM"/>
    <s v="Iced Coffee"/>
    <s v="Drinks"/>
    <n v="1"/>
    <n v="2.79"/>
    <n v="2.79"/>
    <x v="3"/>
    <s v="weekend"/>
    <s v="March"/>
    <s v="Afternoon"/>
  </r>
  <r>
    <n v="3321"/>
    <s v="02-Feb-2025"/>
    <s v="11:33 PM"/>
    <s v="Grilled Chicken Wrap"/>
    <s v="Chicken"/>
    <n v="4"/>
    <n v="5.29"/>
    <n v="21.16"/>
    <x v="11"/>
    <s v="weekend"/>
    <s v="February"/>
    <s v="Night"/>
  </r>
  <r>
    <n v="3322"/>
    <s v="03-Feb-2025"/>
    <s v="06:47 PM"/>
    <s v="Caesar Salad"/>
    <s v="Salads"/>
    <n v="2"/>
    <n v="4.49"/>
    <n v="8.98"/>
    <x v="2"/>
    <s v="weekday"/>
    <s v="February"/>
    <s v="Evening"/>
  </r>
  <r>
    <n v="3323"/>
    <s v="31-Jan-2025"/>
    <s v="05:19 PM"/>
    <s v="Caesar Salad"/>
    <s v="Salads"/>
    <n v="1"/>
    <n v="4.49"/>
    <n v="4.49"/>
    <x v="8"/>
    <s v="weekday"/>
    <s v="January"/>
    <s v="Evening"/>
  </r>
  <r>
    <n v="3324"/>
    <s v="02-Mar-2025"/>
    <s v="06:44 PM"/>
    <s v="Orange Juice"/>
    <s v="Drinks"/>
    <n v="1"/>
    <n v="2.59"/>
    <n v="2.59"/>
    <x v="2"/>
    <s v="weekend"/>
    <s v="March"/>
    <s v="Evening"/>
  </r>
  <r>
    <n v="3325"/>
    <s v="20-Mar-2025"/>
    <s v="08:11 PM"/>
    <s v="Fries"/>
    <s v="Sides"/>
    <n v="3"/>
    <n v="2.4900000000000002"/>
    <n v="7.4700000000000006"/>
    <x v="12"/>
    <s v="weekday"/>
    <s v="March"/>
    <s v="Evening"/>
  </r>
  <r>
    <n v="3326"/>
    <s v="04-Feb-2025"/>
    <s v="01:44 PM"/>
    <s v="Fries"/>
    <s v="Sides"/>
    <n v="1"/>
    <n v="2.4900000000000002"/>
    <n v="2.4900000000000002"/>
    <x v="5"/>
    <s v="weekday"/>
    <s v="February"/>
    <s v="Afternoon"/>
  </r>
  <r>
    <n v="3327"/>
    <s v="10-Feb-2025"/>
    <s v="11:09 AM"/>
    <s v="Spaghetti"/>
    <s v="Pasta"/>
    <n v="4"/>
    <n v="6.99"/>
    <n v="27.96"/>
    <x v="1"/>
    <s v="weekday"/>
    <s v="February"/>
    <s v="Morning"/>
  </r>
  <r>
    <n v="3328"/>
    <s v="29-Mar-2025"/>
    <s v="01:04 PM"/>
    <s v="Apple Pie"/>
    <s v="Desserts"/>
    <n v="1"/>
    <n v="2.29"/>
    <n v="2.29"/>
    <x v="5"/>
    <s v="weekend"/>
    <s v="March"/>
    <s v="Afternoon"/>
  </r>
  <r>
    <n v="3329"/>
    <s v="28-Feb-2025"/>
    <s v="03:03 PM"/>
    <s v="McChicken"/>
    <s v="Chicken"/>
    <n v="4"/>
    <n v="4.49"/>
    <n v="17.96"/>
    <x v="3"/>
    <s v="weekday"/>
    <s v="February"/>
    <s v="Afternoon"/>
  </r>
  <r>
    <n v="3330"/>
    <s v="31-Jan-2025"/>
    <s v="12:22 PM"/>
    <s v="Big Mac"/>
    <s v="Burgers"/>
    <n v="2"/>
    <n v="5.99"/>
    <n v="11.98"/>
    <x v="9"/>
    <s v="weekday"/>
    <s v="January"/>
    <s v="Afternoon"/>
  </r>
  <r>
    <n v="3331"/>
    <s v="28-Mar-2025"/>
    <s v="09:50 PM"/>
    <s v="Coke"/>
    <s v="Drinks"/>
    <n v="3"/>
    <n v="1.99"/>
    <n v="5.97"/>
    <x v="10"/>
    <s v="weekday"/>
    <s v="March"/>
    <s v="Night"/>
  </r>
  <r>
    <n v="3332"/>
    <s v="26-Jan-2025"/>
    <s v="07:15 PM"/>
    <s v="Fries"/>
    <s v="Sides"/>
    <n v="2"/>
    <n v="2.4900000000000002"/>
    <n v="4.9800000000000004"/>
    <x v="4"/>
    <s v="weekend"/>
    <s v="January"/>
    <s v="Evening"/>
  </r>
  <r>
    <n v="3333"/>
    <s v="14-Mar-2025"/>
    <s v="10:58 AM"/>
    <s v="Chocolate Shake"/>
    <s v="Desserts"/>
    <n v="4"/>
    <n v="3.99"/>
    <n v="15.96"/>
    <x v="13"/>
    <s v="weekday"/>
    <s v="March"/>
    <s v="Morning"/>
  </r>
  <r>
    <n v="3334"/>
    <s v="25-Jan-2025"/>
    <s v="10:56 PM"/>
    <s v="Chicken Nuggets"/>
    <s v="Chicken"/>
    <n v="4"/>
    <n v="4.99"/>
    <n v="19.96"/>
    <x v="6"/>
    <s v="weekend"/>
    <s v="January"/>
    <s v="Night"/>
  </r>
  <r>
    <n v="3335"/>
    <s v="17-Feb-2025"/>
    <s v="12:45 PM"/>
    <s v="Fries"/>
    <s v="Sides"/>
    <n v="4"/>
    <n v="2.4900000000000002"/>
    <n v="9.9600000000000009"/>
    <x v="9"/>
    <s v="weekday"/>
    <s v="February"/>
    <s v="Afternoon"/>
  </r>
  <r>
    <n v="3336"/>
    <s v="02-Mar-2025"/>
    <s v="01:39 PM"/>
    <s v="Fries"/>
    <s v="Sides"/>
    <n v="1"/>
    <n v="2.4900000000000002"/>
    <n v="2.4900000000000002"/>
    <x v="5"/>
    <s v="weekend"/>
    <s v="March"/>
    <s v="Afternoon"/>
  </r>
  <r>
    <n v="3337"/>
    <s v="26-Jan-2025"/>
    <s v="03:23 PM"/>
    <s v="Chicken Nuggets"/>
    <s v="Chicken"/>
    <n v="4"/>
    <n v="4.99"/>
    <n v="19.96"/>
    <x v="3"/>
    <s v="weekend"/>
    <s v="January"/>
    <s v="Afternoon"/>
  </r>
  <r>
    <n v="3338"/>
    <s v="19-Mar-2025"/>
    <s v="05:14 PM"/>
    <s v="Orange Juice"/>
    <s v="Drinks"/>
    <n v="4"/>
    <n v="2.59"/>
    <n v="10.36"/>
    <x v="8"/>
    <s v="weekday"/>
    <s v="March"/>
    <s v="Evening"/>
  </r>
  <r>
    <n v="3339"/>
    <s v="28-Feb-2025"/>
    <s v="11:18 AM"/>
    <s v="Apple Pie"/>
    <s v="Desserts"/>
    <n v="3"/>
    <n v="2.29"/>
    <n v="6.87"/>
    <x v="1"/>
    <s v="weekday"/>
    <s v="February"/>
    <s v="Morning"/>
  </r>
  <r>
    <n v="3340"/>
    <s v="21-Jan-2025"/>
    <s v="05:18 PM"/>
    <s v="Orange Juice"/>
    <s v="Drinks"/>
    <n v="1"/>
    <n v="2.59"/>
    <n v="2.59"/>
    <x v="8"/>
    <s v="weekday"/>
    <s v="January"/>
    <s v="Evening"/>
  </r>
  <r>
    <n v="3341"/>
    <s v="22-Jan-2025"/>
    <s v="10:52 PM"/>
    <s v="Coke"/>
    <s v="Drinks"/>
    <n v="3"/>
    <n v="1.99"/>
    <n v="5.97"/>
    <x v="6"/>
    <s v="weekday"/>
    <s v="January"/>
    <s v="Night"/>
  </r>
  <r>
    <n v="3342"/>
    <s v="03-Feb-2025"/>
    <s v="03:41 PM"/>
    <s v="Chicken Nuggets"/>
    <s v="Chicken"/>
    <n v="2"/>
    <n v="4.99"/>
    <n v="9.98"/>
    <x v="3"/>
    <s v="weekday"/>
    <s v="February"/>
    <s v="Afternoon"/>
  </r>
  <r>
    <n v="3343"/>
    <s v="21-Jan-2025"/>
    <s v="01:48 PM"/>
    <s v="Iced Coffee"/>
    <s v="Drinks"/>
    <n v="4"/>
    <n v="2.79"/>
    <n v="11.16"/>
    <x v="5"/>
    <s v="weekday"/>
    <s v="January"/>
    <s v="Afternoon"/>
  </r>
  <r>
    <n v="3344"/>
    <s v="08-Mar-2025"/>
    <s v="02:35 PM"/>
    <s v="Fries"/>
    <s v="Sides"/>
    <n v="2"/>
    <n v="2.4900000000000002"/>
    <n v="4.9800000000000004"/>
    <x v="0"/>
    <s v="weekend"/>
    <s v="March"/>
    <s v="Afternoon"/>
  </r>
  <r>
    <n v="3345"/>
    <s v="24-Jan-2025"/>
    <s v="02:21 PM"/>
    <s v="Caesar Salad"/>
    <s v="Salads"/>
    <n v="3"/>
    <n v="4.49"/>
    <n v="13.47"/>
    <x v="0"/>
    <s v="weekday"/>
    <s v="January"/>
    <s v="Afternoon"/>
  </r>
  <r>
    <n v="3346"/>
    <s v="11-Jan-2025"/>
    <s v="04:39 PM"/>
    <s v="Spaghetti"/>
    <s v="Pasta"/>
    <n v="3"/>
    <n v="6.99"/>
    <n v="20.97"/>
    <x v="7"/>
    <s v="weekend"/>
    <s v="January"/>
    <s v="Afternoon"/>
  </r>
  <r>
    <n v="3347"/>
    <s v="20-Jan-2025"/>
    <s v="12:22 PM"/>
    <s v="Spaghetti"/>
    <s v="Pasta"/>
    <n v="4"/>
    <n v="6.99"/>
    <n v="27.96"/>
    <x v="9"/>
    <s v="weekday"/>
    <s v="January"/>
    <s v="Afternoon"/>
  </r>
  <r>
    <n v="3348"/>
    <s v="22-Mar-2025"/>
    <s v="12:59 PM"/>
    <s v="Iced Coffee"/>
    <s v="Drinks"/>
    <n v="3"/>
    <n v="2.79"/>
    <n v="8.370000000000001"/>
    <x v="9"/>
    <s v="weekend"/>
    <s v="March"/>
    <s v="Afternoon"/>
  </r>
  <r>
    <n v="3349"/>
    <s v="22-Jan-2025"/>
    <s v="10:05 AM"/>
    <s v="Caesar Salad"/>
    <s v="Salads"/>
    <n v="3"/>
    <n v="4.49"/>
    <n v="13.47"/>
    <x v="13"/>
    <s v="weekday"/>
    <s v="January"/>
    <s v="Morning"/>
  </r>
  <r>
    <n v="3350"/>
    <s v="27-Jan-2025"/>
    <s v="02:04 PM"/>
    <s v="Brownie"/>
    <s v="Desserts"/>
    <n v="4"/>
    <n v="2.99"/>
    <n v="11.96"/>
    <x v="0"/>
    <s v="weekday"/>
    <s v="January"/>
    <s v="Afternoon"/>
  </r>
  <r>
    <n v="3351"/>
    <s v="18-Jan-2025"/>
    <s v="01:52 PM"/>
    <s v="McChicken"/>
    <s v="Chicken"/>
    <n v="3"/>
    <n v="4.49"/>
    <n v="13.47"/>
    <x v="5"/>
    <s v="weekend"/>
    <s v="January"/>
    <s v="Afternoon"/>
  </r>
  <r>
    <n v="3352"/>
    <s v="22-Feb-2025"/>
    <s v="09:34 PM"/>
    <s v="Side Salad"/>
    <s v="Salads"/>
    <n v="3"/>
    <n v="3.49"/>
    <n v="10.47"/>
    <x v="10"/>
    <s v="weekend"/>
    <s v="February"/>
    <s v="Night"/>
  </r>
  <r>
    <n v="3353"/>
    <s v="27-Jan-2025"/>
    <s v="11:31 PM"/>
    <s v="Chocolate Shake"/>
    <s v="Desserts"/>
    <n v="4"/>
    <n v="3.99"/>
    <n v="15.96"/>
    <x v="11"/>
    <s v="weekday"/>
    <s v="January"/>
    <s v="Night"/>
  </r>
  <r>
    <n v="3354"/>
    <s v="24-Feb-2025"/>
    <s v="12:56 PM"/>
    <s v="Apple Pie"/>
    <s v="Desserts"/>
    <n v="3"/>
    <n v="2.29"/>
    <n v="6.87"/>
    <x v="9"/>
    <s v="weekday"/>
    <s v="February"/>
    <s v="Afternoon"/>
  </r>
  <r>
    <n v="3355"/>
    <s v="25-Jan-2025"/>
    <s v="11:07 PM"/>
    <s v="Veggie Burger"/>
    <s v="Burgers"/>
    <n v="3"/>
    <n v="5.49"/>
    <n v="16.47"/>
    <x v="11"/>
    <s v="weekend"/>
    <s v="January"/>
    <s v="Night"/>
  </r>
  <r>
    <n v="3356"/>
    <s v="27-Feb-2025"/>
    <s v="12:26 PM"/>
    <s v="Coke"/>
    <s v="Drinks"/>
    <n v="3"/>
    <n v="1.99"/>
    <n v="5.97"/>
    <x v="9"/>
    <s v="weekday"/>
    <s v="February"/>
    <s v="Afternoon"/>
  </r>
  <r>
    <n v="3357"/>
    <s v="21-Mar-2025"/>
    <s v="01:41 PM"/>
    <s v="McChicken"/>
    <s v="Chicken"/>
    <n v="4"/>
    <n v="4.49"/>
    <n v="17.96"/>
    <x v="5"/>
    <s v="weekday"/>
    <s v="March"/>
    <s v="Afternoon"/>
  </r>
  <r>
    <n v="3358"/>
    <s v="17-Mar-2025"/>
    <s v="06:59 PM"/>
    <s v="Spaghetti"/>
    <s v="Pasta"/>
    <n v="4"/>
    <n v="6.99"/>
    <n v="27.96"/>
    <x v="2"/>
    <s v="weekday"/>
    <s v="March"/>
    <s v="Evening"/>
  </r>
  <r>
    <n v="3359"/>
    <s v="13-Mar-2025"/>
    <s v="06:53 PM"/>
    <s v="Veggie Burger"/>
    <s v="Burgers"/>
    <n v="1"/>
    <n v="5.49"/>
    <n v="5.49"/>
    <x v="2"/>
    <s v="weekday"/>
    <s v="March"/>
    <s v="Evening"/>
  </r>
  <r>
    <n v="3360"/>
    <s v="19-Mar-2025"/>
    <s v="12:36 PM"/>
    <s v="Spaghetti"/>
    <s v="Pasta"/>
    <n v="1"/>
    <n v="6.99"/>
    <n v="6.99"/>
    <x v="9"/>
    <s v="weekday"/>
    <s v="March"/>
    <s v="Afternoon"/>
  </r>
  <r>
    <n v="3361"/>
    <s v="20-Jan-2025"/>
    <s v="12:38 PM"/>
    <s v="Fries"/>
    <s v="Sides"/>
    <n v="3"/>
    <n v="2.4900000000000002"/>
    <n v="7.4700000000000006"/>
    <x v="9"/>
    <s v="weekday"/>
    <s v="January"/>
    <s v="Afternoon"/>
  </r>
  <r>
    <n v="3362"/>
    <s v="11-Feb-2025"/>
    <s v="05:39 PM"/>
    <s v="Orange Juice"/>
    <s v="Drinks"/>
    <n v="3"/>
    <n v="2.59"/>
    <n v="7.77"/>
    <x v="8"/>
    <s v="weekday"/>
    <s v="February"/>
    <s v="Evening"/>
  </r>
  <r>
    <n v="3363"/>
    <s v="03-Jan-2025"/>
    <s v="02:19 PM"/>
    <s v="Veggie Burger"/>
    <s v="Burgers"/>
    <n v="2"/>
    <n v="5.49"/>
    <n v="10.98"/>
    <x v="0"/>
    <s v="weekday"/>
    <s v="January"/>
    <s v="Afternoon"/>
  </r>
  <r>
    <n v="3364"/>
    <s v="07-Mar-2025"/>
    <s v="07:23 PM"/>
    <s v="Iced Coffee"/>
    <s v="Drinks"/>
    <n v="2"/>
    <n v="2.79"/>
    <n v="5.58"/>
    <x v="4"/>
    <s v="weekday"/>
    <s v="March"/>
    <s v="Evening"/>
  </r>
  <r>
    <n v="3365"/>
    <s v="13-Mar-2025"/>
    <s v="06:47 PM"/>
    <s v="Grilled Chicken Wrap"/>
    <s v="Chicken"/>
    <n v="1"/>
    <n v="5.29"/>
    <n v="5.29"/>
    <x v="2"/>
    <s v="weekday"/>
    <s v="March"/>
    <s v="Evening"/>
  </r>
  <r>
    <n v="3366"/>
    <s v="06-Feb-2025"/>
    <s v="02:00 PM"/>
    <s v="Big Mac"/>
    <s v="Burgers"/>
    <n v="2"/>
    <n v="5.99"/>
    <n v="11.98"/>
    <x v="0"/>
    <s v="weekday"/>
    <s v="February"/>
    <s v="Afternoon"/>
  </r>
  <r>
    <n v="3367"/>
    <s v="18-Mar-2025"/>
    <s v="12:24 PM"/>
    <s v="Fries"/>
    <s v="Sides"/>
    <n v="3"/>
    <n v="2.4900000000000002"/>
    <n v="7.4700000000000006"/>
    <x v="9"/>
    <s v="weekday"/>
    <s v="March"/>
    <s v="Afternoon"/>
  </r>
  <r>
    <n v="3368"/>
    <s v="26-Mar-2025"/>
    <s v="08:07 PM"/>
    <s v="Spaghetti"/>
    <s v="Pasta"/>
    <n v="4"/>
    <n v="6.99"/>
    <n v="27.96"/>
    <x v="12"/>
    <s v="weekday"/>
    <s v="March"/>
    <s v="Evening"/>
  </r>
  <r>
    <n v="3369"/>
    <s v="05-Jan-2025"/>
    <s v="08:05 PM"/>
    <s v="McChicken"/>
    <s v="Chicken"/>
    <n v="3"/>
    <n v="4.49"/>
    <n v="13.47"/>
    <x v="12"/>
    <s v="weekend"/>
    <s v="January"/>
    <s v="Evening"/>
  </r>
  <r>
    <n v="3370"/>
    <s v="30-Jan-2025"/>
    <s v="01:57 PM"/>
    <s v="Big Mac"/>
    <s v="Burgers"/>
    <n v="3"/>
    <n v="5.99"/>
    <n v="17.97"/>
    <x v="5"/>
    <s v="weekday"/>
    <s v="January"/>
    <s v="Afternoon"/>
  </r>
  <r>
    <n v="3371"/>
    <s v="14-Jan-2025"/>
    <s v="11:48 AM"/>
    <s v="Grilled Chicken Wrap"/>
    <s v="Chicken"/>
    <n v="1"/>
    <n v="5.29"/>
    <n v="5.29"/>
    <x v="1"/>
    <s v="weekday"/>
    <s v="January"/>
    <s v="Morning"/>
  </r>
  <r>
    <n v="3372"/>
    <s v="07-Mar-2025"/>
    <s v="09:43 PM"/>
    <s v="Brownie"/>
    <s v="Desserts"/>
    <n v="2"/>
    <n v="2.99"/>
    <n v="5.98"/>
    <x v="10"/>
    <s v="weekday"/>
    <s v="March"/>
    <s v="Night"/>
  </r>
  <r>
    <n v="3373"/>
    <s v="25-Jan-2025"/>
    <s v="03:03 PM"/>
    <s v="Coke"/>
    <s v="Drinks"/>
    <n v="1"/>
    <n v="1.99"/>
    <n v="1.99"/>
    <x v="3"/>
    <s v="weekend"/>
    <s v="January"/>
    <s v="Afternoon"/>
  </r>
  <r>
    <n v="3374"/>
    <s v="24-Feb-2025"/>
    <s v="09:03 PM"/>
    <s v="Grilled Chicken Wrap"/>
    <s v="Chicken"/>
    <n v="1"/>
    <n v="5.29"/>
    <n v="5.29"/>
    <x v="10"/>
    <s v="weekday"/>
    <s v="February"/>
    <s v="Night"/>
  </r>
  <r>
    <n v="3375"/>
    <s v="14-Jan-2025"/>
    <s v="11:51 PM"/>
    <s v="Side Salad"/>
    <s v="Salads"/>
    <n v="3"/>
    <n v="3.49"/>
    <n v="10.47"/>
    <x v="11"/>
    <s v="weekday"/>
    <s v="January"/>
    <s v="Night"/>
  </r>
  <r>
    <n v="3376"/>
    <s v="01-Feb-2025"/>
    <s v="09:24 PM"/>
    <s v="Big Mac"/>
    <s v="Burgers"/>
    <n v="1"/>
    <n v="5.99"/>
    <n v="5.99"/>
    <x v="10"/>
    <s v="weekend"/>
    <s v="February"/>
    <s v="Night"/>
  </r>
  <r>
    <n v="3377"/>
    <s v="05-Jan-2025"/>
    <s v="10:32 AM"/>
    <s v="Brownie"/>
    <s v="Desserts"/>
    <n v="4"/>
    <n v="2.99"/>
    <n v="11.96"/>
    <x v="13"/>
    <s v="weekend"/>
    <s v="January"/>
    <s v="Morning"/>
  </r>
  <r>
    <n v="3378"/>
    <s v="14-Mar-2025"/>
    <s v="01:42 PM"/>
    <s v="Spaghetti"/>
    <s v="Pasta"/>
    <n v="4"/>
    <n v="6.99"/>
    <n v="27.96"/>
    <x v="5"/>
    <s v="weekday"/>
    <s v="March"/>
    <s v="Afternoon"/>
  </r>
  <r>
    <n v="3379"/>
    <s v="27-Feb-2025"/>
    <s v="11:29 PM"/>
    <s v="McChicken"/>
    <s v="Chicken"/>
    <n v="1"/>
    <n v="4.49"/>
    <n v="4.49"/>
    <x v="11"/>
    <s v="weekday"/>
    <s v="February"/>
    <s v="Night"/>
  </r>
  <r>
    <n v="3380"/>
    <s v="04-Feb-2025"/>
    <s v="11:35 AM"/>
    <s v="Side Salad"/>
    <s v="Salads"/>
    <n v="3"/>
    <n v="3.49"/>
    <n v="10.47"/>
    <x v="1"/>
    <s v="weekday"/>
    <s v="February"/>
    <s v="Morning"/>
  </r>
  <r>
    <n v="3381"/>
    <s v="17-Jan-2025"/>
    <s v="02:47 PM"/>
    <s v="Fries"/>
    <s v="Sides"/>
    <n v="4"/>
    <n v="2.4900000000000002"/>
    <n v="9.9600000000000009"/>
    <x v="0"/>
    <s v="weekday"/>
    <s v="January"/>
    <s v="Afternoon"/>
  </r>
  <r>
    <n v="3382"/>
    <s v="23-Jan-2025"/>
    <s v="05:49 PM"/>
    <s v="Veggie Burger"/>
    <s v="Burgers"/>
    <n v="3"/>
    <n v="5.49"/>
    <n v="16.47"/>
    <x v="8"/>
    <s v="weekday"/>
    <s v="January"/>
    <s v="Evening"/>
  </r>
  <r>
    <n v="3383"/>
    <s v="17-Jan-2025"/>
    <s v="06:24 PM"/>
    <s v="Fries"/>
    <s v="Sides"/>
    <n v="1"/>
    <n v="2.4900000000000002"/>
    <n v="2.4900000000000002"/>
    <x v="2"/>
    <s v="weekday"/>
    <s v="January"/>
    <s v="Evening"/>
  </r>
  <r>
    <n v="3384"/>
    <s v="03-Mar-2025"/>
    <s v="02:34 PM"/>
    <s v="Spaghetti"/>
    <s v="Pasta"/>
    <n v="1"/>
    <n v="6.99"/>
    <n v="6.99"/>
    <x v="0"/>
    <s v="weekday"/>
    <s v="March"/>
    <s v="Afternoon"/>
  </r>
  <r>
    <n v="3385"/>
    <s v="22-Jan-2025"/>
    <s v="02:53 PM"/>
    <s v="Spaghetti"/>
    <s v="Pasta"/>
    <n v="3"/>
    <n v="6.99"/>
    <n v="20.97"/>
    <x v="0"/>
    <s v="weekday"/>
    <s v="January"/>
    <s v="Afternoon"/>
  </r>
  <r>
    <n v="3386"/>
    <s v="06-Feb-2025"/>
    <s v="08:48 PM"/>
    <s v="Grilled Chicken Wrap"/>
    <s v="Chicken"/>
    <n v="1"/>
    <n v="5.29"/>
    <n v="5.29"/>
    <x v="12"/>
    <s v="weekday"/>
    <s v="February"/>
    <s v="Evening"/>
  </r>
  <r>
    <n v="3387"/>
    <s v="24-Jan-2025"/>
    <s v="02:16 PM"/>
    <s v="Chicken Nuggets"/>
    <s v="Chicken"/>
    <n v="4"/>
    <n v="4.99"/>
    <n v="19.96"/>
    <x v="0"/>
    <s v="weekday"/>
    <s v="January"/>
    <s v="Afternoon"/>
  </r>
  <r>
    <n v="3388"/>
    <s v="12-Mar-2025"/>
    <s v="11:40 PM"/>
    <s v="Coke"/>
    <s v="Drinks"/>
    <n v="3"/>
    <n v="1.99"/>
    <n v="5.97"/>
    <x v="11"/>
    <s v="weekday"/>
    <s v="March"/>
    <s v="Night"/>
  </r>
  <r>
    <n v="3389"/>
    <s v="26-Jan-2025"/>
    <s v="01:09 PM"/>
    <s v="Apple Pie"/>
    <s v="Desserts"/>
    <n v="3"/>
    <n v="2.29"/>
    <n v="6.87"/>
    <x v="5"/>
    <s v="weekend"/>
    <s v="January"/>
    <s v="Afternoon"/>
  </r>
  <r>
    <n v="3390"/>
    <s v="19-Jan-2025"/>
    <s v="12:42 PM"/>
    <s v="McChicken"/>
    <s v="Chicken"/>
    <n v="4"/>
    <n v="4.49"/>
    <n v="17.96"/>
    <x v="9"/>
    <s v="weekend"/>
    <s v="January"/>
    <s v="Afternoon"/>
  </r>
  <r>
    <n v="3391"/>
    <s v="05-Jan-2025"/>
    <s v="07:51 PM"/>
    <s v="Coke"/>
    <s v="Drinks"/>
    <n v="1"/>
    <n v="1.99"/>
    <n v="1.99"/>
    <x v="4"/>
    <s v="weekend"/>
    <s v="January"/>
    <s v="Evening"/>
  </r>
  <r>
    <n v="3392"/>
    <s v="19-Feb-2025"/>
    <s v="11:14 PM"/>
    <s v="Caesar Salad"/>
    <s v="Salads"/>
    <n v="1"/>
    <n v="4.49"/>
    <n v="4.49"/>
    <x v="11"/>
    <s v="weekday"/>
    <s v="February"/>
    <s v="Night"/>
  </r>
  <r>
    <n v="3393"/>
    <s v="31-Mar-2025"/>
    <s v="10:23 PM"/>
    <s v="Side Salad"/>
    <s v="Salads"/>
    <n v="4"/>
    <n v="3.49"/>
    <n v="13.96"/>
    <x v="6"/>
    <s v="weekday"/>
    <s v="March"/>
    <s v="Night"/>
  </r>
  <r>
    <n v="3394"/>
    <s v="31-Jan-2025"/>
    <s v="12:10 PM"/>
    <s v="Grilled Chicken Wrap"/>
    <s v="Chicken"/>
    <n v="3"/>
    <n v="5.29"/>
    <n v="15.870000000000001"/>
    <x v="9"/>
    <s v="weekday"/>
    <s v="January"/>
    <s v="Afternoon"/>
  </r>
  <r>
    <n v="3395"/>
    <s v="01-Jan-2025"/>
    <s v="08:36 PM"/>
    <s v="Caesar Salad"/>
    <s v="Salads"/>
    <n v="4"/>
    <n v="4.49"/>
    <n v="17.96"/>
    <x v="12"/>
    <s v="weekday"/>
    <s v="January"/>
    <s v="Evening"/>
  </r>
  <r>
    <n v="3396"/>
    <s v="04-Feb-2025"/>
    <s v="03:29 PM"/>
    <s v="Chocolate Shake"/>
    <s v="Desserts"/>
    <n v="3"/>
    <n v="3.99"/>
    <n v="11.97"/>
    <x v="3"/>
    <s v="weekday"/>
    <s v="February"/>
    <s v="Afternoon"/>
  </r>
  <r>
    <n v="3397"/>
    <s v="24-Jan-2025"/>
    <s v="12:59 PM"/>
    <s v="Caesar Salad"/>
    <s v="Salads"/>
    <n v="3"/>
    <n v="4.49"/>
    <n v="13.47"/>
    <x v="9"/>
    <s v="weekday"/>
    <s v="January"/>
    <s v="Afternoon"/>
  </r>
  <r>
    <n v="3398"/>
    <s v="22-Jan-2025"/>
    <s v="10:07 PM"/>
    <s v="Spaghetti"/>
    <s v="Pasta"/>
    <n v="2"/>
    <n v="6.99"/>
    <n v="13.98"/>
    <x v="6"/>
    <s v="weekday"/>
    <s v="January"/>
    <s v="Night"/>
  </r>
  <r>
    <n v="3399"/>
    <s v="16-Mar-2025"/>
    <s v="11:29 PM"/>
    <s v="Veggie Burger"/>
    <s v="Burgers"/>
    <n v="4"/>
    <n v="5.49"/>
    <n v="21.96"/>
    <x v="11"/>
    <s v="weekend"/>
    <s v="March"/>
    <s v="Night"/>
  </r>
  <r>
    <n v="3400"/>
    <s v="02-Mar-2025"/>
    <s v="08:38 PM"/>
    <s v="Coke"/>
    <s v="Drinks"/>
    <n v="2"/>
    <n v="1.99"/>
    <n v="3.98"/>
    <x v="12"/>
    <s v="weekend"/>
    <s v="March"/>
    <s v="Evening"/>
  </r>
  <r>
    <n v="3401"/>
    <s v="18-Feb-2025"/>
    <s v="03:24 PM"/>
    <s v="Big Mac"/>
    <s v="Burgers"/>
    <n v="2"/>
    <n v="5.99"/>
    <n v="11.98"/>
    <x v="3"/>
    <s v="weekday"/>
    <s v="February"/>
    <s v="Afternoon"/>
  </r>
  <r>
    <n v="3402"/>
    <s v="23-Feb-2025"/>
    <s v="11:11 PM"/>
    <s v="Brownie"/>
    <s v="Desserts"/>
    <n v="2"/>
    <n v="2.99"/>
    <n v="5.98"/>
    <x v="11"/>
    <s v="weekend"/>
    <s v="February"/>
    <s v="Night"/>
  </r>
  <r>
    <n v="3403"/>
    <s v="25-Feb-2025"/>
    <s v="05:21 PM"/>
    <s v="Grilled Chicken Wrap"/>
    <s v="Chicken"/>
    <n v="1"/>
    <n v="5.29"/>
    <n v="5.29"/>
    <x v="8"/>
    <s v="weekday"/>
    <s v="February"/>
    <s v="Evening"/>
  </r>
  <r>
    <n v="3404"/>
    <s v="29-Jan-2025"/>
    <s v="02:10 PM"/>
    <s v="Side Salad"/>
    <s v="Salads"/>
    <n v="4"/>
    <n v="3.49"/>
    <n v="13.96"/>
    <x v="0"/>
    <s v="weekday"/>
    <s v="January"/>
    <s v="Afternoon"/>
  </r>
  <r>
    <n v="3405"/>
    <s v="04-Mar-2025"/>
    <s v="04:36 PM"/>
    <s v="Fries"/>
    <s v="Sides"/>
    <n v="2"/>
    <n v="2.4900000000000002"/>
    <n v="4.9800000000000004"/>
    <x v="7"/>
    <s v="weekday"/>
    <s v="March"/>
    <s v="Afternoon"/>
  </r>
  <r>
    <n v="3406"/>
    <s v="02-Mar-2025"/>
    <s v="07:49 PM"/>
    <s v="Brownie"/>
    <s v="Desserts"/>
    <n v="4"/>
    <n v="2.99"/>
    <n v="11.96"/>
    <x v="4"/>
    <s v="weekend"/>
    <s v="March"/>
    <s v="Evening"/>
  </r>
  <r>
    <n v="3407"/>
    <s v="28-Feb-2025"/>
    <s v="03:21 PM"/>
    <s v="Fries"/>
    <s v="Sides"/>
    <n v="4"/>
    <n v="2.4900000000000002"/>
    <n v="9.9600000000000009"/>
    <x v="3"/>
    <s v="weekday"/>
    <s v="February"/>
    <s v="Afternoon"/>
  </r>
  <r>
    <n v="3408"/>
    <s v="20-Mar-2025"/>
    <s v="05:46 PM"/>
    <s v="Veggie Burger"/>
    <s v="Burgers"/>
    <n v="3"/>
    <n v="5.49"/>
    <n v="16.47"/>
    <x v="8"/>
    <s v="weekday"/>
    <s v="March"/>
    <s v="Evening"/>
  </r>
  <r>
    <n v="3409"/>
    <s v="25-Mar-2025"/>
    <s v="06:05 PM"/>
    <s v="Side Salad"/>
    <s v="Salads"/>
    <n v="2"/>
    <n v="3.49"/>
    <n v="6.98"/>
    <x v="2"/>
    <s v="weekday"/>
    <s v="March"/>
    <s v="Evening"/>
  </r>
  <r>
    <n v="3410"/>
    <s v="07-Jan-2025"/>
    <s v="12:11 PM"/>
    <s v="Grilled Chicken Wrap"/>
    <s v="Chicken"/>
    <n v="3"/>
    <n v="5.29"/>
    <n v="15.870000000000001"/>
    <x v="9"/>
    <s v="weekday"/>
    <s v="January"/>
    <s v="Afternoon"/>
  </r>
  <r>
    <n v="3411"/>
    <s v="15-Jan-2025"/>
    <s v="06:16 PM"/>
    <s v="Veggie Burger"/>
    <s v="Burgers"/>
    <n v="1"/>
    <n v="5.49"/>
    <n v="5.49"/>
    <x v="2"/>
    <s v="weekday"/>
    <s v="January"/>
    <s v="Evening"/>
  </r>
  <r>
    <n v="3412"/>
    <s v="04-Feb-2025"/>
    <s v="11:54 PM"/>
    <s v="Side Salad"/>
    <s v="Salads"/>
    <n v="4"/>
    <n v="3.49"/>
    <n v="13.96"/>
    <x v="11"/>
    <s v="weekday"/>
    <s v="February"/>
    <s v="Night"/>
  </r>
  <r>
    <n v="3413"/>
    <s v="28-Mar-2025"/>
    <s v="03:43 PM"/>
    <s v="Iced Coffee"/>
    <s v="Drinks"/>
    <n v="3"/>
    <n v="2.79"/>
    <n v="8.370000000000001"/>
    <x v="3"/>
    <s v="weekday"/>
    <s v="March"/>
    <s v="Afternoon"/>
  </r>
  <r>
    <n v="3414"/>
    <s v="24-Feb-2025"/>
    <s v="02:36 PM"/>
    <s v="Grilled Chicken Wrap"/>
    <s v="Chicken"/>
    <n v="3"/>
    <n v="5.29"/>
    <n v="15.870000000000001"/>
    <x v="0"/>
    <s v="weekday"/>
    <s v="February"/>
    <s v="Afternoon"/>
  </r>
  <r>
    <n v="3415"/>
    <s v="26-Jan-2025"/>
    <s v="06:49 PM"/>
    <s v="Coke"/>
    <s v="Drinks"/>
    <n v="3"/>
    <n v="1.99"/>
    <n v="5.97"/>
    <x v="2"/>
    <s v="weekend"/>
    <s v="January"/>
    <s v="Evening"/>
  </r>
  <r>
    <n v="3416"/>
    <s v="21-Mar-2025"/>
    <s v="03:55 PM"/>
    <s v="Chicken Nuggets"/>
    <s v="Chicken"/>
    <n v="3"/>
    <n v="4.99"/>
    <n v="14.97"/>
    <x v="3"/>
    <s v="weekday"/>
    <s v="March"/>
    <s v="Afternoon"/>
  </r>
  <r>
    <n v="3417"/>
    <s v="26-Jan-2025"/>
    <s v="05:06 PM"/>
    <s v="Coke"/>
    <s v="Drinks"/>
    <n v="3"/>
    <n v="1.99"/>
    <n v="5.97"/>
    <x v="8"/>
    <s v="weekend"/>
    <s v="January"/>
    <s v="Evening"/>
  </r>
  <r>
    <n v="3418"/>
    <s v="25-Jan-2025"/>
    <s v="06:41 PM"/>
    <s v="Apple Pie"/>
    <s v="Desserts"/>
    <n v="1"/>
    <n v="2.29"/>
    <n v="2.29"/>
    <x v="2"/>
    <s v="weekend"/>
    <s v="January"/>
    <s v="Evening"/>
  </r>
  <r>
    <n v="3419"/>
    <s v="13-Feb-2025"/>
    <s v="04:31 PM"/>
    <s v="Iced Coffee"/>
    <s v="Drinks"/>
    <n v="4"/>
    <n v="2.79"/>
    <n v="11.16"/>
    <x v="7"/>
    <s v="weekday"/>
    <s v="February"/>
    <s v="Afternoon"/>
  </r>
  <r>
    <n v="3420"/>
    <s v="09-Feb-2025"/>
    <s v="07:35 PM"/>
    <s v="Spaghetti"/>
    <s v="Pasta"/>
    <n v="4"/>
    <n v="6.99"/>
    <n v="27.96"/>
    <x v="4"/>
    <s v="weekend"/>
    <s v="February"/>
    <s v="Evening"/>
  </r>
  <r>
    <n v="3421"/>
    <s v="25-Feb-2025"/>
    <s v="02:47 PM"/>
    <s v="Coke"/>
    <s v="Drinks"/>
    <n v="2"/>
    <n v="1.99"/>
    <n v="3.98"/>
    <x v="0"/>
    <s v="weekday"/>
    <s v="February"/>
    <s v="Afternoon"/>
  </r>
  <r>
    <n v="3422"/>
    <s v="19-Mar-2025"/>
    <s v="03:15 PM"/>
    <s v="Fries"/>
    <s v="Sides"/>
    <n v="3"/>
    <n v="2.4900000000000002"/>
    <n v="7.4700000000000006"/>
    <x v="3"/>
    <s v="weekday"/>
    <s v="March"/>
    <s v="Afternoon"/>
  </r>
  <r>
    <n v="3423"/>
    <s v="25-Mar-2025"/>
    <s v="01:50 PM"/>
    <s v="Brownie"/>
    <s v="Desserts"/>
    <n v="4"/>
    <n v="2.99"/>
    <n v="11.96"/>
    <x v="5"/>
    <s v="weekday"/>
    <s v="March"/>
    <s v="Afternoon"/>
  </r>
  <r>
    <n v="3424"/>
    <s v="07-Jan-2025"/>
    <s v="08:02 PM"/>
    <s v="Apple Pie"/>
    <s v="Desserts"/>
    <n v="3"/>
    <n v="2.29"/>
    <n v="6.87"/>
    <x v="12"/>
    <s v="weekday"/>
    <s v="January"/>
    <s v="Evening"/>
  </r>
  <r>
    <n v="3425"/>
    <s v="02-Jan-2025"/>
    <s v="03:55 PM"/>
    <s v="Fries"/>
    <s v="Sides"/>
    <n v="4"/>
    <n v="2.4900000000000002"/>
    <n v="9.9600000000000009"/>
    <x v="3"/>
    <s v="weekday"/>
    <s v="January"/>
    <s v="Afternoon"/>
  </r>
  <r>
    <n v="3426"/>
    <s v="17-Feb-2025"/>
    <s v="09:41 PM"/>
    <s v="Fries"/>
    <s v="Sides"/>
    <n v="3"/>
    <n v="2.4900000000000002"/>
    <n v="7.4700000000000006"/>
    <x v="10"/>
    <s v="weekday"/>
    <s v="February"/>
    <s v="Night"/>
  </r>
  <r>
    <n v="3427"/>
    <s v="13-Feb-2025"/>
    <s v="05:55 PM"/>
    <s v="Side Salad"/>
    <s v="Salads"/>
    <n v="2"/>
    <n v="3.49"/>
    <n v="6.98"/>
    <x v="8"/>
    <s v="weekday"/>
    <s v="February"/>
    <s v="Evening"/>
  </r>
  <r>
    <n v="3428"/>
    <s v="31-Mar-2025"/>
    <s v="06:20 PM"/>
    <s v="Iced Coffee"/>
    <s v="Drinks"/>
    <n v="3"/>
    <n v="2.79"/>
    <n v="8.370000000000001"/>
    <x v="2"/>
    <s v="weekday"/>
    <s v="March"/>
    <s v="Evening"/>
  </r>
  <r>
    <n v="3429"/>
    <s v="22-Jan-2025"/>
    <s v="10:30 AM"/>
    <s v="McChicken"/>
    <s v="Chicken"/>
    <n v="1"/>
    <n v="4.49"/>
    <n v="4.49"/>
    <x v="13"/>
    <s v="weekday"/>
    <s v="January"/>
    <s v="Morning"/>
  </r>
  <r>
    <n v="3430"/>
    <s v="15-Mar-2025"/>
    <s v="11:40 PM"/>
    <s v="Fries"/>
    <s v="Sides"/>
    <n v="4"/>
    <n v="2.4900000000000002"/>
    <n v="9.9600000000000009"/>
    <x v="11"/>
    <s v="weekend"/>
    <s v="March"/>
    <s v="Night"/>
  </r>
  <r>
    <n v="3431"/>
    <s v="09-Jan-2025"/>
    <s v="01:07 PM"/>
    <s v="Spaghetti"/>
    <s v="Pasta"/>
    <n v="2"/>
    <n v="6.99"/>
    <n v="13.98"/>
    <x v="5"/>
    <s v="weekday"/>
    <s v="January"/>
    <s v="Afternoon"/>
  </r>
  <r>
    <n v="3432"/>
    <s v="27-Feb-2025"/>
    <s v="10:47 AM"/>
    <s v="Side Salad"/>
    <s v="Salads"/>
    <n v="2"/>
    <n v="3.49"/>
    <n v="6.98"/>
    <x v="13"/>
    <s v="weekday"/>
    <s v="February"/>
    <s v="Morning"/>
  </r>
  <r>
    <n v="3433"/>
    <s v="04-Feb-2025"/>
    <s v="07:56 PM"/>
    <s v="Side Salad"/>
    <s v="Salads"/>
    <n v="3"/>
    <n v="3.49"/>
    <n v="10.47"/>
    <x v="4"/>
    <s v="weekday"/>
    <s v="February"/>
    <s v="Evening"/>
  </r>
  <r>
    <n v="3434"/>
    <s v="07-Mar-2025"/>
    <s v="04:58 PM"/>
    <s v="Grilled Chicken Wrap"/>
    <s v="Chicken"/>
    <n v="1"/>
    <n v="5.29"/>
    <n v="5.29"/>
    <x v="7"/>
    <s v="weekday"/>
    <s v="March"/>
    <s v="Afternoon"/>
  </r>
  <r>
    <n v="3435"/>
    <s v="03-Mar-2025"/>
    <s v="11:24 PM"/>
    <s v="Big Mac"/>
    <s v="Burgers"/>
    <n v="2"/>
    <n v="5.99"/>
    <n v="11.98"/>
    <x v="11"/>
    <s v="weekday"/>
    <s v="March"/>
    <s v="Night"/>
  </r>
  <r>
    <n v="3436"/>
    <s v="18-Feb-2025"/>
    <s v="06:17 PM"/>
    <s v="Veggie Burger"/>
    <s v="Burgers"/>
    <n v="1"/>
    <n v="5.49"/>
    <n v="5.49"/>
    <x v="2"/>
    <s v="weekday"/>
    <s v="February"/>
    <s v="Evening"/>
  </r>
  <r>
    <n v="3437"/>
    <s v="13-Feb-2025"/>
    <s v="06:09 PM"/>
    <s v="Veggie Burger"/>
    <s v="Burgers"/>
    <n v="2"/>
    <n v="5.49"/>
    <n v="10.98"/>
    <x v="2"/>
    <s v="weekday"/>
    <s v="February"/>
    <s v="Evening"/>
  </r>
  <r>
    <n v="3438"/>
    <s v="15-Mar-2025"/>
    <s v="10:57 PM"/>
    <s v="Chocolate Shake"/>
    <s v="Desserts"/>
    <n v="4"/>
    <n v="3.99"/>
    <n v="15.96"/>
    <x v="6"/>
    <s v="weekend"/>
    <s v="March"/>
    <s v="Night"/>
  </r>
  <r>
    <n v="3439"/>
    <s v="20-Mar-2025"/>
    <s v="07:28 PM"/>
    <s v="Apple Pie"/>
    <s v="Desserts"/>
    <n v="3"/>
    <n v="2.29"/>
    <n v="6.87"/>
    <x v="4"/>
    <s v="weekday"/>
    <s v="March"/>
    <s v="Evening"/>
  </r>
  <r>
    <n v="3440"/>
    <s v="18-Jan-2025"/>
    <s v="03:35 PM"/>
    <s v="Fries"/>
    <s v="Sides"/>
    <n v="2"/>
    <n v="2.4900000000000002"/>
    <n v="4.9800000000000004"/>
    <x v="3"/>
    <s v="weekend"/>
    <s v="January"/>
    <s v="Afternoon"/>
  </r>
  <r>
    <n v="3441"/>
    <s v="26-Feb-2025"/>
    <s v="03:05 PM"/>
    <s v="Iced Coffee"/>
    <s v="Drinks"/>
    <n v="3"/>
    <n v="2.79"/>
    <n v="8.370000000000001"/>
    <x v="3"/>
    <s v="weekday"/>
    <s v="February"/>
    <s v="Afternoon"/>
  </r>
  <r>
    <n v="3442"/>
    <s v="25-Mar-2025"/>
    <s v="10:00 AM"/>
    <s v="Spaghetti"/>
    <s v="Pasta"/>
    <n v="1"/>
    <n v="6.99"/>
    <n v="6.99"/>
    <x v="13"/>
    <s v="weekday"/>
    <s v="March"/>
    <s v="Morning"/>
  </r>
  <r>
    <n v="3443"/>
    <s v="23-Mar-2025"/>
    <s v="09:28 PM"/>
    <s v="McChicken"/>
    <s v="Chicken"/>
    <n v="2"/>
    <n v="4.49"/>
    <n v="8.98"/>
    <x v="10"/>
    <s v="weekend"/>
    <s v="March"/>
    <s v="Night"/>
  </r>
  <r>
    <n v="3444"/>
    <s v="21-Mar-2025"/>
    <s v="10:23 PM"/>
    <s v="Grilled Chicken Wrap"/>
    <s v="Chicken"/>
    <n v="3"/>
    <n v="5.29"/>
    <n v="15.870000000000001"/>
    <x v="6"/>
    <s v="weekday"/>
    <s v="March"/>
    <s v="Night"/>
  </r>
  <r>
    <n v="3445"/>
    <s v="05-Feb-2025"/>
    <s v="05:06 PM"/>
    <s v="Chocolate Shake"/>
    <s v="Desserts"/>
    <n v="4"/>
    <n v="3.99"/>
    <n v="15.96"/>
    <x v="8"/>
    <s v="weekday"/>
    <s v="February"/>
    <s v="Evening"/>
  </r>
  <r>
    <n v="3446"/>
    <s v="25-Mar-2025"/>
    <s v="11:55 AM"/>
    <s v="Chicken Nuggets"/>
    <s v="Chicken"/>
    <n v="1"/>
    <n v="4.99"/>
    <n v="4.99"/>
    <x v="1"/>
    <s v="weekday"/>
    <s v="March"/>
    <s v="Morning"/>
  </r>
  <r>
    <n v="3447"/>
    <s v="07-Mar-2025"/>
    <s v="03:11 PM"/>
    <s v="Coke"/>
    <s v="Drinks"/>
    <n v="3"/>
    <n v="1.99"/>
    <n v="5.97"/>
    <x v="3"/>
    <s v="weekday"/>
    <s v="March"/>
    <s v="Afternoon"/>
  </r>
  <r>
    <n v="3448"/>
    <s v="24-Feb-2025"/>
    <s v="09:17 PM"/>
    <s v="McChicken"/>
    <s v="Chicken"/>
    <n v="3"/>
    <n v="4.49"/>
    <n v="13.47"/>
    <x v="10"/>
    <s v="weekday"/>
    <s v="February"/>
    <s v="Night"/>
  </r>
  <r>
    <n v="3449"/>
    <s v="01-Mar-2025"/>
    <s v="01:15 PM"/>
    <s v="Spaghetti"/>
    <s v="Pasta"/>
    <n v="3"/>
    <n v="6.99"/>
    <n v="20.97"/>
    <x v="5"/>
    <s v="weekend"/>
    <s v="March"/>
    <s v="Afternoon"/>
  </r>
  <r>
    <n v="3450"/>
    <s v="21-Mar-2025"/>
    <s v="02:38 PM"/>
    <s v="Spaghetti"/>
    <s v="Pasta"/>
    <n v="2"/>
    <n v="6.99"/>
    <n v="13.98"/>
    <x v="0"/>
    <s v="weekday"/>
    <s v="March"/>
    <s v="Afternoon"/>
  </r>
  <r>
    <n v="3451"/>
    <s v="25-Feb-2025"/>
    <s v="08:47 PM"/>
    <s v="Iced Coffee"/>
    <s v="Drinks"/>
    <n v="2"/>
    <n v="2.79"/>
    <n v="5.58"/>
    <x v="12"/>
    <s v="weekday"/>
    <s v="February"/>
    <s v="Evening"/>
  </r>
  <r>
    <n v="3452"/>
    <s v="13-Mar-2025"/>
    <s v="12:22 PM"/>
    <s v="Side Salad"/>
    <s v="Salads"/>
    <n v="3"/>
    <n v="3.49"/>
    <n v="10.47"/>
    <x v="9"/>
    <s v="weekday"/>
    <s v="March"/>
    <s v="Afternoon"/>
  </r>
  <r>
    <n v="3453"/>
    <s v="23-Jan-2025"/>
    <s v="01:37 PM"/>
    <s v="Iced Coffee"/>
    <s v="Drinks"/>
    <n v="1"/>
    <n v="2.79"/>
    <n v="2.79"/>
    <x v="5"/>
    <s v="weekday"/>
    <s v="January"/>
    <s v="Afternoon"/>
  </r>
  <r>
    <n v="3454"/>
    <s v="10-Mar-2025"/>
    <s v="03:47 PM"/>
    <s v="Side Salad"/>
    <s v="Salads"/>
    <n v="3"/>
    <n v="3.49"/>
    <n v="10.47"/>
    <x v="3"/>
    <s v="weekday"/>
    <s v="March"/>
    <s v="Afternoon"/>
  </r>
  <r>
    <n v="3455"/>
    <s v="07-Feb-2025"/>
    <s v="06:20 PM"/>
    <s v="Iced Coffee"/>
    <s v="Drinks"/>
    <n v="1"/>
    <n v="2.79"/>
    <n v="2.79"/>
    <x v="2"/>
    <s v="weekday"/>
    <s v="February"/>
    <s v="Evening"/>
  </r>
  <r>
    <n v="3456"/>
    <s v="21-Jan-2025"/>
    <s v="11:55 AM"/>
    <s v="Coke"/>
    <s v="Drinks"/>
    <n v="1"/>
    <n v="1.99"/>
    <n v="1.99"/>
    <x v="1"/>
    <s v="weekday"/>
    <s v="January"/>
    <s v="Morning"/>
  </r>
  <r>
    <n v="3457"/>
    <s v="25-Mar-2025"/>
    <s v="07:55 PM"/>
    <s v="Fries"/>
    <s v="Sides"/>
    <n v="1"/>
    <n v="2.4900000000000002"/>
    <n v="2.4900000000000002"/>
    <x v="4"/>
    <s v="weekday"/>
    <s v="March"/>
    <s v="Evening"/>
  </r>
  <r>
    <n v="3458"/>
    <s v="15-Feb-2025"/>
    <s v="11:20 AM"/>
    <s v="Spaghetti"/>
    <s v="Pasta"/>
    <n v="1"/>
    <n v="6.99"/>
    <n v="6.99"/>
    <x v="1"/>
    <s v="weekend"/>
    <s v="February"/>
    <s v="Morning"/>
  </r>
  <r>
    <n v="3459"/>
    <s v="15-Mar-2025"/>
    <s v="11:45 AM"/>
    <s v="Big Mac"/>
    <s v="Burgers"/>
    <n v="1"/>
    <n v="5.99"/>
    <n v="5.99"/>
    <x v="1"/>
    <s v="weekend"/>
    <s v="March"/>
    <s v="Morning"/>
  </r>
  <r>
    <n v="3460"/>
    <s v="14-Jan-2025"/>
    <s v="04:51 PM"/>
    <s v="Coke"/>
    <s v="Drinks"/>
    <n v="3"/>
    <n v="1.99"/>
    <n v="5.97"/>
    <x v="7"/>
    <s v="weekday"/>
    <s v="January"/>
    <s v="Afternoon"/>
  </r>
  <r>
    <n v="3461"/>
    <s v="23-Jan-2025"/>
    <s v="05:05 PM"/>
    <s v="Caesar Salad"/>
    <s v="Salads"/>
    <n v="1"/>
    <n v="4.49"/>
    <n v="4.49"/>
    <x v="8"/>
    <s v="weekday"/>
    <s v="January"/>
    <s v="Evening"/>
  </r>
  <r>
    <n v="3462"/>
    <s v="20-Mar-2025"/>
    <s v="09:14 PM"/>
    <s v="McChicken"/>
    <s v="Chicken"/>
    <n v="3"/>
    <n v="4.49"/>
    <n v="13.47"/>
    <x v="10"/>
    <s v="weekday"/>
    <s v="March"/>
    <s v="Night"/>
  </r>
  <r>
    <n v="3463"/>
    <s v="19-Jan-2025"/>
    <s v="12:46 PM"/>
    <s v="McChicken"/>
    <s v="Chicken"/>
    <n v="1"/>
    <n v="4.49"/>
    <n v="4.49"/>
    <x v="9"/>
    <s v="weekend"/>
    <s v="January"/>
    <s v="Afternoon"/>
  </r>
  <r>
    <n v="3464"/>
    <s v="19-Jan-2025"/>
    <s v="10:22 AM"/>
    <s v="Apple Pie"/>
    <s v="Desserts"/>
    <n v="1"/>
    <n v="2.29"/>
    <n v="2.29"/>
    <x v="13"/>
    <s v="weekend"/>
    <s v="January"/>
    <s v="Morning"/>
  </r>
  <r>
    <n v="3465"/>
    <s v="19-Mar-2025"/>
    <s v="08:01 PM"/>
    <s v="Coke"/>
    <s v="Drinks"/>
    <n v="3"/>
    <n v="1.99"/>
    <n v="5.97"/>
    <x v="12"/>
    <s v="weekday"/>
    <s v="March"/>
    <s v="Evening"/>
  </r>
  <r>
    <n v="3466"/>
    <s v="27-Feb-2025"/>
    <s v="09:30 PM"/>
    <s v="Veggie Burger"/>
    <s v="Burgers"/>
    <n v="4"/>
    <n v="5.49"/>
    <n v="21.96"/>
    <x v="10"/>
    <s v="weekday"/>
    <s v="February"/>
    <s v="Night"/>
  </r>
  <r>
    <n v="3467"/>
    <s v="24-Mar-2025"/>
    <s v="10:31 AM"/>
    <s v="Chocolate Shake"/>
    <s v="Desserts"/>
    <n v="4"/>
    <n v="3.99"/>
    <n v="15.96"/>
    <x v="13"/>
    <s v="weekday"/>
    <s v="March"/>
    <s v="Morning"/>
  </r>
  <r>
    <n v="3468"/>
    <s v="12-Feb-2025"/>
    <s v="09:18 PM"/>
    <s v="Iced Coffee"/>
    <s v="Drinks"/>
    <n v="3"/>
    <n v="2.79"/>
    <n v="8.370000000000001"/>
    <x v="10"/>
    <s v="weekday"/>
    <s v="February"/>
    <s v="Night"/>
  </r>
  <r>
    <n v="3469"/>
    <s v="24-Jan-2025"/>
    <s v="10:56 PM"/>
    <s v="Apple Pie"/>
    <s v="Desserts"/>
    <n v="3"/>
    <n v="2.29"/>
    <n v="6.87"/>
    <x v="6"/>
    <s v="weekday"/>
    <s v="January"/>
    <s v="Night"/>
  </r>
  <r>
    <n v="3470"/>
    <s v="20-Jan-2025"/>
    <s v="05:47 PM"/>
    <s v="Chocolate Shake"/>
    <s v="Desserts"/>
    <n v="3"/>
    <n v="3.99"/>
    <n v="11.97"/>
    <x v="8"/>
    <s v="weekday"/>
    <s v="January"/>
    <s v="Evening"/>
  </r>
  <r>
    <n v="3471"/>
    <s v="15-Feb-2025"/>
    <s v="11:55 PM"/>
    <s v="Spaghetti"/>
    <s v="Pasta"/>
    <n v="2"/>
    <n v="6.99"/>
    <n v="13.98"/>
    <x v="11"/>
    <s v="weekend"/>
    <s v="February"/>
    <s v="Night"/>
  </r>
  <r>
    <n v="3472"/>
    <s v="23-Mar-2025"/>
    <s v="11:17 PM"/>
    <s v="Side Salad"/>
    <s v="Salads"/>
    <n v="4"/>
    <n v="3.49"/>
    <n v="13.96"/>
    <x v="11"/>
    <s v="weekend"/>
    <s v="March"/>
    <s v="Night"/>
  </r>
  <r>
    <n v="3473"/>
    <s v="29-Jan-2025"/>
    <s v="02:57 PM"/>
    <s v="Orange Juice"/>
    <s v="Drinks"/>
    <n v="1"/>
    <n v="2.59"/>
    <n v="2.59"/>
    <x v="0"/>
    <s v="weekday"/>
    <s v="January"/>
    <s v="Afternoon"/>
  </r>
  <r>
    <n v="3474"/>
    <s v="05-Feb-2025"/>
    <s v="01:28 PM"/>
    <s v="Chicken Nuggets"/>
    <s v="Chicken"/>
    <n v="3"/>
    <n v="4.99"/>
    <n v="14.97"/>
    <x v="5"/>
    <s v="weekday"/>
    <s v="February"/>
    <s v="Afternoon"/>
  </r>
  <r>
    <n v="3475"/>
    <s v="05-Feb-2025"/>
    <s v="09:09 PM"/>
    <s v="Veggie Burger"/>
    <s v="Burgers"/>
    <n v="2"/>
    <n v="5.49"/>
    <n v="10.98"/>
    <x v="10"/>
    <s v="weekday"/>
    <s v="February"/>
    <s v="Night"/>
  </r>
  <r>
    <n v="3476"/>
    <s v="20-Mar-2025"/>
    <s v="03:08 PM"/>
    <s v="Fries"/>
    <s v="Sides"/>
    <n v="2"/>
    <n v="2.4900000000000002"/>
    <n v="4.9800000000000004"/>
    <x v="3"/>
    <s v="weekday"/>
    <s v="March"/>
    <s v="Afternoon"/>
  </r>
  <r>
    <n v="3477"/>
    <s v="05-Jan-2025"/>
    <s v="04:52 PM"/>
    <s v="Caesar Salad"/>
    <s v="Salads"/>
    <n v="4"/>
    <n v="4.49"/>
    <n v="17.96"/>
    <x v="7"/>
    <s v="weekend"/>
    <s v="January"/>
    <s v="Afternoon"/>
  </r>
  <r>
    <n v="3478"/>
    <s v="21-Feb-2025"/>
    <s v="06:08 PM"/>
    <s v="Caesar Salad"/>
    <s v="Salads"/>
    <n v="4"/>
    <n v="4.49"/>
    <n v="17.96"/>
    <x v="2"/>
    <s v="weekday"/>
    <s v="February"/>
    <s v="Evening"/>
  </r>
  <r>
    <n v="3479"/>
    <s v="01-Mar-2025"/>
    <s v="08:27 PM"/>
    <s v="Brownie"/>
    <s v="Desserts"/>
    <n v="1"/>
    <n v="2.99"/>
    <n v="2.99"/>
    <x v="12"/>
    <s v="weekend"/>
    <s v="March"/>
    <s v="Evening"/>
  </r>
  <r>
    <n v="3480"/>
    <s v="23-Jan-2025"/>
    <s v="01:25 PM"/>
    <s v="Spaghetti"/>
    <s v="Pasta"/>
    <n v="1"/>
    <n v="6.99"/>
    <n v="6.99"/>
    <x v="5"/>
    <s v="weekday"/>
    <s v="January"/>
    <s v="Afternoon"/>
  </r>
  <r>
    <n v="3481"/>
    <s v="17-Mar-2025"/>
    <s v="02:20 PM"/>
    <s v="Side Salad"/>
    <s v="Salads"/>
    <n v="3"/>
    <n v="3.49"/>
    <n v="10.47"/>
    <x v="0"/>
    <s v="weekday"/>
    <s v="March"/>
    <s v="Afternoon"/>
  </r>
  <r>
    <n v="3482"/>
    <s v="12-Feb-2025"/>
    <s v="05:32 PM"/>
    <s v="Chocolate Shake"/>
    <s v="Desserts"/>
    <n v="4"/>
    <n v="3.99"/>
    <n v="15.96"/>
    <x v="8"/>
    <s v="weekday"/>
    <s v="February"/>
    <s v="Evening"/>
  </r>
  <r>
    <n v="3483"/>
    <s v="04-Jan-2025"/>
    <s v="10:59 AM"/>
    <s v="Fries"/>
    <s v="Sides"/>
    <n v="2"/>
    <n v="2.4900000000000002"/>
    <n v="4.9800000000000004"/>
    <x v="13"/>
    <s v="weekend"/>
    <s v="January"/>
    <s v="Morning"/>
  </r>
  <r>
    <n v="3484"/>
    <s v="04-Feb-2025"/>
    <s v="01:59 PM"/>
    <s v="Veggie Burger"/>
    <s v="Burgers"/>
    <n v="4"/>
    <n v="5.49"/>
    <n v="21.96"/>
    <x v="5"/>
    <s v="weekday"/>
    <s v="February"/>
    <s v="Afternoon"/>
  </r>
  <r>
    <n v="3485"/>
    <s v="11-Mar-2025"/>
    <s v="11:37 AM"/>
    <s v="Chicken Nuggets"/>
    <s v="Chicken"/>
    <n v="4"/>
    <n v="4.99"/>
    <n v="19.96"/>
    <x v="1"/>
    <s v="weekday"/>
    <s v="March"/>
    <s v="Morning"/>
  </r>
  <r>
    <n v="3486"/>
    <s v="09-Jan-2025"/>
    <s v="08:39 PM"/>
    <s v="Coke"/>
    <s v="Drinks"/>
    <n v="4"/>
    <n v="1.99"/>
    <n v="7.96"/>
    <x v="12"/>
    <s v="weekday"/>
    <s v="January"/>
    <s v="Evening"/>
  </r>
  <r>
    <n v="3487"/>
    <s v="04-Mar-2025"/>
    <s v="10:20 AM"/>
    <s v="Coke"/>
    <s v="Drinks"/>
    <n v="2"/>
    <n v="1.99"/>
    <n v="3.98"/>
    <x v="13"/>
    <s v="weekday"/>
    <s v="March"/>
    <s v="Morning"/>
  </r>
  <r>
    <n v="3488"/>
    <s v="25-Feb-2025"/>
    <s v="11:40 AM"/>
    <s v="Coke"/>
    <s v="Drinks"/>
    <n v="2"/>
    <n v="1.99"/>
    <n v="3.98"/>
    <x v="1"/>
    <s v="weekday"/>
    <s v="February"/>
    <s v="Morning"/>
  </r>
  <r>
    <n v="3489"/>
    <s v="09-Jan-2025"/>
    <s v="01:35 PM"/>
    <s v="Grilled Chicken Wrap"/>
    <s v="Chicken"/>
    <n v="4"/>
    <n v="5.29"/>
    <n v="21.16"/>
    <x v="5"/>
    <s v="weekday"/>
    <s v="January"/>
    <s v="Afternoon"/>
  </r>
  <r>
    <n v="3490"/>
    <s v="06-Mar-2025"/>
    <s v="02:31 PM"/>
    <s v="Fries"/>
    <s v="Sides"/>
    <n v="1"/>
    <n v="2.4900000000000002"/>
    <n v="2.4900000000000002"/>
    <x v="0"/>
    <s v="weekday"/>
    <s v="March"/>
    <s v="Afternoon"/>
  </r>
  <r>
    <n v="3491"/>
    <s v="22-Feb-2025"/>
    <s v="06:30 PM"/>
    <s v="Apple Pie"/>
    <s v="Desserts"/>
    <n v="2"/>
    <n v="2.29"/>
    <n v="4.58"/>
    <x v="2"/>
    <s v="weekend"/>
    <s v="February"/>
    <s v="Evening"/>
  </r>
  <r>
    <n v="3492"/>
    <s v="23-Feb-2025"/>
    <s v="12:37 PM"/>
    <s v="Big Mac"/>
    <s v="Burgers"/>
    <n v="4"/>
    <n v="5.99"/>
    <n v="23.96"/>
    <x v="9"/>
    <s v="weekend"/>
    <s v="February"/>
    <s v="Afternoon"/>
  </r>
  <r>
    <n v="3493"/>
    <s v="22-Mar-2025"/>
    <s v="04:02 PM"/>
    <s v="Grilled Chicken Wrap"/>
    <s v="Chicken"/>
    <n v="3"/>
    <n v="5.29"/>
    <n v="15.870000000000001"/>
    <x v="7"/>
    <s v="weekend"/>
    <s v="March"/>
    <s v="Afternoon"/>
  </r>
  <r>
    <n v="3494"/>
    <s v="02-Jan-2025"/>
    <s v="11:50 AM"/>
    <s v="Iced Coffee"/>
    <s v="Drinks"/>
    <n v="1"/>
    <n v="2.79"/>
    <n v="2.79"/>
    <x v="1"/>
    <s v="weekday"/>
    <s v="January"/>
    <s v="Morning"/>
  </r>
  <r>
    <n v="3495"/>
    <s v="19-Jan-2025"/>
    <s v="05:10 PM"/>
    <s v="McChicken"/>
    <s v="Chicken"/>
    <n v="2"/>
    <n v="4.49"/>
    <n v="8.98"/>
    <x v="8"/>
    <s v="weekend"/>
    <s v="January"/>
    <s v="Evening"/>
  </r>
  <r>
    <n v="3496"/>
    <s v="06-Jan-2025"/>
    <s v="06:45 PM"/>
    <s v="Fries"/>
    <s v="Sides"/>
    <n v="4"/>
    <n v="2.4900000000000002"/>
    <n v="9.9600000000000009"/>
    <x v="2"/>
    <s v="weekday"/>
    <s v="January"/>
    <s v="Evening"/>
  </r>
  <r>
    <n v="3497"/>
    <s v="05-Jan-2025"/>
    <s v="10:56 PM"/>
    <s v="Grilled Chicken Wrap"/>
    <s v="Chicken"/>
    <n v="3"/>
    <n v="5.29"/>
    <n v="15.870000000000001"/>
    <x v="6"/>
    <s v="weekend"/>
    <s v="January"/>
    <s v="Night"/>
  </r>
  <r>
    <n v="3498"/>
    <s v="21-Jan-2025"/>
    <s v="02:24 PM"/>
    <s v="Brownie"/>
    <s v="Desserts"/>
    <n v="3"/>
    <n v="2.99"/>
    <n v="8.9700000000000006"/>
    <x v="0"/>
    <s v="weekday"/>
    <s v="January"/>
    <s v="Afternoon"/>
  </r>
  <r>
    <n v="3499"/>
    <s v="22-Jan-2025"/>
    <s v="05:30 PM"/>
    <s v="Big Mac"/>
    <s v="Burgers"/>
    <n v="2"/>
    <n v="5.99"/>
    <n v="11.98"/>
    <x v="8"/>
    <s v="weekday"/>
    <s v="January"/>
    <s v="Evening"/>
  </r>
  <r>
    <n v="3500"/>
    <s v="20-Mar-2025"/>
    <s v="02:57 PM"/>
    <s v="Caesar Salad"/>
    <s v="Salads"/>
    <n v="3"/>
    <n v="4.49"/>
    <n v="13.47"/>
    <x v="0"/>
    <s v="weekday"/>
    <s v="March"/>
    <s v="Afternoon"/>
  </r>
  <r>
    <n v="3501"/>
    <s v="26-Mar-2025"/>
    <s v="07:17 PM"/>
    <s v="Apple Pie"/>
    <s v="Desserts"/>
    <n v="1"/>
    <n v="2.29"/>
    <n v="2.29"/>
    <x v="4"/>
    <s v="weekday"/>
    <s v="March"/>
    <s v="Evening"/>
  </r>
  <r>
    <n v="3502"/>
    <s v="16-Feb-2025"/>
    <s v="12:18 PM"/>
    <s v="Fries"/>
    <s v="Sides"/>
    <n v="1"/>
    <n v="2.4900000000000002"/>
    <n v="2.4900000000000002"/>
    <x v="9"/>
    <s v="weekend"/>
    <s v="February"/>
    <s v="Afternoon"/>
  </r>
  <r>
    <n v="3503"/>
    <s v="21-Feb-2025"/>
    <s v="11:55 PM"/>
    <s v="Chicken Nuggets"/>
    <s v="Chicken"/>
    <n v="4"/>
    <n v="4.99"/>
    <n v="19.96"/>
    <x v="11"/>
    <s v="weekday"/>
    <s v="February"/>
    <s v="Night"/>
  </r>
  <r>
    <n v="3504"/>
    <s v="02-Feb-2025"/>
    <s v="11:09 PM"/>
    <s v="Apple Pie"/>
    <s v="Desserts"/>
    <n v="1"/>
    <n v="2.29"/>
    <n v="2.29"/>
    <x v="11"/>
    <s v="weekend"/>
    <s v="February"/>
    <s v="Night"/>
  </r>
  <r>
    <n v="3505"/>
    <s v="31-Mar-2025"/>
    <s v="12:32 PM"/>
    <s v="Apple Pie"/>
    <s v="Desserts"/>
    <n v="4"/>
    <n v="2.29"/>
    <n v="9.16"/>
    <x v="9"/>
    <s v="weekday"/>
    <s v="March"/>
    <s v="Afternoon"/>
  </r>
  <r>
    <n v="3506"/>
    <s v="24-Feb-2025"/>
    <s v="10:04 AM"/>
    <s v="Grilled Chicken Wrap"/>
    <s v="Chicken"/>
    <n v="3"/>
    <n v="5.29"/>
    <n v="15.870000000000001"/>
    <x v="13"/>
    <s v="weekday"/>
    <s v="February"/>
    <s v="Morning"/>
  </r>
  <r>
    <n v="3507"/>
    <s v="05-Jan-2025"/>
    <s v="04:16 PM"/>
    <s v="Side Salad"/>
    <s v="Salads"/>
    <n v="4"/>
    <n v="3.49"/>
    <n v="13.96"/>
    <x v="7"/>
    <s v="weekend"/>
    <s v="January"/>
    <s v="Afternoon"/>
  </r>
  <r>
    <n v="3508"/>
    <s v="02-Feb-2025"/>
    <s v="01:11 PM"/>
    <s v="Apple Pie"/>
    <s v="Desserts"/>
    <n v="1"/>
    <n v="2.29"/>
    <n v="2.29"/>
    <x v="5"/>
    <s v="weekend"/>
    <s v="February"/>
    <s v="Afternoon"/>
  </r>
  <r>
    <n v="3509"/>
    <s v="15-Feb-2025"/>
    <s v="06:08 PM"/>
    <s v="Big Mac"/>
    <s v="Burgers"/>
    <n v="1"/>
    <n v="5.99"/>
    <n v="5.99"/>
    <x v="2"/>
    <s v="weekend"/>
    <s v="February"/>
    <s v="Evening"/>
  </r>
  <r>
    <n v="3510"/>
    <s v="18-Feb-2025"/>
    <s v="08:54 PM"/>
    <s v="Veggie Burger"/>
    <s v="Burgers"/>
    <n v="1"/>
    <n v="5.49"/>
    <n v="5.49"/>
    <x v="12"/>
    <s v="weekday"/>
    <s v="February"/>
    <s v="Evening"/>
  </r>
  <r>
    <n v="3511"/>
    <s v="07-Feb-2025"/>
    <s v="12:31 PM"/>
    <s v="Big Mac"/>
    <s v="Burgers"/>
    <n v="1"/>
    <n v="5.99"/>
    <n v="5.99"/>
    <x v="9"/>
    <s v="weekday"/>
    <s v="February"/>
    <s v="Afternoon"/>
  </r>
  <r>
    <n v="3512"/>
    <s v="17-Mar-2025"/>
    <s v="12:38 PM"/>
    <s v="Chicken Nuggets"/>
    <s v="Chicken"/>
    <n v="2"/>
    <n v="4.99"/>
    <n v="9.98"/>
    <x v="9"/>
    <s v="weekday"/>
    <s v="March"/>
    <s v="Afternoon"/>
  </r>
  <r>
    <n v="3513"/>
    <s v="01-Jan-2025"/>
    <s v="06:54 PM"/>
    <s v="Caesar Salad"/>
    <s v="Salads"/>
    <n v="2"/>
    <n v="4.49"/>
    <n v="8.98"/>
    <x v="2"/>
    <s v="weekday"/>
    <s v="January"/>
    <s v="Evening"/>
  </r>
  <r>
    <n v="3514"/>
    <s v="16-Mar-2025"/>
    <s v="10:42 PM"/>
    <s v="Grilled Chicken Wrap"/>
    <s v="Chicken"/>
    <n v="1"/>
    <n v="5.29"/>
    <n v="5.29"/>
    <x v="6"/>
    <s v="weekend"/>
    <s v="March"/>
    <s v="Night"/>
  </r>
  <r>
    <n v="3515"/>
    <s v="25-Feb-2025"/>
    <s v="08:54 PM"/>
    <s v="Caesar Salad"/>
    <s v="Salads"/>
    <n v="4"/>
    <n v="4.49"/>
    <n v="17.96"/>
    <x v="12"/>
    <s v="weekday"/>
    <s v="February"/>
    <s v="Evening"/>
  </r>
  <r>
    <n v="3516"/>
    <s v="11-Mar-2025"/>
    <s v="07:15 PM"/>
    <s v="Chocolate Shake"/>
    <s v="Desserts"/>
    <n v="3"/>
    <n v="3.99"/>
    <n v="11.97"/>
    <x v="4"/>
    <s v="weekday"/>
    <s v="March"/>
    <s v="Evening"/>
  </r>
  <r>
    <n v="3517"/>
    <s v="27-Feb-2025"/>
    <s v="12:53 PM"/>
    <s v="Fries"/>
    <s v="Sides"/>
    <n v="2"/>
    <n v="2.4900000000000002"/>
    <n v="4.9800000000000004"/>
    <x v="9"/>
    <s v="weekday"/>
    <s v="February"/>
    <s v="Afternoon"/>
  </r>
  <r>
    <n v="3518"/>
    <s v="28-Feb-2025"/>
    <s v="02:54 PM"/>
    <s v="Grilled Chicken Wrap"/>
    <s v="Chicken"/>
    <n v="3"/>
    <n v="5.29"/>
    <n v="15.870000000000001"/>
    <x v="0"/>
    <s v="weekday"/>
    <s v="February"/>
    <s v="Afternoon"/>
  </r>
  <r>
    <n v="3519"/>
    <s v="30-Mar-2025"/>
    <s v="01:20 PM"/>
    <s v="Coke"/>
    <s v="Drinks"/>
    <n v="4"/>
    <n v="1.99"/>
    <n v="7.96"/>
    <x v="5"/>
    <s v="weekend"/>
    <s v="March"/>
    <s v="Afternoon"/>
  </r>
  <r>
    <n v="3520"/>
    <s v="21-Feb-2025"/>
    <s v="05:11 PM"/>
    <s v="Orange Juice"/>
    <s v="Drinks"/>
    <n v="1"/>
    <n v="2.59"/>
    <n v="2.59"/>
    <x v="8"/>
    <s v="weekday"/>
    <s v="February"/>
    <s v="Evening"/>
  </r>
  <r>
    <n v="3521"/>
    <s v="31-Mar-2025"/>
    <s v="11:33 AM"/>
    <s v="Coke"/>
    <s v="Drinks"/>
    <n v="2"/>
    <n v="1.99"/>
    <n v="3.98"/>
    <x v="1"/>
    <s v="weekday"/>
    <s v="March"/>
    <s v="Morning"/>
  </r>
  <r>
    <n v="3522"/>
    <s v="19-Feb-2025"/>
    <s v="11:35 AM"/>
    <s v="Spaghetti"/>
    <s v="Pasta"/>
    <n v="4"/>
    <n v="6.99"/>
    <n v="27.96"/>
    <x v="1"/>
    <s v="weekday"/>
    <s v="February"/>
    <s v="Morning"/>
  </r>
  <r>
    <n v="3523"/>
    <s v="26-Jan-2025"/>
    <s v="12:52 PM"/>
    <s v="Chicken Nuggets"/>
    <s v="Chicken"/>
    <n v="2"/>
    <n v="4.99"/>
    <n v="9.98"/>
    <x v="9"/>
    <s v="weekend"/>
    <s v="January"/>
    <s v="Afternoon"/>
  </r>
  <r>
    <n v="3524"/>
    <s v="14-Jan-2025"/>
    <s v="03:44 PM"/>
    <s v="Big Mac"/>
    <s v="Burgers"/>
    <n v="3"/>
    <n v="5.99"/>
    <n v="17.97"/>
    <x v="3"/>
    <s v="weekday"/>
    <s v="January"/>
    <s v="Afternoon"/>
  </r>
  <r>
    <n v="3525"/>
    <s v="08-Jan-2025"/>
    <s v="03:14 PM"/>
    <s v="Fries"/>
    <s v="Sides"/>
    <n v="4"/>
    <n v="2.4900000000000002"/>
    <n v="9.9600000000000009"/>
    <x v="3"/>
    <s v="weekday"/>
    <s v="January"/>
    <s v="Afternoon"/>
  </r>
  <r>
    <n v="3526"/>
    <s v="07-Feb-2025"/>
    <s v="07:43 PM"/>
    <s v="Chicken Nuggets"/>
    <s v="Chicken"/>
    <n v="2"/>
    <n v="4.99"/>
    <n v="9.98"/>
    <x v="4"/>
    <s v="weekday"/>
    <s v="February"/>
    <s v="Evening"/>
  </r>
  <r>
    <n v="3527"/>
    <s v="25-Mar-2025"/>
    <s v="12:39 PM"/>
    <s v="Grilled Chicken Wrap"/>
    <s v="Chicken"/>
    <n v="1"/>
    <n v="5.29"/>
    <n v="5.29"/>
    <x v="9"/>
    <s v="weekday"/>
    <s v="March"/>
    <s v="Afternoon"/>
  </r>
  <r>
    <n v="3528"/>
    <s v="06-Feb-2025"/>
    <s v="08:04 PM"/>
    <s v="Chocolate Shake"/>
    <s v="Desserts"/>
    <n v="3"/>
    <n v="3.99"/>
    <n v="11.97"/>
    <x v="12"/>
    <s v="weekday"/>
    <s v="February"/>
    <s v="Evening"/>
  </r>
  <r>
    <n v="3529"/>
    <s v="01-Mar-2025"/>
    <s v="03:33 PM"/>
    <s v="Orange Juice"/>
    <s v="Drinks"/>
    <n v="4"/>
    <n v="2.59"/>
    <n v="10.36"/>
    <x v="3"/>
    <s v="weekend"/>
    <s v="March"/>
    <s v="Afternoon"/>
  </r>
  <r>
    <n v="3530"/>
    <s v="13-Jan-2025"/>
    <s v="03:41 PM"/>
    <s v="Spaghetti"/>
    <s v="Pasta"/>
    <n v="2"/>
    <n v="6.99"/>
    <n v="13.98"/>
    <x v="3"/>
    <s v="weekday"/>
    <s v="January"/>
    <s v="Afternoon"/>
  </r>
  <r>
    <n v="3531"/>
    <s v="11-Jan-2025"/>
    <s v="06:27 PM"/>
    <s v="Caesar Salad"/>
    <s v="Salads"/>
    <n v="1"/>
    <n v="4.49"/>
    <n v="4.49"/>
    <x v="2"/>
    <s v="weekend"/>
    <s v="January"/>
    <s v="Evening"/>
  </r>
  <r>
    <n v="3532"/>
    <s v="06-Mar-2025"/>
    <s v="08:35 PM"/>
    <s v="Iced Coffee"/>
    <s v="Drinks"/>
    <n v="3"/>
    <n v="2.79"/>
    <n v="8.370000000000001"/>
    <x v="12"/>
    <s v="weekday"/>
    <s v="March"/>
    <s v="Evening"/>
  </r>
  <r>
    <n v="3533"/>
    <s v="17-Mar-2025"/>
    <s v="11:45 AM"/>
    <s v="Brownie"/>
    <s v="Desserts"/>
    <n v="4"/>
    <n v="2.99"/>
    <n v="11.96"/>
    <x v="1"/>
    <s v="weekday"/>
    <s v="March"/>
    <s v="Morning"/>
  </r>
  <r>
    <n v="3534"/>
    <s v="16-Feb-2025"/>
    <s v="09:37 PM"/>
    <s v="Fries"/>
    <s v="Sides"/>
    <n v="1"/>
    <n v="2.4900000000000002"/>
    <n v="2.4900000000000002"/>
    <x v="10"/>
    <s v="weekend"/>
    <s v="February"/>
    <s v="Night"/>
  </r>
  <r>
    <n v="3535"/>
    <s v="13-Jan-2025"/>
    <s v="07:33 PM"/>
    <s v="Coke"/>
    <s v="Drinks"/>
    <n v="4"/>
    <n v="1.99"/>
    <n v="7.96"/>
    <x v="4"/>
    <s v="weekday"/>
    <s v="January"/>
    <s v="Evening"/>
  </r>
  <r>
    <n v="3536"/>
    <s v="08-Mar-2025"/>
    <s v="10:53 AM"/>
    <s v="Apple Pie"/>
    <s v="Desserts"/>
    <n v="3"/>
    <n v="2.29"/>
    <n v="6.87"/>
    <x v="13"/>
    <s v="weekend"/>
    <s v="March"/>
    <s v="Morning"/>
  </r>
  <r>
    <n v="3537"/>
    <s v="01-Feb-2025"/>
    <s v="06:45 PM"/>
    <s v="Iced Coffee"/>
    <s v="Drinks"/>
    <n v="3"/>
    <n v="2.79"/>
    <n v="8.370000000000001"/>
    <x v="2"/>
    <s v="weekend"/>
    <s v="February"/>
    <s v="Evening"/>
  </r>
  <r>
    <n v="3538"/>
    <s v="25-Feb-2025"/>
    <s v="01:50 PM"/>
    <s v="Spaghetti"/>
    <s v="Pasta"/>
    <n v="3"/>
    <n v="6.99"/>
    <n v="20.97"/>
    <x v="5"/>
    <s v="weekday"/>
    <s v="February"/>
    <s v="Afternoon"/>
  </r>
  <r>
    <n v="3539"/>
    <s v="25-Mar-2025"/>
    <s v="11:02 PM"/>
    <s v="Spaghetti"/>
    <s v="Pasta"/>
    <n v="4"/>
    <n v="6.99"/>
    <n v="27.96"/>
    <x v="11"/>
    <s v="weekday"/>
    <s v="March"/>
    <s v="Night"/>
  </r>
  <r>
    <n v="3540"/>
    <s v="03-Mar-2025"/>
    <s v="02:56 PM"/>
    <s v="Fries"/>
    <s v="Sides"/>
    <n v="2"/>
    <n v="2.4900000000000002"/>
    <n v="4.9800000000000004"/>
    <x v="0"/>
    <s v="weekday"/>
    <s v="March"/>
    <s v="Afternoon"/>
  </r>
  <r>
    <n v="3541"/>
    <s v="05-Mar-2025"/>
    <s v="04:54 PM"/>
    <s v="Veggie Burger"/>
    <s v="Burgers"/>
    <n v="4"/>
    <n v="5.49"/>
    <n v="21.96"/>
    <x v="7"/>
    <s v="weekday"/>
    <s v="March"/>
    <s v="Afternoon"/>
  </r>
  <r>
    <n v="3542"/>
    <s v="12-Jan-2025"/>
    <s v="04:36 PM"/>
    <s v="Caesar Salad"/>
    <s v="Salads"/>
    <n v="1"/>
    <n v="4.49"/>
    <n v="4.49"/>
    <x v="7"/>
    <s v="weekend"/>
    <s v="January"/>
    <s v="Afternoon"/>
  </r>
  <r>
    <n v="3543"/>
    <s v="21-Mar-2025"/>
    <s v="09:26 PM"/>
    <s v="Chocolate Shake"/>
    <s v="Desserts"/>
    <n v="2"/>
    <n v="3.99"/>
    <n v="7.98"/>
    <x v="10"/>
    <s v="weekday"/>
    <s v="March"/>
    <s v="Night"/>
  </r>
  <r>
    <n v="3544"/>
    <s v="27-Mar-2025"/>
    <s v="10:43 PM"/>
    <s v="Spaghetti"/>
    <s v="Pasta"/>
    <n v="2"/>
    <n v="6.99"/>
    <n v="13.98"/>
    <x v="6"/>
    <s v="weekday"/>
    <s v="March"/>
    <s v="Night"/>
  </r>
  <r>
    <n v="3545"/>
    <s v="16-Jan-2025"/>
    <s v="11:03 PM"/>
    <s v="Fries"/>
    <s v="Sides"/>
    <n v="1"/>
    <n v="2.4900000000000002"/>
    <n v="2.4900000000000002"/>
    <x v="11"/>
    <s v="weekday"/>
    <s v="January"/>
    <s v="Night"/>
  </r>
  <r>
    <n v="3546"/>
    <s v="30-Jan-2025"/>
    <s v="12:31 PM"/>
    <s v="Veggie Burger"/>
    <s v="Burgers"/>
    <n v="3"/>
    <n v="5.49"/>
    <n v="16.47"/>
    <x v="9"/>
    <s v="weekday"/>
    <s v="January"/>
    <s v="Afternoon"/>
  </r>
  <r>
    <n v="3547"/>
    <s v="25-Mar-2025"/>
    <s v="10:07 AM"/>
    <s v="Grilled Chicken Wrap"/>
    <s v="Chicken"/>
    <n v="1"/>
    <n v="5.29"/>
    <n v="5.29"/>
    <x v="13"/>
    <s v="weekday"/>
    <s v="March"/>
    <s v="Morning"/>
  </r>
  <r>
    <n v="3548"/>
    <s v="14-Feb-2025"/>
    <s v="11:16 AM"/>
    <s v="Side Salad"/>
    <s v="Salads"/>
    <n v="4"/>
    <n v="3.49"/>
    <n v="13.96"/>
    <x v="1"/>
    <s v="weekday"/>
    <s v="February"/>
    <s v="Morning"/>
  </r>
  <r>
    <n v="3549"/>
    <s v="19-Jan-2025"/>
    <s v="04:11 PM"/>
    <s v="Orange Juice"/>
    <s v="Drinks"/>
    <n v="3"/>
    <n v="2.59"/>
    <n v="7.77"/>
    <x v="7"/>
    <s v="weekend"/>
    <s v="January"/>
    <s v="Afternoon"/>
  </r>
  <r>
    <n v="3550"/>
    <s v="23-Jan-2025"/>
    <s v="10:02 PM"/>
    <s v="Brownie"/>
    <s v="Desserts"/>
    <n v="3"/>
    <n v="2.99"/>
    <n v="8.9700000000000006"/>
    <x v="6"/>
    <s v="weekday"/>
    <s v="January"/>
    <s v="Night"/>
  </r>
  <r>
    <n v="3551"/>
    <s v="13-Feb-2025"/>
    <s v="07:48 PM"/>
    <s v="Caesar Salad"/>
    <s v="Salads"/>
    <n v="4"/>
    <n v="4.49"/>
    <n v="17.96"/>
    <x v="4"/>
    <s v="weekday"/>
    <s v="February"/>
    <s v="Evening"/>
  </r>
  <r>
    <n v="3552"/>
    <s v="05-Feb-2025"/>
    <s v="10:08 PM"/>
    <s v="Veggie Burger"/>
    <s v="Burgers"/>
    <n v="3"/>
    <n v="5.49"/>
    <n v="16.47"/>
    <x v="6"/>
    <s v="weekday"/>
    <s v="February"/>
    <s v="Night"/>
  </r>
  <r>
    <n v="3553"/>
    <s v="10-Mar-2025"/>
    <s v="10:34 PM"/>
    <s v="Side Salad"/>
    <s v="Salads"/>
    <n v="3"/>
    <n v="3.49"/>
    <n v="10.47"/>
    <x v="6"/>
    <s v="weekday"/>
    <s v="March"/>
    <s v="Night"/>
  </r>
  <r>
    <n v="3554"/>
    <s v="06-Mar-2025"/>
    <s v="02:24 PM"/>
    <s v="Chocolate Shake"/>
    <s v="Desserts"/>
    <n v="2"/>
    <n v="3.99"/>
    <n v="7.98"/>
    <x v="0"/>
    <s v="weekday"/>
    <s v="March"/>
    <s v="Afternoon"/>
  </r>
  <r>
    <n v="3555"/>
    <s v="03-Mar-2025"/>
    <s v="09:54 PM"/>
    <s v="Veggie Burger"/>
    <s v="Burgers"/>
    <n v="2"/>
    <n v="5.49"/>
    <n v="10.98"/>
    <x v="10"/>
    <s v="weekday"/>
    <s v="March"/>
    <s v="Night"/>
  </r>
  <r>
    <n v="3556"/>
    <s v="03-Mar-2025"/>
    <s v="04:29 PM"/>
    <s v="Chicken Nuggets"/>
    <s v="Chicken"/>
    <n v="4"/>
    <n v="4.99"/>
    <n v="19.96"/>
    <x v="7"/>
    <s v="weekday"/>
    <s v="March"/>
    <s v="Afternoon"/>
  </r>
  <r>
    <n v="3557"/>
    <s v="11-Jan-2025"/>
    <s v="04:27 PM"/>
    <s v="Coke"/>
    <s v="Drinks"/>
    <n v="2"/>
    <n v="1.99"/>
    <n v="3.98"/>
    <x v="7"/>
    <s v="weekend"/>
    <s v="January"/>
    <s v="Afternoon"/>
  </r>
  <r>
    <n v="3558"/>
    <s v="18-Feb-2025"/>
    <s v="12:03 PM"/>
    <s v="Brownie"/>
    <s v="Desserts"/>
    <n v="1"/>
    <n v="2.99"/>
    <n v="2.99"/>
    <x v="9"/>
    <s v="weekday"/>
    <s v="February"/>
    <s v="Afternoon"/>
  </r>
  <r>
    <n v="3559"/>
    <s v="12-Jan-2025"/>
    <s v="11:25 PM"/>
    <s v="Fries"/>
    <s v="Sides"/>
    <n v="3"/>
    <n v="2.4900000000000002"/>
    <n v="7.4700000000000006"/>
    <x v="11"/>
    <s v="weekend"/>
    <s v="January"/>
    <s v="Night"/>
  </r>
  <r>
    <n v="3560"/>
    <s v="28-Jan-2025"/>
    <s v="11:16 PM"/>
    <s v="Brownie"/>
    <s v="Desserts"/>
    <n v="3"/>
    <n v="2.99"/>
    <n v="8.9700000000000006"/>
    <x v="11"/>
    <s v="weekday"/>
    <s v="January"/>
    <s v="Night"/>
  </r>
  <r>
    <n v="3561"/>
    <s v="18-Jan-2025"/>
    <s v="09:08 PM"/>
    <s v="Side Salad"/>
    <s v="Salads"/>
    <n v="4"/>
    <n v="3.49"/>
    <n v="13.96"/>
    <x v="10"/>
    <s v="weekend"/>
    <s v="January"/>
    <s v="Night"/>
  </r>
  <r>
    <n v="3562"/>
    <s v="12-Feb-2025"/>
    <s v="05:08 PM"/>
    <s v="Orange Juice"/>
    <s v="Drinks"/>
    <n v="2"/>
    <n v="2.59"/>
    <n v="5.18"/>
    <x v="8"/>
    <s v="weekday"/>
    <s v="February"/>
    <s v="Evening"/>
  </r>
  <r>
    <n v="3563"/>
    <s v="29-Mar-2025"/>
    <s v="10:17 AM"/>
    <s v="Caesar Salad"/>
    <s v="Salads"/>
    <n v="4"/>
    <n v="4.49"/>
    <n v="17.96"/>
    <x v="13"/>
    <s v="weekend"/>
    <s v="March"/>
    <s v="Morning"/>
  </r>
  <r>
    <n v="3564"/>
    <s v="10-Feb-2025"/>
    <s v="07:34 PM"/>
    <s v="Grilled Chicken Wrap"/>
    <s v="Chicken"/>
    <n v="4"/>
    <n v="5.29"/>
    <n v="21.16"/>
    <x v="4"/>
    <s v="weekday"/>
    <s v="February"/>
    <s v="Evening"/>
  </r>
  <r>
    <n v="3565"/>
    <s v="23-Mar-2025"/>
    <s v="11:03 PM"/>
    <s v="Apple Pie"/>
    <s v="Desserts"/>
    <n v="4"/>
    <n v="2.29"/>
    <n v="9.16"/>
    <x v="11"/>
    <s v="weekend"/>
    <s v="March"/>
    <s v="Night"/>
  </r>
  <r>
    <n v="3566"/>
    <s v="06-Feb-2025"/>
    <s v="03:43 PM"/>
    <s v="Orange Juice"/>
    <s v="Drinks"/>
    <n v="3"/>
    <n v="2.59"/>
    <n v="7.77"/>
    <x v="3"/>
    <s v="weekday"/>
    <s v="February"/>
    <s v="Afternoon"/>
  </r>
  <r>
    <n v="3567"/>
    <s v="16-Mar-2025"/>
    <s v="12:35 PM"/>
    <s v="Big Mac"/>
    <s v="Burgers"/>
    <n v="3"/>
    <n v="5.99"/>
    <n v="17.97"/>
    <x v="9"/>
    <s v="weekend"/>
    <s v="March"/>
    <s v="Afternoon"/>
  </r>
  <r>
    <n v="3568"/>
    <s v="05-Feb-2025"/>
    <s v="07:04 PM"/>
    <s v="Grilled Chicken Wrap"/>
    <s v="Chicken"/>
    <n v="3"/>
    <n v="5.29"/>
    <n v="15.870000000000001"/>
    <x v="4"/>
    <s v="weekday"/>
    <s v="February"/>
    <s v="Evening"/>
  </r>
  <r>
    <n v="3569"/>
    <s v="28-Mar-2025"/>
    <s v="02:08 PM"/>
    <s v="McChicken"/>
    <s v="Chicken"/>
    <n v="4"/>
    <n v="4.49"/>
    <n v="17.96"/>
    <x v="0"/>
    <s v="weekday"/>
    <s v="March"/>
    <s v="Afternoon"/>
  </r>
  <r>
    <n v="3570"/>
    <s v="05-Jan-2025"/>
    <s v="07:48 PM"/>
    <s v="Orange Juice"/>
    <s v="Drinks"/>
    <n v="2"/>
    <n v="2.59"/>
    <n v="5.18"/>
    <x v="4"/>
    <s v="weekend"/>
    <s v="January"/>
    <s v="Evening"/>
  </r>
  <r>
    <n v="3571"/>
    <s v="25-Mar-2025"/>
    <s v="02:27 PM"/>
    <s v="Orange Juice"/>
    <s v="Drinks"/>
    <n v="2"/>
    <n v="2.59"/>
    <n v="5.18"/>
    <x v="0"/>
    <s v="weekday"/>
    <s v="March"/>
    <s v="Afternoon"/>
  </r>
  <r>
    <n v="3572"/>
    <s v="18-Feb-2025"/>
    <s v="08:13 PM"/>
    <s v="Brownie"/>
    <s v="Desserts"/>
    <n v="4"/>
    <n v="2.99"/>
    <n v="11.96"/>
    <x v="12"/>
    <s v="weekday"/>
    <s v="February"/>
    <s v="Evening"/>
  </r>
  <r>
    <n v="3573"/>
    <s v="01-Mar-2025"/>
    <s v="03:07 PM"/>
    <s v="McChicken"/>
    <s v="Chicken"/>
    <n v="2"/>
    <n v="4.49"/>
    <n v="8.98"/>
    <x v="3"/>
    <s v="weekend"/>
    <s v="March"/>
    <s v="Afternoon"/>
  </r>
  <r>
    <n v="3574"/>
    <s v="26-Mar-2025"/>
    <s v="03:30 PM"/>
    <s v="Caesar Salad"/>
    <s v="Salads"/>
    <n v="3"/>
    <n v="4.49"/>
    <n v="13.47"/>
    <x v="3"/>
    <s v="weekday"/>
    <s v="March"/>
    <s v="Afternoon"/>
  </r>
  <r>
    <n v="3575"/>
    <s v="30-Jan-2025"/>
    <s v="10:50 AM"/>
    <s v="Coke"/>
    <s v="Drinks"/>
    <n v="1"/>
    <n v="1.99"/>
    <n v="1.99"/>
    <x v="13"/>
    <s v="weekday"/>
    <s v="January"/>
    <s v="Morning"/>
  </r>
  <r>
    <n v="3576"/>
    <s v="13-Jan-2025"/>
    <s v="10:59 PM"/>
    <s v="Fries"/>
    <s v="Sides"/>
    <n v="3"/>
    <n v="2.4900000000000002"/>
    <n v="7.4700000000000006"/>
    <x v="6"/>
    <s v="weekday"/>
    <s v="January"/>
    <s v="Night"/>
  </r>
  <r>
    <n v="3577"/>
    <s v="11-Mar-2025"/>
    <s v="08:46 PM"/>
    <s v="McChicken"/>
    <s v="Chicken"/>
    <n v="1"/>
    <n v="4.49"/>
    <n v="4.49"/>
    <x v="12"/>
    <s v="weekday"/>
    <s v="March"/>
    <s v="Evening"/>
  </r>
  <r>
    <n v="3578"/>
    <s v="19-Mar-2025"/>
    <s v="10:44 PM"/>
    <s v="Coke"/>
    <s v="Drinks"/>
    <n v="1"/>
    <n v="1.99"/>
    <n v="1.99"/>
    <x v="6"/>
    <s v="weekday"/>
    <s v="March"/>
    <s v="Night"/>
  </r>
  <r>
    <n v="3579"/>
    <s v="06-Mar-2025"/>
    <s v="06:18 PM"/>
    <s v="Fries"/>
    <s v="Sides"/>
    <n v="2"/>
    <n v="2.4900000000000002"/>
    <n v="4.9800000000000004"/>
    <x v="2"/>
    <s v="weekday"/>
    <s v="March"/>
    <s v="Evening"/>
  </r>
  <r>
    <n v="3580"/>
    <s v="09-Feb-2025"/>
    <s v="05:11 PM"/>
    <s v="McChicken"/>
    <s v="Chicken"/>
    <n v="1"/>
    <n v="4.49"/>
    <n v="4.49"/>
    <x v="8"/>
    <s v="weekend"/>
    <s v="February"/>
    <s v="Evening"/>
  </r>
  <r>
    <n v="3581"/>
    <s v="13-Jan-2025"/>
    <s v="01:10 PM"/>
    <s v="Orange Juice"/>
    <s v="Drinks"/>
    <n v="3"/>
    <n v="2.59"/>
    <n v="7.77"/>
    <x v="5"/>
    <s v="weekday"/>
    <s v="January"/>
    <s v="Afternoon"/>
  </r>
  <r>
    <n v="3582"/>
    <s v="10-Mar-2025"/>
    <s v="12:19 PM"/>
    <s v="Orange Juice"/>
    <s v="Drinks"/>
    <n v="3"/>
    <n v="2.59"/>
    <n v="7.77"/>
    <x v="9"/>
    <s v="weekday"/>
    <s v="March"/>
    <s v="Afternoon"/>
  </r>
  <r>
    <n v="3583"/>
    <s v="04-Feb-2025"/>
    <s v="02:54 PM"/>
    <s v="Grilled Chicken Wrap"/>
    <s v="Chicken"/>
    <n v="4"/>
    <n v="5.29"/>
    <n v="21.16"/>
    <x v="0"/>
    <s v="weekday"/>
    <s v="February"/>
    <s v="Afternoon"/>
  </r>
  <r>
    <n v="3584"/>
    <s v="26-Mar-2025"/>
    <s v="12:49 PM"/>
    <s v="Veggie Burger"/>
    <s v="Burgers"/>
    <n v="3"/>
    <n v="5.49"/>
    <n v="16.47"/>
    <x v="9"/>
    <s v="weekday"/>
    <s v="March"/>
    <s v="Afternoon"/>
  </r>
  <r>
    <n v="3585"/>
    <s v="28-Jan-2025"/>
    <s v="04:41 PM"/>
    <s v="Spaghetti"/>
    <s v="Pasta"/>
    <n v="3"/>
    <n v="6.99"/>
    <n v="20.97"/>
    <x v="7"/>
    <s v="weekday"/>
    <s v="January"/>
    <s v="Afternoon"/>
  </r>
  <r>
    <n v="3586"/>
    <s v="21-Jan-2025"/>
    <s v="07:49 PM"/>
    <s v="Caesar Salad"/>
    <s v="Salads"/>
    <n v="2"/>
    <n v="4.49"/>
    <n v="8.98"/>
    <x v="4"/>
    <s v="weekday"/>
    <s v="January"/>
    <s v="Evening"/>
  </r>
  <r>
    <n v="3587"/>
    <s v="21-Feb-2025"/>
    <s v="06:02 PM"/>
    <s v="Apple Pie"/>
    <s v="Desserts"/>
    <n v="3"/>
    <n v="2.29"/>
    <n v="6.87"/>
    <x v="2"/>
    <s v="weekday"/>
    <s v="February"/>
    <s v="Evening"/>
  </r>
  <r>
    <n v="3588"/>
    <s v="02-Jan-2025"/>
    <s v="07:15 PM"/>
    <s v="Chocolate Shake"/>
    <s v="Desserts"/>
    <n v="1"/>
    <n v="3.99"/>
    <n v="3.99"/>
    <x v="4"/>
    <s v="weekday"/>
    <s v="January"/>
    <s v="Evening"/>
  </r>
  <r>
    <n v="3589"/>
    <s v="24-Feb-2025"/>
    <s v="06:06 PM"/>
    <s v="Spaghetti"/>
    <s v="Pasta"/>
    <n v="3"/>
    <n v="6.99"/>
    <n v="20.97"/>
    <x v="2"/>
    <s v="weekday"/>
    <s v="February"/>
    <s v="Evening"/>
  </r>
  <r>
    <n v="3590"/>
    <s v="09-Jan-2025"/>
    <s v="10:25 AM"/>
    <s v="Caesar Salad"/>
    <s v="Salads"/>
    <n v="4"/>
    <n v="4.49"/>
    <n v="17.96"/>
    <x v="13"/>
    <s v="weekday"/>
    <s v="January"/>
    <s v="Morning"/>
  </r>
  <r>
    <n v="3591"/>
    <s v="04-Mar-2025"/>
    <s v="06:32 PM"/>
    <s v="Grilled Chicken Wrap"/>
    <s v="Chicken"/>
    <n v="2"/>
    <n v="5.29"/>
    <n v="10.58"/>
    <x v="2"/>
    <s v="weekday"/>
    <s v="March"/>
    <s v="Evening"/>
  </r>
  <r>
    <n v="3592"/>
    <s v="14-Jan-2025"/>
    <s v="06:16 PM"/>
    <s v="Coke"/>
    <s v="Drinks"/>
    <n v="1"/>
    <n v="1.99"/>
    <n v="1.99"/>
    <x v="2"/>
    <s v="weekday"/>
    <s v="January"/>
    <s v="Evening"/>
  </r>
  <r>
    <n v="3593"/>
    <s v="11-Jan-2025"/>
    <s v="07:32 PM"/>
    <s v="Apple Pie"/>
    <s v="Desserts"/>
    <n v="2"/>
    <n v="2.29"/>
    <n v="4.58"/>
    <x v="4"/>
    <s v="weekend"/>
    <s v="January"/>
    <s v="Evening"/>
  </r>
  <r>
    <n v="3594"/>
    <s v="02-Feb-2025"/>
    <s v="04:02 PM"/>
    <s v="Big Mac"/>
    <s v="Burgers"/>
    <n v="1"/>
    <n v="5.99"/>
    <n v="5.99"/>
    <x v="7"/>
    <s v="weekend"/>
    <s v="February"/>
    <s v="Afternoon"/>
  </r>
  <r>
    <n v="3595"/>
    <s v="25-Jan-2025"/>
    <s v="11:21 PM"/>
    <s v="Grilled Chicken Wrap"/>
    <s v="Chicken"/>
    <n v="1"/>
    <n v="5.29"/>
    <n v="5.29"/>
    <x v="11"/>
    <s v="weekend"/>
    <s v="January"/>
    <s v="Night"/>
  </r>
  <r>
    <n v="3596"/>
    <s v="08-Mar-2025"/>
    <s v="11:28 PM"/>
    <s v="Grilled Chicken Wrap"/>
    <s v="Chicken"/>
    <n v="2"/>
    <n v="5.29"/>
    <n v="10.58"/>
    <x v="11"/>
    <s v="weekend"/>
    <s v="March"/>
    <s v="Night"/>
  </r>
  <r>
    <n v="3597"/>
    <s v="23-Jan-2025"/>
    <s v="06:45 PM"/>
    <s v="Orange Juice"/>
    <s v="Drinks"/>
    <n v="4"/>
    <n v="2.59"/>
    <n v="10.36"/>
    <x v="2"/>
    <s v="weekday"/>
    <s v="January"/>
    <s v="Evening"/>
  </r>
  <r>
    <n v="3598"/>
    <s v="16-Mar-2025"/>
    <s v="09:15 PM"/>
    <s v="Side Salad"/>
    <s v="Salads"/>
    <n v="3"/>
    <n v="3.49"/>
    <n v="10.47"/>
    <x v="10"/>
    <s v="weekend"/>
    <s v="March"/>
    <s v="Night"/>
  </r>
  <r>
    <n v="3599"/>
    <s v="13-Jan-2025"/>
    <s v="04:18 PM"/>
    <s v="Iced Coffee"/>
    <s v="Drinks"/>
    <n v="1"/>
    <n v="2.79"/>
    <n v="2.79"/>
    <x v="7"/>
    <s v="weekday"/>
    <s v="January"/>
    <s v="Afternoon"/>
  </r>
  <r>
    <n v="3600"/>
    <s v="03-Mar-2025"/>
    <s v="11:45 PM"/>
    <s v="Orange Juice"/>
    <s v="Drinks"/>
    <n v="3"/>
    <n v="2.59"/>
    <n v="7.77"/>
    <x v="11"/>
    <s v="weekday"/>
    <s v="March"/>
    <s v="Night"/>
  </r>
  <r>
    <n v="3601"/>
    <s v="04-Mar-2025"/>
    <s v="06:50 PM"/>
    <s v="Veggie Burger"/>
    <s v="Burgers"/>
    <n v="1"/>
    <n v="5.49"/>
    <n v="5.49"/>
    <x v="2"/>
    <s v="weekday"/>
    <s v="March"/>
    <s v="Evening"/>
  </r>
  <r>
    <n v="3602"/>
    <s v="12-Mar-2025"/>
    <s v="09:52 PM"/>
    <s v="Veggie Burger"/>
    <s v="Burgers"/>
    <n v="2"/>
    <n v="5.49"/>
    <n v="10.98"/>
    <x v="10"/>
    <s v="weekday"/>
    <s v="March"/>
    <s v="Night"/>
  </r>
  <r>
    <n v="3603"/>
    <s v="12-Feb-2025"/>
    <s v="12:18 PM"/>
    <s v="Chicken Nuggets"/>
    <s v="Chicken"/>
    <n v="2"/>
    <n v="4.99"/>
    <n v="9.98"/>
    <x v="9"/>
    <s v="weekday"/>
    <s v="February"/>
    <s v="Afternoon"/>
  </r>
  <r>
    <n v="3604"/>
    <s v="20-Feb-2025"/>
    <s v="06:30 PM"/>
    <s v="Grilled Chicken Wrap"/>
    <s v="Chicken"/>
    <n v="2"/>
    <n v="5.29"/>
    <n v="10.58"/>
    <x v="2"/>
    <s v="weekday"/>
    <s v="February"/>
    <s v="Evening"/>
  </r>
  <r>
    <n v="3605"/>
    <s v="21-Jan-2025"/>
    <s v="08:46 PM"/>
    <s v="Grilled Chicken Wrap"/>
    <s v="Chicken"/>
    <n v="1"/>
    <n v="5.29"/>
    <n v="5.29"/>
    <x v="12"/>
    <s v="weekday"/>
    <s v="January"/>
    <s v="Evening"/>
  </r>
  <r>
    <n v="3606"/>
    <s v="22-Jan-2025"/>
    <s v="07:31 PM"/>
    <s v="Orange Juice"/>
    <s v="Drinks"/>
    <n v="4"/>
    <n v="2.59"/>
    <n v="10.36"/>
    <x v="4"/>
    <s v="weekday"/>
    <s v="January"/>
    <s v="Evening"/>
  </r>
  <r>
    <n v="3607"/>
    <s v="31-Mar-2025"/>
    <s v="08:05 PM"/>
    <s v="Apple Pie"/>
    <s v="Desserts"/>
    <n v="3"/>
    <n v="2.29"/>
    <n v="6.87"/>
    <x v="12"/>
    <s v="weekday"/>
    <s v="March"/>
    <s v="Evening"/>
  </r>
  <r>
    <n v="3608"/>
    <s v="18-Mar-2025"/>
    <s v="10:23 AM"/>
    <s v="Veggie Burger"/>
    <s v="Burgers"/>
    <n v="1"/>
    <n v="5.49"/>
    <n v="5.49"/>
    <x v="13"/>
    <s v="weekday"/>
    <s v="March"/>
    <s v="Morning"/>
  </r>
  <r>
    <n v="3609"/>
    <s v="24-Jan-2025"/>
    <s v="07:40 PM"/>
    <s v="Coke"/>
    <s v="Drinks"/>
    <n v="4"/>
    <n v="1.99"/>
    <n v="7.96"/>
    <x v="4"/>
    <s v="weekday"/>
    <s v="January"/>
    <s v="Evening"/>
  </r>
  <r>
    <n v="3610"/>
    <s v="15-Jan-2025"/>
    <s v="11:52 AM"/>
    <s v="Fries"/>
    <s v="Sides"/>
    <n v="2"/>
    <n v="2.4900000000000002"/>
    <n v="4.9800000000000004"/>
    <x v="1"/>
    <s v="weekday"/>
    <s v="January"/>
    <s v="Morning"/>
  </r>
  <r>
    <n v="3611"/>
    <s v="18-Feb-2025"/>
    <s v="03:02 PM"/>
    <s v="Brownie"/>
    <s v="Desserts"/>
    <n v="2"/>
    <n v="2.99"/>
    <n v="5.98"/>
    <x v="3"/>
    <s v="weekday"/>
    <s v="February"/>
    <s v="Afternoon"/>
  </r>
  <r>
    <n v="3612"/>
    <s v="27-Feb-2025"/>
    <s v="06:02 PM"/>
    <s v="Orange Juice"/>
    <s v="Drinks"/>
    <n v="1"/>
    <n v="2.59"/>
    <n v="2.59"/>
    <x v="2"/>
    <s v="weekday"/>
    <s v="February"/>
    <s v="Evening"/>
  </r>
  <r>
    <n v="3613"/>
    <s v="12-Feb-2025"/>
    <s v="06:57 PM"/>
    <s v="Orange Juice"/>
    <s v="Drinks"/>
    <n v="3"/>
    <n v="2.59"/>
    <n v="7.77"/>
    <x v="2"/>
    <s v="weekday"/>
    <s v="February"/>
    <s v="Evening"/>
  </r>
  <r>
    <n v="3614"/>
    <s v="13-Mar-2025"/>
    <s v="10:39 PM"/>
    <s v="Apple Pie"/>
    <s v="Desserts"/>
    <n v="1"/>
    <n v="2.29"/>
    <n v="2.29"/>
    <x v="6"/>
    <s v="weekday"/>
    <s v="March"/>
    <s v="Night"/>
  </r>
  <r>
    <n v="3615"/>
    <s v="29-Jan-2025"/>
    <s v="11:06 PM"/>
    <s v="Spaghetti"/>
    <s v="Pasta"/>
    <n v="1"/>
    <n v="6.99"/>
    <n v="6.99"/>
    <x v="11"/>
    <s v="weekday"/>
    <s v="January"/>
    <s v="Night"/>
  </r>
  <r>
    <n v="3616"/>
    <s v="30-Mar-2025"/>
    <s v="10:39 AM"/>
    <s v="Veggie Burger"/>
    <s v="Burgers"/>
    <n v="3"/>
    <n v="5.49"/>
    <n v="16.47"/>
    <x v="13"/>
    <s v="weekend"/>
    <s v="March"/>
    <s v="Morning"/>
  </r>
  <r>
    <n v="3617"/>
    <s v="27-Feb-2025"/>
    <s v="01:11 PM"/>
    <s v="Big Mac"/>
    <s v="Burgers"/>
    <n v="3"/>
    <n v="5.99"/>
    <n v="17.97"/>
    <x v="5"/>
    <s v="weekday"/>
    <s v="February"/>
    <s v="Afternoon"/>
  </r>
  <r>
    <n v="3618"/>
    <s v="14-Jan-2025"/>
    <s v="05:25 PM"/>
    <s v="Chocolate Shake"/>
    <s v="Desserts"/>
    <n v="3"/>
    <n v="3.99"/>
    <n v="11.97"/>
    <x v="8"/>
    <s v="weekday"/>
    <s v="January"/>
    <s v="Evening"/>
  </r>
  <r>
    <n v="3619"/>
    <s v="20-Mar-2025"/>
    <s v="10:20 AM"/>
    <s v="Chicken Nuggets"/>
    <s v="Chicken"/>
    <n v="3"/>
    <n v="4.99"/>
    <n v="14.97"/>
    <x v="13"/>
    <s v="weekday"/>
    <s v="March"/>
    <s v="Morning"/>
  </r>
  <r>
    <n v="3620"/>
    <s v="06-Jan-2025"/>
    <s v="04:17 PM"/>
    <s v="McChicken"/>
    <s v="Chicken"/>
    <n v="4"/>
    <n v="4.49"/>
    <n v="17.96"/>
    <x v="7"/>
    <s v="weekday"/>
    <s v="January"/>
    <s v="Afternoon"/>
  </r>
  <r>
    <n v="3621"/>
    <s v="27-Jan-2025"/>
    <s v="03:22 PM"/>
    <s v="Chicken Nuggets"/>
    <s v="Chicken"/>
    <n v="2"/>
    <n v="4.99"/>
    <n v="9.98"/>
    <x v="3"/>
    <s v="weekday"/>
    <s v="January"/>
    <s v="Afternoon"/>
  </r>
  <r>
    <n v="3622"/>
    <s v="16-Feb-2025"/>
    <s v="05:53 PM"/>
    <s v="Orange Juice"/>
    <s v="Drinks"/>
    <n v="1"/>
    <n v="2.59"/>
    <n v="2.59"/>
    <x v="8"/>
    <s v="weekend"/>
    <s v="February"/>
    <s v="Evening"/>
  </r>
  <r>
    <n v="3623"/>
    <s v="06-Feb-2025"/>
    <s v="05:29 PM"/>
    <s v="Spaghetti"/>
    <s v="Pasta"/>
    <n v="1"/>
    <n v="6.99"/>
    <n v="6.99"/>
    <x v="8"/>
    <s v="weekday"/>
    <s v="February"/>
    <s v="Evening"/>
  </r>
  <r>
    <n v="3624"/>
    <s v="13-Feb-2025"/>
    <s v="11:39 PM"/>
    <s v="McChicken"/>
    <s v="Chicken"/>
    <n v="4"/>
    <n v="4.49"/>
    <n v="17.96"/>
    <x v="11"/>
    <s v="weekday"/>
    <s v="February"/>
    <s v="Night"/>
  </r>
  <r>
    <n v="3625"/>
    <s v="17-Jan-2025"/>
    <s v="07:45 PM"/>
    <s v="Veggie Burger"/>
    <s v="Burgers"/>
    <n v="4"/>
    <n v="5.49"/>
    <n v="21.96"/>
    <x v="4"/>
    <s v="weekday"/>
    <s v="January"/>
    <s v="Evening"/>
  </r>
  <r>
    <n v="3626"/>
    <s v="10-Mar-2025"/>
    <s v="11:14 AM"/>
    <s v="Brownie"/>
    <s v="Desserts"/>
    <n v="3"/>
    <n v="2.99"/>
    <n v="8.9700000000000006"/>
    <x v="1"/>
    <s v="weekday"/>
    <s v="March"/>
    <s v="Morning"/>
  </r>
  <r>
    <n v="3627"/>
    <s v="17-Mar-2025"/>
    <s v="01:38 PM"/>
    <s v="Chocolate Shake"/>
    <s v="Desserts"/>
    <n v="3"/>
    <n v="3.99"/>
    <n v="11.97"/>
    <x v="5"/>
    <s v="weekday"/>
    <s v="March"/>
    <s v="Afternoon"/>
  </r>
  <r>
    <n v="3628"/>
    <s v="08-Mar-2025"/>
    <s v="12:59 PM"/>
    <s v="Grilled Chicken Wrap"/>
    <s v="Chicken"/>
    <n v="3"/>
    <n v="5.29"/>
    <n v="15.870000000000001"/>
    <x v="9"/>
    <s v="weekend"/>
    <s v="March"/>
    <s v="Afternoon"/>
  </r>
  <r>
    <n v="3629"/>
    <s v="12-Feb-2025"/>
    <s v="08:55 PM"/>
    <s v="Caesar Salad"/>
    <s v="Salads"/>
    <n v="4"/>
    <n v="4.49"/>
    <n v="17.96"/>
    <x v="12"/>
    <s v="weekday"/>
    <s v="February"/>
    <s v="Evening"/>
  </r>
  <r>
    <n v="3630"/>
    <s v="24-Feb-2025"/>
    <s v="05:34 PM"/>
    <s v="Veggie Burger"/>
    <s v="Burgers"/>
    <n v="3"/>
    <n v="5.49"/>
    <n v="16.47"/>
    <x v="8"/>
    <s v="weekday"/>
    <s v="February"/>
    <s v="Evening"/>
  </r>
  <r>
    <n v="3631"/>
    <s v="23-Feb-2025"/>
    <s v="08:36 PM"/>
    <s v="Chicken Nuggets"/>
    <s v="Chicken"/>
    <n v="3"/>
    <n v="4.99"/>
    <n v="14.97"/>
    <x v="12"/>
    <s v="weekend"/>
    <s v="February"/>
    <s v="Evening"/>
  </r>
  <r>
    <n v="3632"/>
    <s v="05-Feb-2025"/>
    <s v="02:09 PM"/>
    <s v="Big Mac"/>
    <s v="Burgers"/>
    <n v="4"/>
    <n v="5.99"/>
    <n v="23.96"/>
    <x v="0"/>
    <s v="weekday"/>
    <s v="February"/>
    <s v="Afternoon"/>
  </r>
  <r>
    <n v="3633"/>
    <s v="02-Mar-2025"/>
    <s v="05:23 PM"/>
    <s v="Side Salad"/>
    <s v="Salads"/>
    <n v="3"/>
    <n v="3.49"/>
    <n v="10.47"/>
    <x v="8"/>
    <s v="weekend"/>
    <s v="March"/>
    <s v="Evening"/>
  </r>
  <r>
    <n v="3634"/>
    <s v="16-Mar-2025"/>
    <s v="12:15 PM"/>
    <s v="Spaghetti"/>
    <s v="Pasta"/>
    <n v="3"/>
    <n v="6.99"/>
    <n v="20.97"/>
    <x v="9"/>
    <s v="weekend"/>
    <s v="March"/>
    <s v="Afternoon"/>
  </r>
  <r>
    <n v="3635"/>
    <s v="19-Jan-2025"/>
    <s v="02:54 PM"/>
    <s v="Caesar Salad"/>
    <s v="Salads"/>
    <n v="1"/>
    <n v="4.49"/>
    <n v="4.49"/>
    <x v="0"/>
    <s v="weekend"/>
    <s v="January"/>
    <s v="Afternoon"/>
  </r>
  <r>
    <n v="3636"/>
    <s v="12-Feb-2025"/>
    <s v="06:57 PM"/>
    <s v="Orange Juice"/>
    <s v="Drinks"/>
    <n v="2"/>
    <n v="2.59"/>
    <n v="5.18"/>
    <x v="2"/>
    <s v="weekday"/>
    <s v="February"/>
    <s v="Evening"/>
  </r>
  <r>
    <n v="3637"/>
    <s v="15-Feb-2025"/>
    <s v="07:36 PM"/>
    <s v="Spaghetti"/>
    <s v="Pasta"/>
    <n v="1"/>
    <n v="6.99"/>
    <n v="6.99"/>
    <x v="4"/>
    <s v="weekend"/>
    <s v="February"/>
    <s v="Evening"/>
  </r>
  <r>
    <n v="3638"/>
    <s v="25-Mar-2025"/>
    <s v="09:00 PM"/>
    <s v="Side Salad"/>
    <s v="Salads"/>
    <n v="4"/>
    <n v="3.49"/>
    <n v="13.96"/>
    <x v="10"/>
    <s v="weekday"/>
    <s v="March"/>
    <s v="Night"/>
  </r>
  <r>
    <n v="3639"/>
    <s v="15-Mar-2025"/>
    <s v="03:11 PM"/>
    <s v="Fries"/>
    <s v="Sides"/>
    <n v="1"/>
    <n v="2.4900000000000002"/>
    <n v="2.4900000000000002"/>
    <x v="3"/>
    <s v="weekend"/>
    <s v="March"/>
    <s v="Afternoon"/>
  </r>
  <r>
    <n v="3640"/>
    <s v="25-Mar-2025"/>
    <s v="03:36 PM"/>
    <s v="Veggie Burger"/>
    <s v="Burgers"/>
    <n v="3"/>
    <n v="5.49"/>
    <n v="16.47"/>
    <x v="3"/>
    <s v="weekday"/>
    <s v="March"/>
    <s v="Afternoon"/>
  </r>
  <r>
    <n v="3641"/>
    <s v="22-Mar-2025"/>
    <s v="06:59 PM"/>
    <s v="Apple Pie"/>
    <s v="Desserts"/>
    <n v="3"/>
    <n v="2.29"/>
    <n v="6.87"/>
    <x v="2"/>
    <s v="weekend"/>
    <s v="March"/>
    <s v="Evening"/>
  </r>
  <r>
    <n v="3642"/>
    <s v="06-Jan-2025"/>
    <s v="12:20 PM"/>
    <s v="Grilled Chicken Wrap"/>
    <s v="Chicken"/>
    <n v="4"/>
    <n v="5.29"/>
    <n v="21.16"/>
    <x v="9"/>
    <s v="weekday"/>
    <s v="January"/>
    <s v="Afternoon"/>
  </r>
  <r>
    <n v="3643"/>
    <s v="27-Feb-2025"/>
    <s v="10:57 PM"/>
    <s v="Chocolate Shake"/>
    <s v="Desserts"/>
    <n v="3"/>
    <n v="3.99"/>
    <n v="11.97"/>
    <x v="6"/>
    <s v="weekday"/>
    <s v="February"/>
    <s v="Night"/>
  </r>
  <r>
    <n v="3644"/>
    <s v="18-Jan-2025"/>
    <s v="06:19 PM"/>
    <s v="Big Mac"/>
    <s v="Burgers"/>
    <n v="4"/>
    <n v="5.99"/>
    <n v="23.96"/>
    <x v="2"/>
    <s v="weekend"/>
    <s v="January"/>
    <s v="Evening"/>
  </r>
  <r>
    <n v="3645"/>
    <s v="12-Feb-2025"/>
    <s v="04:10 PM"/>
    <s v="Brownie"/>
    <s v="Desserts"/>
    <n v="2"/>
    <n v="2.99"/>
    <n v="5.98"/>
    <x v="7"/>
    <s v="weekday"/>
    <s v="February"/>
    <s v="Afternoon"/>
  </r>
  <r>
    <n v="3646"/>
    <s v="24-Mar-2025"/>
    <s v="11:19 PM"/>
    <s v="Fries"/>
    <s v="Sides"/>
    <n v="1"/>
    <n v="2.4900000000000002"/>
    <n v="2.4900000000000002"/>
    <x v="11"/>
    <s v="weekday"/>
    <s v="March"/>
    <s v="Night"/>
  </r>
  <r>
    <n v="3647"/>
    <s v="09-Jan-2025"/>
    <s v="11:41 AM"/>
    <s v="Spaghetti"/>
    <s v="Pasta"/>
    <n v="2"/>
    <n v="6.99"/>
    <n v="13.98"/>
    <x v="1"/>
    <s v="weekday"/>
    <s v="January"/>
    <s v="Morning"/>
  </r>
  <r>
    <n v="3648"/>
    <s v="10-Feb-2025"/>
    <s v="03:44 PM"/>
    <s v="Caesar Salad"/>
    <s v="Salads"/>
    <n v="1"/>
    <n v="4.49"/>
    <n v="4.49"/>
    <x v="3"/>
    <s v="weekday"/>
    <s v="February"/>
    <s v="Afternoon"/>
  </r>
  <r>
    <n v="3649"/>
    <s v="28-Mar-2025"/>
    <s v="01:25 PM"/>
    <s v="McChicken"/>
    <s v="Chicken"/>
    <n v="3"/>
    <n v="4.49"/>
    <n v="13.47"/>
    <x v="5"/>
    <s v="weekday"/>
    <s v="March"/>
    <s v="Afternoon"/>
  </r>
  <r>
    <n v="3650"/>
    <s v="18-Mar-2025"/>
    <s v="09:34 PM"/>
    <s v="Side Salad"/>
    <s v="Salads"/>
    <n v="1"/>
    <n v="3.49"/>
    <n v="3.49"/>
    <x v="10"/>
    <s v="weekday"/>
    <s v="March"/>
    <s v="Night"/>
  </r>
  <r>
    <n v="3651"/>
    <s v="03-Feb-2025"/>
    <s v="06:06 PM"/>
    <s v="Chocolate Shake"/>
    <s v="Desserts"/>
    <n v="4"/>
    <n v="3.99"/>
    <n v="15.96"/>
    <x v="2"/>
    <s v="weekday"/>
    <s v="February"/>
    <s v="Evening"/>
  </r>
  <r>
    <n v="3652"/>
    <s v="08-Feb-2025"/>
    <s v="09:13 PM"/>
    <s v="Coke"/>
    <s v="Drinks"/>
    <n v="3"/>
    <n v="1.99"/>
    <n v="5.97"/>
    <x v="10"/>
    <s v="weekend"/>
    <s v="February"/>
    <s v="Night"/>
  </r>
  <r>
    <n v="3653"/>
    <s v="02-Feb-2025"/>
    <s v="10:29 AM"/>
    <s v="Big Mac"/>
    <s v="Burgers"/>
    <n v="4"/>
    <n v="5.99"/>
    <n v="23.96"/>
    <x v="13"/>
    <s v="weekend"/>
    <s v="February"/>
    <s v="Morning"/>
  </r>
  <r>
    <n v="3654"/>
    <s v="13-Feb-2025"/>
    <s v="07:10 PM"/>
    <s v="Chocolate Shake"/>
    <s v="Desserts"/>
    <n v="4"/>
    <n v="3.99"/>
    <n v="15.96"/>
    <x v="4"/>
    <s v="weekday"/>
    <s v="February"/>
    <s v="Evening"/>
  </r>
  <r>
    <n v="3655"/>
    <s v="01-Jan-2025"/>
    <s v="04:52 PM"/>
    <s v="Big Mac"/>
    <s v="Burgers"/>
    <n v="4"/>
    <n v="5.99"/>
    <n v="23.96"/>
    <x v="7"/>
    <s v="weekday"/>
    <s v="January"/>
    <s v="Afternoon"/>
  </r>
  <r>
    <n v="3656"/>
    <s v="20-Mar-2025"/>
    <s v="07:15 PM"/>
    <s v="Coke"/>
    <s v="Drinks"/>
    <n v="3"/>
    <n v="1.99"/>
    <n v="5.97"/>
    <x v="4"/>
    <s v="weekday"/>
    <s v="March"/>
    <s v="Evening"/>
  </r>
  <r>
    <n v="3657"/>
    <s v="27-Feb-2025"/>
    <s v="01:39 PM"/>
    <s v="McChicken"/>
    <s v="Chicken"/>
    <n v="1"/>
    <n v="4.49"/>
    <n v="4.49"/>
    <x v="5"/>
    <s v="weekday"/>
    <s v="February"/>
    <s v="Afternoon"/>
  </r>
  <r>
    <n v="3658"/>
    <s v="06-Mar-2025"/>
    <s v="11:12 AM"/>
    <s v="Coke"/>
    <s v="Drinks"/>
    <n v="2"/>
    <n v="1.99"/>
    <n v="3.98"/>
    <x v="1"/>
    <s v="weekday"/>
    <s v="March"/>
    <s v="Morning"/>
  </r>
  <r>
    <n v="3659"/>
    <s v="29-Mar-2025"/>
    <s v="06:08 PM"/>
    <s v="Orange Juice"/>
    <s v="Drinks"/>
    <n v="4"/>
    <n v="2.59"/>
    <n v="10.36"/>
    <x v="2"/>
    <s v="weekend"/>
    <s v="March"/>
    <s v="Evening"/>
  </r>
  <r>
    <n v="3660"/>
    <s v="19-Mar-2025"/>
    <s v="04:43 PM"/>
    <s v="Side Salad"/>
    <s v="Salads"/>
    <n v="2"/>
    <n v="3.49"/>
    <n v="6.98"/>
    <x v="7"/>
    <s v="weekday"/>
    <s v="March"/>
    <s v="Afternoon"/>
  </r>
  <r>
    <n v="3661"/>
    <s v="14-Feb-2025"/>
    <s v="11:47 AM"/>
    <s v="Veggie Burger"/>
    <s v="Burgers"/>
    <n v="3"/>
    <n v="5.49"/>
    <n v="16.47"/>
    <x v="1"/>
    <s v="weekday"/>
    <s v="February"/>
    <s v="Morning"/>
  </r>
  <r>
    <n v="3662"/>
    <s v="06-Jan-2025"/>
    <s v="07:37 PM"/>
    <s v="Chocolate Shake"/>
    <s v="Desserts"/>
    <n v="3"/>
    <n v="3.99"/>
    <n v="11.97"/>
    <x v="4"/>
    <s v="weekday"/>
    <s v="January"/>
    <s v="Evening"/>
  </r>
  <r>
    <n v="3663"/>
    <s v="13-Mar-2025"/>
    <s v="08:28 PM"/>
    <s v="Side Salad"/>
    <s v="Salads"/>
    <n v="4"/>
    <n v="3.49"/>
    <n v="13.96"/>
    <x v="12"/>
    <s v="weekday"/>
    <s v="March"/>
    <s v="Evening"/>
  </r>
  <r>
    <n v="3664"/>
    <s v="29-Mar-2025"/>
    <s v="08:49 PM"/>
    <s v="Orange Juice"/>
    <s v="Drinks"/>
    <n v="3"/>
    <n v="2.59"/>
    <n v="7.77"/>
    <x v="12"/>
    <s v="weekend"/>
    <s v="March"/>
    <s v="Evening"/>
  </r>
  <r>
    <n v="3665"/>
    <s v="25-Mar-2025"/>
    <s v="12:02 PM"/>
    <s v="Coke"/>
    <s v="Drinks"/>
    <n v="4"/>
    <n v="1.99"/>
    <n v="7.96"/>
    <x v="9"/>
    <s v="weekday"/>
    <s v="March"/>
    <s v="Afternoon"/>
  </r>
  <r>
    <n v="3666"/>
    <s v="16-Mar-2025"/>
    <s v="09:23 PM"/>
    <s v="Caesar Salad"/>
    <s v="Salads"/>
    <n v="4"/>
    <n v="4.49"/>
    <n v="17.96"/>
    <x v="10"/>
    <s v="weekend"/>
    <s v="March"/>
    <s v="Night"/>
  </r>
  <r>
    <n v="3667"/>
    <s v="29-Jan-2025"/>
    <s v="06:18 PM"/>
    <s v="Veggie Burger"/>
    <s v="Burgers"/>
    <n v="4"/>
    <n v="5.49"/>
    <n v="21.96"/>
    <x v="2"/>
    <s v="weekday"/>
    <s v="January"/>
    <s v="Evening"/>
  </r>
  <r>
    <n v="3668"/>
    <s v="19-Feb-2025"/>
    <s v="11:37 PM"/>
    <s v="Big Mac"/>
    <s v="Burgers"/>
    <n v="3"/>
    <n v="5.99"/>
    <n v="17.97"/>
    <x v="11"/>
    <s v="weekday"/>
    <s v="February"/>
    <s v="Night"/>
  </r>
  <r>
    <n v="3669"/>
    <s v="08-Feb-2025"/>
    <s v="07:05 PM"/>
    <s v="Grilled Chicken Wrap"/>
    <s v="Chicken"/>
    <n v="4"/>
    <n v="5.29"/>
    <n v="21.16"/>
    <x v="4"/>
    <s v="weekend"/>
    <s v="February"/>
    <s v="Evening"/>
  </r>
  <r>
    <n v="3670"/>
    <s v="06-Feb-2025"/>
    <s v="10:43 AM"/>
    <s v="Big Mac"/>
    <s v="Burgers"/>
    <n v="1"/>
    <n v="5.99"/>
    <n v="5.99"/>
    <x v="13"/>
    <s v="weekday"/>
    <s v="February"/>
    <s v="Morning"/>
  </r>
  <r>
    <n v="3671"/>
    <s v="07-Mar-2025"/>
    <s v="04:59 PM"/>
    <s v="Apple Pie"/>
    <s v="Desserts"/>
    <n v="4"/>
    <n v="2.29"/>
    <n v="9.16"/>
    <x v="7"/>
    <s v="weekday"/>
    <s v="March"/>
    <s v="Afternoon"/>
  </r>
  <r>
    <n v="3672"/>
    <s v="03-Jan-2025"/>
    <s v="06:37 PM"/>
    <s v="Brownie"/>
    <s v="Desserts"/>
    <n v="4"/>
    <n v="2.99"/>
    <n v="11.96"/>
    <x v="2"/>
    <s v="weekday"/>
    <s v="January"/>
    <s v="Evening"/>
  </r>
  <r>
    <n v="3673"/>
    <s v="27-Feb-2025"/>
    <s v="10:16 PM"/>
    <s v="Caesar Salad"/>
    <s v="Salads"/>
    <n v="4"/>
    <n v="4.49"/>
    <n v="17.96"/>
    <x v="6"/>
    <s v="weekday"/>
    <s v="February"/>
    <s v="Night"/>
  </r>
  <r>
    <n v="3674"/>
    <s v="27-Jan-2025"/>
    <s v="03:14 PM"/>
    <s v="Apple Pie"/>
    <s v="Desserts"/>
    <n v="3"/>
    <n v="2.29"/>
    <n v="6.87"/>
    <x v="3"/>
    <s v="weekday"/>
    <s v="January"/>
    <s v="Afternoon"/>
  </r>
  <r>
    <n v="3675"/>
    <s v="05-Jan-2025"/>
    <s v="10:43 AM"/>
    <s v="Chocolate Shake"/>
    <s v="Desserts"/>
    <n v="4"/>
    <n v="3.99"/>
    <n v="15.96"/>
    <x v="13"/>
    <s v="weekend"/>
    <s v="January"/>
    <s v="Morning"/>
  </r>
  <r>
    <n v="3676"/>
    <s v="22-Feb-2025"/>
    <s v="01:38 PM"/>
    <s v="Iced Coffee"/>
    <s v="Drinks"/>
    <n v="4"/>
    <n v="2.79"/>
    <n v="11.16"/>
    <x v="5"/>
    <s v="weekend"/>
    <s v="February"/>
    <s v="Afternoon"/>
  </r>
  <r>
    <n v="3677"/>
    <s v="02-Mar-2025"/>
    <s v="09:10 PM"/>
    <s v="Coke"/>
    <s v="Drinks"/>
    <n v="3"/>
    <n v="1.99"/>
    <n v="5.97"/>
    <x v="10"/>
    <s v="weekend"/>
    <s v="March"/>
    <s v="Night"/>
  </r>
  <r>
    <n v="3678"/>
    <s v="14-Jan-2025"/>
    <s v="12:10 PM"/>
    <s v="Chicken Nuggets"/>
    <s v="Chicken"/>
    <n v="2"/>
    <n v="4.99"/>
    <n v="9.98"/>
    <x v="9"/>
    <s v="weekday"/>
    <s v="January"/>
    <s v="Afternoon"/>
  </r>
  <r>
    <n v="3679"/>
    <s v="31-Mar-2025"/>
    <s v="01:11 PM"/>
    <s v="Apple Pie"/>
    <s v="Desserts"/>
    <n v="4"/>
    <n v="2.29"/>
    <n v="9.16"/>
    <x v="5"/>
    <s v="weekday"/>
    <s v="March"/>
    <s v="Afternoon"/>
  </r>
  <r>
    <n v="3680"/>
    <s v="15-Mar-2025"/>
    <s v="11:04 AM"/>
    <s v="Iced Coffee"/>
    <s v="Drinks"/>
    <n v="1"/>
    <n v="2.79"/>
    <n v="2.79"/>
    <x v="1"/>
    <s v="weekend"/>
    <s v="March"/>
    <s v="Morning"/>
  </r>
  <r>
    <n v="3681"/>
    <s v="19-Jan-2025"/>
    <s v="11:13 AM"/>
    <s v="Side Salad"/>
    <s v="Salads"/>
    <n v="4"/>
    <n v="3.49"/>
    <n v="13.96"/>
    <x v="1"/>
    <s v="weekend"/>
    <s v="January"/>
    <s v="Morning"/>
  </r>
  <r>
    <n v="3682"/>
    <s v="24-Feb-2025"/>
    <s v="05:26 PM"/>
    <s v="Chicken Nuggets"/>
    <s v="Chicken"/>
    <n v="1"/>
    <n v="4.99"/>
    <n v="4.99"/>
    <x v="8"/>
    <s v="weekday"/>
    <s v="February"/>
    <s v="Evening"/>
  </r>
  <r>
    <n v="3683"/>
    <s v="07-Feb-2025"/>
    <s v="10:56 PM"/>
    <s v="McChicken"/>
    <s v="Chicken"/>
    <n v="1"/>
    <n v="4.49"/>
    <n v="4.49"/>
    <x v="6"/>
    <s v="weekday"/>
    <s v="February"/>
    <s v="Night"/>
  </r>
  <r>
    <n v="3684"/>
    <s v="19-Mar-2025"/>
    <s v="02:11 PM"/>
    <s v="Fries"/>
    <s v="Sides"/>
    <n v="1"/>
    <n v="2.4900000000000002"/>
    <n v="2.4900000000000002"/>
    <x v="0"/>
    <s v="weekday"/>
    <s v="March"/>
    <s v="Afternoon"/>
  </r>
  <r>
    <n v="3685"/>
    <s v="13-Mar-2025"/>
    <s v="05:04 PM"/>
    <s v="Side Salad"/>
    <s v="Salads"/>
    <n v="4"/>
    <n v="3.49"/>
    <n v="13.96"/>
    <x v="8"/>
    <s v="weekday"/>
    <s v="March"/>
    <s v="Evening"/>
  </r>
  <r>
    <n v="3686"/>
    <s v="10-Mar-2025"/>
    <s v="01:40 PM"/>
    <s v="Grilled Chicken Wrap"/>
    <s v="Chicken"/>
    <n v="3"/>
    <n v="5.29"/>
    <n v="15.870000000000001"/>
    <x v="5"/>
    <s v="weekday"/>
    <s v="March"/>
    <s v="Afternoon"/>
  </r>
  <r>
    <n v="3687"/>
    <s v="12-Feb-2025"/>
    <s v="11:47 AM"/>
    <s v="Apple Pie"/>
    <s v="Desserts"/>
    <n v="3"/>
    <n v="2.29"/>
    <n v="6.87"/>
    <x v="1"/>
    <s v="weekday"/>
    <s v="February"/>
    <s v="Morning"/>
  </r>
  <r>
    <n v="3688"/>
    <s v="08-Jan-2025"/>
    <s v="04:06 PM"/>
    <s v="Chocolate Shake"/>
    <s v="Desserts"/>
    <n v="3"/>
    <n v="3.99"/>
    <n v="11.97"/>
    <x v="7"/>
    <s v="weekday"/>
    <s v="January"/>
    <s v="Afternoon"/>
  </r>
  <r>
    <n v="3689"/>
    <s v="21-Feb-2025"/>
    <s v="08:37 PM"/>
    <s v="Veggie Burger"/>
    <s v="Burgers"/>
    <n v="1"/>
    <n v="5.49"/>
    <n v="5.49"/>
    <x v="12"/>
    <s v="weekday"/>
    <s v="February"/>
    <s v="Evening"/>
  </r>
  <r>
    <n v="3690"/>
    <s v="25-Jan-2025"/>
    <s v="03:52 PM"/>
    <s v="Iced Coffee"/>
    <s v="Drinks"/>
    <n v="2"/>
    <n v="2.79"/>
    <n v="5.58"/>
    <x v="3"/>
    <s v="weekend"/>
    <s v="January"/>
    <s v="Afternoon"/>
  </r>
  <r>
    <n v="3691"/>
    <s v="16-Feb-2025"/>
    <s v="09:52 PM"/>
    <s v="Veggie Burger"/>
    <s v="Burgers"/>
    <n v="1"/>
    <n v="5.49"/>
    <n v="5.49"/>
    <x v="10"/>
    <s v="weekend"/>
    <s v="February"/>
    <s v="Night"/>
  </r>
  <r>
    <n v="3692"/>
    <s v="25-Mar-2025"/>
    <s v="01:32 PM"/>
    <s v="Orange Juice"/>
    <s v="Drinks"/>
    <n v="3"/>
    <n v="2.59"/>
    <n v="7.77"/>
    <x v="5"/>
    <s v="weekday"/>
    <s v="March"/>
    <s v="Afternoon"/>
  </r>
  <r>
    <n v="3693"/>
    <s v="25-Jan-2025"/>
    <s v="03:04 PM"/>
    <s v="Caesar Salad"/>
    <s v="Salads"/>
    <n v="3"/>
    <n v="4.49"/>
    <n v="13.47"/>
    <x v="3"/>
    <s v="weekend"/>
    <s v="January"/>
    <s v="Afternoon"/>
  </r>
  <r>
    <n v="3694"/>
    <s v="26-Feb-2025"/>
    <s v="03:52 PM"/>
    <s v="Brownie"/>
    <s v="Desserts"/>
    <n v="1"/>
    <n v="2.99"/>
    <n v="2.99"/>
    <x v="3"/>
    <s v="weekday"/>
    <s v="February"/>
    <s v="Afternoon"/>
  </r>
  <r>
    <n v="3695"/>
    <s v="26-Jan-2025"/>
    <s v="10:40 AM"/>
    <s v="Chicken Nuggets"/>
    <s v="Chicken"/>
    <n v="3"/>
    <n v="4.99"/>
    <n v="14.97"/>
    <x v="13"/>
    <s v="weekend"/>
    <s v="January"/>
    <s v="Morning"/>
  </r>
  <r>
    <n v="3696"/>
    <s v="20-Feb-2025"/>
    <s v="12:43 PM"/>
    <s v="Orange Juice"/>
    <s v="Drinks"/>
    <n v="1"/>
    <n v="2.59"/>
    <n v="2.59"/>
    <x v="9"/>
    <s v="weekday"/>
    <s v="February"/>
    <s v="Afternoon"/>
  </r>
  <r>
    <n v="3697"/>
    <s v="13-Jan-2025"/>
    <s v="03:34 PM"/>
    <s v="McChicken"/>
    <s v="Chicken"/>
    <n v="2"/>
    <n v="4.49"/>
    <n v="8.98"/>
    <x v="3"/>
    <s v="weekday"/>
    <s v="January"/>
    <s v="Afternoon"/>
  </r>
  <r>
    <n v="3698"/>
    <s v="11-Mar-2025"/>
    <s v="11:31 AM"/>
    <s v="Iced Coffee"/>
    <s v="Drinks"/>
    <n v="3"/>
    <n v="2.79"/>
    <n v="8.370000000000001"/>
    <x v="1"/>
    <s v="weekday"/>
    <s v="March"/>
    <s v="Morning"/>
  </r>
  <r>
    <n v="3699"/>
    <s v="24-Feb-2025"/>
    <s v="10:43 PM"/>
    <s v="Orange Juice"/>
    <s v="Drinks"/>
    <n v="2"/>
    <n v="2.59"/>
    <n v="5.18"/>
    <x v="6"/>
    <s v="weekday"/>
    <s v="February"/>
    <s v="Night"/>
  </r>
  <r>
    <n v="3700"/>
    <s v="29-Mar-2025"/>
    <s v="11:57 AM"/>
    <s v="Chocolate Shake"/>
    <s v="Desserts"/>
    <n v="2"/>
    <n v="3.99"/>
    <n v="7.98"/>
    <x v="1"/>
    <s v="weekend"/>
    <s v="March"/>
    <s v="Morning"/>
  </r>
  <r>
    <n v="3701"/>
    <s v="11-Feb-2025"/>
    <s v="08:33 PM"/>
    <s v="Chocolate Shake"/>
    <s v="Desserts"/>
    <n v="4"/>
    <n v="3.99"/>
    <n v="15.96"/>
    <x v="12"/>
    <s v="weekday"/>
    <s v="February"/>
    <s v="Evening"/>
  </r>
  <r>
    <n v="3702"/>
    <s v="01-Mar-2025"/>
    <s v="12:52 PM"/>
    <s v="Caesar Salad"/>
    <s v="Salads"/>
    <n v="1"/>
    <n v="4.49"/>
    <n v="4.49"/>
    <x v="9"/>
    <s v="weekend"/>
    <s v="March"/>
    <s v="Afternoon"/>
  </r>
  <r>
    <n v="3703"/>
    <s v="28-Mar-2025"/>
    <s v="03:52 PM"/>
    <s v="Side Salad"/>
    <s v="Salads"/>
    <n v="3"/>
    <n v="3.49"/>
    <n v="10.47"/>
    <x v="3"/>
    <s v="weekday"/>
    <s v="March"/>
    <s v="Afternoon"/>
  </r>
  <r>
    <n v="3704"/>
    <s v="24-Jan-2025"/>
    <s v="04:35 PM"/>
    <s v="Caesar Salad"/>
    <s v="Salads"/>
    <n v="2"/>
    <n v="4.49"/>
    <n v="8.98"/>
    <x v="7"/>
    <s v="weekday"/>
    <s v="January"/>
    <s v="Afternoon"/>
  </r>
  <r>
    <n v="3705"/>
    <s v="03-Jan-2025"/>
    <s v="06:11 PM"/>
    <s v="Iced Coffee"/>
    <s v="Drinks"/>
    <n v="3"/>
    <n v="2.79"/>
    <n v="8.370000000000001"/>
    <x v="2"/>
    <s v="weekday"/>
    <s v="January"/>
    <s v="Evening"/>
  </r>
  <r>
    <n v="3706"/>
    <s v="27-Mar-2025"/>
    <s v="08:56 PM"/>
    <s v="Orange Juice"/>
    <s v="Drinks"/>
    <n v="4"/>
    <n v="2.59"/>
    <n v="10.36"/>
    <x v="12"/>
    <s v="weekday"/>
    <s v="March"/>
    <s v="Evening"/>
  </r>
  <r>
    <n v="3707"/>
    <s v="14-Feb-2025"/>
    <s v="01:37 PM"/>
    <s v="Chocolate Shake"/>
    <s v="Desserts"/>
    <n v="1"/>
    <n v="3.99"/>
    <n v="3.99"/>
    <x v="5"/>
    <s v="weekday"/>
    <s v="February"/>
    <s v="Afternoon"/>
  </r>
  <r>
    <n v="3708"/>
    <s v="30-Jan-2025"/>
    <s v="06:33 PM"/>
    <s v="Veggie Burger"/>
    <s v="Burgers"/>
    <n v="2"/>
    <n v="5.49"/>
    <n v="10.98"/>
    <x v="2"/>
    <s v="weekday"/>
    <s v="January"/>
    <s v="Evening"/>
  </r>
  <r>
    <n v="3709"/>
    <s v="02-Mar-2025"/>
    <s v="09:47 PM"/>
    <s v="Caesar Salad"/>
    <s v="Salads"/>
    <n v="3"/>
    <n v="4.49"/>
    <n v="13.47"/>
    <x v="10"/>
    <s v="weekend"/>
    <s v="March"/>
    <s v="Night"/>
  </r>
  <r>
    <n v="3710"/>
    <s v="29-Jan-2025"/>
    <s v="02:17 PM"/>
    <s v="Grilled Chicken Wrap"/>
    <s v="Chicken"/>
    <n v="3"/>
    <n v="5.29"/>
    <n v="15.870000000000001"/>
    <x v="0"/>
    <s v="weekday"/>
    <s v="January"/>
    <s v="Afternoon"/>
  </r>
  <r>
    <n v="3711"/>
    <s v="26-Mar-2025"/>
    <s v="10:11 AM"/>
    <s v="Chicken Nuggets"/>
    <s v="Chicken"/>
    <n v="2"/>
    <n v="4.99"/>
    <n v="9.98"/>
    <x v="13"/>
    <s v="weekday"/>
    <s v="March"/>
    <s v="Morning"/>
  </r>
  <r>
    <n v="3712"/>
    <s v="25-Jan-2025"/>
    <s v="06:14 PM"/>
    <s v="Orange Juice"/>
    <s v="Drinks"/>
    <n v="3"/>
    <n v="2.59"/>
    <n v="7.77"/>
    <x v="2"/>
    <s v="weekend"/>
    <s v="January"/>
    <s v="Evening"/>
  </r>
  <r>
    <n v="3713"/>
    <s v="31-Mar-2025"/>
    <s v="11:14 AM"/>
    <s v="Coke"/>
    <s v="Drinks"/>
    <n v="1"/>
    <n v="1.99"/>
    <n v="1.99"/>
    <x v="1"/>
    <s v="weekday"/>
    <s v="March"/>
    <s v="Morning"/>
  </r>
  <r>
    <n v="3714"/>
    <s v="29-Mar-2025"/>
    <s v="05:44 PM"/>
    <s v="Apple Pie"/>
    <s v="Desserts"/>
    <n v="4"/>
    <n v="2.29"/>
    <n v="9.16"/>
    <x v="8"/>
    <s v="weekend"/>
    <s v="March"/>
    <s v="Evening"/>
  </r>
  <r>
    <n v="3715"/>
    <s v="22-Mar-2025"/>
    <s v="07:39 PM"/>
    <s v="Chicken Nuggets"/>
    <s v="Chicken"/>
    <n v="3"/>
    <n v="4.99"/>
    <n v="14.97"/>
    <x v="4"/>
    <s v="weekend"/>
    <s v="March"/>
    <s v="Evening"/>
  </r>
  <r>
    <n v="3716"/>
    <s v="26-Feb-2025"/>
    <s v="06:28 PM"/>
    <s v="Side Salad"/>
    <s v="Salads"/>
    <n v="3"/>
    <n v="3.49"/>
    <n v="10.47"/>
    <x v="2"/>
    <s v="weekday"/>
    <s v="February"/>
    <s v="Evening"/>
  </r>
  <r>
    <n v="3717"/>
    <s v="08-Jan-2025"/>
    <s v="11:05 PM"/>
    <s v="Side Salad"/>
    <s v="Salads"/>
    <n v="3"/>
    <n v="3.49"/>
    <n v="10.47"/>
    <x v="11"/>
    <s v="weekday"/>
    <s v="January"/>
    <s v="Night"/>
  </r>
  <r>
    <n v="3718"/>
    <s v="01-Feb-2025"/>
    <s v="11:41 AM"/>
    <s v="Chocolate Shake"/>
    <s v="Desserts"/>
    <n v="4"/>
    <n v="3.99"/>
    <n v="15.96"/>
    <x v="1"/>
    <s v="weekend"/>
    <s v="February"/>
    <s v="Morning"/>
  </r>
  <r>
    <n v="3719"/>
    <s v="11-Feb-2025"/>
    <s v="08:38 PM"/>
    <s v="Chicken Nuggets"/>
    <s v="Chicken"/>
    <n v="3"/>
    <n v="4.99"/>
    <n v="14.97"/>
    <x v="12"/>
    <s v="weekday"/>
    <s v="February"/>
    <s v="Evening"/>
  </r>
  <r>
    <n v="3720"/>
    <s v="13-Feb-2025"/>
    <s v="11:59 PM"/>
    <s v="Coke"/>
    <s v="Drinks"/>
    <n v="3"/>
    <n v="1.99"/>
    <n v="5.97"/>
    <x v="11"/>
    <s v="weekday"/>
    <s v="February"/>
    <s v="Night"/>
  </r>
  <r>
    <n v="3721"/>
    <s v="30-Mar-2025"/>
    <s v="11:30 PM"/>
    <s v="Coke"/>
    <s v="Drinks"/>
    <n v="3"/>
    <n v="1.99"/>
    <n v="5.97"/>
    <x v="11"/>
    <s v="weekend"/>
    <s v="March"/>
    <s v="Night"/>
  </r>
  <r>
    <n v="3722"/>
    <s v="18-Mar-2025"/>
    <s v="08:27 PM"/>
    <s v="Veggie Burger"/>
    <s v="Burgers"/>
    <n v="3"/>
    <n v="5.49"/>
    <n v="16.47"/>
    <x v="12"/>
    <s v="weekday"/>
    <s v="March"/>
    <s v="Evening"/>
  </r>
  <r>
    <n v="3723"/>
    <s v="05-Mar-2025"/>
    <s v="10:07 AM"/>
    <s v="Spaghetti"/>
    <s v="Pasta"/>
    <n v="4"/>
    <n v="6.99"/>
    <n v="27.96"/>
    <x v="13"/>
    <s v="weekday"/>
    <s v="March"/>
    <s v="Morning"/>
  </r>
  <r>
    <n v="3724"/>
    <s v="19-Mar-2025"/>
    <s v="02:01 PM"/>
    <s v="Apple Pie"/>
    <s v="Desserts"/>
    <n v="4"/>
    <n v="2.29"/>
    <n v="9.16"/>
    <x v="0"/>
    <s v="weekday"/>
    <s v="March"/>
    <s v="Afternoon"/>
  </r>
  <r>
    <n v="3725"/>
    <s v="02-Mar-2025"/>
    <s v="10:36 PM"/>
    <s v="McChicken"/>
    <s v="Chicken"/>
    <n v="4"/>
    <n v="4.49"/>
    <n v="17.96"/>
    <x v="6"/>
    <s v="weekend"/>
    <s v="March"/>
    <s v="Night"/>
  </r>
  <r>
    <n v="3726"/>
    <s v="14-Feb-2025"/>
    <s v="11:26 PM"/>
    <s v="Big Mac"/>
    <s v="Burgers"/>
    <n v="1"/>
    <n v="5.99"/>
    <n v="5.99"/>
    <x v="11"/>
    <s v="weekday"/>
    <s v="February"/>
    <s v="Night"/>
  </r>
  <r>
    <n v="3727"/>
    <s v="13-Feb-2025"/>
    <s v="08:44 PM"/>
    <s v="Spaghetti"/>
    <s v="Pasta"/>
    <n v="4"/>
    <n v="6.99"/>
    <n v="27.96"/>
    <x v="12"/>
    <s v="weekday"/>
    <s v="February"/>
    <s v="Evening"/>
  </r>
  <r>
    <n v="3728"/>
    <s v="01-Mar-2025"/>
    <s v="12:06 PM"/>
    <s v="Side Salad"/>
    <s v="Salads"/>
    <n v="4"/>
    <n v="3.49"/>
    <n v="13.96"/>
    <x v="9"/>
    <s v="weekend"/>
    <s v="March"/>
    <s v="Afternoon"/>
  </r>
  <r>
    <n v="3729"/>
    <s v="10-Feb-2025"/>
    <s v="03:11 PM"/>
    <s v="Iced Coffee"/>
    <s v="Drinks"/>
    <n v="3"/>
    <n v="2.79"/>
    <n v="8.370000000000001"/>
    <x v="3"/>
    <s v="weekday"/>
    <s v="February"/>
    <s v="Afternoon"/>
  </r>
  <r>
    <n v="3730"/>
    <s v="20-Jan-2025"/>
    <s v="04:40 PM"/>
    <s v="Side Salad"/>
    <s v="Salads"/>
    <n v="3"/>
    <n v="3.49"/>
    <n v="10.47"/>
    <x v="7"/>
    <s v="weekday"/>
    <s v="January"/>
    <s v="Afternoon"/>
  </r>
  <r>
    <n v="3731"/>
    <s v="11-Mar-2025"/>
    <s v="06:46 PM"/>
    <s v="Caesar Salad"/>
    <s v="Salads"/>
    <n v="1"/>
    <n v="4.49"/>
    <n v="4.49"/>
    <x v="2"/>
    <s v="weekday"/>
    <s v="March"/>
    <s v="Evening"/>
  </r>
  <r>
    <n v="3732"/>
    <s v="18-Feb-2025"/>
    <s v="05:00 PM"/>
    <s v="Coke"/>
    <s v="Drinks"/>
    <n v="4"/>
    <n v="1.99"/>
    <n v="7.96"/>
    <x v="8"/>
    <s v="weekday"/>
    <s v="February"/>
    <s v="Evening"/>
  </r>
  <r>
    <n v="3733"/>
    <s v="14-Mar-2025"/>
    <s v="08:44 PM"/>
    <s v="Chocolate Shake"/>
    <s v="Desserts"/>
    <n v="3"/>
    <n v="3.99"/>
    <n v="11.97"/>
    <x v="12"/>
    <s v="weekday"/>
    <s v="March"/>
    <s v="Evening"/>
  </r>
  <r>
    <n v="3734"/>
    <s v="20-Mar-2025"/>
    <s v="09:48 PM"/>
    <s v="Grilled Chicken Wrap"/>
    <s v="Chicken"/>
    <n v="2"/>
    <n v="5.29"/>
    <n v="10.58"/>
    <x v="10"/>
    <s v="weekday"/>
    <s v="March"/>
    <s v="Night"/>
  </r>
  <r>
    <n v="3735"/>
    <s v="06-Feb-2025"/>
    <s v="10:08 PM"/>
    <s v="Caesar Salad"/>
    <s v="Salads"/>
    <n v="2"/>
    <n v="4.49"/>
    <n v="8.98"/>
    <x v="6"/>
    <s v="weekday"/>
    <s v="February"/>
    <s v="Night"/>
  </r>
  <r>
    <n v="3736"/>
    <s v="10-Jan-2025"/>
    <s v="10:58 AM"/>
    <s v="Apple Pie"/>
    <s v="Desserts"/>
    <n v="3"/>
    <n v="2.29"/>
    <n v="6.87"/>
    <x v="13"/>
    <s v="weekday"/>
    <s v="January"/>
    <s v="Morning"/>
  </r>
  <r>
    <n v="3737"/>
    <s v="26-Feb-2025"/>
    <s v="06:12 PM"/>
    <s v="Iced Coffee"/>
    <s v="Drinks"/>
    <n v="2"/>
    <n v="2.79"/>
    <n v="5.58"/>
    <x v="2"/>
    <s v="weekday"/>
    <s v="February"/>
    <s v="Evening"/>
  </r>
  <r>
    <n v="3738"/>
    <s v="24-Feb-2025"/>
    <s v="11:29 AM"/>
    <s v="Grilled Chicken Wrap"/>
    <s v="Chicken"/>
    <n v="3"/>
    <n v="5.29"/>
    <n v="15.870000000000001"/>
    <x v="1"/>
    <s v="weekday"/>
    <s v="February"/>
    <s v="Morning"/>
  </r>
  <r>
    <n v="3739"/>
    <s v="01-Mar-2025"/>
    <s v="03:38 PM"/>
    <s v="Side Salad"/>
    <s v="Salads"/>
    <n v="4"/>
    <n v="3.49"/>
    <n v="13.96"/>
    <x v="3"/>
    <s v="weekend"/>
    <s v="March"/>
    <s v="Afternoon"/>
  </r>
  <r>
    <n v="3740"/>
    <s v="10-Feb-2025"/>
    <s v="09:51 PM"/>
    <s v="Big Mac"/>
    <s v="Burgers"/>
    <n v="1"/>
    <n v="5.99"/>
    <n v="5.99"/>
    <x v="10"/>
    <s v="weekday"/>
    <s v="February"/>
    <s v="Night"/>
  </r>
  <r>
    <n v="3741"/>
    <s v="25-Feb-2025"/>
    <s v="02:12 PM"/>
    <s v="Chicken Nuggets"/>
    <s v="Chicken"/>
    <n v="3"/>
    <n v="4.99"/>
    <n v="14.97"/>
    <x v="0"/>
    <s v="weekday"/>
    <s v="February"/>
    <s v="Afternoon"/>
  </r>
  <r>
    <n v="3742"/>
    <s v="12-Jan-2025"/>
    <s v="05:32 PM"/>
    <s v="Caesar Salad"/>
    <s v="Salads"/>
    <n v="1"/>
    <n v="4.49"/>
    <n v="4.49"/>
    <x v="8"/>
    <s v="weekend"/>
    <s v="January"/>
    <s v="Evening"/>
  </r>
  <r>
    <n v="3743"/>
    <s v="13-Feb-2025"/>
    <s v="04:13 PM"/>
    <s v="McChicken"/>
    <s v="Chicken"/>
    <n v="2"/>
    <n v="4.49"/>
    <n v="8.98"/>
    <x v="7"/>
    <s v="weekday"/>
    <s v="February"/>
    <s v="Afternoon"/>
  </r>
  <r>
    <n v="3744"/>
    <s v="18-Jan-2025"/>
    <s v="03:18 PM"/>
    <s v="McChicken"/>
    <s v="Chicken"/>
    <n v="4"/>
    <n v="4.49"/>
    <n v="17.96"/>
    <x v="3"/>
    <s v="weekend"/>
    <s v="January"/>
    <s v="Afternoon"/>
  </r>
  <r>
    <n v="3745"/>
    <s v="05-Jan-2025"/>
    <s v="01:46 PM"/>
    <s v="Spaghetti"/>
    <s v="Pasta"/>
    <n v="2"/>
    <n v="6.99"/>
    <n v="13.98"/>
    <x v="5"/>
    <s v="weekend"/>
    <s v="January"/>
    <s v="Afternoon"/>
  </r>
  <r>
    <n v="3746"/>
    <s v="19-Mar-2025"/>
    <s v="08:49 PM"/>
    <s v="Caesar Salad"/>
    <s v="Salads"/>
    <n v="2"/>
    <n v="4.49"/>
    <n v="8.98"/>
    <x v="12"/>
    <s v="weekday"/>
    <s v="March"/>
    <s v="Evening"/>
  </r>
  <r>
    <n v="3747"/>
    <s v="22-Mar-2025"/>
    <s v="12:36 PM"/>
    <s v="Spaghetti"/>
    <s v="Pasta"/>
    <n v="4"/>
    <n v="6.99"/>
    <n v="27.96"/>
    <x v="9"/>
    <s v="weekend"/>
    <s v="March"/>
    <s v="Afternoon"/>
  </r>
  <r>
    <n v="3748"/>
    <s v="18-Jan-2025"/>
    <s v="08:32 PM"/>
    <s v="Caesar Salad"/>
    <s v="Salads"/>
    <n v="3"/>
    <n v="4.49"/>
    <n v="13.47"/>
    <x v="12"/>
    <s v="weekend"/>
    <s v="January"/>
    <s v="Evening"/>
  </r>
  <r>
    <n v="3749"/>
    <s v="02-Mar-2025"/>
    <s v="11:00 PM"/>
    <s v="Big Mac"/>
    <s v="Burgers"/>
    <n v="4"/>
    <n v="5.99"/>
    <n v="23.96"/>
    <x v="11"/>
    <s v="weekend"/>
    <s v="March"/>
    <s v="Night"/>
  </r>
  <r>
    <n v="3750"/>
    <s v="16-Feb-2025"/>
    <s v="08:33 PM"/>
    <s v="Chicken Nuggets"/>
    <s v="Chicken"/>
    <n v="4"/>
    <n v="4.99"/>
    <n v="19.96"/>
    <x v="12"/>
    <s v="weekend"/>
    <s v="February"/>
    <s v="Evening"/>
  </r>
  <r>
    <n v="3751"/>
    <s v="31-Mar-2025"/>
    <s v="09:12 PM"/>
    <s v="Side Salad"/>
    <s v="Salads"/>
    <n v="2"/>
    <n v="3.49"/>
    <n v="6.98"/>
    <x v="10"/>
    <s v="weekday"/>
    <s v="March"/>
    <s v="Night"/>
  </r>
  <r>
    <n v="3752"/>
    <s v="07-Jan-2025"/>
    <s v="09:27 PM"/>
    <s v="Coke"/>
    <s v="Drinks"/>
    <n v="2"/>
    <n v="1.99"/>
    <n v="3.98"/>
    <x v="10"/>
    <s v="weekday"/>
    <s v="January"/>
    <s v="Night"/>
  </r>
  <r>
    <n v="3753"/>
    <s v="06-Feb-2025"/>
    <s v="09:27 PM"/>
    <s v="Spaghetti"/>
    <s v="Pasta"/>
    <n v="3"/>
    <n v="6.99"/>
    <n v="20.97"/>
    <x v="10"/>
    <s v="weekday"/>
    <s v="February"/>
    <s v="Night"/>
  </r>
  <r>
    <n v="3754"/>
    <s v="04-Mar-2025"/>
    <s v="08:49 PM"/>
    <s v="Apple Pie"/>
    <s v="Desserts"/>
    <n v="1"/>
    <n v="2.29"/>
    <n v="2.29"/>
    <x v="12"/>
    <s v="weekday"/>
    <s v="March"/>
    <s v="Evening"/>
  </r>
  <r>
    <n v="3755"/>
    <s v="02-Mar-2025"/>
    <s v="11:33 PM"/>
    <s v="Iced Coffee"/>
    <s v="Drinks"/>
    <n v="4"/>
    <n v="2.79"/>
    <n v="11.16"/>
    <x v="11"/>
    <s v="weekend"/>
    <s v="March"/>
    <s v="Night"/>
  </r>
  <r>
    <n v="3756"/>
    <s v="10-Mar-2025"/>
    <s v="11:50 PM"/>
    <s v="Big Mac"/>
    <s v="Burgers"/>
    <n v="1"/>
    <n v="5.99"/>
    <n v="5.99"/>
    <x v="11"/>
    <s v="weekday"/>
    <s v="March"/>
    <s v="Night"/>
  </r>
  <r>
    <n v="3757"/>
    <s v="15-Mar-2025"/>
    <s v="05:20 PM"/>
    <s v="Brownie"/>
    <s v="Desserts"/>
    <n v="2"/>
    <n v="2.99"/>
    <n v="5.98"/>
    <x v="8"/>
    <s v="weekend"/>
    <s v="March"/>
    <s v="Evening"/>
  </r>
  <r>
    <n v="3758"/>
    <s v="18-Jan-2025"/>
    <s v="04:06 PM"/>
    <s v="McChicken"/>
    <s v="Chicken"/>
    <n v="4"/>
    <n v="4.49"/>
    <n v="17.96"/>
    <x v="7"/>
    <s v="weekend"/>
    <s v="January"/>
    <s v="Afternoon"/>
  </r>
  <r>
    <n v="3759"/>
    <s v="27-Jan-2025"/>
    <s v="03:23 PM"/>
    <s v="Iced Coffee"/>
    <s v="Drinks"/>
    <n v="1"/>
    <n v="2.79"/>
    <n v="2.79"/>
    <x v="3"/>
    <s v="weekday"/>
    <s v="January"/>
    <s v="Afternoon"/>
  </r>
  <r>
    <n v="3760"/>
    <s v="23-Jan-2025"/>
    <s v="09:49 PM"/>
    <s v="Grilled Chicken Wrap"/>
    <s v="Chicken"/>
    <n v="3"/>
    <n v="5.29"/>
    <n v="15.870000000000001"/>
    <x v="10"/>
    <s v="weekday"/>
    <s v="January"/>
    <s v="Night"/>
  </r>
  <r>
    <n v="3761"/>
    <s v="09-Mar-2025"/>
    <s v="11:23 PM"/>
    <s v="Spaghetti"/>
    <s v="Pasta"/>
    <n v="3"/>
    <n v="6.99"/>
    <n v="20.97"/>
    <x v="11"/>
    <s v="weekend"/>
    <s v="March"/>
    <s v="Night"/>
  </r>
  <r>
    <n v="3762"/>
    <s v="03-Jan-2025"/>
    <s v="12:31 PM"/>
    <s v="Brownie"/>
    <s v="Desserts"/>
    <n v="3"/>
    <n v="2.99"/>
    <n v="8.9700000000000006"/>
    <x v="9"/>
    <s v="weekday"/>
    <s v="January"/>
    <s v="Afternoon"/>
  </r>
  <r>
    <n v="3763"/>
    <s v="13-Feb-2025"/>
    <s v="09:07 PM"/>
    <s v="Chicken Nuggets"/>
    <s v="Chicken"/>
    <n v="2"/>
    <n v="4.99"/>
    <n v="9.98"/>
    <x v="10"/>
    <s v="weekday"/>
    <s v="February"/>
    <s v="Night"/>
  </r>
  <r>
    <n v="3764"/>
    <s v="05-Mar-2025"/>
    <s v="01:12 PM"/>
    <s v="Apple Pie"/>
    <s v="Desserts"/>
    <n v="1"/>
    <n v="2.29"/>
    <n v="2.29"/>
    <x v="5"/>
    <s v="weekday"/>
    <s v="March"/>
    <s v="Afternoon"/>
  </r>
  <r>
    <n v="3765"/>
    <s v="07-Jan-2025"/>
    <s v="02:05 PM"/>
    <s v="Chicken Nuggets"/>
    <s v="Chicken"/>
    <n v="2"/>
    <n v="4.99"/>
    <n v="9.98"/>
    <x v="0"/>
    <s v="weekday"/>
    <s v="January"/>
    <s v="Afternoon"/>
  </r>
  <r>
    <n v="3766"/>
    <s v="06-Jan-2025"/>
    <s v="11:07 PM"/>
    <s v="Iced Coffee"/>
    <s v="Drinks"/>
    <n v="1"/>
    <n v="2.79"/>
    <n v="2.79"/>
    <x v="11"/>
    <s v="weekday"/>
    <s v="January"/>
    <s v="Night"/>
  </r>
  <r>
    <n v="3767"/>
    <s v="05-Feb-2025"/>
    <s v="11:18 AM"/>
    <s v="Coke"/>
    <s v="Drinks"/>
    <n v="1"/>
    <n v="1.99"/>
    <n v="1.99"/>
    <x v="1"/>
    <s v="weekday"/>
    <s v="February"/>
    <s v="Morning"/>
  </r>
  <r>
    <n v="3768"/>
    <s v="16-Jan-2025"/>
    <s v="07:58 PM"/>
    <s v="Iced Coffee"/>
    <s v="Drinks"/>
    <n v="1"/>
    <n v="2.79"/>
    <n v="2.79"/>
    <x v="4"/>
    <s v="weekday"/>
    <s v="January"/>
    <s v="Evening"/>
  </r>
  <r>
    <n v="3769"/>
    <s v="02-Feb-2025"/>
    <s v="06:26 PM"/>
    <s v="Caesar Salad"/>
    <s v="Salads"/>
    <n v="2"/>
    <n v="4.49"/>
    <n v="8.98"/>
    <x v="2"/>
    <s v="weekend"/>
    <s v="February"/>
    <s v="Evening"/>
  </r>
  <r>
    <n v="3770"/>
    <s v="26-Feb-2025"/>
    <s v="08:40 PM"/>
    <s v="Brownie"/>
    <s v="Desserts"/>
    <n v="3"/>
    <n v="2.99"/>
    <n v="8.9700000000000006"/>
    <x v="12"/>
    <s v="weekday"/>
    <s v="February"/>
    <s v="Evening"/>
  </r>
  <r>
    <n v="3771"/>
    <s v="14-Feb-2025"/>
    <s v="08:52 PM"/>
    <s v="Caesar Salad"/>
    <s v="Salads"/>
    <n v="1"/>
    <n v="4.49"/>
    <n v="4.49"/>
    <x v="12"/>
    <s v="weekday"/>
    <s v="February"/>
    <s v="Evening"/>
  </r>
  <r>
    <n v="3772"/>
    <s v="16-Jan-2025"/>
    <s v="03:01 PM"/>
    <s v="Spaghetti"/>
    <s v="Pasta"/>
    <n v="4"/>
    <n v="6.99"/>
    <n v="27.96"/>
    <x v="3"/>
    <s v="weekday"/>
    <s v="January"/>
    <s v="Afternoon"/>
  </r>
  <r>
    <n v="3773"/>
    <s v="31-Mar-2025"/>
    <s v="10:40 PM"/>
    <s v="Brownie"/>
    <s v="Desserts"/>
    <n v="2"/>
    <n v="2.99"/>
    <n v="5.98"/>
    <x v="6"/>
    <s v="weekday"/>
    <s v="March"/>
    <s v="Night"/>
  </r>
  <r>
    <n v="3774"/>
    <s v="21-Mar-2025"/>
    <s v="10:33 PM"/>
    <s v="Grilled Chicken Wrap"/>
    <s v="Chicken"/>
    <n v="1"/>
    <n v="5.29"/>
    <n v="5.29"/>
    <x v="6"/>
    <s v="weekday"/>
    <s v="March"/>
    <s v="Night"/>
  </r>
  <r>
    <n v="3775"/>
    <s v="25-Jan-2025"/>
    <s v="09:20 PM"/>
    <s v="Iced Coffee"/>
    <s v="Drinks"/>
    <n v="3"/>
    <n v="2.79"/>
    <n v="8.370000000000001"/>
    <x v="10"/>
    <s v="weekend"/>
    <s v="January"/>
    <s v="Night"/>
  </r>
  <r>
    <n v="3776"/>
    <s v="01-Jan-2025"/>
    <s v="04:05 PM"/>
    <s v="Apple Pie"/>
    <s v="Desserts"/>
    <n v="4"/>
    <n v="2.29"/>
    <n v="9.16"/>
    <x v="7"/>
    <s v="weekday"/>
    <s v="January"/>
    <s v="Afternoon"/>
  </r>
  <r>
    <n v="3777"/>
    <s v="06-Mar-2025"/>
    <s v="11:39 PM"/>
    <s v="McChicken"/>
    <s v="Chicken"/>
    <n v="1"/>
    <n v="4.49"/>
    <n v="4.49"/>
    <x v="11"/>
    <s v="weekday"/>
    <s v="March"/>
    <s v="Night"/>
  </r>
  <r>
    <n v="3778"/>
    <s v="17-Jan-2025"/>
    <s v="11:36 AM"/>
    <s v="Orange Juice"/>
    <s v="Drinks"/>
    <n v="1"/>
    <n v="2.59"/>
    <n v="2.59"/>
    <x v="1"/>
    <s v="weekday"/>
    <s v="January"/>
    <s v="Morning"/>
  </r>
  <r>
    <n v="3779"/>
    <s v="02-Jan-2025"/>
    <s v="02:11 PM"/>
    <s v="Spaghetti"/>
    <s v="Pasta"/>
    <n v="4"/>
    <n v="6.99"/>
    <n v="27.96"/>
    <x v="0"/>
    <s v="weekday"/>
    <s v="January"/>
    <s v="Afternoon"/>
  </r>
  <r>
    <n v="3780"/>
    <s v="31-Jan-2025"/>
    <s v="06:57 PM"/>
    <s v="Spaghetti"/>
    <s v="Pasta"/>
    <n v="1"/>
    <n v="6.99"/>
    <n v="6.99"/>
    <x v="2"/>
    <s v="weekday"/>
    <s v="January"/>
    <s v="Evening"/>
  </r>
  <r>
    <n v="3781"/>
    <s v="12-Jan-2025"/>
    <s v="01:27 PM"/>
    <s v="Coke"/>
    <s v="Drinks"/>
    <n v="4"/>
    <n v="1.99"/>
    <n v="7.96"/>
    <x v="5"/>
    <s v="weekend"/>
    <s v="January"/>
    <s v="Afternoon"/>
  </r>
  <r>
    <n v="3782"/>
    <s v="26-Feb-2025"/>
    <s v="02:28 PM"/>
    <s v="Big Mac"/>
    <s v="Burgers"/>
    <n v="2"/>
    <n v="5.99"/>
    <n v="11.98"/>
    <x v="0"/>
    <s v="weekday"/>
    <s v="February"/>
    <s v="Afternoon"/>
  </r>
  <r>
    <n v="3783"/>
    <s v="16-Mar-2025"/>
    <s v="07:50 PM"/>
    <s v="Iced Coffee"/>
    <s v="Drinks"/>
    <n v="3"/>
    <n v="2.79"/>
    <n v="8.370000000000001"/>
    <x v="4"/>
    <s v="weekend"/>
    <s v="March"/>
    <s v="Evening"/>
  </r>
  <r>
    <n v="3784"/>
    <s v="05-Jan-2025"/>
    <s v="06:19 PM"/>
    <s v="Side Salad"/>
    <s v="Salads"/>
    <n v="1"/>
    <n v="3.49"/>
    <n v="3.49"/>
    <x v="2"/>
    <s v="weekend"/>
    <s v="January"/>
    <s v="Evening"/>
  </r>
  <r>
    <n v="3785"/>
    <s v="02-Mar-2025"/>
    <s v="11:18 PM"/>
    <s v="McChicken"/>
    <s v="Chicken"/>
    <n v="2"/>
    <n v="4.49"/>
    <n v="8.98"/>
    <x v="11"/>
    <s v="weekend"/>
    <s v="March"/>
    <s v="Night"/>
  </r>
  <r>
    <n v="3786"/>
    <s v="31-Jan-2025"/>
    <s v="06:23 PM"/>
    <s v="Veggie Burger"/>
    <s v="Burgers"/>
    <n v="1"/>
    <n v="5.49"/>
    <n v="5.49"/>
    <x v="2"/>
    <s v="weekday"/>
    <s v="January"/>
    <s v="Evening"/>
  </r>
  <r>
    <n v="3787"/>
    <s v="05-Feb-2025"/>
    <s v="06:43 PM"/>
    <s v="Brownie"/>
    <s v="Desserts"/>
    <n v="2"/>
    <n v="2.99"/>
    <n v="5.98"/>
    <x v="2"/>
    <s v="weekday"/>
    <s v="February"/>
    <s v="Evening"/>
  </r>
  <r>
    <n v="3788"/>
    <s v="20-Jan-2025"/>
    <s v="11:01 PM"/>
    <s v="Orange Juice"/>
    <s v="Drinks"/>
    <n v="4"/>
    <n v="2.59"/>
    <n v="10.36"/>
    <x v="11"/>
    <s v="weekday"/>
    <s v="January"/>
    <s v="Night"/>
  </r>
  <r>
    <n v="3789"/>
    <s v="10-Feb-2025"/>
    <s v="12:08 PM"/>
    <s v="Side Salad"/>
    <s v="Salads"/>
    <n v="3"/>
    <n v="3.49"/>
    <n v="10.47"/>
    <x v="9"/>
    <s v="weekday"/>
    <s v="February"/>
    <s v="Afternoon"/>
  </r>
  <r>
    <n v="3790"/>
    <s v="10-Mar-2025"/>
    <s v="01:33 PM"/>
    <s v="Side Salad"/>
    <s v="Salads"/>
    <n v="1"/>
    <n v="3.49"/>
    <n v="3.49"/>
    <x v="5"/>
    <s v="weekday"/>
    <s v="March"/>
    <s v="Afternoon"/>
  </r>
  <r>
    <n v="3791"/>
    <s v="27-Feb-2025"/>
    <s v="04:12 PM"/>
    <s v="Chocolate Shake"/>
    <s v="Desserts"/>
    <n v="3"/>
    <n v="3.99"/>
    <n v="11.97"/>
    <x v="7"/>
    <s v="weekday"/>
    <s v="February"/>
    <s v="Afternoon"/>
  </r>
  <r>
    <n v="3792"/>
    <s v="24-Mar-2025"/>
    <s v="03:10 PM"/>
    <s v="Chicken Nuggets"/>
    <s v="Chicken"/>
    <n v="1"/>
    <n v="4.99"/>
    <n v="4.99"/>
    <x v="3"/>
    <s v="weekday"/>
    <s v="March"/>
    <s v="Afternoon"/>
  </r>
  <r>
    <n v="3793"/>
    <s v="27-Feb-2025"/>
    <s v="08:49 PM"/>
    <s v="Coke"/>
    <s v="Drinks"/>
    <n v="2"/>
    <n v="1.99"/>
    <n v="3.98"/>
    <x v="12"/>
    <s v="weekday"/>
    <s v="February"/>
    <s v="Evening"/>
  </r>
  <r>
    <n v="3794"/>
    <s v="27-Jan-2025"/>
    <s v="07:19 PM"/>
    <s v="Grilled Chicken Wrap"/>
    <s v="Chicken"/>
    <n v="2"/>
    <n v="5.29"/>
    <n v="10.58"/>
    <x v="4"/>
    <s v="weekday"/>
    <s v="January"/>
    <s v="Evening"/>
  </r>
  <r>
    <n v="3795"/>
    <s v="02-Feb-2025"/>
    <s v="03:05 PM"/>
    <s v="Orange Juice"/>
    <s v="Drinks"/>
    <n v="1"/>
    <n v="2.59"/>
    <n v="2.59"/>
    <x v="3"/>
    <s v="weekend"/>
    <s v="February"/>
    <s v="Afternoon"/>
  </r>
  <r>
    <n v="3796"/>
    <s v="30-Jan-2025"/>
    <s v="11:54 PM"/>
    <s v="Brownie"/>
    <s v="Desserts"/>
    <n v="1"/>
    <n v="2.99"/>
    <n v="2.99"/>
    <x v="11"/>
    <s v="weekday"/>
    <s v="January"/>
    <s v="Night"/>
  </r>
  <r>
    <n v="3797"/>
    <s v="06-Jan-2025"/>
    <s v="02:53 PM"/>
    <s v="Side Salad"/>
    <s v="Salads"/>
    <n v="1"/>
    <n v="3.49"/>
    <n v="3.49"/>
    <x v="0"/>
    <s v="weekday"/>
    <s v="January"/>
    <s v="Afternoon"/>
  </r>
  <r>
    <n v="3798"/>
    <s v="26-Jan-2025"/>
    <s v="04:08 PM"/>
    <s v="Chocolate Shake"/>
    <s v="Desserts"/>
    <n v="4"/>
    <n v="3.99"/>
    <n v="15.96"/>
    <x v="7"/>
    <s v="weekend"/>
    <s v="January"/>
    <s v="Afternoon"/>
  </r>
  <r>
    <n v="3799"/>
    <s v="17-Jan-2025"/>
    <s v="12:16 PM"/>
    <s v="Orange Juice"/>
    <s v="Drinks"/>
    <n v="1"/>
    <n v="2.59"/>
    <n v="2.59"/>
    <x v="9"/>
    <s v="weekday"/>
    <s v="January"/>
    <s v="Afternoon"/>
  </r>
  <r>
    <n v="3800"/>
    <s v="13-Feb-2025"/>
    <s v="05:52 PM"/>
    <s v="Side Salad"/>
    <s v="Salads"/>
    <n v="1"/>
    <n v="3.49"/>
    <n v="3.49"/>
    <x v="8"/>
    <s v="weekday"/>
    <s v="February"/>
    <s v="Evening"/>
  </r>
  <r>
    <n v="3801"/>
    <s v="10-Feb-2025"/>
    <s v="02:59 PM"/>
    <s v="Iced Coffee"/>
    <s v="Drinks"/>
    <n v="2"/>
    <n v="2.79"/>
    <n v="5.58"/>
    <x v="0"/>
    <s v="weekday"/>
    <s v="February"/>
    <s v="Afternoon"/>
  </r>
  <r>
    <n v="3802"/>
    <s v="23-Mar-2025"/>
    <s v="09:37 PM"/>
    <s v="Caesar Salad"/>
    <s v="Salads"/>
    <n v="1"/>
    <n v="4.49"/>
    <n v="4.49"/>
    <x v="10"/>
    <s v="weekend"/>
    <s v="March"/>
    <s v="Night"/>
  </r>
  <r>
    <n v="3803"/>
    <s v="20-Feb-2025"/>
    <s v="09:18 PM"/>
    <s v="Chocolate Shake"/>
    <s v="Desserts"/>
    <n v="2"/>
    <n v="3.99"/>
    <n v="7.98"/>
    <x v="10"/>
    <s v="weekday"/>
    <s v="February"/>
    <s v="Night"/>
  </r>
  <r>
    <n v="3804"/>
    <s v="11-Feb-2025"/>
    <s v="10:02 AM"/>
    <s v="Caesar Salad"/>
    <s v="Salads"/>
    <n v="3"/>
    <n v="4.49"/>
    <n v="13.47"/>
    <x v="13"/>
    <s v="weekday"/>
    <s v="February"/>
    <s v="Morning"/>
  </r>
  <r>
    <n v="3805"/>
    <s v="05-Mar-2025"/>
    <s v="04:30 PM"/>
    <s v="Side Salad"/>
    <s v="Salads"/>
    <n v="2"/>
    <n v="3.49"/>
    <n v="6.98"/>
    <x v="7"/>
    <s v="weekday"/>
    <s v="March"/>
    <s v="Afternoon"/>
  </r>
  <r>
    <n v="3806"/>
    <s v="31-Jan-2025"/>
    <s v="12:54 PM"/>
    <s v="Orange Juice"/>
    <s v="Drinks"/>
    <n v="1"/>
    <n v="2.59"/>
    <n v="2.59"/>
    <x v="9"/>
    <s v="weekday"/>
    <s v="January"/>
    <s v="Afternoon"/>
  </r>
  <r>
    <n v="3807"/>
    <s v="08-Jan-2025"/>
    <s v="04:01 PM"/>
    <s v="Veggie Burger"/>
    <s v="Burgers"/>
    <n v="1"/>
    <n v="5.49"/>
    <n v="5.49"/>
    <x v="7"/>
    <s v="weekday"/>
    <s v="January"/>
    <s v="Afternoon"/>
  </r>
  <r>
    <n v="3808"/>
    <s v="23-Mar-2025"/>
    <s v="01:56 PM"/>
    <s v="Caesar Salad"/>
    <s v="Salads"/>
    <n v="4"/>
    <n v="4.49"/>
    <n v="17.96"/>
    <x v="5"/>
    <s v="weekend"/>
    <s v="March"/>
    <s v="Afternoon"/>
  </r>
  <r>
    <n v="3809"/>
    <s v="20-Mar-2025"/>
    <s v="02:06 PM"/>
    <s v="Spaghetti"/>
    <s v="Pasta"/>
    <n v="4"/>
    <n v="6.99"/>
    <n v="27.96"/>
    <x v="0"/>
    <s v="weekday"/>
    <s v="March"/>
    <s v="Afternoon"/>
  </r>
  <r>
    <n v="3810"/>
    <s v="11-Jan-2025"/>
    <s v="03:03 PM"/>
    <s v="Iced Coffee"/>
    <s v="Drinks"/>
    <n v="1"/>
    <n v="2.79"/>
    <n v="2.79"/>
    <x v="3"/>
    <s v="weekend"/>
    <s v="January"/>
    <s v="Afternoon"/>
  </r>
  <r>
    <n v="3811"/>
    <s v="16-Mar-2025"/>
    <s v="10:26 PM"/>
    <s v="McChicken"/>
    <s v="Chicken"/>
    <n v="2"/>
    <n v="4.49"/>
    <n v="8.98"/>
    <x v="6"/>
    <s v="weekend"/>
    <s v="March"/>
    <s v="Night"/>
  </r>
  <r>
    <n v="3812"/>
    <s v="04-Mar-2025"/>
    <s v="04:53 PM"/>
    <s v="Caesar Salad"/>
    <s v="Salads"/>
    <n v="1"/>
    <n v="4.49"/>
    <n v="4.49"/>
    <x v="7"/>
    <s v="weekday"/>
    <s v="March"/>
    <s v="Afternoon"/>
  </r>
  <r>
    <n v="3813"/>
    <s v="12-Mar-2025"/>
    <s v="08:02 PM"/>
    <s v="Grilled Chicken Wrap"/>
    <s v="Chicken"/>
    <n v="2"/>
    <n v="5.29"/>
    <n v="10.58"/>
    <x v="12"/>
    <s v="weekday"/>
    <s v="March"/>
    <s v="Evening"/>
  </r>
  <r>
    <n v="3814"/>
    <s v="17-Feb-2025"/>
    <s v="07:18 PM"/>
    <s v="Side Salad"/>
    <s v="Salads"/>
    <n v="4"/>
    <n v="3.49"/>
    <n v="13.96"/>
    <x v="4"/>
    <s v="weekday"/>
    <s v="February"/>
    <s v="Evening"/>
  </r>
  <r>
    <n v="3815"/>
    <s v="18-Jan-2025"/>
    <s v="08:41 PM"/>
    <s v="Iced Coffee"/>
    <s v="Drinks"/>
    <n v="1"/>
    <n v="2.79"/>
    <n v="2.79"/>
    <x v="12"/>
    <s v="weekend"/>
    <s v="January"/>
    <s v="Evening"/>
  </r>
  <r>
    <n v="3816"/>
    <s v="11-Mar-2025"/>
    <s v="06:25 PM"/>
    <s v="Brownie"/>
    <s v="Desserts"/>
    <n v="1"/>
    <n v="2.99"/>
    <n v="2.99"/>
    <x v="2"/>
    <s v="weekday"/>
    <s v="March"/>
    <s v="Evening"/>
  </r>
  <r>
    <n v="3817"/>
    <s v="04-Feb-2025"/>
    <s v="02:49 PM"/>
    <s v="Spaghetti"/>
    <s v="Pasta"/>
    <n v="2"/>
    <n v="6.99"/>
    <n v="13.98"/>
    <x v="0"/>
    <s v="weekday"/>
    <s v="February"/>
    <s v="Afternoon"/>
  </r>
  <r>
    <n v="3818"/>
    <s v="16-Mar-2025"/>
    <s v="07:17 PM"/>
    <s v="Iced Coffee"/>
    <s v="Drinks"/>
    <n v="2"/>
    <n v="2.79"/>
    <n v="5.58"/>
    <x v="4"/>
    <s v="weekend"/>
    <s v="March"/>
    <s v="Evening"/>
  </r>
  <r>
    <n v="3819"/>
    <s v="21-Feb-2025"/>
    <s v="09:27 PM"/>
    <s v="McChicken"/>
    <s v="Chicken"/>
    <n v="1"/>
    <n v="4.49"/>
    <n v="4.49"/>
    <x v="10"/>
    <s v="weekday"/>
    <s v="February"/>
    <s v="Night"/>
  </r>
  <r>
    <n v="3820"/>
    <s v="30-Jan-2025"/>
    <s v="05:15 PM"/>
    <s v="Caesar Salad"/>
    <s v="Salads"/>
    <n v="3"/>
    <n v="4.49"/>
    <n v="13.47"/>
    <x v="8"/>
    <s v="weekday"/>
    <s v="January"/>
    <s v="Evening"/>
  </r>
  <r>
    <n v="3821"/>
    <s v="14-Feb-2025"/>
    <s v="10:28 AM"/>
    <s v="Orange Juice"/>
    <s v="Drinks"/>
    <n v="4"/>
    <n v="2.59"/>
    <n v="10.36"/>
    <x v="13"/>
    <s v="weekday"/>
    <s v="February"/>
    <s v="Morning"/>
  </r>
  <r>
    <n v="3822"/>
    <s v="21-Feb-2025"/>
    <s v="06:31 PM"/>
    <s v="Brownie"/>
    <s v="Desserts"/>
    <n v="2"/>
    <n v="2.99"/>
    <n v="5.98"/>
    <x v="2"/>
    <s v="weekday"/>
    <s v="February"/>
    <s v="Evening"/>
  </r>
  <r>
    <n v="3823"/>
    <s v="09-Jan-2025"/>
    <s v="06:04 PM"/>
    <s v="Side Salad"/>
    <s v="Salads"/>
    <n v="2"/>
    <n v="3.49"/>
    <n v="6.98"/>
    <x v="2"/>
    <s v="weekday"/>
    <s v="January"/>
    <s v="Evening"/>
  </r>
  <r>
    <n v="3824"/>
    <s v="08-Mar-2025"/>
    <s v="06:45 PM"/>
    <s v="Coke"/>
    <s v="Drinks"/>
    <n v="4"/>
    <n v="1.99"/>
    <n v="7.96"/>
    <x v="2"/>
    <s v="weekend"/>
    <s v="March"/>
    <s v="Evening"/>
  </r>
  <r>
    <n v="3825"/>
    <s v="04-Jan-2025"/>
    <s v="04:35 PM"/>
    <s v="Veggie Burger"/>
    <s v="Burgers"/>
    <n v="3"/>
    <n v="5.49"/>
    <n v="16.47"/>
    <x v="7"/>
    <s v="weekend"/>
    <s v="January"/>
    <s v="Afternoon"/>
  </r>
  <r>
    <n v="3826"/>
    <s v="17-Feb-2025"/>
    <s v="05:14 PM"/>
    <s v="Iced Coffee"/>
    <s v="Drinks"/>
    <n v="2"/>
    <n v="2.79"/>
    <n v="5.58"/>
    <x v="8"/>
    <s v="weekday"/>
    <s v="February"/>
    <s v="Evening"/>
  </r>
  <r>
    <n v="3827"/>
    <s v="22-Mar-2025"/>
    <s v="12:27 PM"/>
    <s v="Caesar Salad"/>
    <s v="Salads"/>
    <n v="4"/>
    <n v="4.49"/>
    <n v="17.96"/>
    <x v="9"/>
    <s v="weekend"/>
    <s v="March"/>
    <s v="Afternoon"/>
  </r>
  <r>
    <n v="3828"/>
    <s v="24-Feb-2025"/>
    <s v="05:34 PM"/>
    <s v="Iced Coffee"/>
    <s v="Drinks"/>
    <n v="4"/>
    <n v="2.79"/>
    <n v="11.16"/>
    <x v="8"/>
    <s v="weekday"/>
    <s v="February"/>
    <s v="Evening"/>
  </r>
  <r>
    <n v="3829"/>
    <s v="03-Mar-2025"/>
    <s v="03:00 PM"/>
    <s v="Apple Pie"/>
    <s v="Desserts"/>
    <n v="1"/>
    <n v="2.29"/>
    <n v="2.29"/>
    <x v="3"/>
    <s v="weekday"/>
    <s v="March"/>
    <s v="Afternoon"/>
  </r>
  <r>
    <n v="3830"/>
    <s v="12-Feb-2025"/>
    <s v="08:45 PM"/>
    <s v="Chocolate Shake"/>
    <s v="Desserts"/>
    <n v="2"/>
    <n v="3.99"/>
    <n v="7.98"/>
    <x v="12"/>
    <s v="weekday"/>
    <s v="February"/>
    <s v="Evening"/>
  </r>
  <r>
    <n v="3831"/>
    <s v="31-Mar-2025"/>
    <s v="02:16 PM"/>
    <s v="Fries"/>
    <s v="Sides"/>
    <n v="1"/>
    <n v="2.4900000000000002"/>
    <n v="2.4900000000000002"/>
    <x v="0"/>
    <s v="weekday"/>
    <s v="March"/>
    <s v="Afternoon"/>
  </r>
  <r>
    <n v="3832"/>
    <s v="30-Mar-2025"/>
    <s v="01:07 PM"/>
    <s v="Side Salad"/>
    <s v="Salads"/>
    <n v="4"/>
    <n v="3.49"/>
    <n v="13.96"/>
    <x v="5"/>
    <s v="weekend"/>
    <s v="March"/>
    <s v="Afternoon"/>
  </r>
  <r>
    <n v="3833"/>
    <s v="12-Jan-2025"/>
    <s v="01:21 PM"/>
    <s v="Coke"/>
    <s v="Drinks"/>
    <n v="1"/>
    <n v="1.99"/>
    <n v="1.99"/>
    <x v="5"/>
    <s v="weekend"/>
    <s v="January"/>
    <s v="Afternoon"/>
  </r>
  <r>
    <n v="3834"/>
    <s v="05-Feb-2025"/>
    <s v="10:00 PM"/>
    <s v="McChicken"/>
    <s v="Chicken"/>
    <n v="2"/>
    <n v="4.49"/>
    <n v="8.98"/>
    <x v="6"/>
    <s v="weekday"/>
    <s v="February"/>
    <s v="Night"/>
  </r>
  <r>
    <n v="3835"/>
    <s v="19-Jan-2025"/>
    <s v="08:39 PM"/>
    <s v="Fries"/>
    <s v="Sides"/>
    <n v="1"/>
    <n v="2.4900000000000002"/>
    <n v="2.4900000000000002"/>
    <x v="12"/>
    <s v="weekend"/>
    <s v="January"/>
    <s v="Evening"/>
  </r>
  <r>
    <n v="3836"/>
    <s v="25-Jan-2025"/>
    <s v="10:42 PM"/>
    <s v="Apple Pie"/>
    <s v="Desserts"/>
    <n v="1"/>
    <n v="2.29"/>
    <n v="2.29"/>
    <x v="6"/>
    <s v="weekend"/>
    <s v="January"/>
    <s v="Night"/>
  </r>
  <r>
    <n v="3837"/>
    <s v="14-Mar-2025"/>
    <s v="06:43 PM"/>
    <s v="Apple Pie"/>
    <s v="Desserts"/>
    <n v="4"/>
    <n v="2.29"/>
    <n v="9.16"/>
    <x v="2"/>
    <s v="weekday"/>
    <s v="March"/>
    <s v="Evening"/>
  </r>
  <r>
    <n v="3838"/>
    <s v="12-Mar-2025"/>
    <s v="08:36 PM"/>
    <s v="Iced Coffee"/>
    <s v="Drinks"/>
    <n v="2"/>
    <n v="2.79"/>
    <n v="5.58"/>
    <x v="12"/>
    <s v="weekday"/>
    <s v="March"/>
    <s v="Evening"/>
  </r>
  <r>
    <n v="3839"/>
    <s v="24-Jan-2025"/>
    <s v="08:05 PM"/>
    <s v="Big Mac"/>
    <s v="Burgers"/>
    <n v="2"/>
    <n v="5.99"/>
    <n v="11.98"/>
    <x v="12"/>
    <s v="weekday"/>
    <s v="January"/>
    <s v="Evening"/>
  </r>
  <r>
    <n v="3840"/>
    <s v="27-Jan-2025"/>
    <s v="07:19 PM"/>
    <s v="Grilled Chicken Wrap"/>
    <s v="Chicken"/>
    <n v="1"/>
    <n v="5.29"/>
    <n v="5.29"/>
    <x v="4"/>
    <s v="weekday"/>
    <s v="January"/>
    <s v="Evening"/>
  </r>
  <r>
    <n v="3841"/>
    <s v="13-Feb-2025"/>
    <s v="12:05 PM"/>
    <s v="Veggie Burger"/>
    <s v="Burgers"/>
    <n v="4"/>
    <n v="5.49"/>
    <n v="21.96"/>
    <x v="9"/>
    <s v="weekday"/>
    <s v="February"/>
    <s v="Afternoon"/>
  </r>
  <r>
    <n v="3842"/>
    <s v="15-Jan-2025"/>
    <s v="07:14 PM"/>
    <s v="Spaghetti"/>
    <s v="Pasta"/>
    <n v="3"/>
    <n v="6.99"/>
    <n v="20.97"/>
    <x v="4"/>
    <s v="weekday"/>
    <s v="January"/>
    <s v="Evening"/>
  </r>
  <r>
    <n v="3843"/>
    <s v="17-Feb-2025"/>
    <s v="06:29 PM"/>
    <s v="Caesar Salad"/>
    <s v="Salads"/>
    <n v="4"/>
    <n v="4.49"/>
    <n v="17.96"/>
    <x v="2"/>
    <s v="weekday"/>
    <s v="February"/>
    <s v="Evening"/>
  </r>
  <r>
    <n v="3844"/>
    <s v="26-Jan-2025"/>
    <s v="03:16 PM"/>
    <s v="Caesar Salad"/>
    <s v="Salads"/>
    <n v="3"/>
    <n v="4.49"/>
    <n v="13.47"/>
    <x v="3"/>
    <s v="weekend"/>
    <s v="January"/>
    <s v="Afternoon"/>
  </r>
  <r>
    <n v="3845"/>
    <s v="28-Mar-2025"/>
    <s v="05:16 PM"/>
    <s v="Coke"/>
    <s v="Drinks"/>
    <n v="2"/>
    <n v="1.99"/>
    <n v="3.98"/>
    <x v="8"/>
    <s v="weekday"/>
    <s v="March"/>
    <s v="Evening"/>
  </r>
  <r>
    <n v="3846"/>
    <s v="20-Jan-2025"/>
    <s v="06:30 PM"/>
    <s v="Fries"/>
    <s v="Sides"/>
    <n v="4"/>
    <n v="2.4900000000000002"/>
    <n v="9.9600000000000009"/>
    <x v="2"/>
    <s v="weekday"/>
    <s v="January"/>
    <s v="Evening"/>
  </r>
  <r>
    <n v="3847"/>
    <s v="26-Mar-2025"/>
    <s v="11:57 PM"/>
    <s v="Apple Pie"/>
    <s v="Desserts"/>
    <n v="2"/>
    <n v="2.29"/>
    <n v="4.58"/>
    <x v="11"/>
    <s v="weekday"/>
    <s v="March"/>
    <s v="Night"/>
  </r>
  <r>
    <n v="3848"/>
    <s v="03-Mar-2025"/>
    <s v="01:36 PM"/>
    <s v="Orange Juice"/>
    <s v="Drinks"/>
    <n v="4"/>
    <n v="2.59"/>
    <n v="10.36"/>
    <x v="5"/>
    <s v="weekday"/>
    <s v="March"/>
    <s v="Afternoon"/>
  </r>
  <r>
    <n v="3849"/>
    <s v="22-Feb-2025"/>
    <s v="02:59 PM"/>
    <s v="Side Salad"/>
    <s v="Salads"/>
    <n v="3"/>
    <n v="3.49"/>
    <n v="10.47"/>
    <x v="0"/>
    <s v="weekend"/>
    <s v="February"/>
    <s v="Afternoon"/>
  </r>
  <r>
    <n v="3850"/>
    <s v="29-Mar-2025"/>
    <s v="09:12 PM"/>
    <s v="Grilled Chicken Wrap"/>
    <s v="Chicken"/>
    <n v="3"/>
    <n v="5.29"/>
    <n v="15.870000000000001"/>
    <x v="10"/>
    <s v="weekend"/>
    <s v="March"/>
    <s v="Night"/>
  </r>
  <r>
    <n v="3851"/>
    <s v="26-Mar-2025"/>
    <s v="01:28 PM"/>
    <s v="Chocolate Shake"/>
    <s v="Desserts"/>
    <n v="4"/>
    <n v="3.99"/>
    <n v="15.96"/>
    <x v="5"/>
    <s v="weekday"/>
    <s v="March"/>
    <s v="Afternoon"/>
  </r>
  <r>
    <n v="3852"/>
    <s v="13-Feb-2025"/>
    <s v="12:49 PM"/>
    <s v="McChicken"/>
    <s v="Chicken"/>
    <n v="3"/>
    <n v="4.49"/>
    <n v="13.47"/>
    <x v="9"/>
    <s v="weekday"/>
    <s v="February"/>
    <s v="Afternoon"/>
  </r>
  <r>
    <n v="3853"/>
    <s v="16-Jan-2025"/>
    <s v="11:48 PM"/>
    <s v="McChicken"/>
    <s v="Chicken"/>
    <n v="2"/>
    <n v="4.49"/>
    <n v="8.98"/>
    <x v="11"/>
    <s v="weekday"/>
    <s v="January"/>
    <s v="Night"/>
  </r>
  <r>
    <n v="3854"/>
    <s v="25-Mar-2025"/>
    <s v="10:22 PM"/>
    <s v="Side Salad"/>
    <s v="Salads"/>
    <n v="1"/>
    <n v="3.49"/>
    <n v="3.49"/>
    <x v="6"/>
    <s v="weekday"/>
    <s v="March"/>
    <s v="Night"/>
  </r>
  <r>
    <n v="3855"/>
    <s v="24-Mar-2025"/>
    <s v="11:12 AM"/>
    <s v="Side Salad"/>
    <s v="Salads"/>
    <n v="4"/>
    <n v="3.49"/>
    <n v="13.96"/>
    <x v="1"/>
    <s v="weekday"/>
    <s v="March"/>
    <s v="Morning"/>
  </r>
  <r>
    <n v="3856"/>
    <s v="18-Feb-2025"/>
    <s v="02:20 PM"/>
    <s v="Iced Coffee"/>
    <s v="Drinks"/>
    <n v="3"/>
    <n v="2.79"/>
    <n v="8.370000000000001"/>
    <x v="0"/>
    <s v="weekday"/>
    <s v="February"/>
    <s v="Afternoon"/>
  </r>
  <r>
    <n v="3857"/>
    <s v="09-Mar-2025"/>
    <s v="11:12 PM"/>
    <s v="Spaghetti"/>
    <s v="Pasta"/>
    <n v="1"/>
    <n v="6.99"/>
    <n v="6.99"/>
    <x v="11"/>
    <s v="weekend"/>
    <s v="March"/>
    <s v="Night"/>
  </r>
  <r>
    <n v="3858"/>
    <s v="11-Mar-2025"/>
    <s v="10:47 AM"/>
    <s v="Chicken Nuggets"/>
    <s v="Chicken"/>
    <n v="3"/>
    <n v="4.99"/>
    <n v="14.97"/>
    <x v="13"/>
    <s v="weekday"/>
    <s v="March"/>
    <s v="Morning"/>
  </r>
  <r>
    <n v="3859"/>
    <s v="22-Mar-2025"/>
    <s v="01:01 PM"/>
    <s v="Coke"/>
    <s v="Drinks"/>
    <n v="4"/>
    <n v="1.99"/>
    <n v="7.96"/>
    <x v="5"/>
    <s v="weekend"/>
    <s v="March"/>
    <s v="Afternoon"/>
  </r>
  <r>
    <n v="3860"/>
    <s v="27-Jan-2025"/>
    <s v="11:30 PM"/>
    <s v="Veggie Burger"/>
    <s v="Burgers"/>
    <n v="2"/>
    <n v="5.49"/>
    <n v="10.98"/>
    <x v="11"/>
    <s v="weekday"/>
    <s v="January"/>
    <s v="Night"/>
  </r>
  <r>
    <n v="3861"/>
    <s v="14-Mar-2025"/>
    <s v="10:25 PM"/>
    <s v="Side Salad"/>
    <s v="Salads"/>
    <n v="2"/>
    <n v="3.49"/>
    <n v="6.98"/>
    <x v="6"/>
    <s v="weekday"/>
    <s v="March"/>
    <s v="Night"/>
  </r>
  <r>
    <n v="3862"/>
    <s v="20-Jan-2025"/>
    <s v="05:45 PM"/>
    <s v="Orange Juice"/>
    <s v="Drinks"/>
    <n v="4"/>
    <n v="2.59"/>
    <n v="10.36"/>
    <x v="8"/>
    <s v="weekday"/>
    <s v="January"/>
    <s v="Evening"/>
  </r>
  <r>
    <n v="3863"/>
    <s v="22-Jan-2025"/>
    <s v="06:31 PM"/>
    <s v="Orange Juice"/>
    <s v="Drinks"/>
    <n v="3"/>
    <n v="2.59"/>
    <n v="7.77"/>
    <x v="2"/>
    <s v="weekday"/>
    <s v="January"/>
    <s v="Evening"/>
  </r>
  <r>
    <n v="3864"/>
    <s v="28-Mar-2025"/>
    <s v="03:23 PM"/>
    <s v="Coke"/>
    <s v="Drinks"/>
    <n v="1"/>
    <n v="1.99"/>
    <n v="1.99"/>
    <x v="3"/>
    <s v="weekday"/>
    <s v="March"/>
    <s v="Afternoon"/>
  </r>
  <r>
    <n v="3865"/>
    <s v="17-Jan-2025"/>
    <s v="05:23 PM"/>
    <s v="Coke"/>
    <s v="Drinks"/>
    <n v="2"/>
    <n v="1.99"/>
    <n v="3.98"/>
    <x v="8"/>
    <s v="weekday"/>
    <s v="January"/>
    <s v="Evening"/>
  </r>
  <r>
    <n v="3866"/>
    <s v="03-Jan-2025"/>
    <s v="11:26 PM"/>
    <s v="Caesar Salad"/>
    <s v="Salads"/>
    <n v="1"/>
    <n v="4.49"/>
    <n v="4.49"/>
    <x v="11"/>
    <s v="weekday"/>
    <s v="January"/>
    <s v="Night"/>
  </r>
  <r>
    <n v="3867"/>
    <s v="06-Feb-2025"/>
    <s v="09:24 PM"/>
    <s v="McChicken"/>
    <s v="Chicken"/>
    <n v="3"/>
    <n v="4.49"/>
    <n v="13.47"/>
    <x v="10"/>
    <s v="weekday"/>
    <s v="February"/>
    <s v="Night"/>
  </r>
  <r>
    <n v="3868"/>
    <s v="09-Feb-2025"/>
    <s v="09:53 PM"/>
    <s v="Chicken Nuggets"/>
    <s v="Chicken"/>
    <n v="1"/>
    <n v="4.99"/>
    <n v="4.99"/>
    <x v="10"/>
    <s v="weekend"/>
    <s v="February"/>
    <s v="Night"/>
  </r>
  <r>
    <n v="3869"/>
    <s v="27-Feb-2025"/>
    <s v="09:02 PM"/>
    <s v="Brownie"/>
    <s v="Desserts"/>
    <n v="4"/>
    <n v="2.99"/>
    <n v="11.96"/>
    <x v="10"/>
    <s v="weekday"/>
    <s v="February"/>
    <s v="Night"/>
  </r>
  <r>
    <n v="3870"/>
    <s v="21-Jan-2025"/>
    <s v="12:04 PM"/>
    <s v="Brownie"/>
    <s v="Desserts"/>
    <n v="3"/>
    <n v="2.99"/>
    <n v="8.9700000000000006"/>
    <x v="9"/>
    <s v="weekday"/>
    <s v="January"/>
    <s v="Afternoon"/>
  </r>
  <r>
    <n v="3871"/>
    <s v="03-Feb-2025"/>
    <s v="10:57 PM"/>
    <s v="Apple Pie"/>
    <s v="Desserts"/>
    <n v="2"/>
    <n v="2.29"/>
    <n v="4.58"/>
    <x v="6"/>
    <s v="weekday"/>
    <s v="February"/>
    <s v="Night"/>
  </r>
  <r>
    <n v="3872"/>
    <s v="13-Jan-2025"/>
    <s v="03:42 PM"/>
    <s v="Fries"/>
    <s v="Sides"/>
    <n v="2"/>
    <n v="2.4900000000000002"/>
    <n v="4.9800000000000004"/>
    <x v="3"/>
    <s v="weekday"/>
    <s v="January"/>
    <s v="Afternoon"/>
  </r>
  <r>
    <n v="3873"/>
    <s v="21-Mar-2025"/>
    <s v="06:43 PM"/>
    <s v="Caesar Salad"/>
    <s v="Salads"/>
    <n v="1"/>
    <n v="4.49"/>
    <n v="4.49"/>
    <x v="2"/>
    <s v="weekday"/>
    <s v="March"/>
    <s v="Evening"/>
  </r>
  <r>
    <n v="3874"/>
    <s v="09-Mar-2025"/>
    <s v="11:05 PM"/>
    <s v="Orange Juice"/>
    <s v="Drinks"/>
    <n v="4"/>
    <n v="2.59"/>
    <n v="10.36"/>
    <x v="11"/>
    <s v="weekend"/>
    <s v="March"/>
    <s v="Night"/>
  </r>
  <r>
    <n v="3875"/>
    <s v="27-Mar-2025"/>
    <s v="01:47 PM"/>
    <s v="Grilled Chicken Wrap"/>
    <s v="Chicken"/>
    <n v="2"/>
    <n v="5.29"/>
    <n v="10.58"/>
    <x v="5"/>
    <s v="weekday"/>
    <s v="March"/>
    <s v="Afternoon"/>
  </r>
  <r>
    <n v="3876"/>
    <s v="25-Feb-2025"/>
    <s v="10:05 AM"/>
    <s v="Iced Coffee"/>
    <s v="Drinks"/>
    <n v="3"/>
    <n v="2.79"/>
    <n v="8.370000000000001"/>
    <x v="13"/>
    <s v="weekday"/>
    <s v="February"/>
    <s v="Morning"/>
  </r>
  <r>
    <n v="3877"/>
    <s v="04-Jan-2025"/>
    <s v="03:51 PM"/>
    <s v="Caesar Salad"/>
    <s v="Salads"/>
    <n v="3"/>
    <n v="4.49"/>
    <n v="13.47"/>
    <x v="3"/>
    <s v="weekend"/>
    <s v="January"/>
    <s v="Afternoon"/>
  </r>
  <r>
    <n v="3878"/>
    <s v="04-Mar-2025"/>
    <s v="10:03 PM"/>
    <s v="Orange Juice"/>
    <s v="Drinks"/>
    <n v="1"/>
    <n v="2.59"/>
    <n v="2.59"/>
    <x v="6"/>
    <s v="weekday"/>
    <s v="March"/>
    <s v="Night"/>
  </r>
  <r>
    <n v="3879"/>
    <s v="24-Mar-2025"/>
    <s v="07:37 PM"/>
    <s v="Veggie Burger"/>
    <s v="Burgers"/>
    <n v="4"/>
    <n v="5.49"/>
    <n v="21.96"/>
    <x v="4"/>
    <s v="weekday"/>
    <s v="March"/>
    <s v="Evening"/>
  </r>
  <r>
    <n v="3880"/>
    <s v="31-Jan-2025"/>
    <s v="01:59 PM"/>
    <s v="Iced Coffee"/>
    <s v="Drinks"/>
    <n v="2"/>
    <n v="2.79"/>
    <n v="5.58"/>
    <x v="5"/>
    <s v="weekday"/>
    <s v="January"/>
    <s v="Afternoon"/>
  </r>
  <r>
    <n v="3881"/>
    <s v="19-Jan-2025"/>
    <s v="04:03 PM"/>
    <s v="Apple Pie"/>
    <s v="Desserts"/>
    <n v="1"/>
    <n v="2.29"/>
    <n v="2.29"/>
    <x v="7"/>
    <s v="weekend"/>
    <s v="January"/>
    <s v="Afternoon"/>
  </r>
  <r>
    <n v="3882"/>
    <s v="27-Feb-2025"/>
    <s v="12:41 PM"/>
    <s v="Iced Coffee"/>
    <s v="Drinks"/>
    <n v="1"/>
    <n v="2.79"/>
    <n v="2.79"/>
    <x v="9"/>
    <s v="weekday"/>
    <s v="February"/>
    <s v="Afternoon"/>
  </r>
  <r>
    <n v="3883"/>
    <s v="07-Jan-2025"/>
    <s v="06:59 PM"/>
    <s v="McChicken"/>
    <s v="Chicken"/>
    <n v="1"/>
    <n v="4.49"/>
    <n v="4.49"/>
    <x v="2"/>
    <s v="weekday"/>
    <s v="January"/>
    <s v="Evening"/>
  </r>
  <r>
    <n v="3884"/>
    <s v="05-Mar-2025"/>
    <s v="11:27 PM"/>
    <s v="McChicken"/>
    <s v="Chicken"/>
    <n v="3"/>
    <n v="4.49"/>
    <n v="13.47"/>
    <x v="11"/>
    <s v="weekday"/>
    <s v="March"/>
    <s v="Night"/>
  </r>
  <r>
    <n v="3885"/>
    <s v="06-Mar-2025"/>
    <s v="11:34 AM"/>
    <s v="McChicken"/>
    <s v="Chicken"/>
    <n v="2"/>
    <n v="4.49"/>
    <n v="8.98"/>
    <x v="1"/>
    <s v="weekday"/>
    <s v="March"/>
    <s v="Morning"/>
  </r>
  <r>
    <n v="3886"/>
    <s v="06-Mar-2025"/>
    <s v="09:28 PM"/>
    <s v="McChicken"/>
    <s v="Chicken"/>
    <n v="3"/>
    <n v="4.49"/>
    <n v="13.47"/>
    <x v="10"/>
    <s v="weekday"/>
    <s v="March"/>
    <s v="Night"/>
  </r>
  <r>
    <n v="3887"/>
    <s v="14-Mar-2025"/>
    <s v="05:52 PM"/>
    <s v="Chocolate Shake"/>
    <s v="Desserts"/>
    <n v="1"/>
    <n v="3.99"/>
    <n v="3.99"/>
    <x v="8"/>
    <s v="weekday"/>
    <s v="March"/>
    <s v="Evening"/>
  </r>
  <r>
    <n v="3888"/>
    <s v="29-Jan-2025"/>
    <s v="02:11 PM"/>
    <s v="Caesar Salad"/>
    <s v="Salads"/>
    <n v="3"/>
    <n v="4.49"/>
    <n v="13.47"/>
    <x v="0"/>
    <s v="weekday"/>
    <s v="January"/>
    <s v="Afternoon"/>
  </r>
  <r>
    <n v="3889"/>
    <s v="23-Mar-2025"/>
    <s v="09:41 PM"/>
    <s v="Fries"/>
    <s v="Sides"/>
    <n v="1"/>
    <n v="2.4900000000000002"/>
    <n v="2.4900000000000002"/>
    <x v="10"/>
    <s v="weekend"/>
    <s v="March"/>
    <s v="Night"/>
  </r>
  <r>
    <n v="3890"/>
    <s v="06-Jan-2025"/>
    <s v="03:31 PM"/>
    <s v="Big Mac"/>
    <s v="Burgers"/>
    <n v="1"/>
    <n v="5.99"/>
    <n v="5.99"/>
    <x v="3"/>
    <s v="weekday"/>
    <s v="January"/>
    <s v="Afternoon"/>
  </r>
  <r>
    <n v="3891"/>
    <s v="27-Jan-2025"/>
    <s v="12:14 PM"/>
    <s v="Side Salad"/>
    <s v="Salads"/>
    <n v="3"/>
    <n v="3.49"/>
    <n v="10.47"/>
    <x v="9"/>
    <s v="weekday"/>
    <s v="January"/>
    <s v="Afternoon"/>
  </r>
  <r>
    <n v="3892"/>
    <s v="24-Mar-2025"/>
    <s v="10:44 AM"/>
    <s v="Iced Coffee"/>
    <s v="Drinks"/>
    <n v="1"/>
    <n v="2.79"/>
    <n v="2.79"/>
    <x v="13"/>
    <s v="weekday"/>
    <s v="March"/>
    <s v="Morning"/>
  </r>
  <r>
    <n v="3893"/>
    <s v="12-Feb-2025"/>
    <s v="02:28 PM"/>
    <s v="Coke"/>
    <s v="Drinks"/>
    <n v="2"/>
    <n v="1.99"/>
    <n v="3.98"/>
    <x v="0"/>
    <s v="weekday"/>
    <s v="February"/>
    <s v="Afternoon"/>
  </r>
  <r>
    <n v="3894"/>
    <s v="13-Feb-2025"/>
    <s v="08:40 PM"/>
    <s v="Side Salad"/>
    <s v="Salads"/>
    <n v="1"/>
    <n v="3.49"/>
    <n v="3.49"/>
    <x v="12"/>
    <s v="weekday"/>
    <s v="February"/>
    <s v="Evening"/>
  </r>
  <r>
    <n v="3895"/>
    <s v="11-Jan-2025"/>
    <s v="01:15 PM"/>
    <s v="Chocolate Shake"/>
    <s v="Desserts"/>
    <n v="1"/>
    <n v="3.99"/>
    <n v="3.99"/>
    <x v="5"/>
    <s v="weekend"/>
    <s v="January"/>
    <s v="Afternoon"/>
  </r>
  <r>
    <n v="3896"/>
    <s v="30-Mar-2025"/>
    <s v="05:29 PM"/>
    <s v="Big Mac"/>
    <s v="Burgers"/>
    <n v="4"/>
    <n v="5.99"/>
    <n v="23.96"/>
    <x v="8"/>
    <s v="weekend"/>
    <s v="March"/>
    <s v="Evening"/>
  </r>
  <r>
    <n v="3897"/>
    <s v="09-Feb-2025"/>
    <s v="11:31 PM"/>
    <s v="Fries"/>
    <s v="Sides"/>
    <n v="1"/>
    <n v="2.4900000000000002"/>
    <n v="2.4900000000000002"/>
    <x v="11"/>
    <s v="weekend"/>
    <s v="February"/>
    <s v="Night"/>
  </r>
  <r>
    <n v="3898"/>
    <s v="10-Mar-2025"/>
    <s v="05:29 PM"/>
    <s v="Iced Coffee"/>
    <s v="Drinks"/>
    <n v="2"/>
    <n v="2.79"/>
    <n v="5.58"/>
    <x v="8"/>
    <s v="weekday"/>
    <s v="March"/>
    <s v="Evening"/>
  </r>
  <r>
    <n v="3899"/>
    <s v="21-Mar-2025"/>
    <s v="04:49 PM"/>
    <s v="Big Mac"/>
    <s v="Burgers"/>
    <n v="2"/>
    <n v="5.99"/>
    <n v="11.98"/>
    <x v="7"/>
    <s v="weekday"/>
    <s v="March"/>
    <s v="Afternoon"/>
  </r>
  <r>
    <n v="3900"/>
    <s v="18-Jan-2025"/>
    <s v="05:07 PM"/>
    <s v="McChicken"/>
    <s v="Chicken"/>
    <n v="4"/>
    <n v="4.49"/>
    <n v="17.96"/>
    <x v="8"/>
    <s v="weekend"/>
    <s v="January"/>
    <s v="Evening"/>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n v="3001"/>
    <s v="21-Feb-2025"/>
    <s v="02:23 PM"/>
    <s v="Spaghetti"/>
    <x v="0"/>
    <n v="1"/>
    <n v="6.99"/>
    <n v="6.99"/>
    <n v="14"/>
    <x v="0"/>
    <x v="0"/>
    <s v="Afternoon"/>
    <n v="6.99"/>
  </r>
  <r>
    <n v="3002"/>
    <s v="22-Mar-2025"/>
    <s v="11:10 AM"/>
    <s v="Grilled Chicken Wrap"/>
    <x v="1"/>
    <n v="3"/>
    <n v="5.29"/>
    <n v="15.870000000000001"/>
    <n v="11"/>
    <x v="1"/>
    <x v="1"/>
    <s v="Morning"/>
    <n v="18.250499999999999"/>
  </r>
  <r>
    <n v="3003"/>
    <s v="18-Mar-2025"/>
    <s v="02:05 PM"/>
    <s v="Apple Pie"/>
    <x v="2"/>
    <n v="4"/>
    <n v="2.29"/>
    <n v="9.16"/>
    <n v="14"/>
    <x v="0"/>
    <x v="1"/>
    <s v="Afternoon"/>
    <n v="9.16"/>
  </r>
  <r>
    <n v="3004"/>
    <s v="10-Jan-2025"/>
    <s v="06:46 PM"/>
    <s v="Iced Coffee"/>
    <x v="3"/>
    <n v="2"/>
    <n v="2.79"/>
    <n v="5.58"/>
    <n v="18"/>
    <x v="0"/>
    <x v="2"/>
    <s v="Evening"/>
    <n v="5.58"/>
  </r>
  <r>
    <n v="3005"/>
    <s v="04-Feb-2025"/>
    <s v="03:14 PM"/>
    <s v="Iced Coffee"/>
    <x v="3"/>
    <n v="4"/>
    <n v="2.79"/>
    <n v="11.16"/>
    <n v="15"/>
    <x v="0"/>
    <x v="0"/>
    <s v="Afternoon"/>
    <n v="11.16"/>
  </r>
  <r>
    <n v="3006"/>
    <s v="26-Jan-2025"/>
    <s v="07:44 PM"/>
    <s v="Iced Coffee"/>
    <x v="3"/>
    <n v="4"/>
    <n v="2.79"/>
    <n v="11.16"/>
    <n v="19"/>
    <x v="1"/>
    <x v="2"/>
    <s v="Evening"/>
    <n v="12.834"/>
  </r>
  <r>
    <n v="3007"/>
    <s v="29-Jan-2025"/>
    <s v="11:55 AM"/>
    <s v="Apple Pie"/>
    <x v="2"/>
    <n v="2"/>
    <n v="2.29"/>
    <n v="4.58"/>
    <n v="11"/>
    <x v="0"/>
    <x v="2"/>
    <s v="Morning"/>
    <n v="4.58"/>
  </r>
  <r>
    <n v="3008"/>
    <s v="13-Jan-2025"/>
    <s v="01:45 PM"/>
    <s v="Apple Pie"/>
    <x v="2"/>
    <n v="1"/>
    <n v="2.29"/>
    <n v="2.29"/>
    <n v="13"/>
    <x v="0"/>
    <x v="2"/>
    <s v="Afternoon"/>
    <n v="2.29"/>
  </r>
  <r>
    <n v="3009"/>
    <s v="18-Jan-2025"/>
    <s v="10:00 PM"/>
    <s v="Spaghetti"/>
    <x v="0"/>
    <n v="1"/>
    <n v="6.99"/>
    <n v="6.99"/>
    <n v="22"/>
    <x v="1"/>
    <x v="2"/>
    <s v="Night"/>
    <n v="8.0384999999999991"/>
  </r>
  <r>
    <n v="3010"/>
    <s v="16-Feb-2025"/>
    <s v="03:37 PM"/>
    <s v="Big Mac"/>
    <x v="4"/>
    <n v="4"/>
    <n v="5.99"/>
    <n v="23.96"/>
    <n v="15"/>
    <x v="1"/>
    <x v="0"/>
    <s v="Afternoon"/>
    <n v="27.553999999999998"/>
  </r>
  <r>
    <n v="3011"/>
    <s v="10-Mar-2025"/>
    <s v="11:45 AM"/>
    <s v="Big Mac"/>
    <x v="4"/>
    <n v="2"/>
    <n v="5.99"/>
    <n v="11.98"/>
    <n v="11"/>
    <x v="0"/>
    <x v="1"/>
    <s v="Morning"/>
    <n v="11.98"/>
  </r>
  <r>
    <n v="3012"/>
    <s v="05-Jan-2025"/>
    <s v="04:13 PM"/>
    <s v="Coke"/>
    <x v="3"/>
    <n v="2"/>
    <n v="1.99"/>
    <n v="3.98"/>
    <n v="16"/>
    <x v="1"/>
    <x v="2"/>
    <s v="Afternoon"/>
    <n v="4.577"/>
  </r>
  <r>
    <n v="3013"/>
    <s v="23-Feb-2025"/>
    <s v="05:43 PM"/>
    <s v="Caesar Salad"/>
    <x v="5"/>
    <n v="3"/>
    <n v="4.49"/>
    <n v="13.47"/>
    <n v="17"/>
    <x v="1"/>
    <x v="0"/>
    <s v="Evening"/>
    <n v="15.490499999999999"/>
  </r>
  <r>
    <n v="3014"/>
    <s v="24-Mar-2025"/>
    <s v="11:20 AM"/>
    <s v="Caesar Salad"/>
    <x v="5"/>
    <n v="3"/>
    <n v="4.49"/>
    <n v="13.47"/>
    <n v="11"/>
    <x v="0"/>
    <x v="1"/>
    <s v="Morning"/>
    <n v="13.47"/>
  </r>
  <r>
    <n v="3015"/>
    <s v="01-Feb-2025"/>
    <s v="12:00 PM"/>
    <s v="Brownie"/>
    <x v="2"/>
    <n v="1"/>
    <n v="2.99"/>
    <n v="2.99"/>
    <n v="12"/>
    <x v="1"/>
    <x v="0"/>
    <s v="Afternoon"/>
    <n v="3.4384999999999999"/>
  </r>
  <r>
    <n v="3016"/>
    <s v="02-Feb-2025"/>
    <s v="02:18 PM"/>
    <s v="Chicken Nuggets"/>
    <x v="1"/>
    <n v="1"/>
    <n v="4.99"/>
    <n v="4.99"/>
    <n v="14"/>
    <x v="1"/>
    <x v="0"/>
    <s v="Afternoon"/>
    <n v="5.7385000000000002"/>
  </r>
  <r>
    <n v="3017"/>
    <s v="26-Feb-2025"/>
    <s v="09:48 PM"/>
    <s v="Iced Coffee"/>
    <x v="3"/>
    <n v="3"/>
    <n v="2.79"/>
    <n v="8.370000000000001"/>
    <n v="21"/>
    <x v="0"/>
    <x v="0"/>
    <s v="Night"/>
    <n v="8.370000000000001"/>
  </r>
  <r>
    <n v="3018"/>
    <s v="01-Jan-2025"/>
    <s v="09:57 PM"/>
    <s v="Spaghetti"/>
    <x v="0"/>
    <n v="1"/>
    <n v="6.99"/>
    <n v="6.99"/>
    <n v="21"/>
    <x v="0"/>
    <x v="2"/>
    <s v="Night"/>
    <n v="6.99"/>
  </r>
  <r>
    <n v="3019"/>
    <s v="15-Jan-2025"/>
    <s v="06:32 PM"/>
    <s v="Veggie Burger"/>
    <x v="4"/>
    <n v="2"/>
    <n v="5.49"/>
    <n v="10.98"/>
    <n v="18"/>
    <x v="0"/>
    <x v="2"/>
    <s v="Evening"/>
    <n v="10.98"/>
  </r>
  <r>
    <n v="3020"/>
    <s v="24-Mar-2025"/>
    <s v="06:54 PM"/>
    <s v="Chocolate Shake"/>
    <x v="2"/>
    <n v="1"/>
    <n v="3.99"/>
    <n v="3.99"/>
    <n v="18"/>
    <x v="0"/>
    <x v="1"/>
    <s v="Evening"/>
    <n v="3.99"/>
  </r>
  <r>
    <n v="3021"/>
    <s v="26-Mar-2025"/>
    <s v="11:21 PM"/>
    <s v="Iced Coffee"/>
    <x v="3"/>
    <n v="3"/>
    <n v="2.79"/>
    <n v="8.370000000000001"/>
    <n v="23"/>
    <x v="0"/>
    <x v="1"/>
    <s v="Night"/>
    <n v="8.370000000000001"/>
  </r>
  <r>
    <n v="3022"/>
    <s v="27-Feb-2025"/>
    <s v="02:26 PM"/>
    <s v="Spaghetti"/>
    <x v="0"/>
    <n v="4"/>
    <n v="6.99"/>
    <n v="27.96"/>
    <n v="14"/>
    <x v="0"/>
    <x v="0"/>
    <s v="Afternoon"/>
    <n v="27.96"/>
  </r>
  <r>
    <n v="3023"/>
    <s v="15-Jan-2025"/>
    <s v="06:11 PM"/>
    <s v="Brownie"/>
    <x v="2"/>
    <n v="2"/>
    <n v="2.99"/>
    <n v="5.98"/>
    <n v="18"/>
    <x v="0"/>
    <x v="2"/>
    <s v="Evening"/>
    <n v="5.98"/>
  </r>
  <r>
    <n v="3024"/>
    <s v="19-Feb-2025"/>
    <s v="10:30 PM"/>
    <s v="Coke"/>
    <x v="3"/>
    <n v="3"/>
    <n v="1.99"/>
    <n v="5.97"/>
    <n v="22"/>
    <x v="0"/>
    <x v="0"/>
    <s v="Night"/>
    <n v="5.97"/>
  </r>
  <r>
    <n v="3025"/>
    <s v="07-Mar-2025"/>
    <s v="08:07 PM"/>
    <s v="Orange Juice"/>
    <x v="3"/>
    <n v="3"/>
    <n v="2.59"/>
    <n v="7.77"/>
    <n v="20"/>
    <x v="0"/>
    <x v="1"/>
    <s v="Evening"/>
    <n v="7.77"/>
  </r>
  <r>
    <n v="3026"/>
    <s v="02-Mar-2025"/>
    <s v="11:46 AM"/>
    <s v="Coke"/>
    <x v="3"/>
    <n v="1"/>
    <n v="1.99"/>
    <n v="1.99"/>
    <n v="11"/>
    <x v="1"/>
    <x v="1"/>
    <s v="Morning"/>
    <n v="2.2885"/>
  </r>
  <r>
    <n v="3027"/>
    <s v="04-Mar-2025"/>
    <s v="08:08 PM"/>
    <s v="Veggie Burger"/>
    <x v="4"/>
    <n v="4"/>
    <n v="5.49"/>
    <n v="21.96"/>
    <n v="20"/>
    <x v="0"/>
    <x v="1"/>
    <s v="Evening"/>
    <n v="21.96"/>
  </r>
  <r>
    <n v="3028"/>
    <s v="02-Jan-2025"/>
    <s v="11:02 PM"/>
    <s v="Fries"/>
    <x v="6"/>
    <n v="4"/>
    <n v="2.4900000000000002"/>
    <n v="9.9600000000000009"/>
    <n v="23"/>
    <x v="0"/>
    <x v="2"/>
    <s v="Night"/>
    <n v="9.9600000000000009"/>
  </r>
  <r>
    <n v="3029"/>
    <s v="27-Feb-2025"/>
    <s v="02:16 PM"/>
    <s v="Side Salad"/>
    <x v="5"/>
    <n v="3"/>
    <n v="3.49"/>
    <n v="10.47"/>
    <n v="14"/>
    <x v="0"/>
    <x v="0"/>
    <s v="Afternoon"/>
    <n v="10.47"/>
  </r>
  <r>
    <n v="3030"/>
    <s v="03-Feb-2025"/>
    <s v="09:36 PM"/>
    <s v="Chocolate Shake"/>
    <x v="2"/>
    <n v="4"/>
    <n v="3.99"/>
    <n v="15.96"/>
    <n v="21"/>
    <x v="0"/>
    <x v="0"/>
    <s v="Night"/>
    <n v="15.96"/>
  </r>
  <r>
    <n v="3031"/>
    <s v="21-Jan-2025"/>
    <s v="11:01 PM"/>
    <s v="Fries"/>
    <x v="6"/>
    <n v="4"/>
    <n v="2.4900000000000002"/>
    <n v="9.9600000000000009"/>
    <n v="23"/>
    <x v="0"/>
    <x v="2"/>
    <s v="Night"/>
    <n v="9.9600000000000009"/>
  </r>
  <r>
    <n v="3032"/>
    <s v="04-Feb-2025"/>
    <s v="02:46 PM"/>
    <s v="Spaghetti"/>
    <x v="0"/>
    <n v="2"/>
    <n v="6.99"/>
    <n v="13.98"/>
    <n v="14"/>
    <x v="0"/>
    <x v="0"/>
    <s v="Afternoon"/>
    <n v="13.98"/>
  </r>
  <r>
    <n v="3033"/>
    <s v="18-Feb-2025"/>
    <s v="07:17 PM"/>
    <s v="Fries"/>
    <x v="6"/>
    <n v="3"/>
    <n v="2.4900000000000002"/>
    <n v="7.4700000000000006"/>
    <n v="19"/>
    <x v="0"/>
    <x v="0"/>
    <s v="Evening"/>
    <n v="7.4700000000000006"/>
  </r>
  <r>
    <n v="3034"/>
    <s v="03-Mar-2025"/>
    <s v="11:28 PM"/>
    <s v="Brownie"/>
    <x v="2"/>
    <n v="4"/>
    <n v="2.99"/>
    <n v="11.96"/>
    <n v="23"/>
    <x v="0"/>
    <x v="1"/>
    <s v="Night"/>
    <n v="11.96"/>
  </r>
  <r>
    <n v="3035"/>
    <s v="01-Feb-2025"/>
    <s v="11:04 PM"/>
    <s v="McChicken"/>
    <x v="1"/>
    <n v="3"/>
    <n v="4.49"/>
    <n v="13.47"/>
    <n v="23"/>
    <x v="1"/>
    <x v="0"/>
    <s v="Night"/>
    <n v="15.490499999999999"/>
  </r>
  <r>
    <n v="3036"/>
    <s v="23-Mar-2025"/>
    <s v="06:07 PM"/>
    <s v="Orange Juice"/>
    <x v="3"/>
    <n v="3"/>
    <n v="2.59"/>
    <n v="7.77"/>
    <n v="18"/>
    <x v="1"/>
    <x v="1"/>
    <s v="Evening"/>
    <n v="8.9354999999999993"/>
  </r>
  <r>
    <n v="3037"/>
    <s v="19-Jan-2025"/>
    <s v="11:44 AM"/>
    <s v="Iced Coffee"/>
    <x v="3"/>
    <n v="4"/>
    <n v="2.79"/>
    <n v="11.16"/>
    <n v="11"/>
    <x v="1"/>
    <x v="2"/>
    <s v="Morning"/>
    <n v="12.834"/>
  </r>
  <r>
    <n v="3038"/>
    <s v="06-Feb-2025"/>
    <s v="06:33 PM"/>
    <s v="McChicken"/>
    <x v="1"/>
    <n v="3"/>
    <n v="4.49"/>
    <n v="13.47"/>
    <n v="18"/>
    <x v="0"/>
    <x v="0"/>
    <s v="Evening"/>
    <n v="13.47"/>
  </r>
  <r>
    <n v="3039"/>
    <s v="16-Jan-2025"/>
    <s v="07:19 PM"/>
    <s v="Orange Juice"/>
    <x v="3"/>
    <n v="1"/>
    <n v="2.59"/>
    <n v="2.59"/>
    <n v="19"/>
    <x v="0"/>
    <x v="2"/>
    <s v="Evening"/>
    <n v="2.59"/>
  </r>
  <r>
    <n v="3040"/>
    <s v="19-Feb-2025"/>
    <s v="06:58 PM"/>
    <s v="Chocolate Shake"/>
    <x v="2"/>
    <n v="2"/>
    <n v="3.99"/>
    <n v="7.98"/>
    <n v="18"/>
    <x v="0"/>
    <x v="0"/>
    <s v="Evening"/>
    <n v="7.98"/>
  </r>
  <r>
    <n v="3041"/>
    <s v="02-Mar-2025"/>
    <s v="06:03 PM"/>
    <s v="Apple Pie"/>
    <x v="2"/>
    <n v="4"/>
    <n v="2.29"/>
    <n v="9.16"/>
    <n v="18"/>
    <x v="1"/>
    <x v="1"/>
    <s v="Evening"/>
    <n v="10.533999999999999"/>
  </r>
  <r>
    <n v="3042"/>
    <s v="27-Feb-2025"/>
    <s v="02:10 PM"/>
    <s v="Side Salad"/>
    <x v="5"/>
    <n v="2"/>
    <n v="3.49"/>
    <n v="6.98"/>
    <n v="14"/>
    <x v="0"/>
    <x v="0"/>
    <s v="Afternoon"/>
    <n v="6.98"/>
  </r>
  <r>
    <n v="3043"/>
    <s v="24-Feb-2025"/>
    <s v="12:26 PM"/>
    <s v="Coke"/>
    <x v="3"/>
    <n v="1"/>
    <n v="1.99"/>
    <n v="1.99"/>
    <n v="12"/>
    <x v="0"/>
    <x v="0"/>
    <s v="Afternoon"/>
    <n v="1.99"/>
  </r>
  <r>
    <n v="3044"/>
    <s v="27-Feb-2025"/>
    <s v="02:44 PM"/>
    <s v="Coke"/>
    <x v="3"/>
    <n v="4"/>
    <n v="1.99"/>
    <n v="7.96"/>
    <n v="14"/>
    <x v="0"/>
    <x v="0"/>
    <s v="Afternoon"/>
    <n v="7.96"/>
  </r>
  <r>
    <n v="3045"/>
    <s v="10-Mar-2025"/>
    <s v="05:31 PM"/>
    <s v="Veggie Burger"/>
    <x v="4"/>
    <n v="1"/>
    <n v="5.49"/>
    <n v="5.49"/>
    <n v="17"/>
    <x v="0"/>
    <x v="1"/>
    <s v="Evening"/>
    <n v="5.49"/>
  </r>
  <r>
    <n v="3046"/>
    <s v="17-Jan-2025"/>
    <s v="12:36 PM"/>
    <s v="Brownie"/>
    <x v="2"/>
    <n v="4"/>
    <n v="2.99"/>
    <n v="11.96"/>
    <n v="12"/>
    <x v="0"/>
    <x v="2"/>
    <s v="Afternoon"/>
    <n v="11.96"/>
  </r>
  <r>
    <n v="3047"/>
    <s v="04-Jan-2025"/>
    <s v="04:13 PM"/>
    <s v="Grilled Chicken Wrap"/>
    <x v="1"/>
    <n v="4"/>
    <n v="5.29"/>
    <n v="21.16"/>
    <n v="16"/>
    <x v="1"/>
    <x v="2"/>
    <s v="Afternoon"/>
    <n v="24.334"/>
  </r>
  <r>
    <n v="3048"/>
    <s v="22-Mar-2025"/>
    <s v="07:32 PM"/>
    <s v="Orange Juice"/>
    <x v="3"/>
    <n v="2"/>
    <n v="2.59"/>
    <n v="5.18"/>
    <n v="19"/>
    <x v="1"/>
    <x v="1"/>
    <s v="Evening"/>
    <n v="5.956999999999999"/>
  </r>
  <r>
    <n v="3049"/>
    <s v="19-Jan-2025"/>
    <s v="11:11 AM"/>
    <s v="Spaghetti"/>
    <x v="0"/>
    <n v="3"/>
    <n v="6.99"/>
    <n v="20.97"/>
    <n v="11"/>
    <x v="1"/>
    <x v="2"/>
    <s v="Morning"/>
    <n v="24.115499999999997"/>
  </r>
  <r>
    <n v="3050"/>
    <s v="01-Mar-2025"/>
    <s v="05:07 PM"/>
    <s v="Iced Coffee"/>
    <x v="3"/>
    <n v="4"/>
    <n v="2.79"/>
    <n v="11.16"/>
    <n v="17"/>
    <x v="1"/>
    <x v="1"/>
    <s v="Evening"/>
    <n v="12.834"/>
  </r>
  <r>
    <n v="3051"/>
    <s v="29-Jan-2025"/>
    <s v="01:54 PM"/>
    <s v="Orange Juice"/>
    <x v="3"/>
    <n v="3"/>
    <n v="2.59"/>
    <n v="7.77"/>
    <n v="13"/>
    <x v="0"/>
    <x v="2"/>
    <s v="Afternoon"/>
    <n v="7.77"/>
  </r>
  <r>
    <n v="3052"/>
    <s v="19-Jan-2025"/>
    <s v="01:35 PM"/>
    <s v="Brownie"/>
    <x v="2"/>
    <n v="4"/>
    <n v="2.99"/>
    <n v="11.96"/>
    <n v="13"/>
    <x v="1"/>
    <x v="2"/>
    <s v="Afternoon"/>
    <n v="13.754"/>
  </r>
  <r>
    <n v="3053"/>
    <s v="21-Mar-2025"/>
    <s v="10:08 PM"/>
    <s v="Chicken Nuggets"/>
    <x v="1"/>
    <n v="2"/>
    <n v="4.99"/>
    <n v="9.98"/>
    <n v="22"/>
    <x v="0"/>
    <x v="1"/>
    <s v="Night"/>
    <n v="9.98"/>
  </r>
  <r>
    <n v="3054"/>
    <s v="16-Mar-2025"/>
    <s v="11:19 PM"/>
    <s v="Apple Pie"/>
    <x v="2"/>
    <n v="1"/>
    <n v="2.29"/>
    <n v="2.29"/>
    <n v="23"/>
    <x v="1"/>
    <x v="1"/>
    <s v="Night"/>
    <n v="2.6334999999999997"/>
  </r>
  <r>
    <n v="3055"/>
    <s v="11-Jan-2025"/>
    <s v="11:10 PM"/>
    <s v="Orange Juice"/>
    <x v="3"/>
    <n v="1"/>
    <n v="2.59"/>
    <n v="2.59"/>
    <n v="23"/>
    <x v="1"/>
    <x v="2"/>
    <s v="Night"/>
    <n v="2.9784999999999995"/>
  </r>
  <r>
    <n v="3056"/>
    <s v="22-Feb-2025"/>
    <s v="01:47 PM"/>
    <s v="McChicken"/>
    <x v="1"/>
    <n v="3"/>
    <n v="4.49"/>
    <n v="13.47"/>
    <n v="13"/>
    <x v="1"/>
    <x v="0"/>
    <s v="Afternoon"/>
    <n v="15.490499999999999"/>
  </r>
  <r>
    <n v="3057"/>
    <s v="23-Mar-2025"/>
    <s v="07:00 PM"/>
    <s v="Brownie"/>
    <x v="2"/>
    <n v="1"/>
    <n v="2.99"/>
    <n v="2.99"/>
    <n v="19"/>
    <x v="1"/>
    <x v="1"/>
    <s v="Evening"/>
    <n v="3.4384999999999999"/>
  </r>
  <r>
    <n v="3058"/>
    <s v="17-Jan-2025"/>
    <s v="03:45 PM"/>
    <s v="Coke"/>
    <x v="3"/>
    <n v="2"/>
    <n v="1.99"/>
    <n v="3.98"/>
    <n v="15"/>
    <x v="0"/>
    <x v="2"/>
    <s v="Afternoon"/>
    <n v="3.98"/>
  </r>
  <r>
    <n v="3059"/>
    <s v="24-Mar-2025"/>
    <s v="11:35 AM"/>
    <s v="Orange Juice"/>
    <x v="3"/>
    <n v="1"/>
    <n v="2.59"/>
    <n v="2.59"/>
    <n v="11"/>
    <x v="0"/>
    <x v="1"/>
    <s v="Morning"/>
    <n v="2.59"/>
  </r>
  <r>
    <n v="3060"/>
    <s v="22-Jan-2025"/>
    <s v="05:16 PM"/>
    <s v="Iced Coffee"/>
    <x v="3"/>
    <n v="3"/>
    <n v="2.79"/>
    <n v="8.370000000000001"/>
    <n v="17"/>
    <x v="0"/>
    <x v="2"/>
    <s v="Evening"/>
    <n v="8.370000000000001"/>
  </r>
  <r>
    <n v="3061"/>
    <s v="11-Mar-2025"/>
    <s v="05:43 PM"/>
    <s v="Iced Coffee"/>
    <x v="3"/>
    <n v="1"/>
    <n v="2.79"/>
    <n v="2.79"/>
    <n v="17"/>
    <x v="0"/>
    <x v="1"/>
    <s v="Evening"/>
    <n v="2.79"/>
  </r>
  <r>
    <n v="3062"/>
    <s v="01-Jan-2025"/>
    <s v="08:06 PM"/>
    <s v="Apple Pie"/>
    <x v="2"/>
    <n v="1"/>
    <n v="2.29"/>
    <n v="2.29"/>
    <n v="20"/>
    <x v="0"/>
    <x v="2"/>
    <s v="Evening"/>
    <n v="2.29"/>
  </r>
  <r>
    <n v="3063"/>
    <s v="26-Jan-2025"/>
    <s v="11:52 AM"/>
    <s v="Veggie Burger"/>
    <x v="4"/>
    <n v="3"/>
    <n v="5.49"/>
    <n v="16.47"/>
    <n v="11"/>
    <x v="1"/>
    <x v="2"/>
    <s v="Morning"/>
    <n v="18.940499999999997"/>
  </r>
  <r>
    <n v="3064"/>
    <s v="19-Jan-2025"/>
    <s v="12:26 PM"/>
    <s v="Orange Juice"/>
    <x v="3"/>
    <n v="4"/>
    <n v="2.59"/>
    <n v="10.36"/>
    <n v="12"/>
    <x v="1"/>
    <x v="2"/>
    <s v="Afternoon"/>
    <n v="11.913999999999998"/>
  </r>
  <r>
    <n v="3065"/>
    <s v="10-Feb-2025"/>
    <s v="10:25 PM"/>
    <s v="Iced Coffee"/>
    <x v="3"/>
    <n v="2"/>
    <n v="2.79"/>
    <n v="5.58"/>
    <n v="22"/>
    <x v="0"/>
    <x v="0"/>
    <s v="Night"/>
    <n v="5.58"/>
  </r>
  <r>
    <n v="3066"/>
    <s v="12-Feb-2025"/>
    <s v="08:01 PM"/>
    <s v="Chocolate Shake"/>
    <x v="2"/>
    <n v="3"/>
    <n v="3.99"/>
    <n v="11.97"/>
    <n v="20"/>
    <x v="0"/>
    <x v="0"/>
    <s v="Evening"/>
    <n v="11.97"/>
  </r>
  <r>
    <n v="3067"/>
    <s v="03-Mar-2025"/>
    <s v="08:10 PM"/>
    <s v="Orange Juice"/>
    <x v="3"/>
    <n v="4"/>
    <n v="2.59"/>
    <n v="10.36"/>
    <n v="20"/>
    <x v="0"/>
    <x v="1"/>
    <s v="Evening"/>
    <n v="10.36"/>
  </r>
  <r>
    <n v="3068"/>
    <s v="11-Mar-2025"/>
    <s v="05:35 PM"/>
    <s v="McChicken"/>
    <x v="1"/>
    <n v="1"/>
    <n v="4.49"/>
    <n v="4.49"/>
    <n v="17"/>
    <x v="0"/>
    <x v="1"/>
    <s v="Evening"/>
    <n v="4.49"/>
  </r>
  <r>
    <n v="3069"/>
    <s v="07-Jan-2025"/>
    <s v="08:19 PM"/>
    <s v="Iced Coffee"/>
    <x v="3"/>
    <n v="3"/>
    <n v="2.79"/>
    <n v="8.370000000000001"/>
    <n v="20"/>
    <x v="0"/>
    <x v="2"/>
    <s v="Evening"/>
    <n v="8.370000000000001"/>
  </r>
  <r>
    <n v="3070"/>
    <s v="31-Jan-2025"/>
    <s v="10:21 AM"/>
    <s v="Spaghetti"/>
    <x v="0"/>
    <n v="2"/>
    <n v="6.99"/>
    <n v="13.98"/>
    <n v="10"/>
    <x v="0"/>
    <x v="2"/>
    <s v="Morning"/>
    <n v="13.98"/>
  </r>
  <r>
    <n v="3071"/>
    <s v="06-Jan-2025"/>
    <s v="07:57 PM"/>
    <s v="Side Salad"/>
    <x v="5"/>
    <n v="1"/>
    <n v="3.49"/>
    <n v="3.49"/>
    <n v="19"/>
    <x v="0"/>
    <x v="2"/>
    <s v="Evening"/>
    <n v="3.49"/>
  </r>
  <r>
    <n v="3072"/>
    <s v="08-Feb-2025"/>
    <s v="05:11 PM"/>
    <s v="Coke"/>
    <x v="3"/>
    <n v="3"/>
    <n v="1.99"/>
    <n v="5.97"/>
    <n v="17"/>
    <x v="1"/>
    <x v="0"/>
    <s v="Evening"/>
    <n v="6.865499999999999"/>
  </r>
  <r>
    <n v="3073"/>
    <s v="11-Feb-2025"/>
    <s v="12:48 PM"/>
    <s v="Spaghetti"/>
    <x v="0"/>
    <n v="2"/>
    <n v="6.99"/>
    <n v="13.98"/>
    <n v="12"/>
    <x v="0"/>
    <x v="0"/>
    <s v="Afternoon"/>
    <n v="13.98"/>
  </r>
  <r>
    <n v="3074"/>
    <s v="18-Mar-2025"/>
    <s v="05:36 PM"/>
    <s v="Brownie"/>
    <x v="2"/>
    <n v="3"/>
    <n v="2.99"/>
    <n v="8.9700000000000006"/>
    <n v="17"/>
    <x v="0"/>
    <x v="1"/>
    <s v="Evening"/>
    <n v="8.9700000000000006"/>
  </r>
  <r>
    <n v="3075"/>
    <s v="20-Mar-2025"/>
    <s v="02:15 PM"/>
    <s v="McChicken"/>
    <x v="1"/>
    <n v="3"/>
    <n v="4.49"/>
    <n v="13.47"/>
    <n v="14"/>
    <x v="0"/>
    <x v="1"/>
    <s v="Afternoon"/>
    <n v="13.47"/>
  </r>
  <r>
    <n v="3076"/>
    <s v="08-Jan-2025"/>
    <s v="02:14 PM"/>
    <s v="Spaghetti"/>
    <x v="0"/>
    <n v="4"/>
    <n v="6.99"/>
    <n v="27.96"/>
    <n v="14"/>
    <x v="0"/>
    <x v="2"/>
    <s v="Afternoon"/>
    <n v="27.96"/>
  </r>
  <r>
    <n v="3077"/>
    <s v="11-Jan-2025"/>
    <s v="02:21 PM"/>
    <s v="Iced Coffee"/>
    <x v="3"/>
    <n v="2"/>
    <n v="2.79"/>
    <n v="5.58"/>
    <n v="14"/>
    <x v="1"/>
    <x v="2"/>
    <s v="Afternoon"/>
    <n v="6.4169999999999998"/>
  </r>
  <r>
    <n v="3078"/>
    <s v="16-Mar-2025"/>
    <s v="11:58 AM"/>
    <s v="Apple Pie"/>
    <x v="2"/>
    <n v="2"/>
    <n v="2.29"/>
    <n v="4.58"/>
    <n v="11"/>
    <x v="1"/>
    <x v="1"/>
    <s v="Morning"/>
    <n v="5.2669999999999995"/>
  </r>
  <r>
    <n v="3079"/>
    <s v="29-Jan-2025"/>
    <s v="01:41 PM"/>
    <s v="Veggie Burger"/>
    <x v="4"/>
    <n v="4"/>
    <n v="5.49"/>
    <n v="21.96"/>
    <n v="13"/>
    <x v="0"/>
    <x v="2"/>
    <s v="Afternoon"/>
    <n v="21.96"/>
  </r>
  <r>
    <n v="3080"/>
    <s v="04-Jan-2025"/>
    <s v="08:35 PM"/>
    <s v="Caesar Salad"/>
    <x v="5"/>
    <n v="1"/>
    <n v="4.49"/>
    <n v="4.49"/>
    <n v="20"/>
    <x v="1"/>
    <x v="2"/>
    <s v="Evening"/>
    <n v="5.1635"/>
  </r>
  <r>
    <n v="3081"/>
    <s v="14-Jan-2025"/>
    <s v="09:23 PM"/>
    <s v="McChicken"/>
    <x v="1"/>
    <n v="1"/>
    <n v="4.49"/>
    <n v="4.49"/>
    <n v="21"/>
    <x v="0"/>
    <x v="2"/>
    <s v="Night"/>
    <n v="4.49"/>
  </r>
  <r>
    <n v="3082"/>
    <s v="12-Feb-2025"/>
    <s v="02:03 PM"/>
    <s v="Orange Juice"/>
    <x v="3"/>
    <n v="4"/>
    <n v="2.59"/>
    <n v="10.36"/>
    <n v="14"/>
    <x v="0"/>
    <x v="0"/>
    <s v="Afternoon"/>
    <n v="10.36"/>
  </r>
  <r>
    <n v="3083"/>
    <s v="09-Feb-2025"/>
    <s v="11:29 AM"/>
    <s v="McChicken"/>
    <x v="1"/>
    <n v="4"/>
    <n v="4.49"/>
    <n v="17.96"/>
    <n v="11"/>
    <x v="1"/>
    <x v="0"/>
    <s v="Morning"/>
    <n v="20.654"/>
  </r>
  <r>
    <n v="3084"/>
    <s v="25-Jan-2025"/>
    <s v="06:31 PM"/>
    <s v="Caesar Salad"/>
    <x v="5"/>
    <n v="4"/>
    <n v="4.49"/>
    <n v="17.96"/>
    <n v="18"/>
    <x v="1"/>
    <x v="2"/>
    <s v="Evening"/>
    <n v="20.654"/>
  </r>
  <r>
    <n v="3085"/>
    <s v="11-Mar-2025"/>
    <s v="01:05 PM"/>
    <s v="Veggie Burger"/>
    <x v="4"/>
    <n v="2"/>
    <n v="5.49"/>
    <n v="10.98"/>
    <n v="13"/>
    <x v="0"/>
    <x v="1"/>
    <s v="Afternoon"/>
    <n v="10.98"/>
  </r>
  <r>
    <n v="3086"/>
    <s v="09-Jan-2025"/>
    <s v="11:47 AM"/>
    <s v="Apple Pie"/>
    <x v="2"/>
    <n v="1"/>
    <n v="2.29"/>
    <n v="2.29"/>
    <n v="11"/>
    <x v="0"/>
    <x v="2"/>
    <s v="Morning"/>
    <n v="2.29"/>
  </r>
  <r>
    <n v="3087"/>
    <s v="07-Mar-2025"/>
    <s v="12:13 PM"/>
    <s v="Fries"/>
    <x v="6"/>
    <n v="4"/>
    <n v="2.4900000000000002"/>
    <n v="9.9600000000000009"/>
    <n v="12"/>
    <x v="0"/>
    <x v="1"/>
    <s v="Afternoon"/>
    <n v="9.9600000000000009"/>
  </r>
  <r>
    <n v="3088"/>
    <s v="24-Mar-2025"/>
    <s v="03:44 PM"/>
    <s v="Grilled Chicken Wrap"/>
    <x v="1"/>
    <n v="1"/>
    <n v="5.29"/>
    <n v="5.29"/>
    <n v="15"/>
    <x v="0"/>
    <x v="1"/>
    <s v="Afternoon"/>
    <n v="5.29"/>
  </r>
  <r>
    <n v="3089"/>
    <s v="19-Jan-2025"/>
    <s v="08:27 PM"/>
    <s v="Apple Pie"/>
    <x v="2"/>
    <n v="3"/>
    <n v="2.29"/>
    <n v="6.87"/>
    <n v="20"/>
    <x v="1"/>
    <x v="2"/>
    <s v="Evening"/>
    <n v="7.9004999999999992"/>
  </r>
  <r>
    <n v="3090"/>
    <s v="29-Mar-2025"/>
    <s v="05:28 PM"/>
    <s v="Coke"/>
    <x v="3"/>
    <n v="1"/>
    <n v="1.99"/>
    <n v="1.99"/>
    <n v="17"/>
    <x v="1"/>
    <x v="1"/>
    <s v="Evening"/>
    <n v="2.2885"/>
  </r>
  <r>
    <n v="3091"/>
    <s v="07-Feb-2025"/>
    <s v="01:44 PM"/>
    <s v="Apple Pie"/>
    <x v="2"/>
    <n v="4"/>
    <n v="2.29"/>
    <n v="9.16"/>
    <n v="13"/>
    <x v="0"/>
    <x v="0"/>
    <s v="Afternoon"/>
    <n v="9.16"/>
  </r>
  <r>
    <n v="3092"/>
    <s v="20-Jan-2025"/>
    <s v="08:29 PM"/>
    <s v="Caesar Salad"/>
    <x v="5"/>
    <n v="3"/>
    <n v="4.49"/>
    <n v="13.47"/>
    <n v="20"/>
    <x v="0"/>
    <x v="2"/>
    <s v="Evening"/>
    <n v="13.47"/>
  </r>
  <r>
    <n v="3093"/>
    <s v="09-Feb-2025"/>
    <s v="04:15 PM"/>
    <s v="Chocolate Shake"/>
    <x v="2"/>
    <n v="1"/>
    <n v="3.99"/>
    <n v="3.99"/>
    <n v="16"/>
    <x v="1"/>
    <x v="0"/>
    <s v="Afternoon"/>
    <n v="4.5884999999999998"/>
  </r>
  <r>
    <n v="3094"/>
    <s v="17-Feb-2025"/>
    <s v="04:16 PM"/>
    <s v="Grilled Chicken Wrap"/>
    <x v="1"/>
    <n v="4"/>
    <n v="5.29"/>
    <n v="21.16"/>
    <n v="16"/>
    <x v="0"/>
    <x v="0"/>
    <s v="Afternoon"/>
    <n v="21.16"/>
  </r>
  <r>
    <n v="3095"/>
    <s v="27-Mar-2025"/>
    <s v="01:53 PM"/>
    <s v="Spaghetti"/>
    <x v="0"/>
    <n v="4"/>
    <n v="6.99"/>
    <n v="27.96"/>
    <n v="13"/>
    <x v="0"/>
    <x v="1"/>
    <s v="Afternoon"/>
    <n v="27.96"/>
  </r>
  <r>
    <n v="3096"/>
    <s v="06-Jan-2025"/>
    <s v="10:38 PM"/>
    <s v="Chicken Nuggets"/>
    <x v="1"/>
    <n v="2"/>
    <n v="4.99"/>
    <n v="9.98"/>
    <n v="22"/>
    <x v="0"/>
    <x v="2"/>
    <s v="Night"/>
    <n v="9.98"/>
  </r>
  <r>
    <n v="3097"/>
    <s v="27-Mar-2025"/>
    <s v="07:54 PM"/>
    <s v="McChicken"/>
    <x v="1"/>
    <n v="4"/>
    <n v="4.49"/>
    <n v="17.96"/>
    <n v="19"/>
    <x v="0"/>
    <x v="1"/>
    <s v="Evening"/>
    <n v="17.96"/>
  </r>
  <r>
    <n v="3098"/>
    <s v="02-Feb-2025"/>
    <s v="03:05 PM"/>
    <s v="Iced Coffee"/>
    <x v="3"/>
    <n v="3"/>
    <n v="2.79"/>
    <n v="8.370000000000001"/>
    <n v="15"/>
    <x v="1"/>
    <x v="0"/>
    <s v="Afternoon"/>
    <n v="9.6255000000000006"/>
  </r>
  <r>
    <n v="3099"/>
    <s v="13-Mar-2025"/>
    <s v="12:54 PM"/>
    <s v="Iced Coffee"/>
    <x v="3"/>
    <n v="1"/>
    <n v="2.79"/>
    <n v="2.79"/>
    <n v="12"/>
    <x v="0"/>
    <x v="1"/>
    <s v="Afternoon"/>
    <n v="2.79"/>
  </r>
  <r>
    <n v="3100"/>
    <s v="07-Mar-2025"/>
    <s v="11:36 PM"/>
    <s v="Coke"/>
    <x v="3"/>
    <n v="4"/>
    <n v="1.99"/>
    <n v="7.96"/>
    <n v="23"/>
    <x v="0"/>
    <x v="1"/>
    <s v="Night"/>
    <n v="7.96"/>
  </r>
  <r>
    <n v="3101"/>
    <s v="25-Feb-2025"/>
    <s v="12:48 PM"/>
    <s v="Chicken Nuggets"/>
    <x v="1"/>
    <n v="3"/>
    <n v="4.99"/>
    <n v="14.97"/>
    <n v="12"/>
    <x v="0"/>
    <x v="0"/>
    <s v="Afternoon"/>
    <n v="14.97"/>
  </r>
  <r>
    <n v="3102"/>
    <s v="14-Mar-2025"/>
    <s v="03:45 PM"/>
    <s v="Chicken Nuggets"/>
    <x v="1"/>
    <n v="4"/>
    <n v="4.99"/>
    <n v="19.96"/>
    <n v="15"/>
    <x v="0"/>
    <x v="1"/>
    <s v="Afternoon"/>
    <n v="19.96"/>
  </r>
  <r>
    <n v="3103"/>
    <s v="03-Mar-2025"/>
    <s v="08:53 PM"/>
    <s v="Iced Coffee"/>
    <x v="3"/>
    <n v="1"/>
    <n v="2.79"/>
    <n v="2.79"/>
    <n v="20"/>
    <x v="0"/>
    <x v="1"/>
    <s v="Evening"/>
    <n v="2.79"/>
  </r>
  <r>
    <n v="3104"/>
    <s v="15-Mar-2025"/>
    <s v="05:32 PM"/>
    <s v="Caesar Salad"/>
    <x v="5"/>
    <n v="3"/>
    <n v="4.49"/>
    <n v="13.47"/>
    <n v="17"/>
    <x v="1"/>
    <x v="1"/>
    <s v="Evening"/>
    <n v="15.490499999999999"/>
  </r>
  <r>
    <n v="3105"/>
    <s v="14-Feb-2025"/>
    <s v="08:33 PM"/>
    <s v="Side Salad"/>
    <x v="5"/>
    <n v="4"/>
    <n v="3.49"/>
    <n v="13.96"/>
    <n v="20"/>
    <x v="0"/>
    <x v="0"/>
    <s v="Evening"/>
    <n v="13.96"/>
  </r>
  <r>
    <n v="3106"/>
    <s v="10-Jan-2025"/>
    <s v="11:27 PM"/>
    <s v="Grilled Chicken Wrap"/>
    <x v="1"/>
    <n v="1"/>
    <n v="5.29"/>
    <n v="5.29"/>
    <n v="23"/>
    <x v="0"/>
    <x v="2"/>
    <s v="Night"/>
    <n v="5.29"/>
  </r>
  <r>
    <n v="3107"/>
    <s v="24-Mar-2025"/>
    <s v="03:42 PM"/>
    <s v="Caesar Salad"/>
    <x v="5"/>
    <n v="3"/>
    <n v="4.49"/>
    <n v="13.47"/>
    <n v="15"/>
    <x v="0"/>
    <x v="1"/>
    <s v="Afternoon"/>
    <n v="13.47"/>
  </r>
  <r>
    <n v="3108"/>
    <s v="01-Mar-2025"/>
    <s v="08:10 PM"/>
    <s v="Chocolate Shake"/>
    <x v="2"/>
    <n v="4"/>
    <n v="3.99"/>
    <n v="15.96"/>
    <n v="20"/>
    <x v="1"/>
    <x v="1"/>
    <s v="Evening"/>
    <n v="18.353999999999999"/>
  </r>
  <r>
    <n v="3109"/>
    <s v="31-Mar-2025"/>
    <s v="10:50 PM"/>
    <s v="Chocolate Shake"/>
    <x v="2"/>
    <n v="2"/>
    <n v="3.99"/>
    <n v="7.98"/>
    <n v="22"/>
    <x v="0"/>
    <x v="1"/>
    <s v="Night"/>
    <n v="7.98"/>
  </r>
  <r>
    <n v="3110"/>
    <s v="27-Feb-2025"/>
    <s v="05:12 PM"/>
    <s v="Chocolate Shake"/>
    <x v="2"/>
    <n v="2"/>
    <n v="3.99"/>
    <n v="7.98"/>
    <n v="17"/>
    <x v="0"/>
    <x v="0"/>
    <s v="Evening"/>
    <n v="7.98"/>
  </r>
  <r>
    <n v="3111"/>
    <s v="22-Feb-2025"/>
    <s v="04:02 PM"/>
    <s v="Iced Coffee"/>
    <x v="3"/>
    <n v="2"/>
    <n v="2.79"/>
    <n v="5.58"/>
    <n v="16"/>
    <x v="1"/>
    <x v="0"/>
    <s v="Afternoon"/>
    <n v="6.4169999999999998"/>
  </r>
  <r>
    <n v="3112"/>
    <s v="12-Jan-2025"/>
    <s v="10:26 AM"/>
    <s v="Apple Pie"/>
    <x v="2"/>
    <n v="3"/>
    <n v="2.29"/>
    <n v="6.87"/>
    <n v="10"/>
    <x v="1"/>
    <x v="2"/>
    <s v="Morning"/>
    <n v="7.9004999999999992"/>
  </r>
  <r>
    <n v="3113"/>
    <s v="16-Feb-2025"/>
    <s v="11:23 AM"/>
    <s v="Brownie"/>
    <x v="2"/>
    <n v="4"/>
    <n v="2.99"/>
    <n v="11.96"/>
    <n v="11"/>
    <x v="1"/>
    <x v="0"/>
    <s v="Morning"/>
    <n v="13.754"/>
  </r>
  <r>
    <n v="3114"/>
    <s v="09-Jan-2025"/>
    <s v="11:53 PM"/>
    <s v="Coke"/>
    <x v="3"/>
    <n v="4"/>
    <n v="1.99"/>
    <n v="7.96"/>
    <n v="23"/>
    <x v="0"/>
    <x v="2"/>
    <s v="Night"/>
    <n v="7.96"/>
  </r>
  <r>
    <n v="3115"/>
    <s v="04-Feb-2025"/>
    <s v="05:03 PM"/>
    <s v="Caesar Salad"/>
    <x v="5"/>
    <n v="4"/>
    <n v="4.49"/>
    <n v="17.96"/>
    <n v="17"/>
    <x v="0"/>
    <x v="0"/>
    <s v="Evening"/>
    <n v="17.96"/>
  </r>
  <r>
    <n v="3116"/>
    <s v="02-Mar-2025"/>
    <s v="03:14 PM"/>
    <s v="Fries"/>
    <x v="6"/>
    <n v="1"/>
    <n v="2.4900000000000002"/>
    <n v="2.4900000000000002"/>
    <n v="15"/>
    <x v="1"/>
    <x v="1"/>
    <s v="Afternoon"/>
    <n v="2.8635000000000002"/>
  </r>
  <r>
    <n v="3117"/>
    <s v="20-Jan-2025"/>
    <s v="11:34 PM"/>
    <s v="Big Mac"/>
    <x v="4"/>
    <n v="2"/>
    <n v="5.99"/>
    <n v="11.98"/>
    <n v="23"/>
    <x v="0"/>
    <x v="2"/>
    <s v="Night"/>
    <n v="11.98"/>
  </r>
  <r>
    <n v="3118"/>
    <s v="03-Mar-2025"/>
    <s v="10:37 PM"/>
    <s v="Orange Juice"/>
    <x v="3"/>
    <n v="3"/>
    <n v="2.59"/>
    <n v="7.77"/>
    <n v="22"/>
    <x v="0"/>
    <x v="1"/>
    <s v="Night"/>
    <n v="7.77"/>
  </r>
  <r>
    <n v="3119"/>
    <s v="15-Feb-2025"/>
    <s v="07:04 PM"/>
    <s v="McChicken"/>
    <x v="1"/>
    <n v="1"/>
    <n v="4.49"/>
    <n v="4.49"/>
    <n v="19"/>
    <x v="1"/>
    <x v="0"/>
    <s v="Evening"/>
    <n v="5.1635"/>
  </r>
  <r>
    <n v="3120"/>
    <s v="14-Jan-2025"/>
    <s v="07:12 PM"/>
    <s v="Chicken Nuggets"/>
    <x v="1"/>
    <n v="1"/>
    <n v="4.99"/>
    <n v="4.99"/>
    <n v="19"/>
    <x v="0"/>
    <x v="2"/>
    <s v="Evening"/>
    <n v="4.99"/>
  </r>
  <r>
    <n v="3121"/>
    <s v="21-Jan-2025"/>
    <s v="11:38 PM"/>
    <s v="McChicken"/>
    <x v="1"/>
    <n v="4"/>
    <n v="4.49"/>
    <n v="17.96"/>
    <n v="23"/>
    <x v="0"/>
    <x v="2"/>
    <s v="Night"/>
    <n v="17.96"/>
  </r>
  <r>
    <n v="3122"/>
    <s v="27-Feb-2025"/>
    <s v="07:41 PM"/>
    <s v="Chicken Nuggets"/>
    <x v="1"/>
    <n v="4"/>
    <n v="4.99"/>
    <n v="19.96"/>
    <n v="19"/>
    <x v="0"/>
    <x v="0"/>
    <s v="Evening"/>
    <n v="19.96"/>
  </r>
  <r>
    <n v="3123"/>
    <s v="29-Jan-2025"/>
    <s v="11:01 AM"/>
    <s v="McChicken"/>
    <x v="1"/>
    <n v="2"/>
    <n v="4.49"/>
    <n v="8.98"/>
    <n v="11"/>
    <x v="0"/>
    <x v="2"/>
    <s v="Morning"/>
    <n v="8.98"/>
  </r>
  <r>
    <n v="3124"/>
    <s v="24-Mar-2025"/>
    <s v="11:21 AM"/>
    <s v="Grilled Chicken Wrap"/>
    <x v="1"/>
    <n v="3"/>
    <n v="5.29"/>
    <n v="15.870000000000001"/>
    <n v="11"/>
    <x v="0"/>
    <x v="1"/>
    <s v="Morning"/>
    <n v="15.870000000000001"/>
  </r>
  <r>
    <n v="3125"/>
    <s v="16-Jan-2025"/>
    <s v="06:08 PM"/>
    <s v="Apple Pie"/>
    <x v="2"/>
    <n v="2"/>
    <n v="2.29"/>
    <n v="4.58"/>
    <n v="18"/>
    <x v="0"/>
    <x v="2"/>
    <s v="Evening"/>
    <n v="4.58"/>
  </r>
  <r>
    <n v="3126"/>
    <s v="30-Mar-2025"/>
    <s v="06:03 PM"/>
    <s v="Iced Coffee"/>
    <x v="3"/>
    <n v="3"/>
    <n v="2.79"/>
    <n v="8.370000000000001"/>
    <n v="18"/>
    <x v="1"/>
    <x v="1"/>
    <s v="Evening"/>
    <n v="9.6255000000000006"/>
  </r>
  <r>
    <n v="3127"/>
    <s v="23-Feb-2025"/>
    <s v="10:36 PM"/>
    <s v="Chicken Nuggets"/>
    <x v="1"/>
    <n v="4"/>
    <n v="4.99"/>
    <n v="19.96"/>
    <n v="22"/>
    <x v="1"/>
    <x v="0"/>
    <s v="Night"/>
    <n v="22.954000000000001"/>
  </r>
  <r>
    <n v="3128"/>
    <s v="10-Feb-2025"/>
    <s v="08:58 PM"/>
    <s v="Grilled Chicken Wrap"/>
    <x v="1"/>
    <n v="3"/>
    <n v="5.29"/>
    <n v="15.870000000000001"/>
    <n v="20"/>
    <x v="0"/>
    <x v="0"/>
    <s v="Evening"/>
    <n v="15.870000000000001"/>
  </r>
  <r>
    <n v="3129"/>
    <s v="14-Mar-2025"/>
    <s v="07:05 PM"/>
    <s v="McChicken"/>
    <x v="1"/>
    <n v="2"/>
    <n v="4.49"/>
    <n v="8.98"/>
    <n v="19"/>
    <x v="0"/>
    <x v="1"/>
    <s v="Evening"/>
    <n v="8.98"/>
  </r>
  <r>
    <n v="3130"/>
    <s v="27-Jan-2025"/>
    <s v="07:05 PM"/>
    <s v="Side Salad"/>
    <x v="5"/>
    <n v="2"/>
    <n v="3.49"/>
    <n v="6.98"/>
    <n v="19"/>
    <x v="0"/>
    <x v="2"/>
    <s v="Evening"/>
    <n v="6.98"/>
  </r>
  <r>
    <n v="3131"/>
    <s v="28-Mar-2025"/>
    <s v="08:11 PM"/>
    <s v="Fries"/>
    <x v="6"/>
    <n v="3"/>
    <n v="2.4900000000000002"/>
    <n v="7.4700000000000006"/>
    <n v="20"/>
    <x v="0"/>
    <x v="1"/>
    <s v="Evening"/>
    <n v="7.4700000000000006"/>
  </r>
  <r>
    <n v="3132"/>
    <s v="17-Feb-2025"/>
    <s v="11:34 AM"/>
    <s v="Orange Juice"/>
    <x v="3"/>
    <n v="1"/>
    <n v="2.59"/>
    <n v="2.59"/>
    <n v="11"/>
    <x v="0"/>
    <x v="0"/>
    <s v="Morning"/>
    <n v="2.59"/>
  </r>
  <r>
    <n v="3133"/>
    <s v="02-Feb-2025"/>
    <s v="11:08 PM"/>
    <s v="Coke"/>
    <x v="3"/>
    <n v="3"/>
    <n v="1.99"/>
    <n v="5.97"/>
    <n v="23"/>
    <x v="1"/>
    <x v="0"/>
    <s v="Night"/>
    <n v="6.865499999999999"/>
  </r>
  <r>
    <n v="3134"/>
    <s v="25-Mar-2025"/>
    <s v="06:44 PM"/>
    <s v="Iced Coffee"/>
    <x v="3"/>
    <n v="2"/>
    <n v="2.79"/>
    <n v="5.58"/>
    <n v="18"/>
    <x v="0"/>
    <x v="1"/>
    <s v="Evening"/>
    <n v="5.58"/>
  </r>
  <r>
    <n v="3135"/>
    <s v="16-Mar-2025"/>
    <s v="12:34 PM"/>
    <s v="Brownie"/>
    <x v="2"/>
    <n v="1"/>
    <n v="2.99"/>
    <n v="2.99"/>
    <n v="12"/>
    <x v="1"/>
    <x v="1"/>
    <s v="Afternoon"/>
    <n v="3.4384999999999999"/>
  </r>
  <r>
    <n v="3136"/>
    <s v="12-Feb-2025"/>
    <s v="01:38 PM"/>
    <s v="Caesar Salad"/>
    <x v="5"/>
    <n v="1"/>
    <n v="4.49"/>
    <n v="4.49"/>
    <n v="13"/>
    <x v="0"/>
    <x v="0"/>
    <s v="Afternoon"/>
    <n v="4.49"/>
  </r>
  <r>
    <n v="3137"/>
    <s v="17-Mar-2025"/>
    <s v="05:25 PM"/>
    <s v="Chicken Nuggets"/>
    <x v="1"/>
    <n v="3"/>
    <n v="4.99"/>
    <n v="14.97"/>
    <n v="17"/>
    <x v="0"/>
    <x v="1"/>
    <s v="Evening"/>
    <n v="14.97"/>
  </r>
  <r>
    <n v="3138"/>
    <s v="15-Jan-2025"/>
    <s v="06:03 PM"/>
    <s v="Apple Pie"/>
    <x v="2"/>
    <n v="4"/>
    <n v="2.29"/>
    <n v="9.16"/>
    <n v="18"/>
    <x v="0"/>
    <x v="2"/>
    <s v="Evening"/>
    <n v="9.16"/>
  </r>
  <r>
    <n v="3139"/>
    <s v="21-Mar-2025"/>
    <s v="08:06 PM"/>
    <s v="Iced Coffee"/>
    <x v="3"/>
    <n v="4"/>
    <n v="2.79"/>
    <n v="11.16"/>
    <n v="20"/>
    <x v="0"/>
    <x v="1"/>
    <s v="Evening"/>
    <n v="11.16"/>
  </r>
  <r>
    <n v="3140"/>
    <s v="26-Mar-2025"/>
    <s v="11:51 PM"/>
    <s v="Fries"/>
    <x v="6"/>
    <n v="1"/>
    <n v="2.4900000000000002"/>
    <n v="2.4900000000000002"/>
    <n v="23"/>
    <x v="0"/>
    <x v="1"/>
    <s v="Night"/>
    <n v="2.4900000000000002"/>
  </r>
  <r>
    <n v="3141"/>
    <s v="13-Jan-2025"/>
    <s v="12:46 PM"/>
    <s v="Chocolate Shake"/>
    <x v="2"/>
    <n v="4"/>
    <n v="3.99"/>
    <n v="15.96"/>
    <n v="12"/>
    <x v="0"/>
    <x v="2"/>
    <s v="Afternoon"/>
    <n v="15.96"/>
  </r>
  <r>
    <n v="3142"/>
    <s v="16-Mar-2025"/>
    <s v="04:31 PM"/>
    <s v="Brownie"/>
    <x v="2"/>
    <n v="4"/>
    <n v="2.99"/>
    <n v="11.96"/>
    <n v="16"/>
    <x v="1"/>
    <x v="1"/>
    <s v="Afternoon"/>
    <n v="13.754"/>
  </r>
  <r>
    <n v="3143"/>
    <s v="19-Jan-2025"/>
    <s v="01:53 PM"/>
    <s v="Coke"/>
    <x v="3"/>
    <n v="4"/>
    <n v="1.99"/>
    <n v="7.96"/>
    <n v="13"/>
    <x v="1"/>
    <x v="2"/>
    <s v="Afternoon"/>
    <n v="9.1539999999999999"/>
  </r>
  <r>
    <n v="3144"/>
    <s v="16-Feb-2025"/>
    <s v="02:33 PM"/>
    <s v="Spaghetti"/>
    <x v="0"/>
    <n v="3"/>
    <n v="6.99"/>
    <n v="20.97"/>
    <n v="14"/>
    <x v="1"/>
    <x v="0"/>
    <s v="Afternoon"/>
    <n v="24.115499999999997"/>
  </r>
  <r>
    <n v="3145"/>
    <s v="04-Jan-2025"/>
    <s v="08:13 PM"/>
    <s v="McChicken"/>
    <x v="1"/>
    <n v="2"/>
    <n v="4.49"/>
    <n v="8.98"/>
    <n v="20"/>
    <x v="1"/>
    <x v="2"/>
    <s v="Evening"/>
    <n v="10.327"/>
  </r>
  <r>
    <n v="3146"/>
    <s v="17-Mar-2025"/>
    <s v="10:08 AM"/>
    <s v="Side Salad"/>
    <x v="5"/>
    <n v="2"/>
    <n v="3.49"/>
    <n v="6.98"/>
    <n v="10"/>
    <x v="0"/>
    <x v="1"/>
    <s v="Morning"/>
    <n v="6.98"/>
  </r>
  <r>
    <n v="3147"/>
    <s v="06-Jan-2025"/>
    <s v="10:41 AM"/>
    <s v="Chicken Nuggets"/>
    <x v="1"/>
    <n v="2"/>
    <n v="4.99"/>
    <n v="9.98"/>
    <n v="10"/>
    <x v="0"/>
    <x v="2"/>
    <s v="Morning"/>
    <n v="9.98"/>
  </r>
  <r>
    <n v="3148"/>
    <s v="07-Feb-2025"/>
    <s v="12:31 PM"/>
    <s v="Iced Coffee"/>
    <x v="3"/>
    <n v="3"/>
    <n v="2.79"/>
    <n v="8.370000000000001"/>
    <n v="12"/>
    <x v="0"/>
    <x v="0"/>
    <s v="Afternoon"/>
    <n v="8.370000000000001"/>
  </r>
  <r>
    <n v="3149"/>
    <s v="06-Jan-2025"/>
    <s v="07:24 PM"/>
    <s v="Fries"/>
    <x v="6"/>
    <n v="2"/>
    <n v="2.4900000000000002"/>
    <n v="4.9800000000000004"/>
    <n v="19"/>
    <x v="0"/>
    <x v="2"/>
    <s v="Evening"/>
    <n v="4.9800000000000004"/>
  </r>
  <r>
    <n v="3150"/>
    <s v="19-Feb-2025"/>
    <s v="04:14 PM"/>
    <s v="Chocolate Shake"/>
    <x v="2"/>
    <n v="2"/>
    <n v="3.99"/>
    <n v="7.98"/>
    <n v="16"/>
    <x v="0"/>
    <x v="0"/>
    <s v="Afternoon"/>
    <n v="7.98"/>
  </r>
  <r>
    <n v="3151"/>
    <s v="25-Jan-2025"/>
    <s v="03:45 PM"/>
    <s v="Fries"/>
    <x v="6"/>
    <n v="2"/>
    <n v="2.4900000000000002"/>
    <n v="4.9800000000000004"/>
    <n v="15"/>
    <x v="1"/>
    <x v="2"/>
    <s v="Afternoon"/>
    <n v="5.7270000000000003"/>
  </r>
  <r>
    <n v="3152"/>
    <s v="27-Jan-2025"/>
    <s v="12:03 PM"/>
    <s v="Apple Pie"/>
    <x v="2"/>
    <n v="4"/>
    <n v="2.29"/>
    <n v="9.16"/>
    <n v="12"/>
    <x v="0"/>
    <x v="2"/>
    <s v="Afternoon"/>
    <n v="9.16"/>
  </r>
  <r>
    <n v="3153"/>
    <s v="24-Mar-2025"/>
    <s v="12:50 PM"/>
    <s v="Orange Juice"/>
    <x v="3"/>
    <n v="1"/>
    <n v="2.59"/>
    <n v="2.59"/>
    <n v="12"/>
    <x v="0"/>
    <x v="1"/>
    <s v="Afternoon"/>
    <n v="2.59"/>
  </r>
  <r>
    <n v="3154"/>
    <s v="10-Feb-2025"/>
    <s v="07:15 PM"/>
    <s v="Apple Pie"/>
    <x v="2"/>
    <n v="4"/>
    <n v="2.29"/>
    <n v="9.16"/>
    <n v="19"/>
    <x v="0"/>
    <x v="0"/>
    <s v="Evening"/>
    <n v="9.16"/>
  </r>
  <r>
    <n v="3155"/>
    <s v="02-Jan-2025"/>
    <s v="05:50 PM"/>
    <s v="Chicken Nuggets"/>
    <x v="1"/>
    <n v="2"/>
    <n v="4.99"/>
    <n v="9.98"/>
    <n v="17"/>
    <x v="0"/>
    <x v="2"/>
    <s v="Evening"/>
    <n v="9.98"/>
  </r>
  <r>
    <n v="3156"/>
    <s v="26-Jan-2025"/>
    <s v="10:20 PM"/>
    <s v="Spaghetti"/>
    <x v="0"/>
    <n v="2"/>
    <n v="6.99"/>
    <n v="13.98"/>
    <n v="22"/>
    <x v="1"/>
    <x v="2"/>
    <s v="Night"/>
    <n v="16.076999999999998"/>
  </r>
  <r>
    <n v="3157"/>
    <s v="30-Jan-2025"/>
    <s v="03:40 PM"/>
    <s v="Fries"/>
    <x v="6"/>
    <n v="2"/>
    <n v="2.4900000000000002"/>
    <n v="4.9800000000000004"/>
    <n v="15"/>
    <x v="0"/>
    <x v="2"/>
    <s v="Afternoon"/>
    <n v="4.9800000000000004"/>
  </r>
  <r>
    <n v="3158"/>
    <s v="28-Jan-2025"/>
    <s v="01:20 PM"/>
    <s v="Iced Coffee"/>
    <x v="3"/>
    <n v="1"/>
    <n v="2.79"/>
    <n v="2.79"/>
    <n v="13"/>
    <x v="0"/>
    <x v="2"/>
    <s v="Afternoon"/>
    <n v="2.79"/>
  </r>
  <r>
    <n v="3159"/>
    <s v="30-Jan-2025"/>
    <s v="07:34 PM"/>
    <s v="Iced Coffee"/>
    <x v="3"/>
    <n v="2"/>
    <n v="2.79"/>
    <n v="5.58"/>
    <n v="19"/>
    <x v="0"/>
    <x v="2"/>
    <s v="Evening"/>
    <n v="5.58"/>
  </r>
  <r>
    <n v="3160"/>
    <s v="03-Feb-2025"/>
    <s v="10:43 AM"/>
    <s v="Side Salad"/>
    <x v="5"/>
    <n v="2"/>
    <n v="3.49"/>
    <n v="6.98"/>
    <n v="10"/>
    <x v="0"/>
    <x v="0"/>
    <s v="Morning"/>
    <n v="6.98"/>
  </r>
  <r>
    <n v="3161"/>
    <s v="23-Mar-2025"/>
    <s v="10:50 AM"/>
    <s v="Grilled Chicken Wrap"/>
    <x v="1"/>
    <n v="2"/>
    <n v="5.29"/>
    <n v="10.58"/>
    <n v="10"/>
    <x v="1"/>
    <x v="1"/>
    <s v="Morning"/>
    <n v="12.167"/>
  </r>
  <r>
    <n v="3162"/>
    <s v="18-Jan-2025"/>
    <s v="11:53 AM"/>
    <s v="McChicken"/>
    <x v="1"/>
    <n v="4"/>
    <n v="4.49"/>
    <n v="17.96"/>
    <n v="11"/>
    <x v="1"/>
    <x v="2"/>
    <s v="Morning"/>
    <n v="20.654"/>
  </r>
  <r>
    <n v="3163"/>
    <s v="27-Jan-2025"/>
    <s v="01:19 PM"/>
    <s v="Chicken Nuggets"/>
    <x v="1"/>
    <n v="4"/>
    <n v="4.99"/>
    <n v="19.96"/>
    <n v="13"/>
    <x v="0"/>
    <x v="2"/>
    <s v="Afternoon"/>
    <n v="19.96"/>
  </r>
  <r>
    <n v="3164"/>
    <s v="12-Jan-2025"/>
    <s v="10:27 PM"/>
    <s v="Apple Pie"/>
    <x v="2"/>
    <n v="2"/>
    <n v="2.29"/>
    <n v="4.58"/>
    <n v="22"/>
    <x v="1"/>
    <x v="2"/>
    <s v="Night"/>
    <n v="5.2669999999999995"/>
  </r>
  <r>
    <n v="3165"/>
    <s v="02-Mar-2025"/>
    <s v="11:48 PM"/>
    <s v="Chocolate Shake"/>
    <x v="2"/>
    <n v="1"/>
    <n v="3.99"/>
    <n v="3.99"/>
    <n v="23"/>
    <x v="1"/>
    <x v="1"/>
    <s v="Night"/>
    <n v="4.5884999999999998"/>
  </r>
  <r>
    <n v="3166"/>
    <s v="21-Jan-2025"/>
    <s v="09:25 PM"/>
    <s v="Side Salad"/>
    <x v="5"/>
    <n v="4"/>
    <n v="3.49"/>
    <n v="13.96"/>
    <n v="21"/>
    <x v="0"/>
    <x v="2"/>
    <s v="Night"/>
    <n v="13.96"/>
  </r>
  <r>
    <n v="3167"/>
    <s v="18-Mar-2025"/>
    <s v="10:00 PM"/>
    <s v="Grilled Chicken Wrap"/>
    <x v="1"/>
    <n v="1"/>
    <n v="5.29"/>
    <n v="5.29"/>
    <n v="22"/>
    <x v="0"/>
    <x v="1"/>
    <s v="Night"/>
    <n v="5.29"/>
  </r>
  <r>
    <n v="3168"/>
    <s v="01-Feb-2025"/>
    <s v="05:31 PM"/>
    <s v="Caesar Salad"/>
    <x v="5"/>
    <n v="4"/>
    <n v="4.49"/>
    <n v="17.96"/>
    <n v="17"/>
    <x v="1"/>
    <x v="0"/>
    <s v="Evening"/>
    <n v="20.654"/>
  </r>
  <r>
    <n v="3169"/>
    <s v="02-Jan-2025"/>
    <s v="08:34 PM"/>
    <s v="Fries"/>
    <x v="6"/>
    <n v="2"/>
    <n v="2.4900000000000002"/>
    <n v="4.9800000000000004"/>
    <n v="20"/>
    <x v="0"/>
    <x v="2"/>
    <s v="Evening"/>
    <n v="4.9800000000000004"/>
  </r>
  <r>
    <n v="3170"/>
    <s v="08-Mar-2025"/>
    <s v="11:09 PM"/>
    <s v="Veggie Burger"/>
    <x v="4"/>
    <n v="1"/>
    <n v="5.49"/>
    <n v="5.49"/>
    <n v="23"/>
    <x v="1"/>
    <x v="1"/>
    <s v="Night"/>
    <n v="6.3134999999999994"/>
  </r>
  <r>
    <n v="3171"/>
    <s v="31-Mar-2025"/>
    <s v="09:43 PM"/>
    <s v="Spaghetti"/>
    <x v="0"/>
    <n v="4"/>
    <n v="6.99"/>
    <n v="27.96"/>
    <n v="21"/>
    <x v="0"/>
    <x v="1"/>
    <s v="Night"/>
    <n v="27.96"/>
  </r>
  <r>
    <n v="3172"/>
    <s v="05-Mar-2025"/>
    <s v="10:21 PM"/>
    <s v="Chocolate Shake"/>
    <x v="2"/>
    <n v="1"/>
    <n v="3.99"/>
    <n v="3.99"/>
    <n v="22"/>
    <x v="0"/>
    <x v="1"/>
    <s v="Night"/>
    <n v="3.99"/>
  </r>
  <r>
    <n v="3173"/>
    <s v="06-Mar-2025"/>
    <s v="08:32 PM"/>
    <s v="Iced Coffee"/>
    <x v="3"/>
    <n v="3"/>
    <n v="2.79"/>
    <n v="8.370000000000001"/>
    <n v="20"/>
    <x v="0"/>
    <x v="1"/>
    <s v="Evening"/>
    <n v="8.370000000000001"/>
  </r>
  <r>
    <n v="3174"/>
    <s v="18-Jan-2025"/>
    <s v="06:26 PM"/>
    <s v="Veggie Burger"/>
    <x v="4"/>
    <n v="2"/>
    <n v="5.49"/>
    <n v="10.98"/>
    <n v="18"/>
    <x v="1"/>
    <x v="2"/>
    <s v="Evening"/>
    <n v="12.626999999999999"/>
  </r>
  <r>
    <n v="3175"/>
    <s v="21-Mar-2025"/>
    <s v="08:33 PM"/>
    <s v="Spaghetti"/>
    <x v="0"/>
    <n v="2"/>
    <n v="6.99"/>
    <n v="13.98"/>
    <n v="20"/>
    <x v="0"/>
    <x v="1"/>
    <s v="Evening"/>
    <n v="13.98"/>
  </r>
  <r>
    <n v="3176"/>
    <s v="05-Feb-2025"/>
    <s v="04:26 PM"/>
    <s v="Spaghetti"/>
    <x v="0"/>
    <n v="4"/>
    <n v="6.99"/>
    <n v="27.96"/>
    <n v="16"/>
    <x v="0"/>
    <x v="0"/>
    <s v="Afternoon"/>
    <n v="27.96"/>
  </r>
  <r>
    <n v="3177"/>
    <s v="09-Mar-2025"/>
    <s v="10:35 PM"/>
    <s v="Big Mac"/>
    <x v="4"/>
    <n v="1"/>
    <n v="5.99"/>
    <n v="5.99"/>
    <n v="22"/>
    <x v="1"/>
    <x v="1"/>
    <s v="Night"/>
    <n v="6.8884999999999996"/>
  </r>
  <r>
    <n v="3178"/>
    <s v="20-Jan-2025"/>
    <s v="11:51 AM"/>
    <s v="Big Mac"/>
    <x v="4"/>
    <n v="2"/>
    <n v="5.99"/>
    <n v="11.98"/>
    <n v="11"/>
    <x v="0"/>
    <x v="2"/>
    <s v="Morning"/>
    <n v="11.98"/>
  </r>
  <r>
    <n v="3179"/>
    <s v="09-Feb-2025"/>
    <s v="01:27 PM"/>
    <s v="Brownie"/>
    <x v="2"/>
    <n v="2"/>
    <n v="2.99"/>
    <n v="5.98"/>
    <n v="13"/>
    <x v="1"/>
    <x v="0"/>
    <s v="Afternoon"/>
    <n v="6.8769999999999998"/>
  </r>
  <r>
    <n v="3180"/>
    <s v="27-Jan-2025"/>
    <s v="10:56 PM"/>
    <s v="Iced Coffee"/>
    <x v="3"/>
    <n v="2"/>
    <n v="2.79"/>
    <n v="5.58"/>
    <n v="22"/>
    <x v="0"/>
    <x v="2"/>
    <s v="Night"/>
    <n v="5.58"/>
  </r>
  <r>
    <n v="3181"/>
    <s v="23-Jan-2025"/>
    <s v="12:20 PM"/>
    <s v="Spaghetti"/>
    <x v="0"/>
    <n v="3"/>
    <n v="6.99"/>
    <n v="20.97"/>
    <n v="12"/>
    <x v="0"/>
    <x v="2"/>
    <s v="Afternoon"/>
    <n v="20.97"/>
  </r>
  <r>
    <n v="3182"/>
    <s v="04-Mar-2025"/>
    <s v="10:07 AM"/>
    <s v="Spaghetti"/>
    <x v="0"/>
    <n v="2"/>
    <n v="6.99"/>
    <n v="13.98"/>
    <n v="10"/>
    <x v="0"/>
    <x v="1"/>
    <s v="Morning"/>
    <n v="13.98"/>
  </r>
  <r>
    <n v="3183"/>
    <s v="06-Feb-2025"/>
    <s v="11:17 PM"/>
    <s v="Veggie Burger"/>
    <x v="4"/>
    <n v="3"/>
    <n v="5.49"/>
    <n v="16.47"/>
    <n v="23"/>
    <x v="0"/>
    <x v="0"/>
    <s v="Night"/>
    <n v="16.47"/>
  </r>
  <r>
    <n v="3184"/>
    <s v="16-Jan-2025"/>
    <s v="09:04 PM"/>
    <s v="Brownie"/>
    <x v="2"/>
    <n v="2"/>
    <n v="2.99"/>
    <n v="5.98"/>
    <n v="21"/>
    <x v="0"/>
    <x v="2"/>
    <s v="Night"/>
    <n v="5.98"/>
  </r>
  <r>
    <n v="3185"/>
    <s v="19-Jan-2025"/>
    <s v="11:06 AM"/>
    <s v="Grilled Chicken Wrap"/>
    <x v="1"/>
    <n v="1"/>
    <n v="5.29"/>
    <n v="5.29"/>
    <n v="11"/>
    <x v="1"/>
    <x v="2"/>
    <s v="Morning"/>
    <n v="6.0834999999999999"/>
  </r>
  <r>
    <n v="3186"/>
    <s v="21-Jan-2025"/>
    <s v="07:01 PM"/>
    <s v="Iced Coffee"/>
    <x v="3"/>
    <n v="4"/>
    <n v="2.79"/>
    <n v="11.16"/>
    <n v="19"/>
    <x v="0"/>
    <x v="2"/>
    <s v="Evening"/>
    <n v="11.16"/>
  </r>
  <r>
    <n v="3187"/>
    <s v="25-Mar-2025"/>
    <s v="10:31 AM"/>
    <s v="Veggie Burger"/>
    <x v="4"/>
    <n v="1"/>
    <n v="5.49"/>
    <n v="5.49"/>
    <n v="10"/>
    <x v="0"/>
    <x v="1"/>
    <s v="Morning"/>
    <n v="5.49"/>
  </r>
  <r>
    <n v="3188"/>
    <s v="22-Jan-2025"/>
    <s v="03:02 PM"/>
    <s v="Orange Juice"/>
    <x v="3"/>
    <n v="2"/>
    <n v="2.59"/>
    <n v="5.18"/>
    <n v="15"/>
    <x v="0"/>
    <x v="2"/>
    <s v="Afternoon"/>
    <n v="5.18"/>
  </r>
  <r>
    <n v="3189"/>
    <s v="10-Feb-2025"/>
    <s v="12:18 PM"/>
    <s v="Chocolate Shake"/>
    <x v="2"/>
    <n v="4"/>
    <n v="3.99"/>
    <n v="15.96"/>
    <n v="12"/>
    <x v="0"/>
    <x v="0"/>
    <s v="Afternoon"/>
    <n v="15.96"/>
  </r>
  <r>
    <n v="3190"/>
    <s v="17-Feb-2025"/>
    <s v="06:29 PM"/>
    <s v="Orange Juice"/>
    <x v="3"/>
    <n v="1"/>
    <n v="2.59"/>
    <n v="2.59"/>
    <n v="18"/>
    <x v="0"/>
    <x v="0"/>
    <s v="Evening"/>
    <n v="2.59"/>
  </r>
  <r>
    <n v="3191"/>
    <s v="12-Mar-2025"/>
    <s v="12:59 PM"/>
    <s v="Chocolate Shake"/>
    <x v="2"/>
    <n v="1"/>
    <n v="3.99"/>
    <n v="3.99"/>
    <n v="12"/>
    <x v="0"/>
    <x v="1"/>
    <s v="Afternoon"/>
    <n v="3.99"/>
  </r>
  <r>
    <n v="3192"/>
    <s v="30-Mar-2025"/>
    <s v="10:32 AM"/>
    <s v="McChicken"/>
    <x v="1"/>
    <n v="2"/>
    <n v="4.49"/>
    <n v="8.98"/>
    <n v="10"/>
    <x v="1"/>
    <x v="1"/>
    <s v="Morning"/>
    <n v="10.327"/>
  </r>
  <r>
    <n v="3193"/>
    <s v="17-Feb-2025"/>
    <s v="05:29 PM"/>
    <s v="Brownie"/>
    <x v="2"/>
    <n v="4"/>
    <n v="2.99"/>
    <n v="11.96"/>
    <n v="17"/>
    <x v="0"/>
    <x v="0"/>
    <s v="Evening"/>
    <n v="11.96"/>
  </r>
  <r>
    <n v="3194"/>
    <s v="16-Mar-2025"/>
    <s v="11:32 PM"/>
    <s v="Side Salad"/>
    <x v="5"/>
    <n v="1"/>
    <n v="3.49"/>
    <n v="3.49"/>
    <n v="23"/>
    <x v="1"/>
    <x v="1"/>
    <s v="Night"/>
    <n v="4.0134999999999996"/>
  </r>
  <r>
    <n v="3195"/>
    <s v="01-Feb-2025"/>
    <s v="11:20 AM"/>
    <s v="Chocolate Shake"/>
    <x v="2"/>
    <n v="3"/>
    <n v="3.99"/>
    <n v="11.97"/>
    <n v="11"/>
    <x v="1"/>
    <x v="0"/>
    <s v="Morning"/>
    <n v="13.765499999999999"/>
  </r>
  <r>
    <n v="3196"/>
    <s v="17-Jan-2025"/>
    <s v="04:39 PM"/>
    <s v="Caesar Salad"/>
    <x v="5"/>
    <n v="3"/>
    <n v="4.49"/>
    <n v="13.47"/>
    <n v="16"/>
    <x v="0"/>
    <x v="2"/>
    <s v="Afternoon"/>
    <n v="13.47"/>
  </r>
  <r>
    <n v="3197"/>
    <s v="31-Jan-2025"/>
    <s v="10:20 AM"/>
    <s v="Fries"/>
    <x v="6"/>
    <n v="1"/>
    <n v="2.4900000000000002"/>
    <n v="2.4900000000000002"/>
    <n v="10"/>
    <x v="0"/>
    <x v="2"/>
    <s v="Morning"/>
    <n v="2.4900000000000002"/>
  </r>
  <r>
    <n v="3198"/>
    <s v="28-Jan-2025"/>
    <s v="04:38 PM"/>
    <s v="Coke"/>
    <x v="3"/>
    <n v="2"/>
    <n v="1.99"/>
    <n v="3.98"/>
    <n v="16"/>
    <x v="0"/>
    <x v="2"/>
    <s v="Afternoon"/>
    <n v="3.98"/>
  </r>
  <r>
    <n v="3199"/>
    <s v="16-Jan-2025"/>
    <s v="04:29 PM"/>
    <s v="Side Salad"/>
    <x v="5"/>
    <n v="2"/>
    <n v="3.49"/>
    <n v="6.98"/>
    <n v="16"/>
    <x v="0"/>
    <x v="2"/>
    <s v="Afternoon"/>
    <n v="6.98"/>
  </r>
  <r>
    <n v="3200"/>
    <s v="17-Jan-2025"/>
    <s v="10:15 AM"/>
    <s v="Spaghetti"/>
    <x v="0"/>
    <n v="1"/>
    <n v="6.99"/>
    <n v="6.99"/>
    <n v="10"/>
    <x v="0"/>
    <x v="2"/>
    <s v="Morning"/>
    <n v="6.99"/>
  </r>
  <r>
    <n v="3201"/>
    <s v="06-Jan-2025"/>
    <s v="03:09 PM"/>
    <s v="Veggie Burger"/>
    <x v="4"/>
    <n v="3"/>
    <n v="5.49"/>
    <n v="16.47"/>
    <n v="15"/>
    <x v="0"/>
    <x v="2"/>
    <s v="Afternoon"/>
    <n v="16.47"/>
  </r>
  <r>
    <n v="3202"/>
    <s v="09-Mar-2025"/>
    <s v="03:34 PM"/>
    <s v="Coke"/>
    <x v="3"/>
    <n v="1"/>
    <n v="1.99"/>
    <n v="1.99"/>
    <n v="15"/>
    <x v="1"/>
    <x v="1"/>
    <s v="Afternoon"/>
    <n v="2.2885"/>
  </r>
  <r>
    <n v="3203"/>
    <s v="18-Feb-2025"/>
    <s v="01:51 PM"/>
    <s v="Spaghetti"/>
    <x v="0"/>
    <n v="3"/>
    <n v="6.99"/>
    <n v="20.97"/>
    <n v="13"/>
    <x v="0"/>
    <x v="0"/>
    <s v="Afternoon"/>
    <n v="20.97"/>
  </r>
  <r>
    <n v="3204"/>
    <s v="02-Mar-2025"/>
    <s v="11:21 AM"/>
    <s v="Brownie"/>
    <x v="2"/>
    <n v="1"/>
    <n v="2.99"/>
    <n v="2.99"/>
    <n v="11"/>
    <x v="1"/>
    <x v="1"/>
    <s v="Morning"/>
    <n v="3.4384999999999999"/>
  </r>
  <r>
    <n v="3205"/>
    <s v="10-Feb-2025"/>
    <s v="02:15 PM"/>
    <s v="Spaghetti"/>
    <x v="0"/>
    <n v="3"/>
    <n v="6.99"/>
    <n v="20.97"/>
    <n v="14"/>
    <x v="0"/>
    <x v="0"/>
    <s v="Afternoon"/>
    <n v="20.97"/>
  </r>
  <r>
    <n v="3206"/>
    <s v="17-Jan-2025"/>
    <s v="04:10 PM"/>
    <s v="Fries"/>
    <x v="6"/>
    <n v="2"/>
    <n v="2.4900000000000002"/>
    <n v="4.9800000000000004"/>
    <n v="16"/>
    <x v="0"/>
    <x v="2"/>
    <s v="Afternoon"/>
    <n v="4.9800000000000004"/>
  </r>
  <r>
    <n v="3207"/>
    <s v="31-Mar-2025"/>
    <s v="08:53 PM"/>
    <s v="Chicken Nuggets"/>
    <x v="1"/>
    <n v="3"/>
    <n v="4.99"/>
    <n v="14.97"/>
    <n v="20"/>
    <x v="0"/>
    <x v="1"/>
    <s v="Evening"/>
    <n v="14.97"/>
  </r>
  <r>
    <n v="3208"/>
    <s v="18-Jan-2025"/>
    <s v="12:45 PM"/>
    <s v="Brownie"/>
    <x v="2"/>
    <n v="3"/>
    <n v="2.99"/>
    <n v="8.9700000000000006"/>
    <n v="12"/>
    <x v="1"/>
    <x v="2"/>
    <s v="Afternoon"/>
    <n v="10.3155"/>
  </r>
  <r>
    <n v="3209"/>
    <s v="19-Feb-2025"/>
    <s v="07:53 PM"/>
    <s v="Chocolate Shake"/>
    <x v="2"/>
    <n v="2"/>
    <n v="3.99"/>
    <n v="7.98"/>
    <n v="19"/>
    <x v="0"/>
    <x v="0"/>
    <s v="Evening"/>
    <n v="7.98"/>
  </r>
  <r>
    <n v="3210"/>
    <s v="14-Feb-2025"/>
    <s v="02:53 PM"/>
    <s v="McChicken"/>
    <x v="1"/>
    <n v="2"/>
    <n v="4.49"/>
    <n v="8.98"/>
    <n v="14"/>
    <x v="0"/>
    <x v="0"/>
    <s v="Afternoon"/>
    <n v="8.98"/>
  </r>
  <r>
    <n v="3211"/>
    <s v="06-Mar-2025"/>
    <s v="01:23 PM"/>
    <s v="Grilled Chicken Wrap"/>
    <x v="1"/>
    <n v="2"/>
    <n v="5.29"/>
    <n v="10.58"/>
    <n v="13"/>
    <x v="0"/>
    <x v="1"/>
    <s v="Afternoon"/>
    <n v="10.58"/>
  </r>
  <r>
    <n v="3212"/>
    <s v="14-Feb-2025"/>
    <s v="11:51 PM"/>
    <s v="Iced Coffee"/>
    <x v="3"/>
    <n v="4"/>
    <n v="2.79"/>
    <n v="11.16"/>
    <n v="23"/>
    <x v="0"/>
    <x v="0"/>
    <s v="Night"/>
    <n v="11.16"/>
  </r>
  <r>
    <n v="3213"/>
    <s v="17-Jan-2025"/>
    <s v="10:15 AM"/>
    <s v="Orange Juice"/>
    <x v="3"/>
    <n v="3"/>
    <n v="2.59"/>
    <n v="7.77"/>
    <n v="10"/>
    <x v="0"/>
    <x v="2"/>
    <s v="Morning"/>
    <n v="7.77"/>
  </r>
  <r>
    <n v="3214"/>
    <s v="14-Feb-2025"/>
    <s v="01:15 PM"/>
    <s v="Big Mac"/>
    <x v="4"/>
    <n v="4"/>
    <n v="5.99"/>
    <n v="23.96"/>
    <n v="13"/>
    <x v="0"/>
    <x v="0"/>
    <s v="Afternoon"/>
    <n v="23.96"/>
  </r>
  <r>
    <n v="3215"/>
    <s v="29-Jan-2025"/>
    <s v="06:24 PM"/>
    <s v="Chicken Nuggets"/>
    <x v="1"/>
    <n v="3"/>
    <n v="4.99"/>
    <n v="14.97"/>
    <n v="18"/>
    <x v="0"/>
    <x v="2"/>
    <s v="Evening"/>
    <n v="14.97"/>
  </r>
  <r>
    <n v="3216"/>
    <s v="01-Feb-2025"/>
    <s v="11:29 AM"/>
    <s v="Spaghetti"/>
    <x v="0"/>
    <n v="2"/>
    <n v="6.99"/>
    <n v="13.98"/>
    <n v="11"/>
    <x v="1"/>
    <x v="0"/>
    <s v="Morning"/>
    <n v="16.076999999999998"/>
  </r>
  <r>
    <n v="3217"/>
    <s v="13-Mar-2025"/>
    <s v="02:42 PM"/>
    <s v="Side Salad"/>
    <x v="5"/>
    <n v="3"/>
    <n v="3.49"/>
    <n v="10.47"/>
    <n v="14"/>
    <x v="0"/>
    <x v="1"/>
    <s v="Afternoon"/>
    <n v="10.47"/>
  </r>
  <r>
    <n v="3218"/>
    <s v="25-Mar-2025"/>
    <s v="10:33 AM"/>
    <s v="Spaghetti"/>
    <x v="0"/>
    <n v="2"/>
    <n v="6.99"/>
    <n v="13.98"/>
    <n v="10"/>
    <x v="0"/>
    <x v="1"/>
    <s v="Morning"/>
    <n v="13.98"/>
  </r>
  <r>
    <n v="3219"/>
    <s v="11-Mar-2025"/>
    <s v="07:19 PM"/>
    <s v="McChicken"/>
    <x v="1"/>
    <n v="4"/>
    <n v="4.49"/>
    <n v="17.96"/>
    <n v="19"/>
    <x v="0"/>
    <x v="1"/>
    <s v="Evening"/>
    <n v="17.96"/>
  </r>
  <r>
    <n v="3220"/>
    <s v="25-Jan-2025"/>
    <s v="01:54 PM"/>
    <s v="Orange Juice"/>
    <x v="3"/>
    <n v="2"/>
    <n v="2.59"/>
    <n v="5.18"/>
    <n v="13"/>
    <x v="1"/>
    <x v="2"/>
    <s v="Afternoon"/>
    <n v="5.956999999999999"/>
  </r>
  <r>
    <n v="3221"/>
    <s v="26-Mar-2025"/>
    <s v="01:26 PM"/>
    <s v="McChicken"/>
    <x v="1"/>
    <n v="1"/>
    <n v="4.49"/>
    <n v="4.49"/>
    <n v="13"/>
    <x v="0"/>
    <x v="1"/>
    <s v="Afternoon"/>
    <n v="4.49"/>
  </r>
  <r>
    <n v="3222"/>
    <s v="10-Jan-2025"/>
    <s v="09:48 PM"/>
    <s v="Chocolate Shake"/>
    <x v="2"/>
    <n v="2"/>
    <n v="3.99"/>
    <n v="7.98"/>
    <n v="21"/>
    <x v="0"/>
    <x v="2"/>
    <s v="Night"/>
    <n v="7.98"/>
  </r>
  <r>
    <n v="3223"/>
    <s v="05-Jan-2025"/>
    <s v="04:34 PM"/>
    <s v="Brownie"/>
    <x v="2"/>
    <n v="2"/>
    <n v="2.99"/>
    <n v="5.98"/>
    <n v="16"/>
    <x v="1"/>
    <x v="2"/>
    <s v="Afternoon"/>
    <n v="6.8769999999999998"/>
  </r>
  <r>
    <n v="3224"/>
    <s v="29-Jan-2025"/>
    <s v="10:46 PM"/>
    <s v="Big Mac"/>
    <x v="4"/>
    <n v="2"/>
    <n v="5.99"/>
    <n v="11.98"/>
    <n v="22"/>
    <x v="0"/>
    <x v="2"/>
    <s v="Night"/>
    <n v="11.98"/>
  </r>
  <r>
    <n v="3225"/>
    <s v="25-Jan-2025"/>
    <s v="05:00 PM"/>
    <s v="Veggie Burger"/>
    <x v="4"/>
    <n v="2"/>
    <n v="5.49"/>
    <n v="10.98"/>
    <n v="17"/>
    <x v="1"/>
    <x v="2"/>
    <s v="Evening"/>
    <n v="12.626999999999999"/>
  </r>
  <r>
    <n v="3226"/>
    <s v="02-Jan-2025"/>
    <s v="10:22 PM"/>
    <s v="Brownie"/>
    <x v="2"/>
    <n v="2"/>
    <n v="2.99"/>
    <n v="5.98"/>
    <n v="22"/>
    <x v="0"/>
    <x v="2"/>
    <s v="Night"/>
    <n v="5.98"/>
  </r>
  <r>
    <n v="3227"/>
    <s v="17-Jan-2025"/>
    <s v="04:51 PM"/>
    <s v="Spaghetti"/>
    <x v="0"/>
    <n v="4"/>
    <n v="6.99"/>
    <n v="27.96"/>
    <n v="16"/>
    <x v="0"/>
    <x v="2"/>
    <s v="Afternoon"/>
    <n v="27.96"/>
  </r>
  <r>
    <n v="3228"/>
    <s v="27-Feb-2025"/>
    <s v="01:42 PM"/>
    <s v="Chocolate Shake"/>
    <x v="2"/>
    <n v="4"/>
    <n v="3.99"/>
    <n v="15.96"/>
    <n v="13"/>
    <x v="0"/>
    <x v="0"/>
    <s v="Afternoon"/>
    <n v="15.96"/>
  </r>
  <r>
    <n v="3229"/>
    <s v="08-Mar-2025"/>
    <s v="11:20 PM"/>
    <s v="Veggie Burger"/>
    <x v="4"/>
    <n v="3"/>
    <n v="5.49"/>
    <n v="16.47"/>
    <n v="23"/>
    <x v="1"/>
    <x v="1"/>
    <s v="Night"/>
    <n v="18.940499999999997"/>
  </r>
  <r>
    <n v="3230"/>
    <s v="19-Mar-2025"/>
    <s v="09:55 PM"/>
    <s v="Chocolate Shake"/>
    <x v="2"/>
    <n v="3"/>
    <n v="3.99"/>
    <n v="11.97"/>
    <n v="21"/>
    <x v="0"/>
    <x v="1"/>
    <s v="Night"/>
    <n v="11.97"/>
  </r>
  <r>
    <n v="3231"/>
    <s v="19-Mar-2025"/>
    <s v="05:49 PM"/>
    <s v="Iced Coffee"/>
    <x v="3"/>
    <n v="2"/>
    <n v="2.79"/>
    <n v="5.58"/>
    <n v="17"/>
    <x v="0"/>
    <x v="1"/>
    <s v="Evening"/>
    <n v="5.58"/>
  </r>
  <r>
    <n v="3232"/>
    <s v="15-Feb-2025"/>
    <s v="01:11 PM"/>
    <s v="Grilled Chicken Wrap"/>
    <x v="1"/>
    <n v="2"/>
    <n v="5.29"/>
    <n v="10.58"/>
    <n v="13"/>
    <x v="1"/>
    <x v="0"/>
    <s v="Afternoon"/>
    <n v="12.167"/>
  </r>
  <r>
    <n v="3233"/>
    <s v="28-Feb-2025"/>
    <s v="11:15 PM"/>
    <s v="Veggie Burger"/>
    <x v="4"/>
    <n v="3"/>
    <n v="5.49"/>
    <n v="16.47"/>
    <n v="23"/>
    <x v="0"/>
    <x v="0"/>
    <s v="Night"/>
    <n v="16.47"/>
  </r>
  <r>
    <n v="3234"/>
    <s v="13-Jan-2025"/>
    <s v="10:07 PM"/>
    <s v="Side Salad"/>
    <x v="5"/>
    <n v="3"/>
    <n v="3.49"/>
    <n v="10.47"/>
    <n v="22"/>
    <x v="0"/>
    <x v="2"/>
    <s v="Night"/>
    <n v="10.47"/>
  </r>
  <r>
    <n v="3235"/>
    <s v="03-Mar-2025"/>
    <s v="01:16 PM"/>
    <s v="McChicken"/>
    <x v="1"/>
    <n v="3"/>
    <n v="4.49"/>
    <n v="13.47"/>
    <n v="13"/>
    <x v="0"/>
    <x v="1"/>
    <s v="Afternoon"/>
    <n v="13.47"/>
  </r>
  <r>
    <n v="3236"/>
    <s v="05-Mar-2025"/>
    <s v="03:58 PM"/>
    <s v="Side Salad"/>
    <x v="5"/>
    <n v="4"/>
    <n v="3.49"/>
    <n v="13.96"/>
    <n v="15"/>
    <x v="0"/>
    <x v="1"/>
    <s v="Afternoon"/>
    <n v="13.96"/>
  </r>
  <r>
    <n v="3237"/>
    <s v="05-Mar-2025"/>
    <s v="12:01 PM"/>
    <s v="Caesar Salad"/>
    <x v="5"/>
    <n v="4"/>
    <n v="4.49"/>
    <n v="17.96"/>
    <n v="12"/>
    <x v="0"/>
    <x v="1"/>
    <s v="Afternoon"/>
    <n v="17.96"/>
  </r>
  <r>
    <n v="3238"/>
    <s v="11-Mar-2025"/>
    <s v="12:09 PM"/>
    <s v="McChicken"/>
    <x v="1"/>
    <n v="4"/>
    <n v="4.49"/>
    <n v="17.96"/>
    <n v="12"/>
    <x v="0"/>
    <x v="1"/>
    <s v="Afternoon"/>
    <n v="17.96"/>
  </r>
  <r>
    <n v="3239"/>
    <s v="18-Mar-2025"/>
    <s v="07:24 PM"/>
    <s v="Brownie"/>
    <x v="2"/>
    <n v="2"/>
    <n v="2.99"/>
    <n v="5.98"/>
    <n v="19"/>
    <x v="0"/>
    <x v="1"/>
    <s v="Evening"/>
    <n v="5.98"/>
  </r>
  <r>
    <n v="3240"/>
    <s v="17-Mar-2025"/>
    <s v="04:44 PM"/>
    <s v="Grilled Chicken Wrap"/>
    <x v="1"/>
    <n v="4"/>
    <n v="5.29"/>
    <n v="21.16"/>
    <n v="16"/>
    <x v="0"/>
    <x v="1"/>
    <s v="Afternoon"/>
    <n v="21.16"/>
  </r>
  <r>
    <n v="3241"/>
    <s v="01-Mar-2025"/>
    <s v="11:21 AM"/>
    <s v="Spaghetti"/>
    <x v="0"/>
    <n v="3"/>
    <n v="6.99"/>
    <n v="20.97"/>
    <n v="11"/>
    <x v="1"/>
    <x v="1"/>
    <s v="Morning"/>
    <n v="24.115499999999997"/>
  </r>
  <r>
    <n v="3242"/>
    <s v="21-Mar-2025"/>
    <s v="06:55 PM"/>
    <s v="Brownie"/>
    <x v="2"/>
    <n v="1"/>
    <n v="2.99"/>
    <n v="2.99"/>
    <n v="18"/>
    <x v="0"/>
    <x v="1"/>
    <s v="Evening"/>
    <n v="2.99"/>
  </r>
  <r>
    <n v="3243"/>
    <s v="25-Jan-2025"/>
    <s v="11:58 AM"/>
    <s v="Big Mac"/>
    <x v="4"/>
    <n v="3"/>
    <n v="5.99"/>
    <n v="17.97"/>
    <n v="11"/>
    <x v="1"/>
    <x v="2"/>
    <s v="Morning"/>
    <n v="20.665499999999998"/>
  </r>
  <r>
    <n v="3244"/>
    <s v="27-Feb-2025"/>
    <s v="09:26 PM"/>
    <s v="Coke"/>
    <x v="3"/>
    <n v="3"/>
    <n v="1.99"/>
    <n v="5.97"/>
    <n v="21"/>
    <x v="0"/>
    <x v="0"/>
    <s v="Night"/>
    <n v="5.97"/>
  </r>
  <r>
    <n v="3245"/>
    <s v="06-Jan-2025"/>
    <s v="05:38 PM"/>
    <s v="Brownie"/>
    <x v="2"/>
    <n v="4"/>
    <n v="2.99"/>
    <n v="11.96"/>
    <n v="17"/>
    <x v="0"/>
    <x v="2"/>
    <s v="Evening"/>
    <n v="11.96"/>
  </r>
  <r>
    <n v="3246"/>
    <s v="26-Feb-2025"/>
    <s v="11:37 AM"/>
    <s v="Fries"/>
    <x v="6"/>
    <n v="2"/>
    <n v="2.4900000000000002"/>
    <n v="4.9800000000000004"/>
    <n v="11"/>
    <x v="0"/>
    <x v="0"/>
    <s v="Morning"/>
    <n v="4.9800000000000004"/>
  </r>
  <r>
    <n v="3247"/>
    <s v="05-Jan-2025"/>
    <s v="10:57 PM"/>
    <s v="Chocolate Shake"/>
    <x v="2"/>
    <n v="3"/>
    <n v="3.99"/>
    <n v="11.97"/>
    <n v="22"/>
    <x v="1"/>
    <x v="2"/>
    <s v="Night"/>
    <n v="13.765499999999999"/>
  </r>
  <r>
    <n v="3248"/>
    <s v="16-Jan-2025"/>
    <s v="11:36 PM"/>
    <s v="Coke"/>
    <x v="3"/>
    <n v="3"/>
    <n v="1.99"/>
    <n v="5.97"/>
    <n v="23"/>
    <x v="0"/>
    <x v="2"/>
    <s v="Night"/>
    <n v="5.97"/>
  </r>
  <r>
    <n v="3249"/>
    <s v="04-Feb-2025"/>
    <s v="10:20 PM"/>
    <s v="Iced Coffee"/>
    <x v="3"/>
    <n v="1"/>
    <n v="2.79"/>
    <n v="2.79"/>
    <n v="22"/>
    <x v="0"/>
    <x v="0"/>
    <s v="Night"/>
    <n v="2.79"/>
  </r>
  <r>
    <n v="3250"/>
    <s v="04-Feb-2025"/>
    <s v="10:13 PM"/>
    <s v="Veggie Burger"/>
    <x v="4"/>
    <n v="3"/>
    <n v="5.49"/>
    <n v="16.47"/>
    <n v="22"/>
    <x v="0"/>
    <x v="0"/>
    <s v="Night"/>
    <n v="16.47"/>
  </r>
  <r>
    <n v="3251"/>
    <s v="21-Feb-2025"/>
    <s v="05:22 PM"/>
    <s v="Spaghetti"/>
    <x v="0"/>
    <n v="2"/>
    <n v="6.99"/>
    <n v="13.98"/>
    <n v="17"/>
    <x v="0"/>
    <x v="0"/>
    <s v="Evening"/>
    <n v="13.98"/>
  </r>
  <r>
    <n v="3252"/>
    <s v="11-Feb-2025"/>
    <s v="11:29 AM"/>
    <s v="Veggie Burger"/>
    <x v="4"/>
    <n v="4"/>
    <n v="5.49"/>
    <n v="21.96"/>
    <n v="11"/>
    <x v="0"/>
    <x v="0"/>
    <s v="Morning"/>
    <n v="21.96"/>
  </r>
  <r>
    <n v="3253"/>
    <s v="15-Jan-2025"/>
    <s v="03:47 PM"/>
    <s v="Big Mac"/>
    <x v="4"/>
    <n v="1"/>
    <n v="5.99"/>
    <n v="5.99"/>
    <n v="15"/>
    <x v="0"/>
    <x v="2"/>
    <s v="Afternoon"/>
    <n v="5.99"/>
  </r>
  <r>
    <n v="3254"/>
    <s v="01-Feb-2025"/>
    <s v="10:42 AM"/>
    <s v="Grilled Chicken Wrap"/>
    <x v="1"/>
    <n v="3"/>
    <n v="5.29"/>
    <n v="15.870000000000001"/>
    <n v="10"/>
    <x v="1"/>
    <x v="0"/>
    <s v="Morning"/>
    <n v="18.250499999999999"/>
  </r>
  <r>
    <n v="3255"/>
    <s v="22-Feb-2025"/>
    <s v="06:17 PM"/>
    <s v="Coke"/>
    <x v="3"/>
    <n v="3"/>
    <n v="1.99"/>
    <n v="5.97"/>
    <n v="18"/>
    <x v="1"/>
    <x v="0"/>
    <s v="Evening"/>
    <n v="6.865499999999999"/>
  </r>
  <r>
    <n v="3256"/>
    <s v="22-Mar-2025"/>
    <s v="03:03 PM"/>
    <s v="Veggie Burger"/>
    <x v="4"/>
    <n v="3"/>
    <n v="5.49"/>
    <n v="16.47"/>
    <n v="15"/>
    <x v="1"/>
    <x v="1"/>
    <s v="Afternoon"/>
    <n v="18.940499999999997"/>
  </r>
  <r>
    <n v="3257"/>
    <s v="28-Jan-2025"/>
    <s v="08:45 PM"/>
    <s v="Apple Pie"/>
    <x v="2"/>
    <n v="4"/>
    <n v="2.29"/>
    <n v="9.16"/>
    <n v="20"/>
    <x v="0"/>
    <x v="2"/>
    <s v="Evening"/>
    <n v="9.16"/>
  </r>
  <r>
    <n v="3258"/>
    <s v="21-Feb-2025"/>
    <s v="01:15 PM"/>
    <s v="Chicken Nuggets"/>
    <x v="1"/>
    <n v="4"/>
    <n v="4.99"/>
    <n v="19.96"/>
    <n v="13"/>
    <x v="0"/>
    <x v="0"/>
    <s v="Afternoon"/>
    <n v="19.96"/>
  </r>
  <r>
    <n v="3259"/>
    <s v="24-Mar-2025"/>
    <s v="11:40 PM"/>
    <s v="Veggie Burger"/>
    <x v="4"/>
    <n v="2"/>
    <n v="5.49"/>
    <n v="10.98"/>
    <n v="23"/>
    <x v="0"/>
    <x v="1"/>
    <s v="Night"/>
    <n v="10.98"/>
  </r>
  <r>
    <n v="3260"/>
    <s v="01-Jan-2025"/>
    <s v="10:40 AM"/>
    <s v="Orange Juice"/>
    <x v="3"/>
    <n v="1"/>
    <n v="2.59"/>
    <n v="2.59"/>
    <n v="10"/>
    <x v="0"/>
    <x v="2"/>
    <s v="Morning"/>
    <n v="2.59"/>
  </r>
  <r>
    <n v="3261"/>
    <s v="13-Mar-2025"/>
    <s v="10:36 AM"/>
    <s v="Orange Juice"/>
    <x v="3"/>
    <n v="4"/>
    <n v="2.59"/>
    <n v="10.36"/>
    <n v="10"/>
    <x v="0"/>
    <x v="1"/>
    <s v="Morning"/>
    <n v="10.36"/>
  </r>
  <r>
    <n v="3262"/>
    <s v="02-Mar-2025"/>
    <s v="11:09 PM"/>
    <s v="Grilled Chicken Wrap"/>
    <x v="1"/>
    <n v="3"/>
    <n v="5.29"/>
    <n v="15.870000000000001"/>
    <n v="23"/>
    <x v="1"/>
    <x v="1"/>
    <s v="Night"/>
    <n v="18.250499999999999"/>
  </r>
  <r>
    <n v="3263"/>
    <s v="08-Jan-2025"/>
    <s v="07:01 PM"/>
    <s v="Fries"/>
    <x v="6"/>
    <n v="2"/>
    <n v="2.4900000000000002"/>
    <n v="4.9800000000000004"/>
    <n v="19"/>
    <x v="0"/>
    <x v="2"/>
    <s v="Evening"/>
    <n v="4.9800000000000004"/>
  </r>
  <r>
    <n v="3264"/>
    <s v="16-Feb-2025"/>
    <s v="01:54 PM"/>
    <s v="Spaghetti"/>
    <x v="0"/>
    <n v="4"/>
    <n v="6.99"/>
    <n v="27.96"/>
    <n v="13"/>
    <x v="1"/>
    <x v="0"/>
    <s v="Afternoon"/>
    <n v="32.153999999999996"/>
  </r>
  <r>
    <n v="3265"/>
    <s v="28-Jan-2025"/>
    <s v="08:55 PM"/>
    <s v="Fries"/>
    <x v="6"/>
    <n v="3"/>
    <n v="2.4900000000000002"/>
    <n v="7.4700000000000006"/>
    <n v="20"/>
    <x v="0"/>
    <x v="2"/>
    <s v="Evening"/>
    <n v="7.4700000000000006"/>
  </r>
  <r>
    <n v="3266"/>
    <s v="28-Mar-2025"/>
    <s v="09:31 PM"/>
    <s v="Chocolate Shake"/>
    <x v="2"/>
    <n v="2"/>
    <n v="3.99"/>
    <n v="7.98"/>
    <n v="21"/>
    <x v="0"/>
    <x v="1"/>
    <s v="Night"/>
    <n v="7.98"/>
  </r>
  <r>
    <n v="3267"/>
    <s v="04-Feb-2025"/>
    <s v="11:38 AM"/>
    <s v="McChicken"/>
    <x v="1"/>
    <n v="4"/>
    <n v="4.49"/>
    <n v="17.96"/>
    <n v="11"/>
    <x v="0"/>
    <x v="0"/>
    <s v="Morning"/>
    <n v="17.96"/>
  </r>
  <r>
    <n v="3268"/>
    <s v="28-Feb-2025"/>
    <s v="05:10 PM"/>
    <s v="Coke"/>
    <x v="3"/>
    <n v="2"/>
    <n v="1.99"/>
    <n v="3.98"/>
    <n v="17"/>
    <x v="0"/>
    <x v="0"/>
    <s v="Evening"/>
    <n v="3.98"/>
  </r>
  <r>
    <n v="3269"/>
    <s v="10-Mar-2025"/>
    <s v="10:56 PM"/>
    <s v="Spaghetti"/>
    <x v="0"/>
    <n v="1"/>
    <n v="6.99"/>
    <n v="6.99"/>
    <n v="22"/>
    <x v="0"/>
    <x v="1"/>
    <s v="Night"/>
    <n v="6.99"/>
  </r>
  <r>
    <n v="3270"/>
    <s v="05-Feb-2025"/>
    <s v="01:24 PM"/>
    <s v="Chicken Nuggets"/>
    <x v="1"/>
    <n v="3"/>
    <n v="4.99"/>
    <n v="14.97"/>
    <n v="13"/>
    <x v="0"/>
    <x v="0"/>
    <s v="Afternoon"/>
    <n v="14.97"/>
  </r>
  <r>
    <n v="3271"/>
    <s v="01-Jan-2025"/>
    <s v="11:55 PM"/>
    <s v="McChicken"/>
    <x v="1"/>
    <n v="4"/>
    <n v="4.49"/>
    <n v="17.96"/>
    <n v="23"/>
    <x v="0"/>
    <x v="2"/>
    <s v="Night"/>
    <n v="17.96"/>
  </r>
  <r>
    <n v="3272"/>
    <s v="11-Mar-2025"/>
    <s v="06:17 PM"/>
    <s v="Caesar Salad"/>
    <x v="5"/>
    <n v="2"/>
    <n v="4.49"/>
    <n v="8.98"/>
    <n v="18"/>
    <x v="0"/>
    <x v="1"/>
    <s v="Evening"/>
    <n v="8.98"/>
  </r>
  <r>
    <n v="3273"/>
    <s v="14-Mar-2025"/>
    <s v="12:03 PM"/>
    <s v="Orange Juice"/>
    <x v="3"/>
    <n v="1"/>
    <n v="2.59"/>
    <n v="2.59"/>
    <n v="12"/>
    <x v="0"/>
    <x v="1"/>
    <s v="Afternoon"/>
    <n v="2.59"/>
  </r>
  <r>
    <n v="3274"/>
    <s v="29-Jan-2025"/>
    <s v="11:43 PM"/>
    <s v="Caesar Salad"/>
    <x v="5"/>
    <n v="1"/>
    <n v="4.49"/>
    <n v="4.49"/>
    <n v="23"/>
    <x v="0"/>
    <x v="2"/>
    <s v="Night"/>
    <n v="4.49"/>
  </r>
  <r>
    <n v="3275"/>
    <s v="24-Jan-2025"/>
    <s v="03:42 PM"/>
    <s v="Chicken Nuggets"/>
    <x v="1"/>
    <n v="1"/>
    <n v="4.99"/>
    <n v="4.99"/>
    <n v="15"/>
    <x v="0"/>
    <x v="2"/>
    <s v="Afternoon"/>
    <n v="4.99"/>
  </r>
  <r>
    <n v="3276"/>
    <s v="05-Mar-2025"/>
    <s v="06:35 PM"/>
    <s v="Big Mac"/>
    <x v="4"/>
    <n v="4"/>
    <n v="5.99"/>
    <n v="23.96"/>
    <n v="18"/>
    <x v="0"/>
    <x v="1"/>
    <s v="Evening"/>
    <n v="23.96"/>
  </r>
  <r>
    <n v="3277"/>
    <s v="20-Mar-2025"/>
    <s v="02:01 PM"/>
    <s v="Veggie Burger"/>
    <x v="4"/>
    <n v="2"/>
    <n v="5.49"/>
    <n v="10.98"/>
    <n v="14"/>
    <x v="0"/>
    <x v="1"/>
    <s v="Afternoon"/>
    <n v="10.98"/>
  </r>
  <r>
    <n v="3278"/>
    <s v="07-Feb-2025"/>
    <s v="01:56 PM"/>
    <s v="Orange Juice"/>
    <x v="3"/>
    <n v="2"/>
    <n v="2.59"/>
    <n v="5.18"/>
    <n v="13"/>
    <x v="0"/>
    <x v="0"/>
    <s v="Afternoon"/>
    <n v="5.18"/>
  </r>
  <r>
    <n v="3279"/>
    <s v="05-Mar-2025"/>
    <s v="09:24 PM"/>
    <s v="Grilled Chicken Wrap"/>
    <x v="1"/>
    <n v="3"/>
    <n v="5.29"/>
    <n v="15.870000000000001"/>
    <n v="21"/>
    <x v="0"/>
    <x v="1"/>
    <s v="Night"/>
    <n v="15.870000000000001"/>
  </r>
  <r>
    <n v="3280"/>
    <s v="18-Jan-2025"/>
    <s v="04:30 PM"/>
    <s v="Grilled Chicken Wrap"/>
    <x v="1"/>
    <n v="3"/>
    <n v="5.29"/>
    <n v="15.870000000000001"/>
    <n v="16"/>
    <x v="1"/>
    <x v="2"/>
    <s v="Afternoon"/>
    <n v="18.250499999999999"/>
  </r>
  <r>
    <n v="3281"/>
    <s v="25-Mar-2025"/>
    <s v="08:18 PM"/>
    <s v="Veggie Burger"/>
    <x v="4"/>
    <n v="3"/>
    <n v="5.49"/>
    <n v="16.47"/>
    <n v="20"/>
    <x v="0"/>
    <x v="1"/>
    <s v="Evening"/>
    <n v="16.47"/>
  </r>
  <r>
    <n v="3282"/>
    <s v="07-Jan-2025"/>
    <s v="06:32 PM"/>
    <s v="Chicken Nuggets"/>
    <x v="1"/>
    <n v="2"/>
    <n v="4.99"/>
    <n v="9.98"/>
    <n v="18"/>
    <x v="0"/>
    <x v="2"/>
    <s v="Evening"/>
    <n v="9.98"/>
  </r>
  <r>
    <n v="3283"/>
    <s v="04-Feb-2025"/>
    <s v="05:48 PM"/>
    <s v="Coke"/>
    <x v="3"/>
    <n v="1"/>
    <n v="1.99"/>
    <n v="1.99"/>
    <n v="17"/>
    <x v="0"/>
    <x v="0"/>
    <s v="Evening"/>
    <n v="1.99"/>
  </r>
  <r>
    <n v="3284"/>
    <s v="26-Feb-2025"/>
    <s v="07:16 PM"/>
    <s v="Side Salad"/>
    <x v="5"/>
    <n v="2"/>
    <n v="3.49"/>
    <n v="6.98"/>
    <n v="19"/>
    <x v="0"/>
    <x v="0"/>
    <s v="Evening"/>
    <n v="6.98"/>
  </r>
  <r>
    <n v="3285"/>
    <s v="08-Mar-2025"/>
    <s v="12:36 PM"/>
    <s v="Big Mac"/>
    <x v="4"/>
    <n v="1"/>
    <n v="5.99"/>
    <n v="5.99"/>
    <n v="12"/>
    <x v="1"/>
    <x v="1"/>
    <s v="Afternoon"/>
    <n v="6.8884999999999996"/>
  </r>
  <r>
    <n v="3286"/>
    <s v="10-Jan-2025"/>
    <s v="01:01 PM"/>
    <s v="Brownie"/>
    <x v="2"/>
    <n v="3"/>
    <n v="2.99"/>
    <n v="8.9700000000000006"/>
    <n v="13"/>
    <x v="0"/>
    <x v="2"/>
    <s v="Afternoon"/>
    <n v="8.9700000000000006"/>
  </r>
  <r>
    <n v="3287"/>
    <s v="04-Feb-2025"/>
    <s v="12:53 PM"/>
    <s v="Orange Juice"/>
    <x v="3"/>
    <n v="4"/>
    <n v="2.59"/>
    <n v="10.36"/>
    <n v="12"/>
    <x v="0"/>
    <x v="0"/>
    <s v="Afternoon"/>
    <n v="10.36"/>
  </r>
  <r>
    <n v="3288"/>
    <s v="09-Mar-2025"/>
    <s v="07:47 PM"/>
    <s v="Grilled Chicken Wrap"/>
    <x v="1"/>
    <n v="2"/>
    <n v="5.29"/>
    <n v="10.58"/>
    <n v="19"/>
    <x v="1"/>
    <x v="1"/>
    <s v="Evening"/>
    <n v="12.167"/>
  </r>
  <r>
    <n v="3289"/>
    <s v="19-Mar-2025"/>
    <s v="03:04 PM"/>
    <s v="Side Salad"/>
    <x v="5"/>
    <n v="1"/>
    <n v="3.49"/>
    <n v="3.49"/>
    <n v="15"/>
    <x v="0"/>
    <x v="1"/>
    <s v="Afternoon"/>
    <n v="3.49"/>
  </r>
  <r>
    <n v="3290"/>
    <s v="02-Feb-2025"/>
    <s v="10:58 PM"/>
    <s v="Chocolate Shake"/>
    <x v="2"/>
    <n v="4"/>
    <n v="3.99"/>
    <n v="15.96"/>
    <n v="22"/>
    <x v="1"/>
    <x v="0"/>
    <s v="Night"/>
    <n v="18.353999999999999"/>
  </r>
  <r>
    <n v="3291"/>
    <s v="13-Jan-2025"/>
    <s v="12:45 PM"/>
    <s v="Fries"/>
    <x v="6"/>
    <n v="3"/>
    <n v="2.4900000000000002"/>
    <n v="7.4700000000000006"/>
    <n v="12"/>
    <x v="0"/>
    <x v="2"/>
    <s v="Afternoon"/>
    <n v="7.4700000000000006"/>
  </r>
  <r>
    <n v="3292"/>
    <s v="15-Feb-2025"/>
    <s v="02:38 PM"/>
    <s v="Chocolate Shake"/>
    <x v="2"/>
    <n v="1"/>
    <n v="3.99"/>
    <n v="3.99"/>
    <n v="14"/>
    <x v="1"/>
    <x v="0"/>
    <s v="Afternoon"/>
    <n v="4.5884999999999998"/>
  </r>
  <r>
    <n v="3293"/>
    <s v="01-Feb-2025"/>
    <s v="09:39 PM"/>
    <s v="Chicken Nuggets"/>
    <x v="1"/>
    <n v="2"/>
    <n v="4.99"/>
    <n v="9.98"/>
    <n v="21"/>
    <x v="1"/>
    <x v="0"/>
    <s v="Night"/>
    <n v="11.477"/>
  </r>
  <r>
    <n v="3294"/>
    <s v="10-Feb-2025"/>
    <s v="10:05 PM"/>
    <s v="Spaghetti"/>
    <x v="0"/>
    <n v="2"/>
    <n v="6.99"/>
    <n v="13.98"/>
    <n v="22"/>
    <x v="0"/>
    <x v="0"/>
    <s v="Night"/>
    <n v="13.98"/>
  </r>
  <r>
    <n v="3295"/>
    <s v="08-Feb-2025"/>
    <s v="10:30 PM"/>
    <s v="Big Mac"/>
    <x v="4"/>
    <n v="3"/>
    <n v="5.99"/>
    <n v="17.97"/>
    <n v="22"/>
    <x v="1"/>
    <x v="0"/>
    <s v="Night"/>
    <n v="20.665499999999998"/>
  </r>
  <r>
    <n v="3296"/>
    <s v="19-Mar-2025"/>
    <s v="04:06 PM"/>
    <s v="Spaghetti"/>
    <x v="0"/>
    <n v="1"/>
    <n v="6.99"/>
    <n v="6.99"/>
    <n v="16"/>
    <x v="0"/>
    <x v="1"/>
    <s v="Afternoon"/>
    <n v="6.99"/>
  </r>
  <r>
    <n v="3297"/>
    <s v="08-Mar-2025"/>
    <s v="05:38 PM"/>
    <s v="Grilled Chicken Wrap"/>
    <x v="1"/>
    <n v="2"/>
    <n v="5.29"/>
    <n v="10.58"/>
    <n v="17"/>
    <x v="1"/>
    <x v="1"/>
    <s v="Evening"/>
    <n v="12.167"/>
  </r>
  <r>
    <n v="3298"/>
    <s v="04-Feb-2025"/>
    <s v="10:54 PM"/>
    <s v="McChicken"/>
    <x v="1"/>
    <n v="4"/>
    <n v="4.49"/>
    <n v="17.96"/>
    <n v="22"/>
    <x v="0"/>
    <x v="0"/>
    <s v="Night"/>
    <n v="17.96"/>
  </r>
  <r>
    <n v="3299"/>
    <s v="31-Mar-2025"/>
    <s v="01:17 PM"/>
    <s v="Brownie"/>
    <x v="2"/>
    <n v="4"/>
    <n v="2.99"/>
    <n v="11.96"/>
    <n v="13"/>
    <x v="0"/>
    <x v="1"/>
    <s v="Afternoon"/>
    <n v="11.96"/>
  </r>
  <r>
    <n v="3300"/>
    <s v="04-Mar-2025"/>
    <s v="07:31 PM"/>
    <s v="Chicken Nuggets"/>
    <x v="1"/>
    <n v="1"/>
    <n v="4.99"/>
    <n v="4.99"/>
    <n v="19"/>
    <x v="0"/>
    <x v="1"/>
    <s v="Evening"/>
    <n v="4.99"/>
  </r>
  <r>
    <n v="3301"/>
    <s v="12-Feb-2025"/>
    <s v="05:52 PM"/>
    <s v="Iced Coffee"/>
    <x v="3"/>
    <n v="4"/>
    <n v="2.79"/>
    <n v="11.16"/>
    <n v="17"/>
    <x v="0"/>
    <x v="0"/>
    <s v="Evening"/>
    <n v="11.16"/>
  </r>
  <r>
    <n v="3302"/>
    <s v="05-Feb-2025"/>
    <s v="12:07 PM"/>
    <s v="Veggie Burger"/>
    <x v="4"/>
    <n v="2"/>
    <n v="5.49"/>
    <n v="10.98"/>
    <n v="12"/>
    <x v="0"/>
    <x v="0"/>
    <s v="Afternoon"/>
    <n v="10.98"/>
  </r>
  <r>
    <n v="3303"/>
    <s v="05-Jan-2025"/>
    <s v="10:49 PM"/>
    <s v="Caesar Salad"/>
    <x v="5"/>
    <n v="4"/>
    <n v="4.49"/>
    <n v="17.96"/>
    <n v="22"/>
    <x v="1"/>
    <x v="2"/>
    <s v="Night"/>
    <n v="20.654"/>
  </r>
  <r>
    <n v="3304"/>
    <s v="23-Mar-2025"/>
    <s v="02:34 PM"/>
    <s v="Brownie"/>
    <x v="2"/>
    <n v="1"/>
    <n v="2.99"/>
    <n v="2.99"/>
    <n v="14"/>
    <x v="1"/>
    <x v="1"/>
    <s v="Afternoon"/>
    <n v="3.4384999999999999"/>
  </r>
  <r>
    <n v="3305"/>
    <s v="07-Jan-2025"/>
    <s v="03:46 PM"/>
    <s v="Caesar Salad"/>
    <x v="5"/>
    <n v="2"/>
    <n v="4.49"/>
    <n v="8.98"/>
    <n v="15"/>
    <x v="0"/>
    <x v="2"/>
    <s v="Afternoon"/>
    <n v="8.98"/>
  </r>
  <r>
    <n v="3306"/>
    <s v="14-Jan-2025"/>
    <s v="02:18 PM"/>
    <s v="Fries"/>
    <x v="6"/>
    <n v="1"/>
    <n v="2.4900000000000002"/>
    <n v="2.4900000000000002"/>
    <n v="14"/>
    <x v="0"/>
    <x v="2"/>
    <s v="Afternoon"/>
    <n v="2.4900000000000002"/>
  </r>
  <r>
    <n v="3307"/>
    <s v="20-Jan-2025"/>
    <s v="08:47 PM"/>
    <s v="McChicken"/>
    <x v="1"/>
    <n v="1"/>
    <n v="4.49"/>
    <n v="4.49"/>
    <n v="20"/>
    <x v="0"/>
    <x v="2"/>
    <s v="Evening"/>
    <n v="4.49"/>
  </r>
  <r>
    <n v="3308"/>
    <s v="15-Jan-2025"/>
    <s v="11:04 PM"/>
    <s v="Coke"/>
    <x v="3"/>
    <n v="3"/>
    <n v="1.99"/>
    <n v="5.97"/>
    <n v="23"/>
    <x v="0"/>
    <x v="2"/>
    <s v="Night"/>
    <n v="5.97"/>
  </r>
  <r>
    <n v="3309"/>
    <s v="09-Mar-2025"/>
    <s v="09:55 PM"/>
    <s v="Chicken Nuggets"/>
    <x v="1"/>
    <n v="3"/>
    <n v="4.99"/>
    <n v="14.97"/>
    <n v="21"/>
    <x v="1"/>
    <x v="1"/>
    <s v="Night"/>
    <n v="17.215499999999999"/>
  </r>
  <r>
    <n v="3310"/>
    <s v="08-Feb-2025"/>
    <s v="06:54 PM"/>
    <s v="Veggie Burger"/>
    <x v="4"/>
    <n v="2"/>
    <n v="5.49"/>
    <n v="10.98"/>
    <n v="18"/>
    <x v="1"/>
    <x v="0"/>
    <s v="Evening"/>
    <n v="12.626999999999999"/>
  </r>
  <r>
    <n v="3311"/>
    <s v="02-Jan-2025"/>
    <s v="02:42 PM"/>
    <s v="Fries"/>
    <x v="6"/>
    <n v="2"/>
    <n v="2.4900000000000002"/>
    <n v="4.9800000000000004"/>
    <n v="14"/>
    <x v="0"/>
    <x v="2"/>
    <s v="Afternoon"/>
    <n v="4.9800000000000004"/>
  </r>
  <r>
    <n v="3312"/>
    <s v="03-Feb-2025"/>
    <s v="07:21 PM"/>
    <s v="Coke"/>
    <x v="3"/>
    <n v="3"/>
    <n v="1.99"/>
    <n v="5.97"/>
    <n v="19"/>
    <x v="0"/>
    <x v="0"/>
    <s v="Evening"/>
    <n v="5.97"/>
  </r>
  <r>
    <n v="3313"/>
    <s v="26-Feb-2025"/>
    <s v="11:58 PM"/>
    <s v="Spaghetti"/>
    <x v="0"/>
    <n v="1"/>
    <n v="6.99"/>
    <n v="6.99"/>
    <n v="23"/>
    <x v="0"/>
    <x v="0"/>
    <s v="Night"/>
    <n v="6.99"/>
  </r>
  <r>
    <n v="3314"/>
    <s v="08-Jan-2025"/>
    <s v="11:45 PM"/>
    <s v="Side Salad"/>
    <x v="5"/>
    <n v="4"/>
    <n v="3.49"/>
    <n v="13.96"/>
    <n v="23"/>
    <x v="0"/>
    <x v="2"/>
    <s v="Night"/>
    <n v="13.96"/>
  </r>
  <r>
    <n v="3315"/>
    <s v="08-Mar-2025"/>
    <s v="05:40 PM"/>
    <s v="Grilled Chicken Wrap"/>
    <x v="1"/>
    <n v="3"/>
    <n v="5.29"/>
    <n v="15.870000000000001"/>
    <n v="17"/>
    <x v="1"/>
    <x v="1"/>
    <s v="Evening"/>
    <n v="18.250499999999999"/>
  </r>
  <r>
    <n v="3316"/>
    <s v="14-Mar-2025"/>
    <s v="01:56 PM"/>
    <s v="Iced Coffee"/>
    <x v="3"/>
    <n v="2"/>
    <n v="2.79"/>
    <n v="5.58"/>
    <n v="13"/>
    <x v="0"/>
    <x v="1"/>
    <s v="Afternoon"/>
    <n v="5.58"/>
  </r>
  <r>
    <n v="3317"/>
    <s v="05-Jan-2025"/>
    <s v="05:52 PM"/>
    <s v="Coke"/>
    <x v="3"/>
    <n v="2"/>
    <n v="1.99"/>
    <n v="3.98"/>
    <n v="17"/>
    <x v="1"/>
    <x v="2"/>
    <s v="Evening"/>
    <n v="4.577"/>
  </r>
  <r>
    <n v="3318"/>
    <s v="11-Jan-2025"/>
    <s v="11:24 AM"/>
    <s v="Apple Pie"/>
    <x v="2"/>
    <n v="1"/>
    <n v="2.29"/>
    <n v="2.29"/>
    <n v="11"/>
    <x v="1"/>
    <x v="2"/>
    <s v="Morning"/>
    <n v="2.6334999999999997"/>
  </r>
  <r>
    <n v="3319"/>
    <s v="21-Feb-2025"/>
    <s v="07:57 PM"/>
    <s v="Apple Pie"/>
    <x v="2"/>
    <n v="3"/>
    <n v="2.29"/>
    <n v="6.87"/>
    <n v="19"/>
    <x v="0"/>
    <x v="0"/>
    <s v="Evening"/>
    <n v="6.87"/>
  </r>
  <r>
    <n v="3320"/>
    <s v="02-Mar-2025"/>
    <s v="03:53 PM"/>
    <s v="Iced Coffee"/>
    <x v="3"/>
    <n v="1"/>
    <n v="2.79"/>
    <n v="2.79"/>
    <n v="15"/>
    <x v="1"/>
    <x v="1"/>
    <s v="Afternoon"/>
    <n v="3.2084999999999999"/>
  </r>
  <r>
    <n v="3321"/>
    <s v="02-Feb-2025"/>
    <s v="11:33 PM"/>
    <s v="Grilled Chicken Wrap"/>
    <x v="1"/>
    <n v="4"/>
    <n v="5.29"/>
    <n v="21.16"/>
    <n v="23"/>
    <x v="1"/>
    <x v="0"/>
    <s v="Night"/>
    <n v="24.334"/>
  </r>
  <r>
    <n v="3322"/>
    <s v="03-Feb-2025"/>
    <s v="06:47 PM"/>
    <s v="Caesar Salad"/>
    <x v="5"/>
    <n v="2"/>
    <n v="4.49"/>
    <n v="8.98"/>
    <n v="18"/>
    <x v="0"/>
    <x v="0"/>
    <s v="Evening"/>
    <n v="8.98"/>
  </r>
  <r>
    <n v="3323"/>
    <s v="31-Jan-2025"/>
    <s v="05:19 PM"/>
    <s v="Caesar Salad"/>
    <x v="5"/>
    <n v="1"/>
    <n v="4.49"/>
    <n v="4.49"/>
    <n v="17"/>
    <x v="0"/>
    <x v="2"/>
    <s v="Evening"/>
    <n v="4.49"/>
  </r>
  <r>
    <n v="3324"/>
    <s v="02-Mar-2025"/>
    <s v="06:44 PM"/>
    <s v="Orange Juice"/>
    <x v="3"/>
    <n v="1"/>
    <n v="2.59"/>
    <n v="2.59"/>
    <n v="18"/>
    <x v="1"/>
    <x v="1"/>
    <s v="Evening"/>
    <n v="2.9784999999999995"/>
  </r>
  <r>
    <n v="3325"/>
    <s v="20-Mar-2025"/>
    <s v="08:11 PM"/>
    <s v="Fries"/>
    <x v="6"/>
    <n v="3"/>
    <n v="2.4900000000000002"/>
    <n v="7.4700000000000006"/>
    <n v="20"/>
    <x v="0"/>
    <x v="1"/>
    <s v="Evening"/>
    <n v="7.4700000000000006"/>
  </r>
  <r>
    <n v="3326"/>
    <s v="04-Feb-2025"/>
    <s v="01:44 PM"/>
    <s v="Fries"/>
    <x v="6"/>
    <n v="1"/>
    <n v="2.4900000000000002"/>
    <n v="2.4900000000000002"/>
    <n v="13"/>
    <x v="0"/>
    <x v="0"/>
    <s v="Afternoon"/>
    <n v="2.4900000000000002"/>
  </r>
  <r>
    <n v="3327"/>
    <s v="10-Feb-2025"/>
    <s v="11:09 AM"/>
    <s v="Spaghetti"/>
    <x v="0"/>
    <n v="4"/>
    <n v="6.99"/>
    <n v="27.96"/>
    <n v="11"/>
    <x v="0"/>
    <x v="0"/>
    <s v="Morning"/>
    <n v="27.96"/>
  </r>
  <r>
    <n v="3328"/>
    <s v="29-Mar-2025"/>
    <s v="01:04 PM"/>
    <s v="Apple Pie"/>
    <x v="2"/>
    <n v="1"/>
    <n v="2.29"/>
    <n v="2.29"/>
    <n v="13"/>
    <x v="1"/>
    <x v="1"/>
    <s v="Afternoon"/>
    <n v="2.6334999999999997"/>
  </r>
  <r>
    <n v="3329"/>
    <s v="28-Feb-2025"/>
    <s v="03:03 PM"/>
    <s v="McChicken"/>
    <x v="1"/>
    <n v="4"/>
    <n v="4.49"/>
    <n v="17.96"/>
    <n v="15"/>
    <x v="0"/>
    <x v="0"/>
    <s v="Afternoon"/>
    <n v="17.96"/>
  </r>
  <r>
    <n v="3330"/>
    <s v="31-Jan-2025"/>
    <s v="12:22 PM"/>
    <s v="Big Mac"/>
    <x v="4"/>
    <n v="2"/>
    <n v="5.99"/>
    <n v="11.98"/>
    <n v="12"/>
    <x v="0"/>
    <x v="2"/>
    <s v="Afternoon"/>
    <n v="11.98"/>
  </r>
  <r>
    <n v="3331"/>
    <s v="28-Mar-2025"/>
    <s v="09:50 PM"/>
    <s v="Coke"/>
    <x v="3"/>
    <n v="3"/>
    <n v="1.99"/>
    <n v="5.97"/>
    <n v="21"/>
    <x v="0"/>
    <x v="1"/>
    <s v="Night"/>
    <n v="5.97"/>
  </r>
  <r>
    <n v="3332"/>
    <s v="26-Jan-2025"/>
    <s v="07:15 PM"/>
    <s v="Fries"/>
    <x v="6"/>
    <n v="2"/>
    <n v="2.4900000000000002"/>
    <n v="4.9800000000000004"/>
    <n v="19"/>
    <x v="1"/>
    <x v="2"/>
    <s v="Evening"/>
    <n v="5.7270000000000003"/>
  </r>
  <r>
    <n v="3333"/>
    <s v="14-Mar-2025"/>
    <s v="10:58 AM"/>
    <s v="Chocolate Shake"/>
    <x v="2"/>
    <n v="4"/>
    <n v="3.99"/>
    <n v="15.96"/>
    <n v="10"/>
    <x v="0"/>
    <x v="1"/>
    <s v="Morning"/>
    <n v="15.96"/>
  </r>
  <r>
    <n v="3334"/>
    <s v="25-Jan-2025"/>
    <s v="10:56 PM"/>
    <s v="Chicken Nuggets"/>
    <x v="1"/>
    <n v="4"/>
    <n v="4.99"/>
    <n v="19.96"/>
    <n v="22"/>
    <x v="1"/>
    <x v="2"/>
    <s v="Night"/>
    <n v="22.954000000000001"/>
  </r>
  <r>
    <n v="3335"/>
    <s v="17-Feb-2025"/>
    <s v="12:45 PM"/>
    <s v="Fries"/>
    <x v="6"/>
    <n v="4"/>
    <n v="2.4900000000000002"/>
    <n v="9.9600000000000009"/>
    <n v="12"/>
    <x v="0"/>
    <x v="0"/>
    <s v="Afternoon"/>
    <n v="9.9600000000000009"/>
  </r>
  <r>
    <n v="3336"/>
    <s v="02-Mar-2025"/>
    <s v="01:39 PM"/>
    <s v="Fries"/>
    <x v="6"/>
    <n v="1"/>
    <n v="2.4900000000000002"/>
    <n v="2.4900000000000002"/>
    <n v="13"/>
    <x v="1"/>
    <x v="1"/>
    <s v="Afternoon"/>
    <n v="2.8635000000000002"/>
  </r>
  <r>
    <n v="3337"/>
    <s v="26-Jan-2025"/>
    <s v="03:23 PM"/>
    <s v="Chicken Nuggets"/>
    <x v="1"/>
    <n v="4"/>
    <n v="4.99"/>
    <n v="19.96"/>
    <n v="15"/>
    <x v="1"/>
    <x v="2"/>
    <s v="Afternoon"/>
    <n v="22.954000000000001"/>
  </r>
  <r>
    <n v="3338"/>
    <s v="19-Mar-2025"/>
    <s v="05:14 PM"/>
    <s v="Orange Juice"/>
    <x v="3"/>
    <n v="4"/>
    <n v="2.59"/>
    <n v="10.36"/>
    <n v="17"/>
    <x v="0"/>
    <x v="1"/>
    <s v="Evening"/>
    <n v="10.36"/>
  </r>
  <r>
    <n v="3339"/>
    <s v="28-Feb-2025"/>
    <s v="11:18 AM"/>
    <s v="Apple Pie"/>
    <x v="2"/>
    <n v="3"/>
    <n v="2.29"/>
    <n v="6.87"/>
    <n v="11"/>
    <x v="0"/>
    <x v="0"/>
    <s v="Morning"/>
    <n v="6.87"/>
  </r>
  <r>
    <n v="3340"/>
    <s v="21-Jan-2025"/>
    <s v="05:18 PM"/>
    <s v="Orange Juice"/>
    <x v="3"/>
    <n v="1"/>
    <n v="2.59"/>
    <n v="2.59"/>
    <n v="17"/>
    <x v="0"/>
    <x v="2"/>
    <s v="Evening"/>
    <n v="2.59"/>
  </r>
  <r>
    <n v="3341"/>
    <s v="22-Jan-2025"/>
    <s v="10:52 PM"/>
    <s v="Coke"/>
    <x v="3"/>
    <n v="3"/>
    <n v="1.99"/>
    <n v="5.97"/>
    <n v="22"/>
    <x v="0"/>
    <x v="2"/>
    <s v="Night"/>
    <n v="5.97"/>
  </r>
  <r>
    <n v="3342"/>
    <s v="03-Feb-2025"/>
    <s v="03:41 PM"/>
    <s v="Chicken Nuggets"/>
    <x v="1"/>
    <n v="2"/>
    <n v="4.99"/>
    <n v="9.98"/>
    <n v="15"/>
    <x v="0"/>
    <x v="0"/>
    <s v="Afternoon"/>
    <n v="9.98"/>
  </r>
  <r>
    <n v="3343"/>
    <s v="21-Jan-2025"/>
    <s v="01:48 PM"/>
    <s v="Iced Coffee"/>
    <x v="3"/>
    <n v="4"/>
    <n v="2.79"/>
    <n v="11.16"/>
    <n v="13"/>
    <x v="0"/>
    <x v="2"/>
    <s v="Afternoon"/>
    <n v="11.16"/>
  </r>
  <r>
    <n v="3344"/>
    <s v="08-Mar-2025"/>
    <s v="02:35 PM"/>
    <s v="Fries"/>
    <x v="6"/>
    <n v="2"/>
    <n v="2.4900000000000002"/>
    <n v="4.9800000000000004"/>
    <n v="14"/>
    <x v="1"/>
    <x v="1"/>
    <s v="Afternoon"/>
    <n v="5.7270000000000003"/>
  </r>
  <r>
    <n v="3345"/>
    <s v="24-Jan-2025"/>
    <s v="02:21 PM"/>
    <s v="Caesar Salad"/>
    <x v="5"/>
    <n v="3"/>
    <n v="4.49"/>
    <n v="13.47"/>
    <n v="14"/>
    <x v="0"/>
    <x v="2"/>
    <s v="Afternoon"/>
    <n v="13.47"/>
  </r>
  <r>
    <n v="3346"/>
    <s v="11-Jan-2025"/>
    <s v="04:39 PM"/>
    <s v="Spaghetti"/>
    <x v="0"/>
    <n v="3"/>
    <n v="6.99"/>
    <n v="20.97"/>
    <n v="16"/>
    <x v="1"/>
    <x v="2"/>
    <s v="Afternoon"/>
    <n v="24.115499999999997"/>
  </r>
  <r>
    <n v="3347"/>
    <s v="20-Jan-2025"/>
    <s v="12:22 PM"/>
    <s v="Spaghetti"/>
    <x v="0"/>
    <n v="4"/>
    <n v="6.99"/>
    <n v="27.96"/>
    <n v="12"/>
    <x v="0"/>
    <x v="2"/>
    <s v="Afternoon"/>
    <n v="27.96"/>
  </r>
  <r>
    <n v="3348"/>
    <s v="22-Mar-2025"/>
    <s v="12:59 PM"/>
    <s v="Iced Coffee"/>
    <x v="3"/>
    <n v="3"/>
    <n v="2.79"/>
    <n v="8.370000000000001"/>
    <n v="12"/>
    <x v="1"/>
    <x v="1"/>
    <s v="Afternoon"/>
    <n v="9.6255000000000006"/>
  </r>
  <r>
    <n v="3349"/>
    <s v="22-Jan-2025"/>
    <s v="10:05 AM"/>
    <s v="Caesar Salad"/>
    <x v="5"/>
    <n v="3"/>
    <n v="4.49"/>
    <n v="13.47"/>
    <n v="10"/>
    <x v="0"/>
    <x v="2"/>
    <s v="Morning"/>
    <n v="13.47"/>
  </r>
  <r>
    <n v="3350"/>
    <s v="27-Jan-2025"/>
    <s v="02:04 PM"/>
    <s v="Brownie"/>
    <x v="2"/>
    <n v="4"/>
    <n v="2.99"/>
    <n v="11.96"/>
    <n v="14"/>
    <x v="0"/>
    <x v="2"/>
    <s v="Afternoon"/>
    <n v="11.96"/>
  </r>
  <r>
    <n v="3351"/>
    <s v="18-Jan-2025"/>
    <s v="01:52 PM"/>
    <s v="McChicken"/>
    <x v="1"/>
    <n v="3"/>
    <n v="4.49"/>
    <n v="13.47"/>
    <n v="13"/>
    <x v="1"/>
    <x v="2"/>
    <s v="Afternoon"/>
    <n v="15.490499999999999"/>
  </r>
  <r>
    <n v="3352"/>
    <s v="22-Feb-2025"/>
    <s v="09:34 PM"/>
    <s v="Side Salad"/>
    <x v="5"/>
    <n v="3"/>
    <n v="3.49"/>
    <n v="10.47"/>
    <n v="21"/>
    <x v="1"/>
    <x v="0"/>
    <s v="Night"/>
    <n v="12.0405"/>
  </r>
  <r>
    <n v="3353"/>
    <s v="27-Jan-2025"/>
    <s v="11:31 PM"/>
    <s v="Chocolate Shake"/>
    <x v="2"/>
    <n v="4"/>
    <n v="3.99"/>
    <n v="15.96"/>
    <n v="23"/>
    <x v="0"/>
    <x v="2"/>
    <s v="Night"/>
    <n v="15.96"/>
  </r>
  <r>
    <n v="3354"/>
    <s v="24-Feb-2025"/>
    <s v="12:56 PM"/>
    <s v="Apple Pie"/>
    <x v="2"/>
    <n v="3"/>
    <n v="2.29"/>
    <n v="6.87"/>
    <n v="12"/>
    <x v="0"/>
    <x v="0"/>
    <s v="Afternoon"/>
    <n v="6.87"/>
  </r>
  <r>
    <n v="3355"/>
    <s v="25-Jan-2025"/>
    <s v="11:07 PM"/>
    <s v="Veggie Burger"/>
    <x v="4"/>
    <n v="3"/>
    <n v="5.49"/>
    <n v="16.47"/>
    <n v="23"/>
    <x v="1"/>
    <x v="2"/>
    <s v="Night"/>
    <n v="18.940499999999997"/>
  </r>
  <r>
    <n v="3356"/>
    <s v="27-Feb-2025"/>
    <s v="12:26 PM"/>
    <s v="Coke"/>
    <x v="3"/>
    <n v="3"/>
    <n v="1.99"/>
    <n v="5.97"/>
    <n v="12"/>
    <x v="0"/>
    <x v="0"/>
    <s v="Afternoon"/>
    <n v="5.97"/>
  </r>
  <r>
    <n v="3357"/>
    <s v="21-Mar-2025"/>
    <s v="01:41 PM"/>
    <s v="McChicken"/>
    <x v="1"/>
    <n v="4"/>
    <n v="4.49"/>
    <n v="17.96"/>
    <n v="13"/>
    <x v="0"/>
    <x v="1"/>
    <s v="Afternoon"/>
    <n v="17.96"/>
  </r>
  <r>
    <n v="3358"/>
    <s v="17-Mar-2025"/>
    <s v="06:59 PM"/>
    <s v="Spaghetti"/>
    <x v="0"/>
    <n v="4"/>
    <n v="6.99"/>
    <n v="27.96"/>
    <n v="18"/>
    <x v="0"/>
    <x v="1"/>
    <s v="Evening"/>
    <n v="27.96"/>
  </r>
  <r>
    <n v="3359"/>
    <s v="13-Mar-2025"/>
    <s v="06:53 PM"/>
    <s v="Veggie Burger"/>
    <x v="4"/>
    <n v="1"/>
    <n v="5.49"/>
    <n v="5.49"/>
    <n v="18"/>
    <x v="0"/>
    <x v="1"/>
    <s v="Evening"/>
    <n v="5.49"/>
  </r>
  <r>
    <n v="3360"/>
    <s v="19-Mar-2025"/>
    <s v="12:36 PM"/>
    <s v="Spaghetti"/>
    <x v="0"/>
    <n v="1"/>
    <n v="6.99"/>
    <n v="6.99"/>
    <n v="12"/>
    <x v="0"/>
    <x v="1"/>
    <s v="Afternoon"/>
    <n v="6.99"/>
  </r>
  <r>
    <n v="3361"/>
    <s v="20-Jan-2025"/>
    <s v="12:38 PM"/>
    <s v="Fries"/>
    <x v="6"/>
    <n v="3"/>
    <n v="2.4900000000000002"/>
    <n v="7.4700000000000006"/>
    <n v="12"/>
    <x v="0"/>
    <x v="2"/>
    <s v="Afternoon"/>
    <n v="7.4700000000000006"/>
  </r>
  <r>
    <n v="3362"/>
    <s v="11-Feb-2025"/>
    <s v="05:39 PM"/>
    <s v="Orange Juice"/>
    <x v="3"/>
    <n v="3"/>
    <n v="2.59"/>
    <n v="7.77"/>
    <n v="17"/>
    <x v="0"/>
    <x v="0"/>
    <s v="Evening"/>
    <n v="7.77"/>
  </r>
  <r>
    <n v="3363"/>
    <s v="03-Jan-2025"/>
    <s v="02:19 PM"/>
    <s v="Veggie Burger"/>
    <x v="4"/>
    <n v="2"/>
    <n v="5.49"/>
    <n v="10.98"/>
    <n v="14"/>
    <x v="0"/>
    <x v="2"/>
    <s v="Afternoon"/>
    <n v="10.98"/>
  </r>
  <r>
    <n v="3364"/>
    <s v="07-Mar-2025"/>
    <s v="07:23 PM"/>
    <s v="Iced Coffee"/>
    <x v="3"/>
    <n v="2"/>
    <n v="2.79"/>
    <n v="5.58"/>
    <n v="19"/>
    <x v="0"/>
    <x v="1"/>
    <s v="Evening"/>
    <n v="5.58"/>
  </r>
  <r>
    <n v="3365"/>
    <s v="13-Mar-2025"/>
    <s v="06:47 PM"/>
    <s v="Grilled Chicken Wrap"/>
    <x v="1"/>
    <n v="1"/>
    <n v="5.29"/>
    <n v="5.29"/>
    <n v="18"/>
    <x v="0"/>
    <x v="1"/>
    <s v="Evening"/>
    <n v="5.29"/>
  </r>
  <r>
    <n v="3366"/>
    <s v="06-Feb-2025"/>
    <s v="02:00 PM"/>
    <s v="Big Mac"/>
    <x v="4"/>
    <n v="2"/>
    <n v="5.99"/>
    <n v="11.98"/>
    <n v="14"/>
    <x v="0"/>
    <x v="0"/>
    <s v="Afternoon"/>
    <n v="11.98"/>
  </r>
  <r>
    <n v="3367"/>
    <s v="18-Mar-2025"/>
    <s v="12:24 PM"/>
    <s v="Fries"/>
    <x v="6"/>
    <n v="3"/>
    <n v="2.4900000000000002"/>
    <n v="7.4700000000000006"/>
    <n v="12"/>
    <x v="0"/>
    <x v="1"/>
    <s v="Afternoon"/>
    <n v="7.4700000000000006"/>
  </r>
  <r>
    <n v="3368"/>
    <s v="26-Mar-2025"/>
    <s v="08:07 PM"/>
    <s v="Spaghetti"/>
    <x v="0"/>
    <n v="4"/>
    <n v="6.99"/>
    <n v="27.96"/>
    <n v="20"/>
    <x v="0"/>
    <x v="1"/>
    <s v="Evening"/>
    <n v="27.96"/>
  </r>
  <r>
    <n v="3369"/>
    <s v="05-Jan-2025"/>
    <s v="08:05 PM"/>
    <s v="McChicken"/>
    <x v="1"/>
    <n v="3"/>
    <n v="4.49"/>
    <n v="13.47"/>
    <n v="20"/>
    <x v="1"/>
    <x v="2"/>
    <s v="Evening"/>
    <n v="15.490499999999999"/>
  </r>
  <r>
    <n v="3370"/>
    <s v="30-Jan-2025"/>
    <s v="01:57 PM"/>
    <s v="Big Mac"/>
    <x v="4"/>
    <n v="3"/>
    <n v="5.99"/>
    <n v="17.97"/>
    <n v="13"/>
    <x v="0"/>
    <x v="2"/>
    <s v="Afternoon"/>
    <n v="17.97"/>
  </r>
  <r>
    <n v="3371"/>
    <s v="14-Jan-2025"/>
    <s v="11:48 AM"/>
    <s v="Grilled Chicken Wrap"/>
    <x v="1"/>
    <n v="1"/>
    <n v="5.29"/>
    <n v="5.29"/>
    <n v="11"/>
    <x v="0"/>
    <x v="2"/>
    <s v="Morning"/>
    <n v="5.29"/>
  </r>
  <r>
    <n v="3372"/>
    <s v="07-Mar-2025"/>
    <s v="09:43 PM"/>
    <s v="Brownie"/>
    <x v="2"/>
    <n v="2"/>
    <n v="2.99"/>
    <n v="5.98"/>
    <n v="21"/>
    <x v="0"/>
    <x v="1"/>
    <s v="Night"/>
    <n v="5.98"/>
  </r>
  <r>
    <n v="3373"/>
    <s v="25-Jan-2025"/>
    <s v="03:03 PM"/>
    <s v="Coke"/>
    <x v="3"/>
    <n v="1"/>
    <n v="1.99"/>
    <n v="1.99"/>
    <n v="15"/>
    <x v="1"/>
    <x v="2"/>
    <s v="Afternoon"/>
    <n v="2.2885"/>
  </r>
  <r>
    <n v="3374"/>
    <s v="24-Feb-2025"/>
    <s v="09:03 PM"/>
    <s v="Grilled Chicken Wrap"/>
    <x v="1"/>
    <n v="1"/>
    <n v="5.29"/>
    <n v="5.29"/>
    <n v="21"/>
    <x v="0"/>
    <x v="0"/>
    <s v="Night"/>
    <n v="5.29"/>
  </r>
  <r>
    <n v="3375"/>
    <s v="14-Jan-2025"/>
    <s v="11:51 PM"/>
    <s v="Side Salad"/>
    <x v="5"/>
    <n v="3"/>
    <n v="3.49"/>
    <n v="10.47"/>
    <n v="23"/>
    <x v="0"/>
    <x v="2"/>
    <s v="Night"/>
    <n v="10.47"/>
  </r>
  <r>
    <n v="3376"/>
    <s v="01-Feb-2025"/>
    <s v="09:24 PM"/>
    <s v="Big Mac"/>
    <x v="4"/>
    <n v="1"/>
    <n v="5.99"/>
    <n v="5.99"/>
    <n v="21"/>
    <x v="1"/>
    <x v="0"/>
    <s v="Night"/>
    <n v="6.8884999999999996"/>
  </r>
  <r>
    <n v="3377"/>
    <s v="05-Jan-2025"/>
    <s v="10:32 AM"/>
    <s v="Brownie"/>
    <x v="2"/>
    <n v="4"/>
    <n v="2.99"/>
    <n v="11.96"/>
    <n v="10"/>
    <x v="1"/>
    <x v="2"/>
    <s v="Morning"/>
    <n v="13.754"/>
  </r>
  <r>
    <n v="3378"/>
    <s v="14-Mar-2025"/>
    <s v="01:42 PM"/>
    <s v="Spaghetti"/>
    <x v="0"/>
    <n v="4"/>
    <n v="6.99"/>
    <n v="27.96"/>
    <n v="13"/>
    <x v="0"/>
    <x v="1"/>
    <s v="Afternoon"/>
    <n v="27.96"/>
  </r>
  <r>
    <n v="3379"/>
    <s v="27-Feb-2025"/>
    <s v="11:29 PM"/>
    <s v="McChicken"/>
    <x v="1"/>
    <n v="1"/>
    <n v="4.49"/>
    <n v="4.49"/>
    <n v="23"/>
    <x v="0"/>
    <x v="0"/>
    <s v="Night"/>
    <n v="4.49"/>
  </r>
  <r>
    <n v="3380"/>
    <s v="04-Feb-2025"/>
    <s v="11:35 AM"/>
    <s v="Side Salad"/>
    <x v="5"/>
    <n v="3"/>
    <n v="3.49"/>
    <n v="10.47"/>
    <n v="11"/>
    <x v="0"/>
    <x v="0"/>
    <s v="Morning"/>
    <n v="10.47"/>
  </r>
  <r>
    <n v="3381"/>
    <s v="17-Jan-2025"/>
    <s v="02:47 PM"/>
    <s v="Fries"/>
    <x v="6"/>
    <n v="4"/>
    <n v="2.4900000000000002"/>
    <n v="9.9600000000000009"/>
    <n v="14"/>
    <x v="0"/>
    <x v="2"/>
    <s v="Afternoon"/>
    <n v="9.9600000000000009"/>
  </r>
  <r>
    <n v="3382"/>
    <s v="23-Jan-2025"/>
    <s v="05:49 PM"/>
    <s v="Veggie Burger"/>
    <x v="4"/>
    <n v="3"/>
    <n v="5.49"/>
    <n v="16.47"/>
    <n v="17"/>
    <x v="0"/>
    <x v="2"/>
    <s v="Evening"/>
    <n v="16.47"/>
  </r>
  <r>
    <n v="3383"/>
    <s v="17-Jan-2025"/>
    <s v="06:24 PM"/>
    <s v="Fries"/>
    <x v="6"/>
    <n v="1"/>
    <n v="2.4900000000000002"/>
    <n v="2.4900000000000002"/>
    <n v="18"/>
    <x v="0"/>
    <x v="2"/>
    <s v="Evening"/>
    <n v="2.4900000000000002"/>
  </r>
  <r>
    <n v="3384"/>
    <s v="03-Mar-2025"/>
    <s v="02:34 PM"/>
    <s v="Spaghetti"/>
    <x v="0"/>
    <n v="1"/>
    <n v="6.99"/>
    <n v="6.99"/>
    <n v="14"/>
    <x v="0"/>
    <x v="1"/>
    <s v="Afternoon"/>
    <n v="6.99"/>
  </r>
  <r>
    <n v="3385"/>
    <s v="22-Jan-2025"/>
    <s v="02:53 PM"/>
    <s v="Spaghetti"/>
    <x v="0"/>
    <n v="3"/>
    <n v="6.99"/>
    <n v="20.97"/>
    <n v="14"/>
    <x v="0"/>
    <x v="2"/>
    <s v="Afternoon"/>
    <n v="20.97"/>
  </r>
  <r>
    <n v="3386"/>
    <s v="06-Feb-2025"/>
    <s v="08:48 PM"/>
    <s v="Grilled Chicken Wrap"/>
    <x v="1"/>
    <n v="1"/>
    <n v="5.29"/>
    <n v="5.29"/>
    <n v="20"/>
    <x v="0"/>
    <x v="0"/>
    <s v="Evening"/>
    <n v="5.29"/>
  </r>
  <r>
    <n v="3387"/>
    <s v="24-Jan-2025"/>
    <s v="02:16 PM"/>
    <s v="Chicken Nuggets"/>
    <x v="1"/>
    <n v="4"/>
    <n v="4.99"/>
    <n v="19.96"/>
    <n v="14"/>
    <x v="0"/>
    <x v="2"/>
    <s v="Afternoon"/>
    <n v="19.96"/>
  </r>
  <r>
    <n v="3388"/>
    <s v="12-Mar-2025"/>
    <s v="11:40 PM"/>
    <s v="Coke"/>
    <x v="3"/>
    <n v="3"/>
    <n v="1.99"/>
    <n v="5.97"/>
    <n v="23"/>
    <x v="0"/>
    <x v="1"/>
    <s v="Night"/>
    <n v="5.97"/>
  </r>
  <r>
    <n v="3389"/>
    <s v="26-Jan-2025"/>
    <s v="01:09 PM"/>
    <s v="Apple Pie"/>
    <x v="2"/>
    <n v="3"/>
    <n v="2.29"/>
    <n v="6.87"/>
    <n v="13"/>
    <x v="1"/>
    <x v="2"/>
    <s v="Afternoon"/>
    <n v="7.9004999999999992"/>
  </r>
  <r>
    <n v="3390"/>
    <s v="19-Jan-2025"/>
    <s v="12:42 PM"/>
    <s v="McChicken"/>
    <x v="1"/>
    <n v="4"/>
    <n v="4.49"/>
    <n v="17.96"/>
    <n v="12"/>
    <x v="1"/>
    <x v="2"/>
    <s v="Afternoon"/>
    <n v="20.654"/>
  </r>
  <r>
    <n v="3391"/>
    <s v="05-Jan-2025"/>
    <s v="07:51 PM"/>
    <s v="Coke"/>
    <x v="3"/>
    <n v="1"/>
    <n v="1.99"/>
    <n v="1.99"/>
    <n v="19"/>
    <x v="1"/>
    <x v="2"/>
    <s v="Evening"/>
    <n v="2.2885"/>
  </r>
  <r>
    <n v="3392"/>
    <s v="19-Feb-2025"/>
    <s v="11:14 PM"/>
    <s v="Caesar Salad"/>
    <x v="5"/>
    <n v="1"/>
    <n v="4.49"/>
    <n v="4.49"/>
    <n v="23"/>
    <x v="0"/>
    <x v="0"/>
    <s v="Night"/>
    <n v="4.49"/>
  </r>
  <r>
    <n v="3393"/>
    <s v="31-Mar-2025"/>
    <s v="10:23 PM"/>
    <s v="Side Salad"/>
    <x v="5"/>
    <n v="4"/>
    <n v="3.49"/>
    <n v="13.96"/>
    <n v="22"/>
    <x v="0"/>
    <x v="1"/>
    <s v="Night"/>
    <n v="13.96"/>
  </r>
  <r>
    <n v="3394"/>
    <s v="31-Jan-2025"/>
    <s v="12:10 PM"/>
    <s v="Grilled Chicken Wrap"/>
    <x v="1"/>
    <n v="3"/>
    <n v="5.29"/>
    <n v="15.870000000000001"/>
    <n v="12"/>
    <x v="0"/>
    <x v="2"/>
    <s v="Afternoon"/>
    <n v="15.870000000000001"/>
  </r>
  <r>
    <n v="3395"/>
    <s v="01-Jan-2025"/>
    <s v="08:36 PM"/>
    <s v="Caesar Salad"/>
    <x v="5"/>
    <n v="4"/>
    <n v="4.49"/>
    <n v="17.96"/>
    <n v="20"/>
    <x v="0"/>
    <x v="2"/>
    <s v="Evening"/>
    <n v="17.96"/>
  </r>
  <r>
    <n v="3396"/>
    <s v="04-Feb-2025"/>
    <s v="03:29 PM"/>
    <s v="Chocolate Shake"/>
    <x v="2"/>
    <n v="3"/>
    <n v="3.99"/>
    <n v="11.97"/>
    <n v="15"/>
    <x v="0"/>
    <x v="0"/>
    <s v="Afternoon"/>
    <n v="11.97"/>
  </r>
  <r>
    <n v="3397"/>
    <s v="24-Jan-2025"/>
    <s v="12:59 PM"/>
    <s v="Caesar Salad"/>
    <x v="5"/>
    <n v="3"/>
    <n v="4.49"/>
    <n v="13.47"/>
    <n v="12"/>
    <x v="0"/>
    <x v="2"/>
    <s v="Afternoon"/>
    <n v="13.47"/>
  </r>
  <r>
    <n v="3398"/>
    <s v="22-Jan-2025"/>
    <s v="10:07 PM"/>
    <s v="Spaghetti"/>
    <x v="0"/>
    <n v="2"/>
    <n v="6.99"/>
    <n v="13.98"/>
    <n v="22"/>
    <x v="0"/>
    <x v="2"/>
    <s v="Night"/>
    <n v="13.98"/>
  </r>
  <r>
    <n v="3399"/>
    <s v="16-Mar-2025"/>
    <s v="11:29 PM"/>
    <s v="Veggie Burger"/>
    <x v="4"/>
    <n v="4"/>
    <n v="5.49"/>
    <n v="21.96"/>
    <n v="23"/>
    <x v="1"/>
    <x v="1"/>
    <s v="Night"/>
    <n v="25.253999999999998"/>
  </r>
  <r>
    <n v="3400"/>
    <s v="02-Mar-2025"/>
    <s v="08:38 PM"/>
    <s v="Coke"/>
    <x v="3"/>
    <n v="2"/>
    <n v="1.99"/>
    <n v="3.98"/>
    <n v="20"/>
    <x v="1"/>
    <x v="1"/>
    <s v="Evening"/>
    <n v="4.577"/>
  </r>
  <r>
    <n v="3401"/>
    <s v="18-Feb-2025"/>
    <s v="03:24 PM"/>
    <s v="Big Mac"/>
    <x v="4"/>
    <n v="2"/>
    <n v="5.99"/>
    <n v="11.98"/>
    <n v="15"/>
    <x v="0"/>
    <x v="0"/>
    <s v="Afternoon"/>
    <n v="11.98"/>
  </r>
  <r>
    <n v="3402"/>
    <s v="23-Feb-2025"/>
    <s v="11:11 PM"/>
    <s v="Brownie"/>
    <x v="2"/>
    <n v="2"/>
    <n v="2.99"/>
    <n v="5.98"/>
    <n v="23"/>
    <x v="1"/>
    <x v="0"/>
    <s v="Night"/>
    <n v="6.8769999999999998"/>
  </r>
  <r>
    <n v="3403"/>
    <s v="25-Feb-2025"/>
    <s v="05:21 PM"/>
    <s v="Grilled Chicken Wrap"/>
    <x v="1"/>
    <n v="1"/>
    <n v="5.29"/>
    <n v="5.29"/>
    <n v="17"/>
    <x v="0"/>
    <x v="0"/>
    <s v="Evening"/>
    <n v="5.29"/>
  </r>
  <r>
    <n v="3404"/>
    <s v="29-Jan-2025"/>
    <s v="02:10 PM"/>
    <s v="Side Salad"/>
    <x v="5"/>
    <n v="4"/>
    <n v="3.49"/>
    <n v="13.96"/>
    <n v="14"/>
    <x v="0"/>
    <x v="2"/>
    <s v="Afternoon"/>
    <n v="13.96"/>
  </r>
  <r>
    <n v="3405"/>
    <s v="04-Mar-2025"/>
    <s v="04:36 PM"/>
    <s v="Fries"/>
    <x v="6"/>
    <n v="2"/>
    <n v="2.4900000000000002"/>
    <n v="4.9800000000000004"/>
    <n v="16"/>
    <x v="0"/>
    <x v="1"/>
    <s v="Afternoon"/>
    <n v="4.9800000000000004"/>
  </r>
  <r>
    <n v="3406"/>
    <s v="02-Mar-2025"/>
    <s v="07:49 PM"/>
    <s v="Brownie"/>
    <x v="2"/>
    <n v="4"/>
    <n v="2.99"/>
    <n v="11.96"/>
    <n v="19"/>
    <x v="1"/>
    <x v="1"/>
    <s v="Evening"/>
    <n v="13.754"/>
  </r>
  <r>
    <n v="3407"/>
    <s v="28-Feb-2025"/>
    <s v="03:21 PM"/>
    <s v="Fries"/>
    <x v="6"/>
    <n v="4"/>
    <n v="2.4900000000000002"/>
    <n v="9.9600000000000009"/>
    <n v="15"/>
    <x v="0"/>
    <x v="0"/>
    <s v="Afternoon"/>
    <n v="9.9600000000000009"/>
  </r>
  <r>
    <n v="3408"/>
    <s v="20-Mar-2025"/>
    <s v="05:46 PM"/>
    <s v="Veggie Burger"/>
    <x v="4"/>
    <n v="3"/>
    <n v="5.49"/>
    <n v="16.47"/>
    <n v="17"/>
    <x v="0"/>
    <x v="1"/>
    <s v="Evening"/>
    <n v="16.47"/>
  </r>
  <r>
    <n v="3409"/>
    <s v="25-Mar-2025"/>
    <s v="06:05 PM"/>
    <s v="Side Salad"/>
    <x v="5"/>
    <n v="2"/>
    <n v="3.49"/>
    <n v="6.98"/>
    <n v="18"/>
    <x v="0"/>
    <x v="1"/>
    <s v="Evening"/>
    <n v="6.98"/>
  </r>
  <r>
    <n v="3410"/>
    <s v="07-Jan-2025"/>
    <s v="12:11 PM"/>
    <s v="Grilled Chicken Wrap"/>
    <x v="1"/>
    <n v="3"/>
    <n v="5.29"/>
    <n v="15.870000000000001"/>
    <n v="12"/>
    <x v="0"/>
    <x v="2"/>
    <s v="Afternoon"/>
    <n v="15.870000000000001"/>
  </r>
  <r>
    <n v="3411"/>
    <s v="15-Jan-2025"/>
    <s v="06:16 PM"/>
    <s v="Veggie Burger"/>
    <x v="4"/>
    <n v="1"/>
    <n v="5.49"/>
    <n v="5.49"/>
    <n v="18"/>
    <x v="0"/>
    <x v="2"/>
    <s v="Evening"/>
    <n v="5.49"/>
  </r>
  <r>
    <n v="3412"/>
    <s v="04-Feb-2025"/>
    <s v="11:54 PM"/>
    <s v="Side Salad"/>
    <x v="5"/>
    <n v="4"/>
    <n v="3.49"/>
    <n v="13.96"/>
    <n v="23"/>
    <x v="0"/>
    <x v="0"/>
    <s v="Night"/>
    <n v="13.96"/>
  </r>
  <r>
    <n v="3413"/>
    <s v="28-Mar-2025"/>
    <s v="03:43 PM"/>
    <s v="Iced Coffee"/>
    <x v="3"/>
    <n v="3"/>
    <n v="2.79"/>
    <n v="8.370000000000001"/>
    <n v="15"/>
    <x v="0"/>
    <x v="1"/>
    <s v="Afternoon"/>
    <n v="8.370000000000001"/>
  </r>
  <r>
    <n v="3414"/>
    <s v="24-Feb-2025"/>
    <s v="02:36 PM"/>
    <s v="Grilled Chicken Wrap"/>
    <x v="1"/>
    <n v="3"/>
    <n v="5.29"/>
    <n v="15.870000000000001"/>
    <n v="14"/>
    <x v="0"/>
    <x v="0"/>
    <s v="Afternoon"/>
    <n v="15.870000000000001"/>
  </r>
  <r>
    <n v="3415"/>
    <s v="26-Jan-2025"/>
    <s v="06:49 PM"/>
    <s v="Coke"/>
    <x v="3"/>
    <n v="3"/>
    <n v="1.99"/>
    <n v="5.97"/>
    <n v="18"/>
    <x v="1"/>
    <x v="2"/>
    <s v="Evening"/>
    <n v="6.865499999999999"/>
  </r>
  <r>
    <n v="3416"/>
    <s v="21-Mar-2025"/>
    <s v="03:55 PM"/>
    <s v="Chicken Nuggets"/>
    <x v="1"/>
    <n v="3"/>
    <n v="4.99"/>
    <n v="14.97"/>
    <n v="15"/>
    <x v="0"/>
    <x v="1"/>
    <s v="Afternoon"/>
    <n v="14.97"/>
  </r>
  <r>
    <n v="3417"/>
    <s v="26-Jan-2025"/>
    <s v="05:06 PM"/>
    <s v="Coke"/>
    <x v="3"/>
    <n v="3"/>
    <n v="1.99"/>
    <n v="5.97"/>
    <n v="17"/>
    <x v="1"/>
    <x v="2"/>
    <s v="Evening"/>
    <n v="6.865499999999999"/>
  </r>
  <r>
    <n v="3418"/>
    <s v="25-Jan-2025"/>
    <s v="06:41 PM"/>
    <s v="Apple Pie"/>
    <x v="2"/>
    <n v="1"/>
    <n v="2.29"/>
    <n v="2.29"/>
    <n v="18"/>
    <x v="1"/>
    <x v="2"/>
    <s v="Evening"/>
    <n v="2.6334999999999997"/>
  </r>
  <r>
    <n v="3419"/>
    <s v="13-Feb-2025"/>
    <s v="04:31 PM"/>
    <s v="Iced Coffee"/>
    <x v="3"/>
    <n v="4"/>
    <n v="2.79"/>
    <n v="11.16"/>
    <n v="16"/>
    <x v="0"/>
    <x v="0"/>
    <s v="Afternoon"/>
    <n v="11.16"/>
  </r>
  <r>
    <n v="3420"/>
    <s v="09-Feb-2025"/>
    <s v="07:35 PM"/>
    <s v="Spaghetti"/>
    <x v="0"/>
    <n v="4"/>
    <n v="6.99"/>
    <n v="27.96"/>
    <n v="19"/>
    <x v="1"/>
    <x v="0"/>
    <s v="Evening"/>
    <n v="32.153999999999996"/>
  </r>
  <r>
    <n v="3421"/>
    <s v="25-Feb-2025"/>
    <s v="02:47 PM"/>
    <s v="Coke"/>
    <x v="3"/>
    <n v="2"/>
    <n v="1.99"/>
    <n v="3.98"/>
    <n v="14"/>
    <x v="0"/>
    <x v="0"/>
    <s v="Afternoon"/>
    <n v="3.98"/>
  </r>
  <r>
    <n v="3422"/>
    <s v="19-Mar-2025"/>
    <s v="03:15 PM"/>
    <s v="Fries"/>
    <x v="6"/>
    <n v="3"/>
    <n v="2.4900000000000002"/>
    <n v="7.4700000000000006"/>
    <n v="15"/>
    <x v="0"/>
    <x v="1"/>
    <s v="Afternoon"/>
    <n v="7.4700000000000006"/>
  </r>
  <r>
    <n v="3423"/>
    <s v="25-Mar-2025"/>
    <s v="01:50 PM"/>
    <s v="Brownie"/>
    <x v="2"/>
    <n v="4"/>
    <n v="2.99"/>
    <n v="11.96"/>
    <n v="13"/>
    <x v="0"/>
    <x v="1"/>
    <s v="Afternoon"/>
    <n v="11.96"/>
  </r>
  <r>
    <n v="3424"/>
    <s v="07-Jan-2025"/>
    <s v="08:02 PM"/>
    <s v="Apple Pie"/>
    <x v="2"/>
    <n v="3"/>
    <n v="2.29"/>
    <n v="6.87"/>
    <n v="20"/>
    <x v="0"/>
    <x v="2"/>
    <s v="Evening"/>
    <n v="6.87"/>
  </r>
  <r>
    <n v="3425"/>
    <s v="02-Jan-2025"/>
    <s v="03:55 PM"/>
    <s v="Fries"/>
    <x v="6"/>
    <n v="4"/>
    <n v="2.4900000000000002"/>
    <n v="9.9600000000000009"/>
    <n v="15"/>
    <x v="0"/>
    <x v="2"/>
    <s v="Afternoon"/>
    <n v="9.9600000000000009"/>
  </r>
  <r>
    <n v="3426"/>
    <s v="17-Feb-2025"/>
    <s v="09:41 PM"/>
    <s v="Fries"/>
    <x v="6"/>
    <n v="3"/>
    <n v="2.4900000000000002"/>
    <n v="7.4700000000000006"/>
    <n v="21"/>
    <x v="0"/>
    <x v="0"/>
    <s v="Night"/>
    <n v="7.4700000000000006"/>
  </r>
  <r>
    <n v="3427"/>
    <s v="13-Feb-2025"/>
    <s v="05:55 PM"/>
    <s v="Side Salad"/>
    <x v="5"/>
    <n v="2"/>
    <n v="3.49"/>
    <n v="6.98"/>
    <n v="17"/>
    <x v="0"/>
    <x v="0"/>
    <s v="Evening"/>
    <n v="6.98"/>
  </r>
  <r>
    <n v="3428"/>
    <s v="31-Mar-2025"/>
    <s v="06:20 PM"/>
    <s v="Iced Coffee"/>
    <x v="3"/>
    <n v="3"/>
    <n v="2.79"/>
    <n v="8.370000000000001"/>
    <n v="18"/>
    <x v="0"/>
    <x v="1"/>
    <s v="Evening"/>
    <n v="8.370000000000001"/>
  </r>
  <r>
    <n v="3429"/>
    <s v="22-Jan-2025"/>
    <s v="10:30 AM"/>
    <s v="McChicken"/>
    <x v="1"/>
    <n v="1"/>
    <n v="4.49"/>
    <n v="4.49"/>
    <n v="10"/>
    <x v="0"/>
    <x v="2"/>
    <s v="Morning"/>
    <n v="4.49"/>
  </r>
  <r>
    <n v="3430"/>
    <s v="15-Mar-2025"/>
    <s v="11:40 PM"/>
    <s v="Fries"/>
    <x v="6"/>
    <n v="4"/>
    <n v="2.4900000000000002"/>
    <n v="9.9600000000000009"/>
    <n v="23"/>
    <x v="1"/>
    <x v="1"/>
    <s v="Night"/>
    <n v="11.454000000000001"/>
  </r>
  <r>
    <n v="3431"/>
    <s v="09-Jan-2025"/>
    <s v="01:07 PM"/>
    <s v="Spaghetti"/>
    <x v="0"/>
    <n v="2"/>
    <n v="6.99"/>
    <n v="13.98"/>
    <n v="13"/>
    <x v="0"/>
    <x v="2"/>
    <s v="Afternoon"/>
    <n v="13.98"/>
  </r>
  <r>
    <n v="3432"/>
    <s v="27-Feb-2025"/>
    <s v="10:47 AM"/>
    <s v="Side Salad"/>
    <x v="5"/>
    <n v="2"/>
    <n v="3.49"/>
    <n v="6.98"/>
    <n v="10"/>
    <x v="0"/>
    <x v="0"/>
    <s v="Morning"/>
    <n v="6.98"/>
  </r>
  <r>
    <n v="3433"/>
    <s v="04-Feb-2025"/>
    <s v="07:56 PM"/>
    <s v="Side Salad"/>
    <x v="5"/>
    <n v="3"/>
    <n v="3.49"/>
    <n v="10.47"/>
    <n v="19"/>
    <x v="0"/>
    <x v="0"/>
    <s v="Evening"/>
    <n v="10.47"/>
  </r>
  <r>
    <n v="3434"/>
    <s v="07-Mar-2025"/>
    <s v="04:58 PM"/>
    <s v="Grilled Chicken Wrap"/>
    <x v="1"/>
    <n v="1"/>
    <n v="5.29"/>
    <n v="5.29"/>
    <n v="16"/>
    <x v="0"/>
    <x v="1"/>
    <s v="Afternoon"/>
    <n v="5.29"/>
  </r>
  <r>
    <n v="3435"/>
    <s v="03-Mar-2025"/>
    <s v="11:24 PM"/>
    <s v="Big Mac"/>
    <x v="4"/>
    <n v="2"/>
    <n v="5.99"/>
    <n v="11.98"/>
    <n v="23"/>
    <x v="0"/>
    <x v="1"/>
    <s v="Night"/>
    <n v="11.98"/>
  </r>
  <r>
    <n v="3436"/>
    <s v="18-Feb-2025"/>
    <s v="06:17 PM"/>
    <s v="Veggie Burger"/>
    <x v="4"/>
    <n v="1"/>
    <n v="5.49"/>
    <n v="5.49"/>
    <n v="18"/>
    <x v="0"/>
    <x v="0"/>
    <s v="Evening"/>
    <n v="5.49"/>
  </r>
  <r>
    <n v="3437"/>
    <s v="13-Feb-2025"/>
    <s v="06:09 PM"/>
    <s v="Veggie Burger"/>
    <x v="4"/>
    <n v="2"/>
    <n v="5.49"/>
    <n v="10.98"/>
    <n v="18"/>
    <x v="0"/>
    <x v="0"/>
    <s v="Evening"/>
    <n v="10.98"/>
  </r>
  <r>
    <n v="3438"/>
    <s v="15-Mar-2025"/>
    <s v="10:57 PM"/>
    <s v="Chocolate Shake"/>
    <x v="2"/>
    <n v="4"/>
    <n v="3.99"/>
    <n v="15.96"/>
    <n v="22"/>
    <x v="1"/>
    <x v="1"/>
    <s v="Night"/>
    <n v="18.353999999999999"/>
  </r>
  <r>
    <n v="3439"/>
    <s v="20-Mar-2025"/>
    <s v="07:28 PM"/>
    <s v="Apple Pie"/>
    <x v="2"/>
    <n v="3"/>
    <n v="2.29"/>
    <n v="6.87"/>
    <n v="19"/>
    <x v="0"/>
    <x v="1"/>
    <s v="Evening"/>
    <n v="6.87"/>
  </r>
  <r>
    <n v="3440"/>
    <s v="18-Jan-2025"/>
    <s v="03:35 PM"/>
    <s v="Fries"/>
    <x v="6"/>
    <n v="2"/>
    <n v="2.4900000000000002"/>
    <n v="4.9800000000000004"/>
    <n v="15"/>
    <x v="1"/>
    <x v="2"/>
    <s v="Afternoon"/>
    <n v="5.7270000000000003"/>
  </r>
  <r>
    <n v="3441"/>
    <s v="26-Feb-2025"/>
    <s v="03:05 PM"/>
    <s v="Iced Coffee"/>
    <x v="3"/>
    <n v="3"/>
    <n v="2.79"/>
    <n v="8.370000000000001"/>
    <n v="15"/>
    <x v="0"/>
    <x v="0"/>
    <s v="Afternoon"/>
    <n v="8.370000000000001"/>
  </r>
  <r>
    <n v="3442"/>
    <s v="25-Mar-2025"/>
    <s v="10:00 AM"/>
    <s v="Spaghetti"/>
    <x v="0"/>
    <n v="1"/>
    <n v="6.99"/>
    <n v="6.99"/>
    <n v="10"/>
    <x v="0"/>
    <x v="1"/>
    <s v="Morning"/>
    <n v="6.99"/>
  </r>
  <r>
    <n v="3443"/>
    <s v="23-Mar-2025"/>
    <s v="09:28 PM"/>
    <s v="McChicken"/>
    <x v="1"/>
    <n v="2"/>
    <n v="4.49"/>
    <n v="8.98"/>
    <n v="21"/>
    <x v="1"/>
    <x v="1"/>
    <s v="Night"/>
    <n v="10.327"/>
  </r>
  <r>
    <n v="3444"/>
    <s v="21-Mar-2025"/>
    <s v="10:23 PM"/>
    <s v="Grilled Chicken Wrap"/>
    <x v="1"/>
    <n v="3"/>
    <n v="5.29"/>
    <n v="15.870000000000001"/>
    <n v="22"/>
    <x v="0"/>
    <x v="1"/>
    <s v="Night"/>
    <n v="15.870000000000001"/>
  </r>
  <r>
    <n v="3445"/>
    <s v="05-Feb-2025"/>
    <s v="05:06 PM"/>
    <s v="Chocolate Shake"/>
    <x v="2"/>
    <n v="4"/>
    <n v="3.99"/>
    <n v="15.96"/>
    <n v="17"/>
    <x v="0"/>
    <x v="0"/>
    <s v="Evening"/>
    <n v="15.96"/>
  </r>
  <r>
    <n v="3446"/>
    <s v="25-Mar-2025"/>
    <s v="11:55 AM"/>
    <s v="Chicken Nuggets"/>
    <x v="1"/>
    <n v="1"/>
    <n v="4.99"/>
    <n v="4.99"/>
    <n v="11"/>
    <x v="0"/>
    <x v="1"/>
    <s v="Morning"/>
    <n v="4.99"/>
  </r>
  <r>
    <n v="3447"/>
    <s v="07-Mar-2025"/>
    <s v="03:11 PM"/>
    <s v="Coke"/>
    <x v="3"/>
    <n v="3"/>
    <n v="1.99"/>
    <n v="5.97"/>
    <n v="15"/>
    <x v="0"/>
    <x v="1"/>
    <s v="Afternoon"/>
    <n v="5.97"/>
  </r>
  <r>
    <n v="3448"/>
    <s v="24-Feb-2025"/>
    <s v="09:17 PM"/>
    <s v="McChicken"/>
    <x v="1"/>
    <n v="3"/>
    <n v="4.49"/>
    <n v="13.47"/>
    <n v="21"/>
    <x v="0"/>
    <x v="0"/>
    <s v="Night"/>
    <n v="13.47"/>
  </r>
  <r>
    <n v="3449"/>
    <s v="01-Mar-2025"/>
    <s v="01:15 PM"/>
    <s v="Spaghetti"/>
    <x v="0"/>
    <n v="3"/>
    <n v="6.99"/>
    <n v="20.97"/>
    <n v="13"/>
    <x v="1"/>
    <x v="1"/>
    <s v="Afternoon"/>
    <n v="24.115499999999997"/>
  </r>
  <r>
    <n v="3450"/>
    <s v="21-Mar-2025"/>
    <s v="02:38 PM"/>
    <s v="Spaghetti"/>
    <x v="0"/>
    <n v="2"/>
    <n v="6.99"/>
    <n v="13.98"/>
    <n v="14"/>
    <x v="0"/>
    <x v="1"/>
    <s v="Afternoon"/>
    <n v="13.98"/>
  </r>
  <r>
    <n v="3451"/>
    <s v="25-Feb-2025"/>
    <s v="08:47 PM"/>
    <s v="Iced Coffee"/>
    <x v="3"/>
    <n v="2"/>
    <n v="2.79"/>
    <n v="5.58"/>
    <n v="20"/>
    <x v="0"/>
    <x v="0"/>
    <s v="Evening"/>
    <n v="5.58"/>
  </r>
  <r>
    <n v="3452"/>
    <s v="13-Mar-2025"/>
    <s v="12:22 PM"/>
    <s v="Side Salad"/>
    <x v="5"/>
    <n v="3"/>
    <n v="3.49"/>
    <n v="10.47"/>
    <n v="12"/>
    <x v="0"/>
    <x v="1"/>
    <s v="Afternoon"/>
    <n v="10.47"/>
  </r>
  <r>
    <n v="3453"/>
    <s v="23-Jan-2025"/>
    <s v="01:37 PM"/>
    <s v="Iced Coffee"/>
    <x v="3"/>
    <n v="1"/>
    <n v="2.79"/>
    <n v="2.79"/>
    <n v="13"/>
    <x v="0"/>
    <x v="2"/>
    <s v="Afternoon"/>
    <n v="2.79"/>
  </r>
  <r>
    <n v="3454"/>
    <s v="10-Mar-2025"/>
    <s v="03:47 PM"/>
    <s v="Side Salad"/>
    <x v="5"/>
    <n v="3"/>
    <n v="3.49"/>
    <n v="10.47"/>
    <n v="15"/>
    <x v="0"/>
    <x v="1"/>
    <s v="Afternoon"/>
    <n v="10.47"/>
  </r>
  <r>
    <n v="3455"/>
    <s v="07-Feb-2025"/>
    <s v="06:20 PM"/>
    <s v="Iced Coffee"/>
    <x v="3"/>
    <n v="1"/>
    <n v="2.79"/>
    <n v="2.79"/>
    <n v="18"/>
    <x v="0"/>
    <x v="0"/>
    <s v="Evening"/>
    <n v="2.79"/>
  </r>
  <r>
    <n v="3456"/>
    <s v="21-Jan-2025"/>
    <s v="11:55 AM"/>
    <s v="Coke"/>
    <x v="3"/>
    <n v="1"/>
    <n v="1.99"/>
    <n v="1.99"/>
    <n v="11"/>
    <x v="0"/>
    <x v="2"/>
    <s v="Morning"/>
    <n v="1.99"/>
  </r>
  <r>
    <n v="3457"/>
    <s v="25-Mar-2025"/>
    <s v="07:55 PM"/>
    <s v="Fries"/>
    <x v="6"/>
    <n v="1"/>
    <n v="2.4900000000000002"/>
    <n v="2.4900000000000002"/>
    <n v="19"/>
    <x v="0"/>
    <x v="1"/>
    <s v="Evening"/>
    <n v="2.4900000000000002"/>
  </r>
  <r>
    <n v="3458"/>
    <s v="15-Feb-2025"/>
    <s v="11:20 AM"/>
    <s v="Spaghetti"/>
    <x v="0"/>
    <n v="1"/>
    <n v="6.99"/>
    <n v="6.99"/>
    <n v="11"/>
    <x v="1"/>
    <x v="0"/>
    <s v="Morning"/>
    <n v="8.0384999999999991"/>
  </r>
  <r>
    <n v="3459"/>
    <s v="15-Mar-2025"/>
    <s v="11:45 AM"/>
    <s v="Big Mac"/>
    <x v="4"/>
    <n v="1"/>
    <n v="5.99"/>
    <n v="5.99"/>
    <n v="11"/>
    <x v="1"/>
    <x v="1"/>
    <s v="Morning"/>
    <n v="6.8884999999999996"/>
  </r>
  <r>
    <n v="3460"/>
    <s v="14-Jan-2025"/>
    <s v="04:51 PM"/>
    <s v="Coke"/>
    <x v="3"/>
    <n v="3"/>
    <n v="1.99"/>
    <n v="5.97"/>
    <n v="16"/>
    <x v="0"/>
    <x v="2"/>
    <s v="Afternoon"/>
    <n v="5.97"/>
  </r>
  <r>
    <n v="3461"/>
    <s v="23-Jan-2025"/>
    <s v="05:05 PM"/>
    <s v="Caesar Salad"/>
    <x v="5"/>
    <n v="1"/>
    <n v="4.49"/>
    <n v="4.49"/>
    <n v="17"/>
    <x v="0"/>
    <x v="2"/>
    <s v="Evening"/>
    <n v="4.49"/>
  </r>
  <r>
    <n v="3462"/>
    <s v="20-Mar-2025"/>
    <s v="09:14 PM"/>
    <s v="McChicken"/>
    <x v="1"/>
    <n v="3"/>
    <n v="4.49"/>
    <n v="13.47"/>
    <n v="21"/>
    <x v="0"/>
    <x v="1"/>
    <s v="Night"/>
    <n v="13.47"/>
  </r>
  <r>
    <n v="3463"/>
    <s v="19-Jan-2025"/>
    <s v="12:46 PM"/>
    <s v="McChicken"/>
    <x v="1"/>
    <n v="1"/>
    <n v="4.49"/>
    <n v="4.49"/>
    <n v="12"/>
    <x v="1"/>
    <x v="2"/>
    <s v="Afternoon"/>
    <n v="5.1635"/>
  </r>
  <r>
    <n v="3464"/>
    <s v="19-Jan-2025"/>
    <s v="10:22 AM"/>
    <s v="Apple Pie"/>
    <x v="2"/>
    <n v="1"/>
    <n v="2.29"/>
    <n v="2.29"/>
    <n v="10"/>
    <x v="1"/>
    <x v="2"/>
    <s v="Morning"/>
    <n v="2.6334999999999997"/>
  </r>
  <r>
    <n v="3465"/>
    <s v="19-Mar-2025"/>
    <s v="08:01 PM"/>
    <s v="Coke"/>
    <x v="3"/>
    <n v="3"/>
    <n v="1.99"/>
    <n v="5.97"/>
    <n v="20"/>
    <x v="0"/>
    <x v="1"/>
    <s v="Evening"/>
    <n v="5.97"/>
  </r>
  <r>
    <n v="3466"/>
    <s v="27-Feb-2025"/>
    <s v="09:30 PM"/>
    <s v="Veggie Burger"/>
    <x v="4"/>
    <n v="4"/>
    <n v="5.49"/>
    <n v="21.96"/>
    <n v="21"/>
    <x v="0"/>
    <x v="0"/>
    <s v="Night"/>
    <n v="21.96"/>
  </r>
  <r>
    <n v="3467"/>
    <s v="24-Mar-2025"/>
    <s v="10:31 AM"/>
    <s v="Chocolate Shake"/>
    <x v="2"/>
    <n v="4"/>
    <n v="3.99"/>
    <n v="15.96"/>
    <n v="10"/>
    <x v="0"/>
    <x v="1"/>
    <s v="Morning"/>
    <n v="15.96"/>
  </r>
  <r>
    <n v="3468"/>
    <s v="12-Feb-2025"/>
    <s v="09:18 PM"/>
    <s v="Iced Coffee"/>
    <x v="3"/>
    <n v="3"/>
    <n v="2.79"/>
    <n v="8.370000000000001"/>
    <n v="21"/>
    <x v="0"/>
    <x v="0"/>
    <s v="Night"/>
    <n v="8.370000000000001"/>
  </r>
  <r>
    <n v="3469"/>
    <s v="24-Jan-2025"/>
    <s v="10:56 PM"/>
    <s v="Apple Pie"/>
    <x v="2"/>
    <n v="3"/>
    <n v="2.29"/>
    <n v="6.87"/>
    <n v="22"/>
    <x v="0"/>
    <x v="2"/>
    <s v="Night"/>
    <n v="6.87"/>
  </r>
  <r>
    <n v="3470"/>
    <s v="20-Jan-2025"/>
    <s v="05:47 PM"/>
    <s v="Chocolate Shake"/>
    <x v="2"/>
    <n v="3"/>
    <n v="3.99"/>
    <n v="11.97"/>
    <n v="17"/>
    <x v="0"/>
    <x v="2"/>
    <s v="Evening"/>
    <n v="11.97"/>
  </r>
  <r>
    <n v="3471"/>
    <s v="15-Feb-2025"/>
    <s v="11:55 PM"/>
    <s v="Spaghetti"/>
    <x v="0"/>
    <n v="2"/>
    <n v="6.99"/>
    <n v="13.98"/>
    <n v="23"/>
    <x v="1"/>
    <x v="0"/>
    <s v="Night"/>
    <n v="16.076999999999998"/>
  </r>
  <r>
    <n v="3472"/>
    <s v="23-Mar-2025"/>
    <s v="11:17 PM"/>
    <s v="Side Salad"/>
    <x v="5"/>
    <n v="4"/>
    <n v="3.49"/>
    <n v="13.96"/>
    <n v="23"/>
    <x v="1"/>
    <x v="1"/>
    <s v="Night"/>
    <n v="16.053999999999998"/>
  </r>
  <r>
    <n v="3473"/>
    <s v="29-Jan-2025"/>
    <s v="02:57 PM"/>
    <s v="Orange Juice"/>
    <x v="3"/>
    <n v="1"/>
    <n v="2.59"/>
    <n v="2.59"/>
    <n v="14"/>
    <x v="0"/>
    <x v="2"/>
    <s v="Afternoon"/>
    <n v="2.59"/>
  </r>
  <r>
    <n v="3474"/>
    <s v="05-Feb-2025"/>
    <s v="01:28 PM"/>
    <s v="Chicken Nuggets"/>
    <x v="1"/>
    <n v="3"/>
    <n v="4.99"/>
    <n v="14.97"/>
    <n v="13"/>
    <x v="0"/>
    <x v="0"/>
    <s v="Afternoon"/>
    <n v="14.97"/>
  </r>
  <r>
    <n v="3475"/>
    <s v="05-Feb-2025"/>
    <s v="09:09 PM"/>
    <s v="Veggie Burger"/>
    <x v="4"/>
    <n v="2"/>
    <n v="5.49"/>
    <n v="10.98"/>
    <n v="21"/>
    <x v="0"/>
    <x v="0"/>
    <s v="Night"/>
    <n v="10.98"/>
  </r>
  <r>
    <n v="3476"/>
    <s v="20-Mar-2025"/>
    <s v="03:08 PM"/>
    <s v="Fries"/>
    <x v="6"/>
    <n v="2"/>
    <n v="2.4900000000000002"/>
    <n v="4.9800000000000004"/>
    <n v="15"/>
    <x v="0"/>
    <x v="1"/>
    <s v="Afternoon"/>
    <n v="4.9800000000000004"/>
  </r>
  <r>
    <n v="3477"/>
    <s v="05-Jan-2025"/>
    <s v="04:52 PM"/>
    <s v="Caesar Salad"/>
    <x v="5"/>
    <n v="4"/>
    <n v="4.49"/>
    <n v="17.96"/>
    <n v="16"/>
    <x v="1"/>
    <x v="2"/>
    <s v="Afternoon"/>
    <n v="20.654"/>
  </r>
  <r>
    <n v="3478"/>
    <s v="21-Feb-2025"/>
    <s v="06:08 PM"/>
    <s v="Caesar Salad"/>
    <x v="5"/>
    <n v="4"/>
    <n v="4.49"/>
    <n v="17.96"/>
    <n v="18"/>
    <x v="0"/>
    <x v="0"/>
    <s v="Evening"/>
    <n v="17.96"/>
  </r>
  <r>
    <n v="3479"/>
    <s v="01-Mar-2025"/>
    <s v="08:27 PM"/>
    <s v="Brownie"/>
    <x v="2"/>
    <n v="1"/>
    <n v="2.99"/>
    <n v="2.99"/>
    <n v="20"/>
    <x v="1"/>
    <x v="1"/>
    <s v="Evening"/>
    <n v="3.4384999999999999"/>
  </r>
  <r>
    <n v="3480"/>
    <s v="23-Jan-2025"/>
    <s v="01:25 PM"/>
    <s v="Spaghetti"/>
    <x v="0"/>
    <n v="1"/>
    <n v="6.99"/>
    <n v="6.99"/>
    <n v="13"/>
    <x v="0"/>
    <x v="2"/>
    <s v="Afternoon"/>
    <n v="6.99"/>
  </r>
  <r>
    <n v="3481"/>
    <s v="17-Mar-2025"/>
    <s v="02:20 PM"/>
    <s v="Side Salad"/>
    <x v="5"/>
    <n v="3"/>
    <n v="3.49"/>
    <n v="10.47"/>
    <n v="14"/>
    <x v="0"/>
    <x v="1"/>
    <s v="Afternoon"/>
    <n v="10.47"/>
  </r>
  <r>
    <n v="3482"/>
    <s v="12-Feb-2025"/>
    <s v="05:32 PM"/>
    <s v="Chocolate Shake"/>
    <x v="2"/>
    <n v="4"/>
    <n v="3.99"/>
    <n v="15.96"/>
    <n v="17"/>
    <x v="0"/>
    <x v="0"/>
    <s v="Evening"/>
    <n v="15.96"/>
  </r>
  <r>
    <n v="3483"/>
    <s v="04-Jan-2025"/>
    <s v="10:59 AM"/>
    <s v="Fries"/>
    <x v="6"/>
    <n v="2"/>
    <n v="2.4900000000000002"/>
    <n v="4.9800000000000004"/>
    <n v="10"/>
    <x v="1"/>
    <x v="2"/>
    <s v="Morning"/>
    <n v="5.7270000000000003"/>
  </r>
  <r>
    <n v="3484"/>
    <s v="04-Feb-2025"/>
    <s v="01:59 PM"/>
    <s v="Veggie Burger"/>
    <x v="4"/>
    <n v="4"/>
    <n v="5.49"/>
    <n v="21.96"/>
    <n v="13"/>
    <x v="0"/>
    <x v="0"/>
    <s v="Afternoon"/>
    <n v="21.96"/>
  </r>
  <r>
    <n v="3485"/>
    <s v="11-Mar-2025"/>
    <s v="11:37 AM"/>
    <s v="Chicken Nuggets"/>
    <x v="1"/>
    <n v="4"/>
    <n v="4.99"/>
    <n v="19.96"/>
    <n v="11"/>
    <x v="0"/>
    <x v="1"/>
    <s v="Morning"/>
    <n v="19.96"/>
  </r>
  <r>
    <n v="3486"/>
    <s v="09-Jan-2025"/>
    <s v="08:39 PM"/>
    <s v="Coke"/>
    <x v="3"/>
    <n v="4"/>
    <n v="1.99"/>
    <n v="7.96"/>
    <n v="20"/>
    <x v="0"/>
    <x v="2"/>
    <s v="Evening"/>
    <n v="7.96"/>
  </r>
  <r>
    <n v="3487"/>
    <s v="04-Mar-2025"/>
    <s v="10:20 AM"/>
    <s v="Coke"/>
    <x v="3"/>
    <n v="2"/>
    <n v="1.99"/>
    <n v="3.98"/>
    <n v="10"/>
    <x v="0"/>
    <x v="1"/>
    <s v="Morning"/>
    <n v="3.98"/>
  </r>
  <r>
    <n v="3488"/>
    <s v="25-Feb-2025"/>
    <s v="11:40 AM"/>
    <s v="Coke"/>
    <x v="3"/>
    <n v="2"/>
    <n v="1.99"/>
    <n v="3.98"/>
    <n v="11"/>
    <x v="0"/>
    <x v="0"/>
    <s v="Morning"/>
    <n v="3.98"/>
  </r>
  <r>
    <n v="3489"/>
    <s v="09-Jan-2025"/>
    <s v="01:35 PM"/>
    <s v="Grilled Chicken Wrap"/>
    <x v="1"/>
    <n v="4"/>
    <n v="5.29"/>
    <n v="21.16"/>
    <n v="13"/>
    <x v="0"/>
    <x v="2"/>
    <s v="Afternoon"/>
    <n v="21.16"/>
  </r>
  <r>
    <n v="3490"/>
    <s v="06-Mar-2025"/>
    <s v="02:31 PM"/>
    <s v="Fries"/>
    <x v="6"/>
    <n v="1"/>
    <n v="2.4900000000000002"/>
    <n v="2.4900000000000002"/>
    <n v="14"/>
    <x v="0"/>
    <x v="1"/>
    <s v="Afternoon"/>
    <n v="2.4900000000000002"/>
  </r>
  <r>
    <n v="3491"/>
    <s v="22-Feb-2025"/>
    <s v="06:30 PM"/>
    <s v="Apple Pie"/>
    <x v="2"/>
    <n v="2"/>
    <n v="2.29"/>
    <n v="4.58"/>
    <n v="18"/>
    <x v="1"/>
    <x v="0"/>
    <s v="Evening"/>
    <n v="5.2669999999999995"/>
  </r>
  <r>
    <n v="3492"/>
    <s v="23-Feb-2025"/>
    <s v="12:37 PM"/>
    <s v="Big Mac"/>
    <x v="4"/>
    <n v="4"/>
    <n v="5.99"/>
    <n v="23.96"/>
    <n v="12"/>
    <x v="1"/>
    <x v="0"/>
    <s v="Afternoon"/>
    <n v="27.553999999999998"/>
  </r>
  <r>
    <n v="3493"/>
    <s v="22-Mar-2025"/>
    <s v="04:02 PM"/>
    <s v="Grilled Chicken Wrap"/>
    <x v="1"/>
    <n v="3"/>
    <n v="5.29"/>
    <n v="15.870000000000001"/>
    <n v="16"/>
    <x v="1"/>
    <x v="1"/>
    <s v="Afternoon"/>
    <n v="18.250499999999999"/>
  </r>
  <r>
    <n v="3494"/>
    <s v="02-Jan-2025"/>
    <s v="11:50 AM"/>
    <s v="Iced Coffee"/>
    <x v="3"/>
    <n v="1"/>
    <n v="2.79"/>
    <n v="2.79"/>
    <n v="11"/>
    <x v="0"/>
    <x v="2"/>
    <s v="Morning"/>
    <n v="2.79"/>
  </r>
  <r>
    <n v="3495"/>
    <s v="19-Jan-2025"/>
    <s v="05:10 PM"/>
    <s v="McChicken"/>
    <x v="1"/>
    <n v="2"/>
    <n v="4.49"/>
    <n v="8.98"/>
    <n v="17"/>
    <x v="1"/>
    <x v="2"/>
    <s v="Evening"/>
    <n v="10.327"/>
  </r>
  <r>
    <n v="3496"/>
    <s v="06-Jan-2025"/>
    <s v="06:45 PM"/>
    <s v="Fries"/>
    <x v="6"/>
    <n v="4"/>
    <n v="2.4900000000000002"/>
    <n v="9.9600000000000009"/>
    <n v="18"/>
    <x v="0"/>
    <x v="2"/>
    <s v="Evening"/>
    <n v="9.9600000000000009"/>
  </r>
  <r>
    <n v="3497"/>
    <s v="05-Jan-2025"/>
    <s v="10:56 PM"/>
    <s v="Grilled Chicken Wrap"/>
    <x v="1"/>
    <n v="3"/>
    <n v="5.29"/>
    <n v="15.870000000000001"/>
    <n v="22"/>
    <x v="1"/>
    <x v="2"/>
    <s v="Night"/>
    <n v="18.250499999999999"/>
  </r>
  <r>
    <n v="3498"/>
    <s v="21-Jan-2025"/>
    <s v="02:24 PM"/>
    <s v="Brownie"/>
    <x v="2"/>
    <n v="3"/>
    <n v="2.99"/>
    <n v="8.9700000000000006"/>
    <n v="14"/>
    <x v="0"/>
    <x v="2"/>
    <s v="Afternoon"/>
    <n v="8.9700000000000006"/>
  </r>
  <r>
    <n v="3499"/>
    <s v="22-Jan-2025"/>
    <s v="05:30 PM"/>
    <s v="Big Mac"/>
    <x v="4"/>
    <n v="2"/>
    <n v="5.99"/>
    <n v="11.98"/>
    <n v="17"/>
    <x v="0"/>
    <x v="2"/>
    <s v="Evening"/>
    <n v="11.98"/>
  </r>
  <r>
    <n v="3500"/>
    <s v="20-Mar-2025"/>
    <s v="02:57 PM"/>
    <s v="Caesar Salad"/>
    <x v="5"/>
    <n v="3"/>
    <n v="4.49"/>
    <n v="13.47"/>
    <n v="14"/>
    <x v="0"/>
    <x v="1"/>
    <s v="Afternoon"/>
    <n v="13.47"/>
  </r>
  <r>
    <n v="3501"/>
    <s v="26-Mar-2025"/>
    <s v="07:17 PM"/>
    <s v="Apple Pie"/>
    <x v="2"/>
    <n v="1"/>
    <n v="2.29"/>
    <n v="2.29"/>
    <n v="19"/>
    <x v="0"/>
    <x v="1"/>
    <s v="Evening"/>
    <n v="2.29"/>
  </r>
  <r>
    <n v="3502"/>
    <s v="16-Feb-2025"/>
    <s v="12:18 PM"/>
    <s v="Fries"/>
    <x v="6"/>
    <n v="1"/>
    <n v="2.4900000000000002"/>
    <n v="2.4900000000000002"/>
    <n v="12"/>
    <x v="1"/>
    <x v="0"/>
    <s v="Afternoon"/>
    <n v="2.8635000000000002"/>
  </r>
  <r>
    <n v="3503"/>
    <s v="21-Feb-2025"/>
    <s v="11:55 PM"/>
    <s v="Chicken Nuggets"/>
    <x v="1"/>
    <n v="4"/>
    <n v="4.99"/>
    <n v="19.96"/>
    <n v="23"/>
    <x v="0"/>
    <x v="0"/>
    <s v="Night"/>
    <n v="19.96"/>
  </r>
  <r>
    <n v="3504"/>
    <s v="02-Feb-2025"/>
    <s v="11:09 PM"/>
    <s v="Apple Pie"/>
    <x v="2"/>
    <n v="1"/>
    <n v="2.29"/>
    <n v="2.29"/>
    <n v="23"/>
    <x v="1"/>
    <x v="0"/>
    <s v="Night"/>
    <n v="2.6334999999999997"/>
  </r>
  <r>
    <n v="3505"/>
    <s v="31-Mar-2025"/>
    <s v="12:32 PM"/>
    <s v="Apple Pie"/>
    <x v="2"/>
    <n v="4"/>
    <n v="2.29"/>
    <n v="9.16"/>
    <n v="12"/>
    <x v="0"/>
    <x v="1"/>
    <s v="Afternoon"/>
    <n v="9.16"/>
  </r>
  <r>
    <n v="3506"/>
    <s v="24-Feb-2025"/>
    <s v="10:04 AM"/>
    <s v="Grilled Chicken Wrap"/>
    <x v="1"/>
    <n v="3"/>
    <n v="5.29"/>
    <n v="15.870000000000001"/>
    <n v="10"/>
    <x v="0"/>
    <x v="0"/>
    <s v="Morning"/>
    <n v="15.870000000000001"/>
  </r>
  <r>
    <n v="3507"/>
    <s v="05-Jan-2025"/>
    <s v="04:16 PM"/>
    <s v="Side Salad"/>
    <x v="5"/>
    <n v="4"/>
    <n v="3.49"/>
    <n v="13.96"/>
    <n v="16"/>
    <x v="1"/>
    <x v="2"/>
    <s v="Afternoon"/>
    <n v="16.053999999999998"/>
  </r>
  <r>
    <n v="3508"/>
    <s v="02-Feb-2025"/>
    <s v="01:11 PM"/>
    <s v="Apple Pie"/>
    <x v="2"/>
    <n v="1"/>
    <n v="2.29"/>
    <n v="2.29"/>
    <n v="13"/>
    <x v="1"/>
    <x v="0"/>
    <s v="Afternoon"/>
    <n v="2.6334999999999997"/>
  </r>
  <r>
    <n v="3509"/>
    <s v="15-Feb-2025"/>
    <s v="06:08 PM"/>
    <s v="Big Mac"/>
    <x v="4"/>
    <n v="1"/>
    <n v="5.99"/>
    <n v="5.99"/>
    <n v="18"/>
    <x v="1"/>
    <x v="0"/>
    <s v="Evening"/>
    <n v="6.8884999999999996"/>
  </r>
  <r>
    <n v="3510"/>
    <s v="18-Feb-2025"/>
    <s v="08:54 PM"/>
    <s v="Veggie Burger"/>
    <x v="4"/>
    <n v="1"/>
    <n v="5.49"/>
    <n v="5.49"/>
    <n v="20"/>
    <x v="0"/>
    <x v="0"/>
    <s v="Evening"/>
    <n v="5.49"/>
  </r>
  <r>
    <n v="3511"/>
    <s v="07-Feb-2025"/>
    <s v="12:31 PM"/>
    <s v="Big Mac"/>
    <x v="4"/>
    <n v="1"/>
    <n v="5.99"/>
    <n v="5.99"/>
    <n v="12"/>
    <x v="0"/>
    <x v="0"/>
    <s v="Afternoon"/>
    <n v="5.99"/>
  </r>
  <r>
    <n v="3512"/>
    <s v="17-Mar-2025"/>
    <s v="12:38 PM"/>
    <s v="Chicken Nuggets"/>
    <x v="1"/>
    <n v="2"/>
    <n v="4.99"/>
    <n v="9.98"/>
    <n v="12"/>
    <x v="0"/>
    <x v="1"/>
    <s v="Afternoon"/>
    <n v="9.98"/>
  </r>
  <r>
    <n v="3513"/>
    <s v="01-Jan-2025"/>
    <s v="06:54 PM"/>
    <s v="Caesar Salad"/>
    <x v="5"/>
    <n v="2"/>
    <n v="4.49"/>
    <n v="8.98"/>
    <n v="18"/>
    <x v="0"/>
    <x v="2"/>
    <s v="Evening"/>
    <n v="8.98"/>
  </r>
  <r>
    <n v="3514"/>
    <s v="16-Mar-2025"/>
    <s v="10:42 PM"/>
    <s v="Grilled Chicken Wrap"/>
    <x v="1"/>
    <n v="1"/>
    <n v="5.29"/>
    <n v="5.29"/>
    <n v="22"/>
    <x v="1"/>
    <x v="1"/>
    <s v="Night"/>
    <n v="6.0834999999999999"/>
  </r>
  <r>
    <n v="3515"/>
    <s v="25-Feb-2025"/>
    <s v="08:54 PM"/>
    <s v="Caesar Salad"/>
    <x v="5"/>
    <n v="4"/>
    <n v="4.49"/>
    <n v="17.96"/>
    <n v="20"/>
    <x v="0"/>
    <x v="0"/>
    <s v="Evening"/>
    <n v="17.96"/>
  </r>
  <r>
    <n v="3516"/>
    <s v="11-Mar-2025"/>
    <s v="07:15 PM"/>
    <s v="Chocolate Shake"/>
    <x v="2"/>
    <n v="3"/>
    <n v="3.99"/>
    <n v="11.97"/>
    <n v="19"/>
    <x v="0"/>
    <x v="1"/>
    <s v="Evening"/>
    <n v="11.97"/>
  </r>
  <r>
    <n v="3517"/>
    <s v="27-Feb-2025"/>
    <s v="12:53 PM"/>
    <s v="Fries"/>
    <x v="6"/>
    <n v="2"/>
    <n v="2.4900000000000002"/>
    <n v="4.9800000000000004"/>
    <n v="12"/>
    <x v="0"/>
    <x v="0"/>
    <s v="Afternoon"/>
    <n v="4.9800000000000004"/>
  </r>
  <r>
    <n v="3518"/>
    <s v="28-Feb-2025"/>
    <s v="02:54 PM"/>
    <s v="Grilled Chicken Wrap"/>
    <x v="1"/>
    <n v="3"/>
    <n v="5.29"/>
    <n v="15.870000000000001"/>
    <n v="14"/>
    <x v="0"/>
    <x v="0"/>
    <s v="Afternoon"/>
    <n v="15.870000000000001"/>
  </r>
  <r>
    <n v="3519"/>
    <s v="30-Mar-2025"/>
    <s v="01:20 PM"/>
    <s v="Coke"/>
    <x v="3"/>
    <n v="4"/>
    <n v="1.99"/>
    <n v="7.96"/>
    <n v="13"/>
    <x v="1"/>
    <x v="1"/>
    <s v="Afternoon"/>
    <n v="9.1539999999999999"/>
  </r>
  <r>
    <n v="3520"/>
    <s v="21-Feb-2025"/>
    <s v="05:11 PM"/>
    <s v="Orange Juice"/>
    <x v="3"/>
    <n v="1"/>
    <n v="2.59"/>
    <n v="2.59"/>
    <n v="17"/>
    <x v="0"/>
    <x v="0"/>
    <s v="Evening"/>
    <n v="2.59"/>
  </r>
  <r>
    <n v="3521"/>
    <s v="31-Mar-2025"/>
    <s v="11:33 AM"/>
    <s v="Coke"/>
    <x v="3"/>
    <n v="2"/>
    <n v="1.99"/>
    <n v="3.98"/>
    <n v="11"/>
    <x v="0"/>
    <x v="1"/>
    <s v="Morning"/>
    <n v="3.98"/>
  </r>
  <r>
    <n v="3522"/>
    <s v="19-Feb-2025"/>
    <s v="11:35 AM"/>
    <s v="Spaghetti"/>
    <x v="0"/>
    <n v="4"/>
    <n v="6.99"/>
    <n v="27.96"/>
    <n v="11"/>
    <x v="0"/>
    <x v="0"/>
    <s v="Morning"/>
    <n v="27.96"/>
  </r>
  <r>
    <n v="3523"/>
    <s v="26-Jan-2025"/>
    <s v="12:52 PM"/>
    <s v="Chicken Nuggets"/>
    <x v="1"/>
    <n v="2"/>
    <n v="4.99"/>
    <n v="9.98"/>
    <n v="12"/>
    <x v="1"/>
    <x v="2"/>
    <s v="Afternoon"/>
    <n v="11.477"/>
  </r>
  <r>
    <n v="3524"/>
    <s v="14-Jan-2025"/>
    <s v="03:44 PM"/>
    <s v="Big Mac"/>
    <x v="4"/>
    <n v="3"/>
    <n v="5.99"/>
    <n v="17.97"/>
    <n v="15"/>
    <x v="0"/>
    <x v="2"/>
    <s v="Afternoon"/>
    <n v="17.97"/>
  </r>
  <r>
    <n v="3525"/>
    <s v="08-Jan-2025"/>
    <s v="03:14 PM"/>
    <s v="Fries"/>
    <x v="6"/>
    <n v="4"/>
    <n v="2.4900000000000002"/>
    <n v="9.9600000000000009"/>
    <n v="15"/>
    <x v="0"/>
    <x v="2"/>
    <s v="Afternoon"/>
    <n v="9.9600000000000009"/>
  </r>
  <r>
    <n v="3526"/>
    <s v="07-Feb-2025"/>
    <s v="07:43 PM"/>
    <s v="Chicken Nuggets"/>
    <x v="1"/>
    <n v="2"/>
    <n v="4.99"/>
    <n v="9.98"/>
    <n v="19"/>
    <x v="0"/>
    <x v="0"/>
    <s v="Evening"/>
    <n v="9.98"/>
  </r>
  <r>
    <n v="3527"/>
    <s v="25-Mar-2025"/>
    <s v="12:39 PM"/>
    <s v="Grilled Chicken Wrap"/>
    <x v="1"/>
    <n v="1"/>
    <n v="5.29"/>
    <n v="5.29"/>
    <n v="12"/>
    <x v="0"/>
    <x v="1"/>
    <s v="Afternoon"/>
    <n v="5.29"/>
  </r>
  <r>
    <n v="3528"/>
    <s v="06-Feb-2025"/>
    <s v="08:04 PM"/>
    <s v="Chocolate Shake"/>
    <x v="2"/>
    <n v="3"/>
    <n v="3.99"/>
    <n v="11.97"/>
    <n v="20"/>
    <x v="0"/>
    <x v="0"/>
    <s v="Evening"/>
    <n v="11.97"/>
  </r>
  <r>
    <n v="3529"/>
    <s v="01-Mar-2025"/>
    <s v="03:33 PM"/>
    <s v="Orange Juice"/>
    <x v="3"/>
    <n v="4"/>
    <n v="2.59"/>
    <n v="10.36"/>
    <n v="15"/>
    <x v="1"/>
    <x v="1"/>
    <s v="Afternoon"/>
    <n v="11.913999999999998"/>
  </r>
  <r>
    <n v="3530"/>
    <s v="13-Jan-2025"/>
    <s v="03:41 PM"/>
    <s v="Spaghetti"/>
    <x v="0"/>
    <n v="2"/>
    <n v="6.99"/>
    <n v="13.98"/>
    <n v="15"/>
    <x v="0"/>
    <x v="2"/>
    <s v="Afternoon"/>
    <n v="13.98"/>
  </r>
  <r>
    <n v="3531"/>
    <s v="11-Jan-2025"/>
    <s v="06:27 PM"/>
    <s v="Caesar Salad"/>
    <x v="5"/>
    <n v="1"/>
    <n v="4.49"/>
    <n v="4.49"/>
    <n v="18"/>
    <x v="1"/>
    <x v="2"/>
    <s v="Evening"/>
    <n v="5.1635"/>
  </r>
  <r>
    <n v="3532"/>
    <s v="06-Mar-2025"/>
    <s v="08:35 PM"/>
    <s v="Iced Coffee"/>
    <x v="3"/>
    <n v="3"/>
    <n v="2.79"/>
    <n v="8.370000000000001"/>
    <n v="20"/>
    <x v="0"/>
    <x v="1"/>
    <s v="Evening"/>
    <n v="8.370000000000001"/>
  </r>
  <r>
    <n v="3533"/>
    <s v="17-Mar-2025"/>
    <s v="11:45 AM"/>
    <s v="Brownie"/>
    <x v="2"/>
    <n v="4"/>
    <n v="2.99"/>
    <n v="11.96"/>
    <n v="11"/>
    <x v="0"/>
    <x v="1"/>
    <s v="Morning"/>
    <n v="11.96"/>
  </r>
  <r>
    <n v="3534"/>
    <s v="16-Feb-2025"/>
    <s v="09:37 PM"/>
    <s v="Fries"/>
    <x v="6"/>
    <n v="1"/>
    <n v="2.4900000000000002"/>
    <n v="2.4900000000000002"/>
    <n v="21"/>
    <x v="1"/>
    <x v="0"/>
    <s v="Night"/>
    <n v="2.8635000000000002"/>
  </r>
  <r>
    <n v="3535"/>
    <s v="13-Jan-2025"/>
    <s v="07:33 PM"/>
    <s v="Coke"/>
    <x v="3"/>
    <n v="4"/>
    <n v="1.99"/>
    <n v="7.96"/>
    <n v="19"/>
    <x v="0"/>
    <x v="2"/>
    <s v="Evening"/>
    <n v="7.96"/>
  </r>
  <r>
    <n v="3536"/>
    <s v="08-Mar-2025"/>
    <s v="10:53 AM"/>
    <s v="Apple Pie"/>
    <x v="2"/>
    <n v="3"/>
    <n v="2.29"/>
    <n v="6.87"/>
    <n v="10"/>
    <x v="1"/>
    <x v="1"/>
    <s v="Morning"/>
    <n v="7.9004999999999992"/>
  </r>
  <r>
    <n v="3537"/>
    <s v="01-Feb-2025"/>
    <s v="06:45 PM"/>
    <s v="Iced Coffee"/>
    <x v="3"/>
    <n v="3"/>
    <n v="2.79"/>
    <n v="8.370000000000001"/>
    <n v="18"/>
    <x v="1"/>
    <x v="0"/>
    <s v="Evening"/>
    <n v="9.6255000000000006"/>
  </r>
  <r>
    <n v="3538"/>
    <s v="25-Feb-2025"/>
    <s v="01:50 PM"/>
    <s v="Spaghetti"/>
    <x v="0"/>
    <n v="3"/>
    <n v="6.99"/>
    <n v="20.97"/>
    <n v="13"/>
    <x v="0"/>
    <x v="0"/>
    <s v="Afternoon"/>
    <n v="20.97"/>
  </r>
  <r>
    <n v="3539"/>
    <s v="25-Mar-2025"/>
    <s v="11:02 PM"/>
    <s v="Spaghetti"/>
    <x v="0"/>
    <n v="4"/>
    <n v="6.99"/>
    <n v="27.96"/>
    <n v="23"/>
    <x v="0"/>
    <x v="1"/>
    <s v="Night"/>
    <n v="27.96"/>
  </r>
  <r>
    <n v="3540"/>
    <s v="03-Mar-2025"/>
    <s v="02:56 PM"/>
    <s v="Fries"/>
    <x v="6"/>
    <n v="2"/>
    <n v="2.4900000000000002"/>
    <n v="4.9800000000000004"/>
    <n v="14"/>
    <x v="0"/>
    <x v="1"/>
    <s v="Afternoon"/>
    <n v="4.9800000000000004"/>
  </r>
  <r>
    <n v="3541"/>
    <s v="05-Mar-2025"/>
    <s v="04:54 PM"/>
    <s v="Veggie Burger"/>
    <x v="4"/>
    <n v="4"/>
    <n v="5.49"/>
    <n v="21.96"/>
    <n v="16"/>
    <x v="0"/>
    <x v="1"/>
    <s v="Afternoon"/>
    <n v="21.96"/>
  </r>
  <r>
    <n v="3542"/>
    <s v="12-Jan-2025"/>
    <s v="04:36 PM"/>
    <s v="Caesar Salad"/>
    <x v="5"/>
    <n v="1"/>
    <n v="4.49"/>
    <n v="4.49"/>
    <n v="16"/>
    <x v="1"/>
    <x v="2"/>
    <s v="Afternoon"/>
    <n v="5.1635"/>
  </r>
  <r>
    <n v="3543"/>
    <s v="21-Mar-2025"/>
    <s v="09:26 PM"/>
    <s v="Chocolate Shake"/>
    <x v="2"/>
    <n v="2"/>
    <n v="3.99"/>
    <n v="7.98"/>
    <n v="21"/>
    <x v="0"/>
    <x v="1"/>
    <s v="Night"/>
    <n v="7.98"/>
  </r>
  <r>
    <n v="3544"/>
    <s v="27-Mar-2025"/>
    <s v="10:43 PM"/>
    <s v="Spaghetti"/>
    <x v="0"/>
    <n v="2"/>
    <n v="6.99"/>
    <n v="13.98"/>
    <n v="22"/>
    <x v="0"/>
    <x v="1"/>
    <s v="Night"/>
    <n v="13.98"/>
  </r>
  <r>
    <n v="3545"/>
    <s v="16-Jan-2025"/>
    <s v="11:03 PM"/>
    <s v="Fries"/>
    <x v="6"/>
    <n v="1"/>
    <n v="2.4900000000000002"/>
    <n v="2.4900000000000002"/>
    <n v="23"/>
    <x v="0"/>
    <x v="2"/>
    <s v="Night"/>
    <n v="2.4900000000000002"/>
  </r>
  <r>
    <n v="3546"/>
    <s v="30-Jan-2025"/>
    <s v="12:31 PM"/>
    <s v="Veggie Burger"/>
    <x v="4"/>
    <n v="3"/>
    <n v="5.49"/>
    <n v="16.47"/>
    <n v="12"/>
    <x v="0"/>
    <x v="2"/>
    <s v="Afternoon"/>
    <n v="16.47"/>
  </r>
  <r>
    <n v="3547"/>
    <s v="25-Mar-2025"/>
    <s v="10:07 AM"/>
    <s v="Grilled Chicken Wrap"/>
    <x v="1"/>
    <n v="1"/>
    <n v="5.29"/>
    <n v="5.29"/>
    <n v="10"/>
    <x v="0"/>
    <x v="1"/>
    <s v="Morning"/>
    <n v="5.29"/>
  </r>
  <r>
    <n v="3548"/>
    <s v="14-Feb-2025"/>
    <s v="11:16 AM"/>
    <s v="Side Salad"/>
    <x v="5"/>
    <n v="4"/>
    <n v="3.49"/>
    <n v="13.96"/>
    <n v="11"/>
    <x v="0"/>
    <x v="0"/>
    <s v="Morning"/>
    <n v="13.96"/>
  </r>
  <r>
    <n v="3549"/>
    <s v="19-Jan-2025"/>
    <s v="04:11 PM"/>
    <s v="Orange Juice"/>
    <x v="3"/>
    <n v="3"/>
    <n v="2.59"/>
    <n v="7.77"/>
    <n v="16"/>
    <x v="1"/>
    <x v="2"/>
    <s v="Afternoon"/>
    <n v="8.9354999999999993"/>
  </r>
  <r>
    <n v="3550"/>
    <s v="23-Jan-2025"/>
    <s v="10:02 PM"/>
    <s v="Brownie"/>
    <x v="2"/>
    <n v="3"/>
    <n v="2.99"/>
    <n v="8.9700000000000006"/>
    <n v="22"/>
    <x v="0"/>
    <x v="2"/>
    <s v="Night"/>
    <n v="8.9700000000000006"/>
  </r>
  <r>
    <n v="3551"/>
    <s v="13-Feb-2025"/>
    <s v="07:48 PM"/>
    <s v="Caesar Salad"/>
    <x v="5"/>
    <n v="4"/>
    <n v="4.49"/>
    <n v="17.96"/>
    <n v="19"/>
    <x v="0"/>
    <x v="0"/>
    <s v="Evening"/>
    <n v="17.96"/>
  </r>
  <r>
    <n v="3552"/>
    <s v="05-Feb-2025"/>
    <s v="10:08 PM"/>
    <s v="Veggie Burger"/>
    <x v="4"/>
    <n v="3"/>
    <n v="5.49"/>
    <n v="16.47"/>
    <n v="22"/>
    <x v="0"/>
    <x v="0"/>
    <s v="Night"/>
    <n v="16.47"/>
  </r>
  <r>
    <n v="3553"/>
    <s v="10-Mar-2025"/>
    <s v="10:34 PM"/>
    <s v="Side Salad"/>
    <x v="5"/>
    <n v="3"/>
    <n v="3.49"/>
    <n v="10.47"/>
    <n v="22"/>
    <x v="0"/>
    <x v="1"/>
    <s v="Night"/>
    <n v="10.47"/>
  </r>
  <r>
    <n v="3554"/>
    <s v="06-Mar-2025"/>
    <s v="02:24 PM"/>
    <s v="Chocolate Shake"/>
    <x v="2"/>
    <n v="2"/>
    <n v="3.99"/>
    <n v="7.98"/>
    <n v="14"/>
    <x v="0"/>
    <x v="1"/>
    <s v="Afternoon"/>
    <n v="7.98"/>
  </r>
  <r>
    <n v="3555"/>
    <s v="03-Mar-2025"/>
    <s v="09:54 PM"/>
    <s v="Veggie Burger"/>
    <x v="4"/>
    <n v="2"/>
    <n v="5.49"/>
    <n v="10.98"/>
    <n v="21"/>
    <x v="0"/>
    <x v="1"/>
    <s v="Night"/>
    <n v="10.98"/>
  </r>
  <r>
    <n v="3556"/>
    <s v="03-Mar-2025"/>
    <s v="04:29 PM"/>
    <s v="Chicken Nuggets"/>
    <x v="1"/>
    <n v="4"/>
    <n v="4.99"/>
    <n v="19.96"/>
    <n v="16"/>
    <x v="0"/>
    <x v="1"/>
    <s v="Afternoon"/>
    <n v="19.96"/>
  </r>
  <r>
    <n v="3557"/>
    <s v="11-Jan-2025"/>
    <s v="04:27 PM"/>
    <s v="Coke"/>
    <x v="3"/>
    <n v="2"/>
    <n v="1.99"/>
    <n v="3.98"/>
    <n v="16"/>
    <x v="1"/>
    <x v="2"/>
    <s v="Afternoon"/>
    <n v="4.577"/>
  </r>
  <r>
    <n v="3558"/>
    <s v="18-Feb-2025"/>
    <s v="12:03 PM"/>
    <s v="Brownie"/>
    <x v="2"/>
    <n v="1"/>
    <n v="2.99"/>
    <n v="2.99"/>
    <n v="12"/>
    <x v="0"/>
    <x v="0"/>
    <s v="Afternoon"/>
    <n v="2.99"/>
  </r>
  <r>
    <n v="3559"/>
    <s v="12-Jan-2025"/>
    <s v="11:25 PM"/>
    <s v="Fries"/>
    <x v="6"/>
    <n v="3"/>
    <n v="2.4900000000000002"/>
    <n v="7.4700000000000006"/>
    <n v="23"/>
    <x v="1"/>
    <x v="2"/>
    <s v="Night"/>
    <n v="8.5905000000000005"/>
  </r>
  <r>
    <n v="3560"/>
    <s v="28-Jan-2025"/>
    <s v="11:16 PM"/>
    <s v="Brownie"/>
    <x v="2"/>
    <n v="3"/>
    <n v="2.99"/>
    <n v="8.9700000000000006"/>
    <n v="23"/>
    <x v="0"/>
    <x v="2"/>
    <s v="Night"/>
    <n v="8.9700000000000006"/>
  </r>
  <r>
    <n v="3561"/>
    <s v="18-Jan-2025"/>
    <s v="09:08 PM"/>
    <s v="Side Salad"/>
    <x v="5"/>
    <n v="4"/>
    <n v="3.49"/>
    <n v="13.96"/>
    <n v="21"/>
    <x v="1"/>
    <x v="2"/>
    <s v="Night"/>
    <n v="16.053999999999998"/>
  </r>
  <r>
    <n v="3562"/>
    <s v="12-Feb-2025"/>
    <s v="05:08 PM"/>
    <s v="Orange Juice"/>
    <x v="3"/>
    <n v="2"/>
    <n v="2.59"/>
    <n v="5.18"/>
    <n v="17"/>
    <x v="0"/>
    <x v="0"/>
    <s v="Evening"/>
    <n v="5.18"/>
  </r>
  <r>
    <n v="3563"/>
    <s v="29-Mar-2025"/>
    <s v="10:17 AM"/>
    <s v="Caesar Salad"/>
    <x v="5"/>
    <n v="4"/>
    <n v="4.49"/>
    <n v="17.96"/>
    <n v="10"/>
    <x v="1"/>
    <x v="1"/>
    <s v="Morning"/>
    <n v="20.654"/>
  </r>
  <r>
    <n v="3564"/>
    <s v="10-Feb-2025"/>
    <s v="07:34 PM"/>
    <s v="Grilled Chicken Wrap"/>
    <x v="1"/>
    <n v="4"/>
    <n v="5.29"/>
    <n v="21.16"/>
    <n v="19"/>
    <x v="0"/>
    <x v="0"/>
    <s v="Evening"/>
    <n v="21.16"/>
  </r>
  <r>
    <n v="3565"/>
    <s v="23-Mar-2025"/>
    <s v="11:03 PM"/>
    <s v="Apple Pie"/>
    <x v="2"/>
    <n v="4"/>
    <n v="2.29"/>
    <n v="9.16"/>
    <n v="23"/>
    <x v="1"/>
    <x v="1"/>
    <s v="Night"/>
    <n v="10.533999999999999"/>
  </r>
  <r>
    <n v="3566"/>
    <s v="06-Feb-2025"/>
    <s v="03:43 PM"/>
    <s v="Orange Juice"/>
    <x v="3"/>
    <n v="3"/>
    <n v="2.59"/>
    <n v="7.77"/>
    <n v="15"/>
    <x v="0"/>
    <x v="0"/>
    <s v="Afternoon"/>
    <n v="7.77"/>
  </r>
  <r>
    <n v="3567"/>
    <s v="16-Mar-2025"/>
    <s v="12:35 PM"/>
    <s v="Big Mac"/>
    <x v="4"/>
    <n v="3"/>
    <n v="5.99"/>
    <n v="17.97"/>
    <n v="12"/>
    <x v="1"/>
    <x v="1"/>
    <s v="Afternoon"/>
    <n v="20.665499999999998"/>
  </r>
  <r>
    <n v="3568"/>
    <s v="05-Feb-2025"/>
    <s v="07:04 PM"/>
    <s v="Grilled Chicken Wrap"/>
    <x v="1"/>
    <n v="3"/>
    <n v="5.29"/>
    <n v="15.870000000000001"/>
    <n v="19"/>
    <x v="0"/>
    <x v="0"/>
    <s v="Evening"/>
    <n v="15.870000000000001"/>
  </r>
  <r>
    <n v="3569"/>
    <s v="28-Mar-2025"/>
    <s v="02:08 PM"/>
    <s v="McChicken"/>
    <x v="1"/>
    <n v="4"/>
    <n v="4.49"/>
    <n v="17.96"/>
    <n v="14"/>
    <x v="0"/>
    <x v="1"/>
    <s v="Afternoon"/>
    <n v="17.96"/>
  </r>
  <r>
    <n v="3570"/>
    <s v="05-Jan-2025"/>
    <s v="07:48 PM"/>
    <s v="Orange Juice"/>
    <x v="3"/>
    <n v="2"/>
    <n v="2.59"/>
    <n v="5.18"/>
    <n v="19"/>
    <x v="1"/>
    <x v="2"/>
    <s v="Evening"/>
    <n v="5.956999999999999"/>
  </r>
  <r>
    <n v="3571"/>
    <s v="25-Mar-2025"/>
    <s v="02:27 PM"/>
    <s v="Orange Juice"/>
    <x v="3"/>
    <n v="2"/>
    <n v="2.59"/>
    <n v="5.18"/>
    <n v="14"/>
    <x v="0"/>
    <x v="1"/>
    <s v="Afternoon"/>
    <n v="5.18"/>
  </r>
  <r>
    <n v="3572"/>
    <s v="18-Feb-2025"/>
    <s v="08:13 PM"/>
    <s v="Brownie"/>
    <x v="2"/>
    <n v="4"/>
    <n v="2.99"/>
    <n v="11.96"/>
    <n v="20"/>
    <x v="0"/>
    <x v="0"/>
    <s v="Evening"/>
    <n v="11.96"/>
  </r>
  <r>
    <n v="3573"/>
    <s v="01-Mar-2025"/>
    <s v="03:07 PM"/>
    <s v="McChicken"/>
    <x v="1"/>
    <n v="2"/>
    <n v="4.49"/>
    <n v="8.98"/>
    <n v="15"/>
    <x v="1"/>
    <x v="1"/>
    <s v="Afternoon"/>
    <n v="10.327"/>
  </r>
  <r>
    <n v="3574"/>
    <s v="26-Mar-2025"/>
    <s v="03:30 PM"/>
    <s v="Caesar Salad"/>
    <x v="5"/>
    <n v="3"/>
    <n v="4.49"/>
    <n v="13.47"/>
    <n v="15"/>
    <x v="0"/>
    <x v="1"/>
    <s v="Afternoon"/>
    <n v="13.47"/>
  </r>
  <r>
    <n v="3575"/>
    <s v="30-Jan-2025"/>
    <s v="10:50 AM"/>
    <s v="Coke"/>
    <x v="3"/>
    <n v="1"/>
    <n v="1.99"/>
    <n v="1.99"/>
    <n v="10"/>
    <x v="0"/>
    <x v="2"/>
    <s v="Morning"/>
    <n v="1.99"/>
  </r>
  <r>
    <n v="3576"/>
    <s v="13-Jan-2025"/>
    <s v="10:59 PM"/>
    <s v="Fries"/>
    <x v="6"/>
    <n v="3"/>
    <n v="2.4900000000000002"/>
    <n v="7.4700000000000006"/>
    <n v="22"/>
    <x v="0"/>
    <x v="2"/>
    <s v="Night"/>
    <n v="7.4700000000000006"/>
  </r>
  <r>
    <n v="3577"/>
    <s v="11-Mar-2025"/>
    <s v="08:46 PM"/>
    <s v="McChicken"/>
    <x v="1"/>
    <n v="1"/>
    <n v="4.49"/>
    <n v="4.49"/>
    <n v="20"/>
    <x v="0"/>
    <x v="1"/>
    <s v="Evening"/>
    <n v="4.49"/>
  </r>
  <r>
    <n v="3578"/>
    <s v="19-Mar-2025"/>
    <s v="10:44 PM"/>
    <s v="Coke"/>
    <x v="3"/>
    <n v="1"/>
    <n v="1.99"/>
    <n v="1.99"/>
    <n v="22"/>
    <x v="0"/>
    <x v="1"/>
    <s v="Night"/>
    <n v="1.99"/>
  </r>
  <r>
    <n v="3579"/>
    <s v="06-Mar-2025"/>
    <s v="06:18 PM"/>
    <s v="Fries"/>
    <x v="6"/>
    <n v="2"/>
    <n v="2.4900000000000002"/>
    <n v="4.9800000000000004"/>
    <n v="18"/>
    <x v="0"/>
    <x v="1"/>
    <s v="Evening"/>
    <n v="4.9800000000000004"/>
  </r>
  <r>
    <n v="3580"/>
    <s v="09-Feb-2025"/>
    <s v="05:11 PM"/>
    <s v="McChicken"/>
    <x v="1"/>
    <n v="1"/>
    <n v="4.49"/>
    <n v="4.49"/>
    <n v="17"/>
    <x v="1"/>
    <x v="0"/>
    <s v="Evening"/>
    <n v="5.1635"/>
  </r>
  <r>
    <n v="3581"/>
    <s v="13-Jan-2025"/>
    <s v="01:10 PM"/>
    <s v="Orange Juice"/>
    <x v="3"/>
    <n v="3"/>
    <n v="2.59"/>
    <n v="7.77"/>
    <n v="13"/>
    <x v="0"/>
    <x v="2"/>
    <s v="Afternoon"/>
    <n v="7.77"/>
  </r>
  <r>
    <n v="3582"/>
    <s v="10-Mar-2025"/>
    <s v="12:19 PM"/>
    <s v="Orange Juice"/>
    <x v="3"/>
    <n v="3"/>
    <n v="2.59"/>
    <n v="7.77"/>
    <n v="12"/>
    <x v="0"/>
    <x v="1"/>
    <s v="Afternoon"/>
    <n v="7.77"/>
  </r>
  <r>
    <n v="3583"/>
    <s v="04-Feb-2025"/>
    <s v="02:54 PM"/>
    <s v="Grilled Chicken Wrap"/>
    <x v="1"/>
    <n v="4"/>
    <n v="5.29"/>
    <n v="21.16"/>
    <n v="14"/>
    <x v="0"/>
    <x v="0"/>
    <s v="Afternoon"/>
    <n v="21.16"/>
  </r>
  <r>
    <n v="3584"/>
    <s v="26-Mar-2025"/>
    <s v="12:49 PM"/>
    <s v="Veggie Burger"/>
    <x v="4"/>
    <n v="3"/>
    <n v="5.49"/>
    <n v="16.47"/>
    <n v="12"/>
    <x v="0"/>
    <x v="1"/>
    <s v="Afternoon"/>
    <n v="16.47"/>
  </r>
  <r>
    <n v="3585"/>
    <s v="28-Jan-2025"/>
    <s v="04:41 PM"/>
    <s v="Spaghetti"/>
    <x v="0"/>
    <n v="3"/>
    <n v="6.99"/>
    <n v="20.97"/>
    <n v="16"/>
    <x v="0"/>
    <x v="2"/>
    <s v="Afternoon"/>
    <n v="20.97"/>
  </r>
  <r>
    <n v="3586"/>
    <s v="21-Jan-2025"/>
    <s v="07:49 PM"/>
    <s v="Caesar Salad"/>
    <x v="5"/>
    <n v="2"/>
    <n v="4.49"/>
    <n v="8.98"/>
    <n v="19"/>
    <x v="0"/>
    <x v="2"/>
    <s v="Evening"/>
    <n v="8.98"/>
  </r>
  <r>
    <n v="3587"/>
    <s v="21-Feb-2025"/>
    <s v="06:02 PM"/>
    <s v="Apple Pie"/>
    <x v="2"/>
    <n v="3"/>
    <n v="2.29"/>
    <n v="6.87"/>
    <n v="18"/>
    <x v="0"/>
    <x v="0"/>
    <s v="Evening"/>
    <n v="6.87"/>
  </r>
  <r>
    <n v="3588"/>
    <s v="02-Jan-2025"/>
    <s v="07:15 PM"/>
    <s v="Chocolate Shake"/>
    <x v="2"/>
    <n v="1"/>
    <n v="3.99"/>
    <n v="3.99"/>
    <n v="19"/>
    <x v="0"/>
    <x v="2"/>
    <s v="Evening"/>
    <n v="3.99"/>
  </r>
  <r>
    <n v="3589"/>
    <s v="24-Feb-2025"/>
    <s v="06:06 PM"/>
    <s v="Spaghetti"/>
    <x v="0"/>
    <n v="3"/>
    <n v="6.99"/>
    <n v="20.97"/>
    <n v="18"/>
    <x v="0"/>
    <x v="0"/>
    <s v="Evening"/>
    <n v="20.97"/>
  </r>
  <r>
    <n v="3590"/>
    <s v="09-Jan-2025"/>
    <s v="10:25 AM"/>
    <s v="Caesar Salad"/>
    <x v="5"/>
    <n v="4"/>
    <n v="4.49"/>
    <n v="17.96"/>
    <n v="10"/>
    <x v="0"/>
    <x v="2"/>
    <s v="Morning"/>
    <n v="17.96"/>
  </r>
  <r>
    <n v="3591"/>
    <s v="04-Mar-2025"/>
    <s v="06:32 PM"/>
    <s v="Grilled Chicken Wrap"/>
    <x v="1"/>
    <n v="2"/>
    <n v="5.29"/>
    <n v="10.58"/>
    <n v="18"/>
    <x v="0"/>
    <x v="1"/>
    <s v="Evening"/>
    <n v="10.58"/>
  </r>
  <r>
    <n v="3592"/>
    <s v="14-Jan-2025"/>
    <s v="06:16 PM"/>
    <s v="Coke"/>
    <x v="3"/>
    <n v="1"/>
    <n v="1.99"/>
    <n v="1.99"/>
    <n v="18"/>
    <x v="0"/>
    <x v="2"/>
    <s v="Evening"/>
    <n v="1.99"/>
  </r>
  <r>
    <n v="3593"/>
    <s v="11-Jan-2025"/>
    <s v="07:32 PM"/>
    <s v="Apple Pie"/>
    <x v="2"/>
    <n v="2"/>
    <n v="2.29"/>
    <n v="4.58"/>
    <n v="19"/>
    <x v="1"/>
    <x v="2"/>
    <s v="Evening"/>
    <n v="5.2669999999999995"/>
  </r>
  <r>
    <n v="3594"/>
    <s v="02-Feb-2025"/>
    <s v="04:02 PM"/>
    <s v="Big Mac"/>
    <x v="4"/>
    <n v="1"/>
    <n v="5.99"/>
    <n v="5.99"/>
    <n v="16"/>
    <x v="1"/>
    <x v="0"/>
    <s v="Afternoon"/>
    <n v="6.8884999999999996"/>
  </r>
  <r>
    <n v="3595"/>
    <s v="25-Jan-2025"/>
    <s v="11:21 PM"/>
    <s v="Grilled Chicken Wrap"/>
    <x v="1"/>
    <n v="1"/>
    <n v="5.29"/>
    <n v="5.29"/>
    <n v="23"/>
    <x v="1"/>
    <x v="2"/>
    <s v="Night"/>
    <n v="6.0834999999999999"/>
  </r>
  <r>
    <n v="3596"/>
    <s v="08-Mar-2025"/>
    <s v="11:28 PM"/>
    <s v="Grilled Chicken Wrap"/>
    <x v="1"/>
    <n v="2"/>
    <n v="5.29"/>
    <n v="10.58"/>
    <n v="23"/>
    <x v="1"/>
    <x v="1"/>
    <s v="Night"/>
    <n v="12.167"/>
  </r>
  <r>
    <n v="3597"/>
    <s v="23-Jan-2025"/>
    <s v="06:45 PM"/>
    <s v="Orange Juice"/>
    <x v="3"/>
    <n v="4"/>
    <n v="2.59"/>
    <n v="10.36"/>
    <n v="18"/>
    <x v="0"/>
    <x v="2"/>
    <s v="Evening"/>
    <n v="10.36"/>
  </r>
  <r>
    <n v="3598"/>
    <s v="16-Mar-2025"/>
    <s v="09:15 PM"/>
    <s v="Side Salad"/>
    <x v="5"/>
    <n v="3"/>
    <n v="3.49"/>
    <n v="10.47"/>
    <n v="21"/>
    <x v="1"/>
    <x v="1"/>
    <s v="Night"/>
    <n v="12.0405"/>
  </r>
  <r>
    <n v="3599"/>
    <s v="13-Jan-2025"/>
    <s v="04:18 PM"/>
    <s v="Iced Coffee"/>
    <x v="3"/>
    <n v="1"/>
    <n v="2.79"/>
    <n v="2.79"/>
    <n v="16"/>
    <x v="0"/>
    <x v="2"/>
    <s v="Afternoon"/>
    <n v="2.79"/>
  </r>
  <r>
    <n v="3600"/>
    <s v="03-Mar-2025"/>
    <s v="11:45 PM"/>
    <s v="Orange Juice"/>
    <x v="3"/>
    <n v="3"/>
    <n v="2.59"/>
    <n v="7.77"/>
    <n v="23"/>
    <x v="0"/>
    <x v="1"/>
    <s v="Night"/>
    <n v="7.77"/>
  </r>
  <r>
    <n v="3601"/>
    <s v="04-Mar-2025"/>
    <s v="06:50 PM"/>
    <s v="Veggie Burger"/>
    <x v="4"/>
    <n v="1"/>
    <n v="5.49"/>
    <n v="5.49"/>
    <n v="18"/>
    <x v="0"/>
    <x v="1"/>
    <s v="Evening"/>
    <n v="5.49"/>
  </r>
  <r>
    <n v="3602"/>
    <s v="12-Mar-2025"/>
    <s v="09:52 PM"/>
    <s v="Veggie Burger"/>
    <x v="4"/>
    <n v="2"/>
    <n v="5.49"/>
    <n v="10.98"/>
    <n v="21"/>
    <x v="0"/>
    <x v="1"/>
    <s v="Night"/>
    <n v="10.98"/>
  </r>
  <r>
    <n v="3603"/>
    <s v="12-Feb-2025"/>
    <s v="12:18 PM"/>
    <s v="Chicken Nuggets"/>
    <x v="1"/>
    <n v="2"/>
    <n v="4.99"/>
    <n v="9.98"/>
    <n v="12"/>
    <x v="0"/>
    <x v="0"/>
    <s v="Afternoon"/>
    <n v="9.98"/>
  </r>
  <r>
    <n v="3604"/>
    <s v="20-Feb-2025"/>
    <s v="06:30 PM"/>
    <s v="Grilled Chicken Wrap"/>
    <x v="1"/>
    <n v="2"/>
    <n v="5.29"/>
    <n v="10.58"/>
    <n v="18"/>
    <x v="0"/>
    <x v="0"/>
    <s v="Evening"/>
    <n v="10.58"/>
  </r>
  <r>
    <n v="3605"/>
    <s v="21-Jan-2025"/>
    <s v="08:46 PM"/>
    <s v="Grilled Chicken Wrap"/>
    <x v="1"/>
    <n v="1"/>
    <n v="5.29"/>
    <n v="5.29"/>
    <n v="20"/>
    <x v="0"/>
    <x v="2"/>
    <s v="Evening"/>
    <n v="5.29"/>
  </r>
  <r>
    <n v="3606"/>
    <s v="22-Jan-2025"/>
    <s v="07:31 PM"/>
    <s v="Orange Juice"/>
    <x v="3"/>
    <n v="4"/>
    <n v="2.59"/>
    <n v="10.36"/>
    <n v="19"/>
    <x v="0"/>
    <x v="2"/>
    <s v="Evening"/>
    <n v="10.36"/>
  </r>
  <r>
    <n v="3607"/>
    <s v="31-Mar-2025"/>
    <s v="08:05 PM"/>
    <s v="Apple Pie"/>
    <x v="2"/>
    <n v="3"/>
    <n v="2.29"/>
    <n v="6.87"/>
    <n v="20"/>
    <x v="0"/>
    <x v="1"/>
    <s v="Evening"/>
    <n v="6.87"/>
  </r>
  <r>
    <n v="3608"/>
    <s v="18-Mar-2025"/>
    <s v="10:23 AM"/>
    <s v="Veggie Burger"/>
    <x v="4"/>
    <n v="1"/>
    <n v="5.49"/>
    <n v="5.49"/>
    <n v="10"/>
    <x v="0"/>
    <x v="1"/>
    <s v="Morning"/>
    <n v="5.49"/>
  </r>
  <r>
    <n v="3609"/>
    <s v="24-Jan-2025"/>
    <s v="07:40 PM"/>
    <s v="Coke"/>
    <x v="3"/>
    <n v="4"/>
    <n v="1.99"/>
    <n v="7.96"/>
    <n v="19"/>
    <x v="0"/>
    <x v="2"/>
    <s v="Evening"/>
    <n v="7.96"/>
  </r>
  <r>
    <n v="3610"/>
    <s v="15-Jan-2025"/>
    <s v="11:52 AM"/>
    <s v="Fries"/>
    <x v="6"/>
    <n v="2"/>
    <n v="2.4900000000000002"/>
    <n v="4.9800000000000004"/>
    <n v="11"/>
    <x v="0"/>
    <x v="2"/>
    <s v="Morning"/>
    <n v="4.9800000000000004"/>
  </r>
  <r>
    <n v="3611"/>
    <s v="18-Feb-2025"/>
    <s v="03:02 PM"/>
    <s v="Brownie"/>
    <x v="2"/>
    <n v="2"/>
    <n v="2.99"/>
    <n v="5.98"/>
    <n v="15"/>
    <x v="0"/>
    <x v="0"/>
    <s v="Afternoon"/>
    <n v="5.98"/>
  </r>
  <r>
    <n v="3612"/>
    <s v="27-Feb-2025"/>
    <s v="06:02 PM"/>
    <s v="Orange Juice"/>
    <x v="3"/>
    <n v="1"/>
    <n v="2.59"/>
    <n v="2.59"/>
    <n v="18"/>
    <x v="0"/>
    <x v="0"/>
    <s v="Evening"/>
    <n v="2.59"/>
  </r>
  <r>
    <n v="3613"/>
    <s v="12-Feb-2025"/>
    <s v="06:57 PM"/>
    <s v="Orange Juice"/>
    <x v="3"/>
    <n v="3"/>
    <n v="2.59"/>
    <n v="7.77"/>
    <n v="18"/>
    <x v="0"/>
    <x v="0"/>
    <s v="Evening"/>
    <n v="7.77"/>
  </r>
  <r>
    <n v="3614"/>
    <s v="13-Mar-2025"/>
    <s v="10:39 PM"/>
    <s v="Apple Pie"/>
    <x v="2"/>
    <n v="1"/>
    <n v="2.29"/>
    <n v="2.29"/>
    <n v="22"/>
    <x v="0"/>
    <x v="1"/>
    <s v="Night"/>
    <n v="2.29"/>
  </r>
  <r>
    <n v="3615"/>
    <s v="29-Jan-2025"/>
    <s v="11:06 PM"/>
    <s v="Spaghetti"/>
    <x v="0"/>
    <n v="1"/>
    <n v="6.99"/>
    <n v="6.99"/>
    <n v="23"/>
    <x v="0"/>
    <x v="2"/>
    <s v="Night"/>
    <n v="6.99"/>
  </r>
  <r>
    <n v="3616"/>
    <s v="30-Mar-2025"/>
    <s v="10:39 AM"/>
    <s v="Veggie Burger"/>
    <x v="4"/>
    <n v="3"/>
    <n v="5.49"/>
    <n v="16.47"/>
    <n v="10"/>
    <x v="1"/>
    <x v="1"/>
    <s v="Morning"/>
    <n v="18.940499999999997"/>
  </r>
  <r>
    <n v="3617"/>
    <s v="27-Feb-2025"/>
    <s v="01:11 PM"/>
    <s v="Big Mac"/>
    <x v="4"/>
    <n v="3"/>
    <n v="5.99"/>
    <n v="17.97"/>
    <n v="13"/>
    <x v="0"/>
    <x v="0"/>
    <s v="Afternoon"/>
    <n v="17.97"/>
  </r>
  <r>
    <n v="3618"/>
    <s v="14-Jan-2025"/>
    <s v="05:25 PM"/>
    <s v="Chocolate Shake"/>
    <x v="2"/>
    <n v="3"/>
    <n v="3.99"/>
    <n v="11.97"/>
    <n v="17"/>
    <x v="0"/>
    <x v="2"/>
    <s v="Evening"/>
    <n v="11.97"/>
  </r>
  <r>
    <n v="3619"/>
    <s v="20-Mar-2025"/>
    <s v="10:20 AM"/>
    <s v="Chicken Nuggets"/>
    <x v="1"/>
    <n v="3"/>
    <n v="4.99"/>
    <n v="14.97"/>
    <n v="10"/>
    <x v="0"/>
    <x v="1"/>
    <s v="Morning"/>
    <n v="14.97"/>
  </r>
  <r>
    <n v="3620"/>
    <s v="06-Jan-2025"/>
    <s v="04:17 PM"/>
    <s v="McChicken"/>
    <x v="1"/>
    <n v="4"/>
    <n v="4.49"/>
    <n v="17.96"/>
    <n v="16"/>
    <x v="0"/>
    <x v="2"/>
    <s v="Afternoon"/>
    <n v="17.96"/>
  </r>
  <r>
    <n v="3621"/>
    <s v="27-Jan-2025"/>
    <s v="03:22 PM"/>
    <s v="Chicken Nuggets"/>
    <x v="1"/>
    <n v="2"/>
    <n v="4.99"/>
    <n v="9.98"/>
    <n v="15"/>
    <x v="0"/>
    <x v="2"/>
    <s v="Afternoon"/>
    <n v="9.98"/>
  </r>
  <r>
    <n v="3622"/>
    <s v="16-Feb-2025"/>
    <s v="05:53 PM"/>
    <s v="Orange Juice"/>
    <x v="3"/>
    <n v="1"/>
    <n v="2.59"/>
    <n v="2.59"/>
    <n v="17"/>
    <x v="1"/>
    <x v="0"/>
    <s v="Evening"/>
    <n v="2.9784999999999995"/>
  </r>
  <r>
    <n v="3623"/>
    <s v="06-Feb-2025"/>
    <s v="05:29 PM"/>
    <s v="Spaghetti"/>
    <x v="0"/>
    <n v="1"/>
    <n v="6.99"/>
    <n v="6.99"/>
    <n v="17"/>
    <x v="0"/>
    <x v="0"/>
    <s v="Evening"/>
    <n v="6.99"/>
  </r>
  <r>
    <n v="3624"/>
    <s v="13-Feb-2025"/>
    <s v="11:39 PM"/>
    <s v="McChicken"/>
    <x v="1"/>
    <n v="4"/>
    <n v="4.49"/>
    <n v="17.96"/>
    <n v="23"/>
    <x v="0"/>
    <x v="0"/>
    <s v="Night"/>
    <n v="17.96"/>
  </r>
  <r>
    <n v="3625"/>
    <s v="17-Jan-2025"/>
    <s v="07:45 PM"/>
    <s v="Veggie Burger"/>
    <x v="4"/>
    <n v="4"/>
    <n v="5.49"/>
    <n v="21.96"/>
    <n v="19"/>
    <x v="0"/>
    <x v="2"/>
    <s v="Evening"/>
    <n v="21.96"/>
  </r>
  <r>
    <n v="3626"/>
    <s v="10-Mar-2025"/>
    <s v="11:14 AM"/>
    <s v="Brownie"/>
    <x v="2"/>
    <n v="3"/>
    <n v="2.99"/>
    <n v="8.9700000000000006"/>
    <n v="11"/>
    <x v="0"/>
    <x v="1"/>
    <s v="Morning"/>
    <n v="8.9700000000000006"/>
  </r>
  <r>
    <n v="3627"/>
    <s v="17-Mar-2025"/>
    <s v="01:38 PM"/>
    <s v="Chocolate Shake"/>
    <x v="2"/>
    <n v="3"/>
    <n v="3.99"/>
    <n v="11.97"/>
    <n v="13"/>
    <x v="0"/>
    <x v="1"/>
    <s v="Afternoon"/>
    <n v="11.97"/>
  </r>
  <r>
    <n v="3628"/>
    <s v="08-Mar-2025"/>
    <s v="12:59 PM"/>
    <s v="Grilled Chicken Wrap"/>
    <x v="1"/>
    <n v="3"/>
    <n v="5.29"/>
    <n v="15.870000000000001"/>
    <n v="12"/>
    <x v="1"/>
    <x v="1"/>
    <s v="Afternoon"/>
    <n v="18.250499999999999"/>
  </r>
  <r>
    <n v="3629"/>
    <s v="12-Feb-2025"/>
    <s v="08:55 PM"/>
    <s v="Caesar Salad"/>
    <x v="5"/>
    <n v="4"/>
    <n v="4.49"/>
    <n v="17.96"/>
    <n v="20"/>
    <x v="0"/>
    <x v="0"/>
    <s v="Evening"/>
    <n v="17.96"/>
  </r>
  <r>
    <n v="3630"/>
    <s v="24-Feb-2025"/>
    <s v="05:34 PM"/>
    <s v="Veggie Burger"/>
    <x v="4"/>
    <n v="3"/>
    <n v="5.49"/>
    <n v="16.47"/>
    <n v="17"/>
    <x v="0"/>
    <x v="0"/>
    <s v="Evening"/>
    <n v="16.47"/>
  </r>
  <r>
    <n v="3631"/>
    <s v="23-Feb-2025"/>
    <s v="08:36 PM"/>
    <s v="Chicken Nuggets"/>
    <x v="1"/>
    <n v="3"/>
    <n v="4.99"/>
    <n v="14.97"/>
    <n v="20"/>
    <x v="1"/>
    <x v="0"/>
    <s v="Evening"/>
    <n v="17.215499999999999"/>
  </r>
  <r>
    <n v="3632"/>
    <s v="05-Feb-2025"/>
    <s v="02:09 PM"/>
    <s v="Big Mac"/>
    <x v="4"/>
    <n v="4"/>
    <n v="5.99"/>
    <n v="23.96"/>
    <n v="14"/>
    <x v="0"/>
    <x v="0"/>
    <s v="Afternoon"/>
    <n v="23.96"/>
  </r>
  <r>
    <n v="3633"/>
    <s v="02-Mar-2025"/>
    <s v="05:23 PM"/>
    <s v="Side Salad"/>
    <x v="5"/>
    <n v="3"/>
    <n v="3.49"/>
    <n v="10.47"/>
    <n v="17"/>
    <x v="1"/>
    <x v="1"/>
    <s v="Evening"/>
    <n v="12.0405"/>
  </r>
  <r>
    <n v="3634"/>
    <s v="16-Mar-2025"/>
    <s v="12:15 PM"/>
    <s v="Spaghetti"/>
    <x v="0"/>
    <n v="3"/>
    <n v="6.99"/>
    <n v="20.97"/>
    <n v="12"/>
    <x v="1"/>
    <x v="1"/>
    <s v="Afternoon"/>
    <n v="24.115499999999997"/>
  </r>
  <r>
    <n v="3635"/>
    <s v="19-Jan-2025"/>
    <s v="02:54 PM"/>
    <s v="Caesar Salad"/>
    <x v="5"/>
    <n v="1"/>
    <n v="4.49"/>
    <n v="4.49"/>
    <n v="14"/>
    <x v="1"/>
    <x v="2"/>
    <s v="Afternoon"/>
    <n v="5.1635"/>
  </r>
  <r>
    <n v="3636"/>
    <s v="12-Feb-2025"/>
    <s v="06:57 PM"/>
    <s v="Orange Juice"/>
    <x v="3"/>
    <n v="2"/>
    <n v="2.59"/>
    <n v="5.18"/>
    <n v="18"/>
    <x v="0"/>
    <x v="0"/>
    <s v="Evening"/>
    <n v="5.18"/>
  </r>
  <r>
    <n v="3637"/>
    <s v="15-Feb-2025"/>
    <s v="07:36 PM"/>
    <s v="Spaghetti"/>
    <x v="0"/>
    <n v="1"/>
    <n v="6.99"/>
    <n v="6.99"/>
    <n v="19"/>
    <x v="1"/>
    <x v="0"/>
    <s v="Evening"/>
    <n v="8.0384999999999991"/>
  </r>
  <r>
    <n v="3638"/>
    <s v="25-Mar-2025"/>
    <s v="09:00 PM"/>
    <s v="Side Salad"/>
    <x v="5"/>
    <n v="4"/>
    <n v="3.49"/>
    <n v="13.96"/>
    <n v="21"/>
    <x v="0"/>
    <x v="1"/>
    <s v="Night"/>
    <n v="13.96"/>
  </r>
  <r>
    <n v="3639"/>
    <s v="15-Mar-2025"/>
    <s v="03:11 PM"/>
    <s v="Fries"/>
    <x v="6"/>
    <n v="1"/>
    <n v="2.4900000000000002"/>
    <n v="2.4900000000000002"/>
    <n v="15"/>
    <x v="1"/>
    <x v="1"/>
    <s v="Afternoon"/>
    <n v="2.8635000000000002"/>
  </r>
  <r>
    <n v="3640"/>
    <s v="25-Mar-2025"/>
    <s v="03:36 PM"/>
    <s v="Veggie Burger"/>
    <x v="4"/>
    <n v="3"/>
    <n v="5.49"/>
    <n v="16.47"/>
    <n v="15"/>
    <x v="0"/>
    <x v="1"/>
    <s v="Afternoon"/>
    <n v="16.47"/>
  </r>
  <r>
    <n v="3641"/>
    <s v="22-Mar-2025"/>
    <s v="06:59 PM"/>
    <s v="Apple Pie"/>
    <x v="2"/>
    <n v="3"/>
    <n v="2.29"/>
    <n v="6.87"/>
    <n v="18"/>
    <x v="1"/>
    <x v="1"/>
    <s v="Evening"/>
    <n v="7.9004999999999992"/>
  </r>
  <r>
    <n v="3642"/>
    <s v="06-Jan-2025"/>
    <s v="12:20 PM"/>
    <s v="Grilled Chicken Wrap"/>
    <x v="1"/>
    <n v="4"/>
    <n v="5.29"/>
    <n v="21.16"/>
    <n v="12"/>
    <x v="0"/>
    <x v="2"/>
    <s v="Afternoon"/>
    <n v="21.16"/>
  </r>
  <r>
    <n v="3643"/>
    <s v="27-Feb-2025"/>
    <s v="10:57 PM"/>
    <s v="Chocolate Shake"/>
    <x v="2"/>
    <n v="3"/>
    <n v="3.99"/>
    <n v="11.97"/>
    <n v="22"/>
    <x v="0"/>
    <x v="0"/>
    <s v="Night"/>
    <n v="11.97"/>
  </r>
  <r>
    <n v="3644"/>
    <s v="18-Jan-2025"/>
    <s v="06:19 PM"/>
    <s v="Big Mac"/>
    <x v="4"/>
    <n v="4"/>
    <n v="5.99"/>
    <n v="23.96"/>
    <n v="18"/>
    <x v="1"/>
    <x v="2"/>
    <s v="Evening"/>
    <n v="27.553999999999998"/>
  </r>
  <r>
    <n v="3645"/>
    <s v="12-Feb-2025"/>
    <s v="04:10 PM"/>
    <s v="Brownie"/>
    <x v="2"/>
    <n v="2"/>
    <n v="2.99"/>
    <n v="5.98"/>
    <n v="16"/>
    <x v="0"/>
    <x v="0"/>
    <s v="Afternoon"/>
    <n v="5.98"/>
  </r>
  <r>
    <n v="3646"/>
    <s v="24-Mar-2025"/>
    <s v="11:19 PM"/>
    <s v="Fries"/>
    <x v="6"/>
    <n v="1"/>
    <n v="2.4900000000000002"/>
    <n v="2.4900000000000002"/>
    <n v="23"/>
    <x v="0"/>
    <x v="1"/>
    <s v="Night"/>
    <n v="2.4900000000000002"/>
  </r>
  <r>
    <n v="3647"/>
    <s v="09-Jan-2025"/>
    <s v="11:41 AM"/>
    <s v="Spaghetti"/>
    <x v="0"/>
    <n v="2"/>
    <n v="6.99"/>
    <n v="13.98"/>
    <n v="11"/>
    <x v="0"/>
    <x v="2"/>
    <s v="Morning"/>
    <n v="13.98"/>
  </r>
  <r>
    <n v="3648"/>
    <s v="10-Feb-2025"/>
    <s v="03:44 PM"/>
    <s v="Caesar Salad"/>
    <x v="5"/>
    <n v="1"/>
    <n v="4.49"/>
    <n v="4.49"/>
    <n v="15"/>
    <x v="0"/>
    <x v="0"/>
    <s v="Afternoon"/>
    <n v="4.49"/>
  </r>
  <r>
    <n v="3649"/>
    <s v="28-Mar-2025"/>
    <s v="01:25 PM"/>
    <s v="McChicken"/>
    <x v="1"/>
    <n v="3"/>
    <n v="4.49"/>
    <n v="13.47"/>
    <n v="13"/>
    <x v="0"/>
    <x v="1"/>
    <s v="Afternoon"/>
    <n v="13.47"/>
  </r>
  <r>
    <n v="3650"/>
    <s v="18-Mar-2025"/>
    <s v="09:34 PM"/>
    <s v="Side Salad"/>
    <x v="5"/>
    <n v="1"/>
    <n v="3.49"/>
    <n v="3.49"/>
    <n v="21"/>
    <x v="0"/>
    <x v="1"/>
    <s v="Night"/>
    <n v="3.49"/>
  </r>
  <r>
    <n v="3651"/>
    <s v="03-Feb-2025"/>
    <s v="06:06 PM"/>
    <s v="Chocolate Shake"/>
    <x v="2"/>
    <n v="4"/>
    <n v="3.99"/>
    <n v="15.96"/>
    <n v="18"/>
    <x v="0"/>
    <x v="0"/>
    <s v="Evening"/>
    <n v="15.96"/>
  </r>
  <r>
    <n v="3652"/>
    <s v="08-Feb-2025"/>
    <s v="09:13 PM"/>
    <s v="Coke"/>
    <x v="3"/>
    <n v="3"/>
    <n v="1.99"/>
    <n v="5.97"/>
    <n v="21"/>
    <x v="1"/>
    <x v="0"/>
    <s v="Night"/>
    <n v="6.865499999999999"/>
  </r>
  <r>
    <n v="3653"/>
    <s v="02-Feb-2025"/>
    <s v="10:29 AM"/>
    <s v="Big Mac"/>
    <x v="4"/>
    <n v="4"/>
    <n v="5.99"/>
    <n v="23.96"/>
    <n v="10"/>
    <x v="1"/>
    <x v="0"/>
    <s v="Morning"/>
    <n v="27.553999999999998"/>
  </r>
  <r>
    <n v="3654"/>
    <s v="13-Feb-2025"/>
    <s v="07:10 PM"/>
    <s v="Chocolate Shake"/>
    <x v="2"/>
    <n v="4"/>
    <n v="3.99"/>
    <n v="15.96"/>
    <n v="19"/>
    <x v="0"/>
    <x v="0"/>
    <s v="Evening"/>
    <n v="15.96"/>
  </r>
  <r>
    <n v="3655"/>
    <s v="01-Jan-2025"/>
    <s v="04:52 PM"/>
    <s v="Big Mac"/>
    <x v="4"/>
    <n v="4"/>
    <n v="5.99"/>
    <n v="23.96"/>
    <n v="16"/>
    <x v="0"/>
    <x v="2"/>
    <s v="Afternoon"/>
    <n v="23.96"/>
  </r>
  <r>
    <n v="3656"/>
    <s v="20-Mar-2025"/>
    <s v="07:15 PM"/>
    <s v="Coke"/>
    <x v="3"/>
    <n v="3"/>
    <n v="1.99"/>
    <n v="5.97"/>
    <n v="19"/>
    <x v="0"/>
    <x v="1"/>
    <s v="Evening"/>
    <n v="5.97"/>
  </r>
  <r>
    <n v="3657"/>
    <s v="27-Feb-2025"/>
    <s v="01:39 PM"/>
    <s v="McChicken"/>
    <x v="1"/>
    <n v="1"/>
    <n v="4.49"/>
    <n v="4.49"/>
    <n v="13"/>
    <x v="0"/>
    <x v="0"/>
    <s v="Afternoon"/>
    <n v="4.49"/>
  </r>
  <r>
    <n v="3658"/>
    <s v="06-Mar-2025"/>
    <s v="11:12 AM"/>
    <s v="Coke"/>
    <x v="3"/>
    <n v="2"/>
    <n v="1.99"/>
    <n v="3.98"/>
    <n v="11"/>
    <x v="0"/>
    <x v="1"/>
    <s v="Morning"/>
    <n v="3.98"/>
  </r>
  <r>
    <n v="3659"/>
    <s v="29-Mar-2025"/>
    <s v="06:08 PM"/>
    <s v="Orange Juice"/>
    <x v="3"/>
    <n v="4"/>
    <n v="2.59"/>
    <n v="10.36"/>
    <n v="18"/>
    <x v="1"/>
    <x v="1"/>
    <s v="Evening"/>
    <n v="11.913999999999998"/>
  </r>
  <r>
    <n v="3660"/>
    <s v="19-Mar-2025"/>
    <s v="04:43 PM"/>
    <s v="Side Salad"/>
    <x v="5"/>
    <n v="2"/>
    <n v="3.49"/>
    <n v="6.98"/>
    <n v="16"/>
    <x v="0"/>
    <x v="1"/>
    <s v="Afternoon"/>
    <n v="6.98"/>
  </r>
  <r>
    <n v="3661"/>
    <s v="14-Feb-2025"/>
    <s v="11:47 AM"/>
    <s v="Veggie Burger"/>
    <x v="4"/>
    <n v="3"/>
    <n v="5.49"/>
    <n v="16.47"/>
    <n v="11"/>
    <x v="0"/>
    <x v="0"/>
    <s v="Morning"/>
    <n v="16.47"/>
  </r>
  <r>
    <n v="3662"/>
    <s v="06-Jan-2025"/>
    <s v="07:37 PM"/>
    <s v="Chocolate Shake"/>
    <x v="2"/>
    <n v="3"/>
    <n v="3.99"/>
    <n v="11.97"/>
    <n v="19"/>
    <x v="0"/>
    <x v="2"/>
    <s v="Evening"/>
    <n v="11.97"/>
  </r>
  <r>
    <n v="3663"/>
    <s v="13-Mar-2025"/>
    <s v="08:28 PM"/>
    <s v="Side Salad"/>
    <x v="5"/>
    <n v="4"/>
    <n v="3.49"/>
    <n v="13.96"/>
    <n v="20"/>
    <x v="0"/>
    <x v="1"/>
    <s v="Evening"/>
    <n v="13.96"/>
  </r>
  <r>
    <n v="3664"/>
    <s v="29-Mar-2025"/>
    <s v="08:49 PM"/>
    <s v="Orange Juice"/>
    <x v="3"/>
    <n v="3"/>
    <n v="2.59"/>
    <n v="7.77"/>
    <n v="20"/>
    <x v="1"/>
    <x v="1"/>
    <s v="Evening"/>
    <n v="8.9354999999999993"/>
  </r>
  <r>
    <n v="3665"/>
    <s v="25-Mar-2025"/>
    <s v="12:02 PM"/>
    <s v="Coke"/>
    <x v="3"/>
    <n v="4"/>
    <n v="1.99"/>
    <n v="7.96"/>
    <n v="12"/>
    <x v="0"/>
    <x v="1"/>
    <s v="Afternoon"/>
    <n v="7.96"/>
  </r>
  <r>
    <n v="3666"/>
    <s v="16-Mar-2025"/>
    <s v="09:23 PM"/>
    <s v="Caesar Salad"/>
    <x v="5"/>
    <n v="4"/>
    <n v="4.49"/>
    <n v="17.96"/>
    <n v="21"/>
    <x v="1"/>
    <x v="1"/>
    <s v="Night"/>
    <n v="20.654"/>
  </r>
  <r>
    <n v="3667"/>
    <s v="29-Jan-2025"/>
    <s v="06:18 PM"/>
    <s v="Veggie Burger"/>
    <x v="4"/>
    <n v="4"/>
    <n v="5.49"/>
    <n v="21.96"/>
    <n v="18"/>
    <x v="0"/>
    <x v="2"/>
    <s v="Evening"/>
    <n v="21.96"/>
  </r>
  <r>
    <n v="3668"/>
    <s v="19-Feb-2025"/>
    <s v="11:37 PM"/>
    <s v="Big Mac"/>
    <x v="4"/>
    <n v="3"/>
    <n v="5.99"/>
    <n v="17.97"/>
    <n v="23"/>
    <x v="0"/>
    <x v="0"/>
    <s v="Night"/>
    <n v="17.97"/>
  </r>
  <r>
    <n v="3669"/>
    <s v="08-Feb-2025"/>
    <s v="07:05 PM"/>
    <s v="Grilled Chicken Wrap"/>
    <x v="1"/>
    <n v="4"/>
    <n v="5.29"/>
    <n v="21.16"/>
    <n v="19"/>
    <x v="1"/>
    <x v="0"/>
    <s v="Evening"/>
    <n v="24.334"/>
  </r>
  <r>
    <n v="3670"/>
    <s v="06-Feb-2025"/>
    <s v="10:43 AM"/>
    <s v="Big Mac"/>
    <x v="4"/>
    <n v="1"/>
    <n v="5.99"/>
    <n v="5.99"/>
    <n v="10"/>
    <x v="0"/>
    <x v="0"/>
    <s v="Morning"/>
    <n v="5.99"/>
  </r>
  <r>
    <n v="3671"/>
    <s v="07-Mar-2025"/>
    <s v="04:59 PM"/>
    <s v="Apple Pie"/>
    <x v="2"/>
    <n v="4"/>
    <n v="2.29"/>
    <n v="9.16"/>
    <n v="16"/>
    <x v="0"/>
    <x v="1"/>
    <s v="Afternoon"/>
    <n v="9.16"/>
  </r>
  <r>
    <n v="3672"/>
    <s v="03-Jan-2025"/>
    <s v="06:37 PM"/>
    <s v="Brownie"/>
    <x v="2"/>
    <n v="4"/>
    <n v="2.99"/>
    <n v="11.96"/>
    <n v="18"/>
    <x v="0"/>
    <x v="2"/>
    <s v="Evening"/>
    <n v="11.96"/>
  </r>
  <r>
    <n v="3673"/>
    <s v="27-Feb-2025"/>
    <s v="10:16 PM"/>
    <s v="Caesar Salad"/>
    <x v="5"/>
    <n v="4"/>
    <n v="4.49"/>
    <n v="17.96"/>
    <n v="22"/>
    <x v="0"/>
    <x v="0"/>
    <s v="Night"/>
    <n v="17.96"/>
  </r>
  <r>
    <n v="3674"/>
    <s v="27-Jan-2025"/>
    <s v="03:14 PM"/>
    <s v="Apple Pie"/>
    <x v="2"/>
    <n v="3"/>
    <n v="2.29"/>
    <n v="6.87"/>
    <n v="15"/>
    <x v="0"/>
    <x v="2"/>
    <s v="Afternoon"/>
    <n v="6.87"/>
  </r>
  <r>
    <n v="3675"/>
    <s v="05-Jan-2025"/>
    <s v="10:43 AM"/>
    <s v="Chocolate Shake"/>
    <x v="2"/>
    <n v="4"/>
    <n v="3.99"/>
    <n v="15.96"/>
    <n v="10"/>
    <x v="1"/>
    <x v="2"/>
    <s v="Morning"/>
    <n v="18.353999999999999"/>
  </r>
  <r>
    <n v="3676"/>
    <s v="22-Feb-2025"/>
    <s v="01:38 PM"/>
    <s v="Iced Coffee"/>
    <x v="3"/>
    <n v="4"/>
    <n v="2.79"/>
    <n v="11.16"/>
    <n v="13"/>
    <x v="1"/>
    <x v="0"/>
    <s v="Afternoon"/>
    <n v="12.834"/>
  </r>
  <r>
    <n v="3677"/>
    <s v="02-Mar-2025"/>
    <s v="09:10 PM"/>
    <s v="Coke"/>
    <x v="3"/>
    <n v="3"/>
    <n v="1.99"/>
    <n v="5.97"/>
    <n v="21"/>
    <x v="1"/>
    <x v="1"/>
    <s v="Night"/>
    <n v="6.865499999999999"/>
  </r>
  <r>
    <n v="3678"/>
    <s v="14-Jan-2025"/>
    <s v="12:10 PM"/>
    <s v="Chicken Nuggets"/>
    <x v="1"/>
    <n v="2"/>
    <n v="4.99"/>
    <n v="9.98"/>
    <n v="12"/>
    <x v="0"/>
    <x v="2"/>
    <s v="Afternoon"/>
    <n v="9.98"/>
  </r>
  <r>
    <n v="3679"/>
    <s v="31-Mar-2025"/>
    <s v="01:11 PM"/>
    <s v="Apple Pie"/>
    <x v="2"/>
    <n v="4"/>
    <n v="2.29"/>
    <n v="9.16"/>
    <n v="13"/>
    <x v="0"/>
    <x v="1"/>
    <s v="Afternoon"/>
    <n v="9.16"/>
  </r>
  <r>
    <n v="3680"/>
    <s v="15-Mar-2025"/>
    <s v="11:04 AM"/>
    <s v="Iced Coffee"/>
    <x v="3"/>
    <n v="1"/>
    <n v="2.79"/>
    <n v="2.79"/>
    <n v="11"/>
    <x v="1"/>
    <x v="1"/>
    <s v="Morning"/>
    <n v="3.2084999999999999"/>
  </r>
  <r>
    <n v="3681"/>
    <s v="19-Jan-2025"/>
    <s v="11:13 AM"/>
    <s v="Side Salad"/>
    <x v="5"/>
    <n v="4"/>
    <n v="3.49"/>
    <n v="13.96"/>
    <n v="11"/>
    <x v="1"/>
    <x v="2"/>
    <s v="Morning"/>
    <n v="16.053999999999998"/>
  </r>
  <r>
    <n v="3682"/>
    <s v="24-Feb-2025"/>
    <s v="05:26 PM"/>
    <s v="Chicken Nuggets"/>
    <x v="1"/>
    <n v="1"/>
    <n v="4.99"/>
    <n v="4.99"/>
    <n v="17"/>
    <x v="0"/>
    <x v="0"/>
    <s v="Evening"/>
    <n v="4.99"/>
  </r>
  <r>
    <n v="3683"/>
    <s v="07-Feb-2025"/>
    <s v="10:56 PM"/>
    <s v="McChicken"/>
    <x v="1"/>
    <n v="1"/>
    <n v="4.49"/>
    <n v="4.49"/>
    <n v="22"/>
    <x v="0"/>
    <x v="0"/>
    <s v="Night"/>
    <n v="4.49"/>
  </r>
  <r>
    <n v="3684"/>
    <s v="19-Mar-2025"/>
    <s v="02:11 PM"/>
    <s v="Fries"/>
    <x v="6"/>
    <n v="1"/>
    <n v="2.4900000000000002"/>
    <n v="2.4900000000000002"/>
    <n v="14"/>
    <x v="0"/>
    <x v="1"/>
    <s v="Afternoon"/>
    <n v="2.4900000000000002"/>
  </r>
  <r>
    <n v="3685"/>
    <s v="13-Mar-2025"/>
    <s v="05:04 PM"/>
    <s v="Side Salad"/>
    <x v="5"/>
    <n v="4"/>
    <n v="3.49"/>
    <n v="13.96"/>
    <n v="17"/>
    <x v="0"/>
    <x v="1"/>
    <s v="Evening"/>
    <n v="13.96"/>
  </r>
  <r>
    <n v="3686"/>
    <s v="10-Mar-2025"/>
    <s v="01:40 PM"/>
    <s v="Grilled Chicken Wrap"/>
    <x v="1"/>
    <n v="3"/>
    <n v="5.29"/>
    <n v="15.870000000000001"/>
    <n v="13"/>
    <x v="0"/>
    <x v="1"/>
    <s v="Afternoon"/>
    <n v="15.870000000000001"/>
  </r>
  <r>
    <n v="3687"/>
    <s v="12-Feb-2025"/>
    <s v="11:47 AM"/>
    <s v="Apple Pie"/>
    <x v="2"/>
    <n v="3"/>
    <n v="2.29"/>
    <n v="6.87"/>
    <n v="11"/>
    <x v="0"/>
    <x v="0"/>
    <s v="Morning"/>
    <n v="6.87"/>
  </r>
  <r>
    <n v="3688"/>
    <s v="08-Jan-2025"/>
    <s v="04:06 PM"/>
    <s v="Chocolate Shake"/>
    <x v="2"/>
    <n v="3"/>
    <n v="3.99"/>
    <n v="11.97"/>
    <n v="16"/>
    <x v="0"/>
    <x v="2"/>
    <s v="Afternoon"/>
    <n v="11.97"/>
  </r>
  <r>
    <n v="3689"/>
    <s v="21-Feb-2025"/>
    <s v="08:37 PM"/>
    <s v="Veggie Burger"/>
    <x v="4"/>
    <n v="1"/>
    <n v="5.49"/>
    <n v="5.49"/>
    <n v="20"/>
    <x v="0"/>
    <x v="0"/>
    <s v="Evening"/>
    <n v="5.49"/>
  </r>
  <r>
    <n v="3690"/>
    <s v="25-Jan-2025"/>
    <s v="03:52 PM"/>
    <s v="Iced Coffee"/>
    <x v="3"/>
    <n v="2"/>
    <n v="2.79"/>
    <n v="5.58"/>
    <n v="15"/>
    <x v="1"/>
    <x v="2"/>
    <s v="Afternoon"/>
    <n v="6.4169999999999998"/>
  </r>
  <r>
    <n v="3691"/>
    <s v="16-Feb-2025"/>
    <s v="09:52 PM"/>
    <s v="Veggie Burger"/>
    <x v="4"/>
    <n v="1"/>
    <n v="5.49"/>
    <n v="5.49"/>
    <n v="21"/>
    <x v="1"/>
    <x v="0"/>
    <s v="Night"/>
    <n v="6.3134999999999994"/>
  </r>
  <r>
    <n v="3692"/>
    <s v="25-Mar-2025"/>
    <s v="01:32 PM"/>
    <s v="Orange Juice"/>
    <x v="3"/>
    <n v="3"/>
    <n v="2.59"/>
    <n v="7.77"/>
    <n v="13"/>
    <x v="0"/>
    <x v="1"/>
    <s v="Afternoon"/>
    <n v="7.77"/>
  </r>
  <r>
    <n v="3693"/>
    <s v="25-Jan-2025"/>
    <s v="03:04 PM"/>
    <s v="Caesar Salad"/>
    <x v="5"/>
    <n v="3"/>
    <n v="4.49"/>
    <n v="13.47"/>
    <n v="15"/>
    <x v="1"/>
    <x v="2"/>
    <s v="Afternoon"/>
    <n v="15.490499999999999"/>
  </r>
  <r>
    <n v="3694"/>
    <s v="26-Feb-2025"/>
    <s v="03:52 PM"/>
    <s v="Brownie"/>
    <x v="2"/>
    <n v="1"/>
    <n v="2.99"/>
    <n v="2.99"/>
    <n v="15"/>
    <x v="0"/>
    <x v="0"/>
    <s v="Afternoon"/>
    <n v="2.99"/>
  </r>
  <r>
    <n v="3695"/>
    <s v="26-Jan-2025"/>
    <s v="10:40 AM"/>
    <s v="Chicken Nuggets"/>
    <x v="1"/>
    <n v="3"/>
    <n v="4.99"/>
    <n v="14.97"/>
    <n v="10"/>
    <x v="1"/>
    <x v="2"/>
    <s v="Morning"/>
    <n v="17.215499999999999"/>
  </r>
  <r>
    <n v="3696"/>
    <s v="20-Feb-2025"/>
    <s v="12:43 PM"/>
    <s v="Orange Juice"/>
    <x v="3"/>
    <n v="1"/>
    <n v="2.59"/>
    <n v="2.59"/>
    <n v="12"/>
    <x v="0"/>
    <x v="0"/>
    <s v="Afternoon"/>
    <n v="2.59"/>
  </r>
  <r>
    <n v="3697"/>
    <s v="13-Jan-2025"/>
    <s v="03:34 PM"/>
    <s v="McChicken"/>
    <x v="1"/>
    <n v="2"/>
    <n v="4.49"/>
    <n v="8.98"/>
    <n v="15"/>
    <x v="0"/>
    <x v="2"/>
    <s v="Afternoon"/>
    <n v="8.98"/>
  </r>
  <r>
    <n v="3698"/>
    <s v="11-Mar-2025"/>
    <s v="11:31 AM"/>
    <s v="Iced Coffee"/>
    <x v="3"/>
    <n v="3"/>
    <n v="2.79"/>
    <n v="8.370000000000001"/>
    <n v="11"/>
    <x v="0"/>
    <x v="1"/>
    <s v="Morning"/>
    <n v="8.370000000000001"/>
  </r>
  <r>
    <n v="3699"/>
    <s v="24-Feb-2025"/>
    <s v="10:43 PM"/>
    <s v="Orange Juice"/>
    <x v="3"/>
    <n v="2"/>
    <n v="2.59"/>
    <n v="5.18"/>
    <n v="22"/>
    <x v="0"/>
    <x v="0"/>
    <s v="Night"/>
    <n v="5.18"/>
  </r>
  <r>
    <n v="3700"/>
    <s v="29-Mar-2025"/>
    <s v="11:57 AM"/>
    <s v="Chocolate Shake"/>
    <x v="2"/>
    <n v="2"/>
    <n v="3.99"/>
    <n v="7.98"/>
    <n v="11"/>
    <x v="1"/>
    <x v="1"/>
    <s v="Morning"/>
    <n v="9.1769999999999996"/>
  </r>
  <r>
    <n v="3701"/>
    <s v="11-Feb-2025"/>
    <s v="08:33 PM"/>
    <s v="Chocolate Shake"/>
    <x v="2"/>
    <n v="4"/>
    <n v="3.99"/>
    <n v="15.96"/>
    <n v="20"/>
    <x v="0"/>
    <x v="0"/>
    <s v="Evening"/>
    <n v="15.96"/>
  </r>
  <r>
    <n v="3702"/>
    <s v="01-Mar-2025"/>
    <s v="12:52 PM"/>
    <s v="Caesar Salad"/>
    <x v="5"/>
    <n v="1"/>
    <n v="4.49"/>
    <n v="4.49"/>
    <n v="12"/>
    <x v="1"/>
    <x v="1"/>
    <s v="Afternoon"/>
    <n v="5.1635"/>
  </r>
  <r>
    <n v="3703"/>
    <s v="28-Mar-2025"/>
    <s v="03:52 PM"/>
    <s v="Side Salad"/>
    <x v="5"/>
    <n v="3"/>
    <n v="3.49"/>
    <n v="10.47"/>
    <n v="15"/>
    <x v="0"/>
    <x v="1"/>
    <s v="Afternoon"/>
    <n v="10.47"/>
  </r>
  <r>
    <n v="3704"/>
    <s v="24-Jan-2025"/>
    <s v="04:35 PM"/>
    <s v="Caesar Salad"/>
    <x v="5"/>
    <n v="2"/>
    <n v="4.49"/>
    <n v="8.98"/>
    <n v="16"/>
    <x v="0"/>
    <x v="2"/>
    <s v="Afternoon"/>
    <n v="8.98"/>
  </r>
  <r>
    <n v="3705"/>
    <s v="03-Jan-2025"/>
    <s v="06:11 PM"/>
    <s v="Iced Coffee"/>
    <x v="3"/>
    <n v="3"/>
    <n v="2.79"/>
    <n v="8.370000000000001"/>
    <n v="18"/>
    <x v="0"/>
    <x v="2"/>
    <s v="Evening"/>
    <n v="8.370000000000001"/>
  </r>
  <r>
    <n v="3706"/>
    <s v="27-Mar-2025"/>
    <s v="08:56 PM"/>
    <s v="Orange Juice"/>
    <x v="3"/>
    <n v="4"/>
    <n v="2.59"/>
    <n v="10.36"/>
    <n v="20"/>
    <x v="0"/>
    <x v="1"/>
    <s v="Evening"/>
    <n v="10.36"/>
  </r>
  <r>
    <n v="3707"/>
    <s v="14-Feb-2025"/>
    <s v="01:37 PM"/>
    <s v="Chocolate Shake"/>
    <x v="2"/>
    <n v="1"/>
    <n v="3.99"/>
    <n v="3.99"/>
    <n v="13"/>
    <x v="0"/>
    <x v="0"/>
    <s v="Afternoon"/>
    <n v="3.99"/>
  </r>
  <r>
    <n v="3708"/>
    <s v="30-Jan-2025"/>
    <s v="06:33 PM"/>
    <s v="Veggie Burger"/>
    <x v="4"/>
    <n v="2"/>
    <n v="5.49"/>
    <n v="10.98"/>
    <n v="18"/>
    <x v="0"/>
    <x v="2"/>
    <s v="Evening"/>
    <n v="10.98"/>
  </r>
  <r>
    <n v="3709"/>
    <s v="02-Mar-2025"/>
    <s v="09:47 PM"/>
    <s v="Caesar Salad"/>
    <x v="5"/>
    <n v="3"/>
    <n v="4.49"/>
    <n v="13.47"/>
    <n v="21"/>
    <x v="1"/>
    <x v="1"/>
    <s v="Night"/>
    <n v="15.490499999999999"/>
  </r>
  <r>
    <n v="3710"/>
    <s v="29-Jan-2025"/>
    <s v="02:17 PM"/>
    <s v="Grilled Chicken Wrap"/>
    <x v="1"/>
    <n v="3"/>
    <n v="5.29"/>
    <n v="15.870000000000001"/>
    <n v="14"/>
    <x v="0"/>
    <x v="2"/>
    <s v="Afternoon"/>
    <n v="15.870000000000001"/>
  </r>
  <r>
    <n v="3711"/>
    <s v="26-Mar-2025"/>
    <s v="10:11 AM"/>
    <s v="Chicken Nuggets"/>
    <x v="1"/>
    <n v="2"/>
    <n v="4.99"/>
    <n v="9.98"/>
    <n v="10"/>
    <x v="0"/>
    <x v="1"/>
    <s v="Morning"/>
    <n v="9.98"/>
  </r>
  <r>
    <n v="3712"/>
    <s v="25-Jan-2025"/>
    <s v="06:14 PM"/>
    <s v="Orange Juice"/>
    <x v="3"/>
    <n v="3"/>
    <n v="2.59"/>
    <n v="7.77"/>
    <n v="18"/>
    <x v="1"/>
    <x v="2"/>
    <s v="Evening"/>
    <n v="8.9354999999999993"/>
  </r>
  <r>
    <n v="3713"/>
    <s v="31-Mar-2025"/>
    <s v="11:14 AM"/>
    <s v="Coke"/>
    <x v="3"/>
    <n v="1"/>
    <n v="1.99"/>
    <n v="1.99"/>
    <n v="11"/>
    <x v="0"/>
    <x v="1"/>
    <s v="Morning"/>
    <n v="1.99"/>
  </r>
  <r>
    <n v="3714"/>
    <s v="29-Mar-2025"/>
    <s v="05:44 PM"/>
    <s v="Apple Pie"/>
    <x v="2"/>
    <n v="4"/>
    <n v="2.29"/>
    <n v="9.16"/>
    <n v="17"/>
    <x v="1"/>
    <x v="1"/>
    <s v="Evening"/>
    <n v="10.533999999999999"/>
  </r>
  <r>
    <n v="3715"/>
    <s v="22-Mar-2025"/>
    <s v="07:39 PM"/>
    <s v="Chicken Nuggets"/>
    <x v="1"/>
    <n v="3"/>
    <n v="4.99"/>
    <n v="14.97"/>
    <n v="19"/>
    <x v="1"/>
    <x v="1"/>
    <s v="Evening"/>
    <n v="17.215499999999999"/>
  </r>
  <r>
    <n v="3716"/>
    <s v="26-Feb-2025"/>
    <s v="06:28 PM"/>
    <s v="Side Salad"/>
    <x v="5"/>
    <n v="3"/>
    <n v="3.49"/>
    <n v="10.47"/>
    <n v="18"/>
    <x v="0"/>
    <x v="0"/>
    <s v="Evening"/>
    <n v="10.47"/>
  </r>
  <r>
    <n v="3717"/>
    <s v="08-Jan-2025"/>
    <s v="11:05 PM"/>
    <s v="Side Salad"/>
    <x v="5"/>
    <n v="3"/>
    <n v="3.49"/>
    <n v="10.47"/>
    <n v="23"/>
    <x v="0"/>
    <x v="2"/>
    <s v="Night"/>
    <n v="10.47"/>
  </r>
  <r>
    <n v="3718"/>
    <s v="01-Feb-2025"/>
    <s v="11:41 AM"/>
    <s v="Chocolate Shake"/>
    <x v="2"/>
    <n v="4"/>
    <n v="3.99"/>
    <n v="15.96"/>
    <n v="11"/>
    <x v="1"/>
    <x v="0"/>
    <s v="Morning"/>
    <n v="18.353999999999999"/>
  </r>
  <r>
    <n v="3719"/>
    <s v="11-Feb-2025"/>
    <s v="08:38 PM"/>
    <s v="Chicken Nuggets"/>
    <x v="1"/>
    <n v="3"/>
    <n v="4.99"/>
    <n v="14.97"/>
    <n v="20"/>
    <x v="0"/>
    <x v="0"/>
    <s v="Evening"/>
    <n v="14.97"/>
  </r>
  <r>
    <n v="3720"/>
    <s v="13-Feb-2025"/>
    <s v="11:59 PM"/>
    <s v="Coke"/>
    <x v="3"/>
    <n v="3"/>
    <n v="1.99"/>
    <n v="5.97"/>
    <n v="23"/>
    <x v="0"/>
    <x v="0"/>
    <s v="Night"/>
    <n v="5.97"/>
  </r>
  <r>
    <n v="3721"/>
    <s v="30-Mar-2025"/>
    <s v="11:30 PM"/>
    <s v="Coke"/>
    <x v="3"/>
    <n v="3"/>
    <n v="1.99"/>
    <n v="5.97"/>
    <n v="23"/>
    <x v="1"/>
    <x v="1"/>
    <s v="Night"/>
    <n v="6.865499999999999"/>
  </r>
  <r>
    <n v="3722"/>
    <s v="18-Mar-2025"/>
    <s v="08:27 PM"/>
    <s v="Veggie Burger"/>
    <x v="4"/>
    <n v="3"/>
    <n v="5.49"/>
    <n v="16.47"/>
    <n v="20"/>
    <x v="0"/>
    <x v="1"/>
    <s v="Evening"/>
    <n v="16.47"/>
  </r>
  <r>
    <n v="3723"/>
    <s v="05-Mar-2025"/>
    <s v="10:07 AM"/>
    <s v="Spaghetti"/>
    <x v="0"/>
    <n v="4"/>
    <n v="6.99"/>
    <n v="27.96"/>
    <n v="10"/>
    <x v="0"/>
    <x v="1"/>
    <s v="Morning"/>
    <n v="27.96"/>
  </r>
  <r>
    <n v="3724"/>
    <s v="19-Mar-2025"/>
    <s v="02:01 PM"/>
    <s v="Apple Pie"/>
    <x v="2"/>
    <n v="4"/>
    <n v="2.29"/>
    <n v="9.16"/>
    <n v="14"/>
    <x v="0"/>
    <x v="1"/>
    <s v="Afternoon"/>
    <n v="9.16"/>
  </r>
  <r>
    <n v="3725"/>
    <s v="02-Mar-2025"/>
    <s v="10:36 PM"/>
    <s v="McChicken"/>
    <x v="1"/>
    <n v="4"/>
    <n v="4.49"/>
    <n v="17.96"/>
    <n v="22"/>
    <x v="1"/>
    <x v="1"/>
    <s v="Night"/>
    <n v="20.654"/>
  </r>
  <r>
    <n v="3726"/>
    <s v="14-Feb-2025"/>
    <s v="11:26 PM"/>
    <s v="Big Mac"/>
    <x v="4"/>
    <n v="1"/>
    <n v="5.99"/>
    <n v="5.99"/>
    <n v="23"/>
    <x v="0"/>
    <x v="0"/>
    <s v="Night"/>
    <n v="5.99"/>
  </r>
  <r>
    <n v="3727"/>
    <s v="13-Feb-2025"/>
    <s v="08:44 PM"/>
    <s v="Spaghetti"/>
    <x v="0"/>
    <n v="4"/>
    <n v="6.99"/>
    <n v="27.96"/>
    <n v="20"/>
    <x v="0"/>
    <x v="0"/>
    <s v="Evening"/>
    <n v="27.96"/>
  </r>
  <r>
    <n v="3728"/>
    <s v="01-Mar-2025"/>
    <s v="12:06 PM"/>
    <s v="Side Salad"/>
    <x v="5"/>
    <n v="4"/>
    <n v="3.49"/>
    <n v="13.96"/>
    <n v="12"/>
    <x v="1"/>
    <x v="1"/>
    <s v="Afternoon"/>
    <n v="16.053999999999998"/>
  </r>
  <r>
    <n v="3729"/>
    <s v="10-Feb-2025"/>
    <s v="03:11 PM"/>
    <s v="Iced Coffee"/>
    <x v="3"/>
    <n v="3"/>
    <n v="2.79"/>
    <n v="8.370000000000001"/>
    <n v="15"/>
    <x v="0"/>
    <x v="0"/>
    <s v="Afternoon"/>
    <n v="8.370000000000001"/>
  </r>
  <r>
    <n v="3730"/>
    <s v="20-Jan-2025"/>
    <s v="04:40 PM"/>
    <s v="Side Salad"/>
    <x v="5"/>
    <n v="3"/>
    <n v="3.49"/>
    <n v="10.47"/>
    <n v="16"/>
    <x v="0"/>
    <x v="2"/>
    <s v="Afternoon"/>
    <n v="10.47"/>
  </r>
  <r>
    <n v="3731"/>
    <s v="11-Mar-2025"/>
    <s v="06:46 PM"/>
    <s v="Caesar Salad"/>
    <x v="5"/>
    <n v="1"/>
    <n v="4.49"/>
    <n v="4.49"/>
    <n v="18"/>
    <x v="0"/>
    <x v="1"/>
    <s v="Evening"/>
    <n v="4.49"/>
  </r>
  <r>
    <n v="3732"/>
    <s v="18-Feb-2025"/>
    <s v="05:00 PM"/>
    <s v="Coke"/>
    <x v="3"/>
    <n v="4"/>
    <n v="1.99"/>
    <n v="7.96"/>
    <n v="17"/>
    <x v="0"/>
    <x v="0"/>
    <s v="Evening"/>
    <n v="7.96"/>
  </r>
  <r>
    <n v="3733"/>
    <s v="14-Mar-2025"/>
    <s v="08:44 PM"/>
    <s v="Chocolate Shake"/>
    <x v="2"/>
    <n v="3"/>
    <n v="3.99"/>
    <n v="11.97"/>
    <n v="20"/>
    <x v="0"/>
    <x v="1"/>
    <s v="Evening"/>
    <n v="11.97"/>
  </r>
  <r>
    <n v="3734"/>
    <s v="20-Mar-2025"/>
    <s v="09:48 PM"/>
    <s v="Grilled Chicken Wrap"/>
    <x v="1"/>
    <n v="2"/>
    <n v="5.29"/>
    <n v="10.58"/>
    <n v="21"/>
    <x v="0"/>
    <x v="1"/>
    <s v="Night"/>
    <n v="10.58"/>
  </r>
  <r>
    <n v="3735"/>
    <s v="06-Feb-2025"/>
    <s v="10:08 PM"/>
    <s v="Caesar Salad"/>
    <x v="5"/>
    <n v="2"/>
    <n v="4.49"/>
    <n v="8.98"/>
    <n v="22"/>
    <x v="0"/>
    <x v="0"/>
    <s v="Night"/>
    <n v="8.98"/>
  </r>
  <r>
    <n v="3736"/>
    <s v="10-Jan-2025"/>
    <s v="10:58 AM"/>
    <s v="Apple Pie"/>
    <x v="2"/>
    <n v="3"/>
    <n v="2.29"/>
    <n v="6.87"/>
    <n v="10"/>
    <x v="0"/>
    <x v="2"/>
    <s v="Morning"/>
    <n v="6.87"/>
  </r>
  <r>
    <n v="3737"/>
    <s v="26-Feb-2025"/>
    <s v="06:12 PM"/>
    <s v="Iced Coffee"/>
    <x v="3"/>
    <n v="2"/>
    <n v="2.79"/>
    <n v="5.58"/>
    <n v="18"/>
    <x v="0"/>
    <x v="0"/>
    <s v="Evening"/>
    <n v="5.58"/>
  </r>
  <r>
    <n v="3738"/>
    <s v="24-Feb-2025"/>
    <s v="11:29 AM"/>
    <s v="Grilled Chicken Wrap"/>
    <x v="1"/>
    <n v="3"/>
    <n v="5.29"/>
    <n v="15.870000000000001"/>
    <n v="11"/>
    <x v="0"/>
    <x v="0"/>
    <s v="Morning"/>
    <n v="15.870000000000001"/>
  </r>
  <r>
    <n v="3739"/>
    <s v="01-Mar-2025"/>
    <s v="03:38 PM"/>
    <s v="Side Salad"/>
    <x v="5"/>
    <n v="4"/>
    <n v="3.49"/>
    <n v="13.96"/>
    <n v="15"/>
    <x v="1"/>
    <x v="1"/>
    <s v="Afternoon"/>
    <n v="16.053999999999998"/>
  </r>
  <r>
    <n v="3740"/>
    <s v="10-Feb-2025"/>
    <s v="09:51 PM"/>
    <s v="Big Mac"/>
    <x v="4"/>
    <n v="1"/>
    <n v="5.99"/>
    <n v="5.99"/>
    <n v="21"/>
    <x v="0"/>
    <x v="0"/>
    <s v="Night"/>
    <n v="5.99"/>
  </r>
  <r>
    <n v="3741"/>
    <s v="25-Feb-2025"/>
    <s v="02:12 PM"/>
    <s v="Chicken Nuggets"/>
    <x v="1"/>
    <n v="3"/>
    <n v="4.99"/>
    <n v="14.97"/>
    <n v="14"/>
    <x v="0"/>
    <x v="0"/>
    <s v="Afternoon"/>
    <n v="14.97"/>
  </r>
  <r>
    <n v="3742"/>
    <s v="12-Jan-2025"/>
    <s v="05:32 PM"/>
    <s v="Caesar Salad"/>
    <x v="5"/>
    <n v="1"/>
    <n v="4.49"/>
    <n v="4.49"/>
    <n v="17"/>
    <x v="1"/>
    <x v="2"/>
    <s v="Evening"/>
    <n v="5.1635"/>
  </r>
  <r>
    <n v="3743"/>
    <s v="13-Feb-2025"/>
    <s v="04:13 PM"/>
    <s v="McChicken"/>
    <x v="1"/>
    <n v="2"/>
    <n v="4.49"/>
    <n v="8.98"/>
    <n v="16"/>
    <x v="0"/>
    <x v="0"/>
    <s v="Afternoon"/>
    <n v="8.98"/>
  </r>
  <r>
    <n v="3744"/>
    <s v="18-Jan-2025"/>
    <s v="03:18 PM"/>
    <s v="McChicken"/>
    <x v="1"/>
    <n v="4"/>
    <n v="4.49"/>
    <n v="17.96"/>
    <n v="15"/>
    <x v="1"/>
    <x v="2"/>
    <s v="Afternoon"/>
    <n v="20.654"/>
  </r>
  <r>
    <n v="3745"/>
    <s v="05-Jan-2025"/>
    <s v="01:46 PM"/>
    <s v="Spaghetti"/>
    <x v="0"/>
    <n v="2"/>
    <n v="6.99"/>
    <n v="13.98"/>
    <n v="13"/>
    <x v="1"/>
    <x v="2"/>
    <s v="Afternoon"/>
    <n v="16.076999999999998"/>
  </r>
  <r>
    <n v="3746"/>
    <s v="19-Mar-2025"/>
    <s v="08:49 PM"/>
    <s v="Caesar Salad"/>
    <x v="5"/>
    <n v="2"/>
    <n v="4.49"/>
    <n v="8.98"/>
    <n v="20"/>
    <x v="0"/>
    <x v="1"/>
    <s v="Evening"/>
    <n v="8.98"/>
  </r>
  <r>
    <n v="3747"/>
    <s v="22-Mar-2025"/>
    <s v="12:36 PM"/>
    <s v="Spaghetti"/>
    <x v="0"/>
    <n v="4"/>
    <n v="6.99"/>
    <n v="27.96"/>
    <n v="12"/>
    <x v="1"/>
    <x v="1"/>
    <s v="Afternoon"/>
    <n v="32.153999999999996"/>
  </r>
  <r>
    <n v="3748"/>
    <s v="18-Jan-2025"/>
    <s v="08:32 PM"/>
    <s v="Caesar Salad"/>
    <x v="5"/>
    <n v="3"/>
    <n v="4.49"/>
    <n v="13.47"/>
    <n v="20"/>
    <x v="1"/>
    <x v="2"/>
    <s v="Evening"/>
    <n v="15.490499999999999"/>
  </r>
  <r>
    <n v="3749"/>
    <s v="02-Mar-2025"/>
    <s v="11:00 PM"/>
    <s v="Big Mac"/>
    <x v="4"/>
    <n v="4"/>
    <n v="5.99"/>
    <n v="23.96"/>
    <n v="23"/>
    <x v="1"/>
    <x v="1"/>
    <s v="Night"/>
    <n v="27.553999999999998"/>
  </r>
  <r>
    <n v="3750"/>
    <s v="16-Feb-2025"/>
    <s v="08:33 PM"/>
    <s v="Chicken Nuggets"/>
    <x v="1"/>
    <n v="4"/>
    <n v="4.99"/>
    <n v="19.96"/>
    <n v="20"/>
    <x v="1"/>
    <x v="0"/>
    <s v="Evening"/>
    <n v="22.954000000000001"/>
  </r>
  <r>
    <n v="3751"/>
    <s v="31-Mar-2025"/>
    <s v="09:12 PM"/>
    <s v="Side Salad"/>
    <x v="5"/>
    <n v="2"/>
    <n v="3.49"/>
    <n v="6.98"/>
    <n v="21"/>
    <x v="0"/>
    <x v="1"/>
    <s v="Night"/>
    <n v="6.98"/>
  </r>
  <r>
    <n v="3752"/>
    <s v="07-Jan-2025"/>
    <s v="09:27 PM"/>
    <s v="Coke"/>
    <x v="3"/>
    <n v="2"/>
    <n v="1.99"/>
    <n v="3.98"/>
    <n v="21"/>
    <x v="0"/>
    <x v="2"/>
    <s v="Night"/>
    <n v="3.98"/>
  </r>
  <r>
    <n v="3753"/>
    <s v="06-Feb-2025"/>
    <s v="09:27 PM"/>
    <s v="Spaghetti"/>
    <x v="0"/>
    <n v="3"/>
    <n v="6.99"/>
    <n v="20.97"/>
    <n v="21"/>
    <x v="0"/>
    <x v="0"/>
    <s v="Night"/>
    <n v="20.97"/>
  </r>
  <r>
    <n v="3754"/>
    <s v="04-Mar-2025"/>
    <s v="08:49 PM"/>
    <s v="Apple Pie"/>
    <x v="2"/>
    <n v="1"/>
    <n v="2.29"/>
    <n v="2.29"/>
    <n v="20"/>
    <x v="0"/>
    <x v="1"/>
    <s v="Evening"/>
    <n v="2.29"/>
  </r>
  <r>
    <n v="3755"/>
    <s v="02-Mar-2025"/>
    <s v="11:33 PM"/>
    <s v="Iced Coffee"/>
    <x v="3"/>
    <n v="4"/>
    <n v="2.79"/>
    <n v="11.16"/>
    <n v="23"/>
    <x v="1"/>
    <x v="1"/>
    <s v="Night"/>
    <n v="12.834"/>
  </r>
  <r>
    <n v="3756"/>
    <s v="10-Mar-2025"/>
    <s v="11:50 PM"/>
    <s v="Big Mac"/>
    <x v="4"/>
    <n v="1"/>
    <n v="5.99"/>
    <n v="5.99"/>
    <n v="23"/>
    <x v="0"/>
    <x v="1"/>
    <s v="Night"/>
    <n v="5.99"/>
  </r>
  <r>
    <n v="3757"/>
    <s v="15-Mar-2025"/>
    <s v="05:20 PM"/>
    <s v="Brownie"/>
    <x v="2"/>
    <n v="2"/>
    <n v="2.99"/>
    <n v="5.98"/>
    <n v="17"/>
    <x v="1"/>
    <x v="1"/>
    <s v="Evening"/>
    <n v="6.8769999999999998"/>
  </r>
  <r>
    <n v="3758"/>
    <s v="18-Jan-2025"/>
    <s v="04:06 PM"/>
    <s v="McChicken"/>
    <x v="1"/>
    <n v="4"/>
    <n v="4.49"/>
    <n v="17.96"/>
    <n v="16"/>
    <x v="1"/>
    <x v="2"/>
    <s v="Afternoon"/>
    <n v="20.654"/>
  </r>
  <r>
    <n v="3759"/>
    <s v="27-Jan-2025"/>
    <s v="03:23 PM"/>
    <s v="Iced Coffee"/>
    <x v="3"/>
    <n v="1"/>
    <n v="2.79"/>
    <n v="2.79"/>
    <n v="15"/>
    <x v="0"/>
    <x v="2"/>
    <s v="Afternoon"/>
    <n v="2.79"/>
  </r>
  <r>
    <n v="3760"/>
    <s v="23-Jan-2025"/>
    <s v="09:49 PM"/>
    <s v="Grilled Chicken Wrap"/>
    <x v="1"/>
    <n v="3"/>
    <n v="5.29"/>
    <n v="15.870000000000001"/>
    <n v="21"/>
    <x v="0"/>
    <x v="2"/>
    <s v="Night"/>
    <n v="15.870000000000001"/>
  </r>
  <r>
    <n v="3761"/>
    <s v="09-Mar-2025"/>
    <s v="11:23 PM"/>
    <s v="Spaghetti"/>
    <x v="0"/>
    <n v="3"/>
    <n v="6.99"/>
    <n v="20.97"/>
    <n v="23"/>
    <x v="1"/>
    <x v="1"/>
    <s v="Night"/>
    <n v="24.115499999999997"/>
  </r>
  <r>
    <n v="3762"/>
    <s v="03-Jan-2025"/>
    <s v="12:31 PM"/>
    <s v="Brownie"/>
    <x v="2"/>
    <n v="3"/>
    <n v="2.99"/>
    <n v="8.9700000000000006"/>
    <n v="12"/>
    <x v="0"/>
    <x v="2"/>
    <s v="Afternoon"/>
    <n v="8.9700000000000006"/>
  </r>
  <r>
    <n v="3763"/>
    <s v="13-Feb-2025"/>
    <s v="09:07 PM"/>
    <s v="Chicken Nuggets"/>
    <x v="1"/>
    <n v="2"/>
    <n v="4.99"/>
    <n v="9.98"/>
    <n v="21"/>
    <x v="0"/>
    <x v="0"/>
    <s v="Night"/>
    <n v="9.98"/>
  </r>
  <r>
    <n v="3764"/>
    <s v="05-Mar-2025"/>
    <s v="01:12 PM"/>
    <s v="Apple Pie"/>
    <x v="2"/>
    <n v="1"/>
    <n v="2.29"/>
    <n v="2.29"/>
    <n v="13"/>
    <x v="0"/>
    <x v="1"/>
    <s v="Afternoon"/>
    <n v="2.29"/>
  </r>
  <r>
    <n v="3765"/>
    <s v="07-Jan-2025"/>
    <s v="02:05 PM"/>
    <s v="Chicken Nuggets"/>
    <x v="1"/>
    <n v="2"/>
    <n v="4.99"/>
    <n v="9.98"/>
    <n v="14"/>
    <x v="0"/>
    <x v="2"/>
    <s v="Afternoon"/>
    <n v="9.98"/>
  </r>
  <r>
    <n v="3766"/>
    <s v="06-Jan-2025"/>
    <s v="11:07 PM"/>
    <s v="Iced Coffee"/>
    <x v="3"/>
    <n v="1"/>
    <n v="2.79"/>
    <n v="2.79"/>
    <n v="23"/>
    <x v="0"/>
    <x v="2"/>
    <s v="Night"/>
    <n v="2.79"/>
  </r>
  <r>
    <n v="3767"/>
    <s v="05-Feb-2025"/>
    <s v="11:18 AM"/>
    <s v="Coke"/>
    <x v="3"/>
    <n v="1"/>
    <n v="1.99"/>
    <n v="1.99"/>
    <n v="11"/>
    <x v="0"/>
    <x v="0"/>
    <s v="Morning"/>
    <n v="1.99"/>
  </r>
  <r>
    <n v="3768"/>
    <s v="16-Jan-2025"/>
    <s v="07:58 PM"/>
    <s v="Iced Coffee"/>
    <x v="3"/>
    <n v="1"/>
    <n v="2.79"/>
    <n v="2.79"/>
    <n v="19"/>
    <x v="0"/>
    <x v="2"/>
    <s v="Evening"/>
    <n v="2.79"/>
  </r>
  <r>
    <n v="3769"/>
    <s v="02-Feb-2025"/>
    <s v="06:26 PM"/>
    <s v="Caesar Salad"/>
    <x v="5"/>
    <n v="2"/>
    <n v="4.49"/>
    <n v="8.98"/>
    <n v="18"/>
    <x v="1"/>
    <x v="0"/>
    <s v="Evening"/>
    <n v="10.327"/>
  </r>
  <r>
    <n v="3770"/>
    <s v="26-Feb-2025"/>
    <s v="08:40 PM"/>
    <s v="Brownie"/>
    <x v="2"/>
    <n v="3"/>
    <n v="2.99"/>
    <n v="8.9700000000000006"/>
    <n v="20"/>
    <x v="0"/>
    <x v="0"/>
    <s v="Evening"/>
    <n v="8.9700000000000006"/>
  </r>
  <r>
    <n v="3771"/>
    <s v="14-Feb-2025"/>
    <s v="08:52 PM"/>
    <s v="Caesar Salad"/>
    <x v="5"/>
    <n v="1"/>
    <n v="4.49"/>
    <n v="4.49"/>
    <n v="20"/>
    <x v="0"/>
    <x v="0"/>
    <s v="Evening"/>
    <n v="4.49"/>
  </r>
  <r>
    <n v="3772"/>
    <s v="16-Jan-2025"/>
    <s v="03:01 PM"/>
    <s v="Spaghetti"/>
    <x v="0"/>
    <n v="4"/>
    <n v="6.99"/>
    <n v="27.96"/>
    <n v="15"/>
    <x v="0"/>
    <x v="2"/>
    <s v="Afternoon"/>
    <n v="27.96"/>
  </r>
  <r>
    <n v="3773"/>
    <s v="31-Mar-2025"/>
    <s v="10:40 PM"/>
    <s v="Brownie"/>
    <x v="2"/>
    <n v="2"/>
    <n v="2.99"/>
    <n v="5.98"/>
    <n v="22"/>
    <x v="0"/>
    <x v="1"/>
    <s v="Night"/>
    <n v="5.98"/>
  </r>
  <r>
    <n v="3774"/>
    <s v="21-Mar-2025"/>
    <s v="10:33 PM"/>
    <s v="Grilled Chicken Wrap"/>
    <x v="1"/>
    <n v="1"/>
    <n v="5.29"/>
    <n v="5.29"/>
    <n v="22"/>
    <x v="0"/>
    <x v="1"/>
    <s v="Night"/>
    <n v="5.29"/>
  </r>
  <r>
    <n v="3775"/>
    <s v="25-Jan-2025"/>
    <s v="09:20 PM"/>
    <s v="Iced Coffee"/>
    <x v="3"/>
    <n v="3"/>
    <n v="2.79"/>
    <n v="8.370000000000001"/>
    <n v="21"/>
    <x v="1"/>
    <x v="2"/>
    <s v="Night"/>
    <n v="9.6255000000000006"/>
  </r>
  <r>
    <n v="3776"/>
    <s v="01-Jan-2025"/>
    <s v="04:05 PM"/>
    <s v="Apple Pie"/>
    <x v="2"/>
    <n v="4"/>
    <n v="2.29"/>
    <n v="9.16"/>
    <n v="16"/>
    <x v="0"/>
    <x v="2"/>
    <s v="Afternoon"/>
    <n v="9.16"/>
  </r>
  <r>
    <n v="3777"/>
    <s v="06-Mar-2025"/>
    <s v="11:39 PM"/>
    <s v="McChicken"/>
    <x v="1"/>
    <n v="1"/>
    <n v="4.49"/>
    <n v="4.49"/>
    <n v="23"/>
    <x v="0"/>
    <x v="1"/>
    <s v="Night"/>
    <n v="4.49"/>
  </r>
  <r>
    <n v="3778"/>
    <s v="17-Jan-2025"/>
    <s v="11:36 AM"/>
    <s v="Orange Juice"/>
    <x v="3"/>
    <n v="1"/>
    <n v="2.59"/>
    <n v="2.59"/>
    <n v="11"/>
    <x v="0"/>
    <x v="2"/>
    <s v="Morning"/>
    <n v="2.59"/>
  </r>
  <r>
    <n v="3779"/>
    <s v="02-Jan-2025"/>
    <s v="02:11 PM"/>
    <s v="Spaghetti"/>
    <x v="0"/>
    <n v="4"/>
    <n v="6.99"/>
    <n v="27.96"/>
    <n v="14"/>
    <x v="0"/>
    <x v="2"/>
    <s v="Afternoon"/>
    <n v="27.96"/>
  </r>
  <r>
    <n v="3780"/>
    <s v="31-Jan-2025"/>
    <s v="06:57 PM"/>
    <s v="Spaghetti"/>
    <x v="0"/>
    <n v="1"/>
    <n v="6.99"/>
    <n v="6.99"/>
    <n v="18"/>
    <x v="0"/>
    <x v="2"/>
    <s v="Evening"/>
    <n v="6.99"/>
  </r>
  <r>
    <n v="3781"/>
    <s v="12-Jan-2025"/>
    <s v="01:27 PM"/>
    <s v="Coke"/>
    <x v="3"/>
    <n v="4"/>
    <n v="1.99"/>
    <n v="7.96"/>
    <n v="13"/>
    <x v="1"/>
    <x v="2"/>
    <s v="Afternoon"/>
    <n v="9.1539999999999999"/>
  </r>
  <r>
    <n v="3782"/>
    <s v="26-Feb-2025"/>
    <s v="02:28 PM"/>
    <s v="Big Mac"/>
    <x v="4"/>
    <n v="2"/>
    <n v="5.99"/>
    <n v="11.98"/>
    <n v="14"/>
    <x v="0"/>
    <x v="0"/>
    <s v="Afternoon"/>
    <n v="11.98"/>
  </r>
  <r>
    <n v="3783"/>
    <s v="16-Mar-2025"/>
    <s v="07:50 PM"/>
    <s v="Iced Coffee"/>
    <x v="3"/>
    <n v="3"/>
    <n v="2.79"/>
    <n v="8.370000000000001"/>
    <n v="19"/>
    <x v="1"/>
    <x v="1"/>
    <s v="Evening"/>
    <n v="9.6255000000000006"/>
  </r>
  <r>
    <n v="3784"/>
    <s v="05-Jan-2025"/>
    <s v="06:19 PM"/>
    <s v="Side Salad"/>
    <x v="5"/>
    <n v="1"/>
    <n v="3.49"/>
    <n v="3.49"/>
    <n v="18"/>
    <x v="1"/>
    <x v="2"/>
    <s v="Evening"/>
    <n v="4.0134999999999996"/>
  </r>
  <r>
    <n v="3785"/>
    <s v="02-Mar-2025"/>
    <s v="11:18 PM"/>
    <s v="McChicken"/>
    <x v="1"/>
    <n v="2"/>
    <n v="4.49"/>
    <n v="8.98"/>
    <n v="23"/>
    <x v="1"/>
    <x v="1"/>
    <s v="Night"/>
    <n v="10.327"/>
  </r>
  <r>
    <n v="3786"/>
    <s v="31-Jan-2025"/>
    <s v="06:23 PM"/>
    <s v="Veggie Burger"/>
    <x v="4"/>
    <n v="1"/>
    <n v="5.49"/>
    <n v="5.49"/>
    <n v="18"/>
    <x v="0"/>
    <x v="2"/>
    <s v="Evening"/>
    <n v="5.49"/>
  </r>
  <r>
    <n v="3787"/>
    <s v="05-Feb-2025"/>
    <s v="06:43 PM"/>
    <s v="Brownie"/>
    <x v="2"/>
    <n v="2"/>
    <n v="2.99"/>
    <n v="5.98"/>
    <n v="18"/>
    <x v="0"/>
    <x v="0"/>
    <s v="Evening"/>
    <n v="5.98"/>
  </r>
  <r>
    <n v="3788"/>
    <s v="20-Jan-2025"/>
    <s v="11:01 PM"/>
    <s v="Orange Juice"/>
    <x v="3"/>
    <n v="4"/>
    <n v="2.59"/>
    <n v="10.36"/>
    <n v="23"/>
    <x v="0"/>
    <x v="2"/>
    <s v="Night"/>
    <n v="10.36"/>
  </r>
  <r>
    <n v="3789"/>
    <s v="10-Feb-2025"/>
    <s v="12:08 PM"/>
    <s v="Side Salad"/>
    <x v="5"/>
    <n v="3"/>
    <n v="3.49"/>
    <n v="10.47"/>
    <n v="12"/>
    <x v="0"/>
    <x v="0"/>
    <s v="Afternoon"/>
    <n v="10.47"/>
  </r>
  <r>
    <n v="3790"/>
    <s v="10-Mar-2025"/>
    <s v="01:33 PM"/>
    <s v="Side Salad"/>
    <x v="5"/>
    <n v="1"/>
    <n v="3.49"/>
    <n v="3.49"/>
    <n v="13"/>
    <x v="0"/>
    <x v="1"/>
    <s v="Afternoon"/>
    <n v="3.49"/>
  </r>
  <r>
    <n v="3791"/>
    <s v="27-Feb-2025"/>
    <s v="04:12 PM"/>
    <s v="Chocolate Shake"/>
    <x v="2"/>
    <n v="3"/>
    <n v="3.99"/>
    <n v="11.97"/>
    <n v="16"/>
    <x v="0"/>
    <x v="0"/>
    <s v="Afternoon"/>
    <n v="11.97"/>
  </r>
  <r>
    <n v="3792"/>
    <s v="24-Mar-2025"/>
    <s v="03:10 PM"/>
    <s v="Chicken Nuggets"/>
    <x v="1"/>
    <n v="1"/>
    <n v="4.99"/>
    <n v="4.99"/>
    <n v="15"/>
    <x v="0"/>
    <x v="1"/>
    <s v="Afternoon"/>
    <n v="4.99"/>
  </r>
  <r>
    <n v="3793"/>
    <s v="27-Feb-2025"/>
    <s v="08:49 PM"/>
    <s v="Coke"/>
    <x v="3"/>
    <n v="2"/>
    <n v="1.99"/>
    <n v="3.98"/>
    <n v="20"/>
    <x v="0"/>
    <x v="0"/>
    <s v="Evening"/>
    <n v="3.98"/>
  </r>
  <r>
    <n v="3794"/>
    <s v="27-Jan-2025"/>
    <s v="07:19 PM"/>
    <s v="Grilled Chicken Wrap"/>
    <x v="1"/>
    <n v="2"/>
    <n v="5.29"/>
    <n v="10.58"/>
    <n v="19"/>
    <x v="0"/>
    <x v="2"/>
    <s v="Evening"/>
    <n v="10.58"/>
  </r>
  <r>
    <n v="3795"/>
    <s v="02-Feb-2025"/>
    <s v="03:05 PM"/>
    <s v="Orange Juice"/>
    <x v="3"/>
    <n v="1"/>
    <n v="2.59"/>
    <n v="2.59"/>
    <n v="15"/>
    <x v="1"/>
    <x v="0"/>
    <s v="Afternoon"/>
    <n v="2.9784999999999995"/>
  </r>
  <r>
    <n v="3796"/>
    <s v="30-Jan-2025"/>
    <s v="11:54 PM"/>
    <s v="Brownie"/>
    <x v="2"/>
    <n v="1"/>
    <n v="2.99"/>
    <n v="2.99"/>
    <n v="23"/>
    <x v="0"/>
    <x v="2"/>
    <s v="Night"/>
    <n v="2.99"/>
  </r>
  <r>
    <n v="3797"/>
    <s v="06-Jan-2025"/>
    <s v="02:53 PM"/>
    <s v="Side Salad"/>
    <x v="5"/>
    <n v="1"/>
    <n v="3.49"/>
    <n v="3.49"/>
    <n v="14"/>
    <x v="0"/>
    <x v="2"/>
    <s v="Afternoon"/>
    <n v="3.49"/>
  </r>
  <r>
    <n v="3798"/>
    <s v="26-Jan-2025"/>
    <s v="04:08 PM"/>
    <s v="Chocolate Shake"/>
    <x v="2"/>
    <n v="4"/>
    <n v="3.99"/>
    <n v="15.96"/>
    <n v="16"/>
    <x v="1"/>
    <x v="2"/>
    <s v="Afternoon"/>
    <n v="18.353999999999999"/>
  </r>
  <r>
    <n v="3799"/>
    <s v="17-Jan-2025"/>
    <s v="12:16 PM"/>
    <s v="Orange Juice"/>
    <x v="3"/>
    <n v="1"/>
    <n v="2.59"/>
    <n v="2.59"/>
    <n v="12"/>
    <x v="0"/>
    <x v="2"/>
    <s v="Afternoon"/>
    <n v="2.59"/>
  </r>
  <r>
    <n v="3800"/>
    <s v="13-Feb-2025"/>
    <s v="05:52 PM"/>
    <s v="Side Salad"/>
    <x v="5"/>
    <n v="1"/>
    <n v="3.49"/>
    <n v="3.49"/>
    <n v="17"/>
    <x v="0"/>
    <x v="0"/>
    <s v="Evening"/>
    <n v="3.49"/>
  </r>
  <r>
    <n v="3801"/>
    <s v="10-Feb-2025"/>
    <s v="02:59 PM"/>
    <s v="Iced Coffee"/>
    <x v="3"/>
    <n v="2"/>
    <n v="2.79"/>
    <n v="5.58"/>
    <n v="14"/>
    <x v="0"/>
    <x v="0"/>
    <s v="Afternoon"/>
    <n v="5.58"/>
  </r>
  <r>
    <n v="3802"/>
    <s v="23-Mar-2025"/>
    <s v="09:37 PM"/>
    <s v="Caesar Salad"/>
    <x v="5"/>
    <n v="1"/>
    <n v="4.49"/>
    <n v="4.49"/>
    <n v="21"/>
    <x v="1"/>
    <x v="1"/>
    <s v="Night"/>
    <n v="5.1635"/>
  </r>
  <r>
    <n v="3803"/>
    <s v="20-Feb-2025"/>
    <s v="09:18 PM"/>
    <s v="Chocolate Shake"/>
    <x v="2"/>
    <n v="2"/>
    <n v="3.99"/>
    <n v="7.98"/>
    <n v="21"/>
    <x v="0"/>
    <x v="0"/>
    <s v="Night"/>
    <n v="7.98"/>
  </r>
  <r>
    <n v="3804"/>
    <s v="11-Feb-2025"/>
    <s v="10:02 AM"/>
    <s v="Caesar Salad"/>
    <x v="5"/>
    <n v="3"/>
    <n v="4.49"/>
    <n v="13.47"/>
    <n v="10"/>
    <x v="0"/>
    <x v="0"/>
    <s v="Morning"/>
    <n v="13.47"/>
  </r>
  <r>
    <n v="3805"/>
    <s v="05-Mar-2025"/>
    <s v="04:30 PM"/>
    <s v="Side Salad"/>
    <x v="5"/>
    <n v="2"/>
    <n v="3.49"/>
    <n v="6.98"/>
    <n v="16"/>
    <x v="0"/>
    <x v="1"/>
    <s v="Afternoon"/>
    <n v="6.98"/>
  </r>
  <r>
    <n v="3806"/>
    <s v="31-Jan-2025"/>
    <s v="12:54 PM"/>
    <s v="Orange Juice"/>
    <x v="3"/>
    <n v="1"/>
    <n v="2.59"/>
    <n v="2.59"/>
    <n v="12"/>
    <x v="0"/>
    <x v="2"/>
    <s v="Afternoon"/>
    <n v="2.59"/>
  </r>
  <r>
    <n v="3807"/>
    <s v="08-Jan-2025"/>
    <s v="04:01 PM"/>
    <s v="Veggie Burger"/>
    <x v="4"/>
    <n v="1"/>
    <n v="5.49"/>
    <n v="5.49"/>
    <n v="16"/>
    <x v="0"/>
    <x v="2"/>
    <s v="Afternoon"/>
    <n v="5.49"/>
  </r>
  <r>
    <n v="3808"/>
    <s v="23-Mar-2025"/>
    <s v="01:56 PM"/>
    <s v="Caesar Salad"/>
    <x v="5"/>
    <n v="4"/>
    <n v="4.49"/>
    <n v="17.96"/>
    <n v="13"/>
    <x v="1"/>
    <x v="1"/>
    <s v="Afternoon"/>
    <n v="20.654"/>
  </r>
  <r>
    <n v="3809"/>
    <s v="20-Mar-2025"/>
    <s v="02:06 PM"/>
    <s v="Spaghetti"/>
    <x v="0"/>
    <n v="4"/>
    <n v="6.99"/>
    <n v="27.96"/>
    <n v="14"/>
    <x v="0"/>
    <x v="1"/>
    <s v="Afternoon"/>
    <n v="27.96"/>
  </r>
  <r>
    <n v="3810"/>
    <s v="11-Jan-2025"/>
    <s v="03:03 PM"/>
    <s v="Iced Coffee"/>
    <x v="3"/>
    <n v="1"/>
    <n v="2.79"/>
    <n v="2.79"/>
    <n v="15"/>
    <x v="1"/>
    <x v="2"/>
    <s v="Afternoon"/>
    <n v="3.2084999999999999"/>
  </r>
  <r>
    <n v="3811"/>
    <s v="16-Mar-2025"/>
    <s v="10:26 PM"/>
    <s v="McChicken"/>
    <x v="1"/>
    <n v="2"/>
    <n v="4.49"/>
    <n v="8.98"/>
    <n v="22"/>
    <x v="1"/>
    <x v="1"/>
    <s v="Night"/>
    <n v="10.327"/>
  </r>
  <r>
    <n v="3812"/>
    <s v="04-Mar-2025"/>
    <s v="04:53 PM"/>
    <s v="Caesar Salad"/>
    <x v="5"/>
    <n v="1"/>
    <n v="4.49"/>
    <n v="4.49"/>
    <n v="16"/>
    <x v="0"/>
    <x v="1"/>
    <s v="Afternoon"/>
    <n v="4.49"/>
  </r>
  <r>
    <n v="3813"/>
    <s v="12-Mar-2025"/>
    <s v="08:02 PM"/>
    <s v="Grilled Chicken Wrap"/>
    <x v="1"/>
    <n v="2"/>
    <n v="5.29"/>
    <n v="10.58"/>
    <n v="20"/>
    <x v="0"/>
    <x v="1"/>
    <s v="Evening"/>
    <n v="10.58"/>
  </r>
  <r>
    <n v="3814"/>
    <s v="17-Feb-2025"/>
    <s v="07:18 PM"/>
    <s v="Side Salad"/>
    <x v="5"/>
    <n v="4"/>
    <n v="3.49"/>
    <n v="13.96"/>
    <n v="19"/>
    <x v="0"/>
    <x v="0"/>
    <s v="Evening"/>
    <n v="13.96"/>
  </r>
  <r>
    <n v="3815"/>
    <s v="18-Jan-2025"/>
    <s v="08:41 PM"/>
    <s v="Iced Coffee"/>
    <x v="3"/>
    <n v="1"/>
    <n v="2.79"/>
    <n v="2.79"/>
    <n v="20"/>
    <x v="1"/>
    <x v="2"/>
    <s v="Evening"/>
    <n v="3.2084999999999999"/>
  </r>
  <r>
    <n v="3816"/>
    <s v="11-Mar-2025"/>
    <s v="06:25 PM"/>
    <s v="Brownie"/>
    <x v="2"/>
    <n v="1"/>
    <n v="2.99"/>
    <n v="2.99"/>
    <n v="18"/>
    <x v="0"/>
    <x v="1"/>
    <s v="Evening"/>
    <n v="2.99"/>
  </r>
  <r>
    <n v="3817"/>
    <s v="04-Feb-2025"/>
    <s v="02:49 PM"/>
    <s v="Spaghetti"/>
    <x v="0"/>
    <n v="2"/>
    <n v="6.99"/>
    <n v="13.98"/>
    <n v="14"/>
    <x v="0"/>
    <x v="0"/>
    <s v="Afternoon"/>
    <n v="13.98"/>
  </r>
  <r>
    <n v="3818"/>
    <s v="16-Mar-2025"/>
    <s v="07:17 PM"/>
    <s v="Iced Coffee"/>
    <x v="3"/>
    <n v="2"/>
    <n v="2.79"/>
    <n v="5.58"/>
    <n v="19"/>
    <x v="1"/>
    <x v="1"/>
    <s v="Evening"/>
    <n v="6.4169999999999998"/>
  </r>
  <r>
    <n v="3819"/>
    <s v="21-Feb-2025"/>
    <s v="09:27 PM"/>
    <s v="McChicken"/>
    <x v="1"/>
    <n v="1"/>
    <n v="4.49"/>
    <n v="4.49"/>
    <n v="21"/>
    <x v="0"/>
    <x v="0"/>
    <s v="Night"/>
    <n v="4.49"/>
  </r>
  <r>
    <n v="3820"/>
    <s v="30-Jan-2025"/>
    <s v="05:15 PM"/>
    <s v="Caesar Salad"/>
    <x v="5"/>
    <n v="3"/>
    <n v="4.49"/>
    <n v="13.47"/>
    <n v="17"/>
    <x v="0"/>
    <x v="2"/>
    <s v="Evening"/>
    <n v="13.47"/>
  </r>
  <r>
    <n v="3821"/>
    <s v="14-Feb-2025"/>
    <s v="10:28 AM"/>
    <s v="Orange Juice"/>
    <x v="3"/>
    <n v="4"/>
    <n v="2.59"/>
    <n v="10.36"/>
    <n v="10"/>
    <x v="0"/>
    <x v="0"/>
    <s v="Morning"/>
    <n v="10.36"/>
  </r>
  <r>
    <n v="3822"/>
    <s v="21-Feb-2025"/>
    <s v="06:31 PM"/>
    <s v="Brownie"/>
    <x v="2"/>
    <n v="2"/>
    <n v="2.99"/>
    <n v="5.98"/>
    <n v="18"/>
    <x v="0"/>
    <x v="0"/>
    <s v="Evening"/>
    <n v="5.98"/>
  </r>
  <r>
    <n v="3823"/>
    <s v="09-Jan-2025"/>
    <s v="06:04 PM"/>
    <s v="Side Salad"/>
    <x v="5"/>
    <n v="2"/>
    <n v="3.49"/>
    <n v="6.98"/>
    <n v="18"/>
    <x v="0"/>
    <x v="2"/>
    <s v="Evening"/>
    <n v="6.98"/>
  </r>
  <r>
    <n v="3824"/>
    <s v="08-Mar-2025"/>
    <s v="06:45 PM"/>
    <s v="Coke"/>
    <x v="3"/>
    <n v="4"/>
    <n v="1.99"/>
    <n v="7.96"/>
    <n v="18"/>
    <x v="1"/>
    <x v="1"/>
    <s v="Evening"/>
    <n v="9.1539999999999999"/>
  </r>
  <r>
    <n v="3825"/>
    <s v="04-Jan-2025"/>
    <s v="04:35 PM"/>
    <s v="Veggie Burger"/>
    <x v="4"/>
    <n v="3"/>
    <n v="5.49"/>
    <n v="16.47"/>
    <n v="16"/>
    <x v="1"/>
    <x v="2"/>
    <s v="Afternoon"/>
    <n v="18.940499999999997"/>
  </r>
  <r>
    <n v="3826"/>
    <s v="17-Feb-2025"/>
    <s v="05:14 PM"/>
    <s v="Iced Coffee"/>
    <x v="3"/>
    <n v="2"/>
    <n v="2.79"/>
    <n v="5.58"/>
    <n v="17"/>
    <x v="0"/>
    <x v="0"/>
    <s v="Evening"/>
    <n v="5.58"/>
  </r>
  <r>
    <n v="3827"/>
    <s v="22-Mar-2025"/>
    <s v="12:27 PM"/>
    <s v="Caesar Salad"/>
    <x v="5"/>
    <n v="4"/>
    <n v="4.49"/>
    <n v="17.96"/>
    <n v="12"/>
    <x v="1"/>
    <x v="1"/>
    <s v="Afternoon"/>
    <n v="20.654"/>
  </r>
  <r>
    <n v="3828"/>
    <s v="24-Feb-2025"/>
    <s v="05:34 PM"/>
    <s v="Iced Coffee"/>
    <x v="3"/>
    <n v="4"/>
    <n v="2.79"/>
    <n v="11.16"/>
    <n v="17"/>
    <x v="0"/>
    <x v="0"/>
    <s v="Evening"/>
    <n v="11.16"/>
  </r>
  <r>
    <n v="3829"/>
    <s v="03-Mar-2025"/>
    <s v="03:00 PM"/>
    <s v="Apple Pie"/>
    <x v="2"/>
    <n v="1"/>
    <n v="2.29"/>
    <n v="2.29"/>
    <n v="15"/>
    <x v="0"/>
    <x v="1"/>
    <s v="Afternoon"/>
    <n v="2.29"/>
  </r>
  <r>
    <n v="3830"/>
    <s v="12-Feb-2025"/>
    <s v="08:45 PM"/>
    <s v="Chocolate Shake"/>
    <x v="2"/>
    <n v="2"/>
    <n v="3.99"/>
    <n v="7.98"/>
    <n v="20"/>
    <x v="0"/>
    <x v="0"/>
    <s v="Evening"/>
    <n v="7.98"/>
  </r>
  <r>
    <n v="3831"/>
    <s v="31-Mar-2025"/>
    <s v="02:16 PM"/>
    <s v="Fries"/>
    <x v="6"/>
    <n v="1"/>
    <n v="2.4900000000000002"/>
    <n v="2.4900000000000002"/>
    <n v="14"/>
    <x v="0"/>
    <x v="1"/>
    <s v="Afternoon"/>
    <n v="2.4900000000000002"/>
  </r>
  <r>
    <n v="3832"/>
    <s v="30-Mar-2025"/>
    <s v="01:07 PM"/>
    <s v="Side Salad"/>
    <x v="5"/>
    <n v="4"/>
    <n v="3.49"/>
    <n v="13.96"/>
    <n v="13"/>
    <x v="1"/>
    <x v="1"/>
    <s v="Afternoon"/>
    <n v="16.053999999999998"/>
  </r>
  <r>
    <n v="3833"/>
    <s v="12-Jan-2025"/>
    <s v="01:21 PM"/>
    <s v="Coke"/>
    <x v="3"/>
    <n v="1"/>
    <n v="1.99"/>
    <n v="1.99"/>
    <n v="13"/>
    <x v="1"/>
    <x v="2"/>
    <s v="Afternoon"/>
    <n v="2.2885"/>
  </r>
  <r>
    <n v="3834"/>
    <s v="05-Feb-2025"/>
    <s v="10:00 PM"/>
    <s v="McChicken"/>
    <x v="1"/>
    <n v="2"/>
    <n v="4.49"/>
    <n v="8.98"/>
    <n v="22"/>
    <x v="0"/>
    <x v="0"/>
    <s v="Night"/>
    <n v="8.98"/>
  </r>
  <r>
    <n v="3835"/>
    <s v="19-Jan-2025"/>
    <s v="08:39 PM"/>
    <s v="Fries"/>
    <x v="6"/>
    <n v="1"/>
    <n v="2.4900000000000002"/>
    <n v="2.4900000000000002"/>
    <n v="20"/>
    <x v="1"/>
    <x v="2"/>
    <s v="Evening"/>
    <n v="2.8635000000000002"/>
  </r>
  <r>
    <n v="3836"/>
    <s v="25-Jan-2025"/>
    <s v="10:42 PM"/>
    <s v="Apple Pie"/>
    <x v="2"/>
    <n v="1"/>
    <n v="2.29"/>
    <n v="2.29"/>
    <n v="22"/>
    <x v="1"/>
    <x v="2"/>
    <s v="Night"/>
    <n v="2.6334999999999997"/>
  </r>
  <r>
    <n v="3837"/>
    <s v="14-Mar-2025"/>
    <s v="06:43 PM"/>
    <s v="Apple Pie"/>
    <x v="2"/>
    <n v="4"/>
    <n v="2.29"/>
    <n v="9.16"/>
    <n v="18"/>
    <x v="0"/>
    <x v="1"/>
    <s v="Evening"/>
    <n v="9.16"/>
  </r>
  <r>
    <n v="3838"/>
    <s v="12-Mar-2025"/>
    <s v="08:36 PM"/>
    <s v="Iced Coffee"/>
    <x v="3"/>
    <n v="2"/>
    <n v="2.79"/>
    <n v="5.58"/>
    <n v="20"/>
    <x v="0"/>
    <x v="1"/>
    <s v="Evening"/>
    <n v="5.58"/>
  </r>
  <r>
    <n v="3839"/>
    <s v="24-Jan-2025"/>
    <s v="08:05 PM"/>
    <s v="Big Mac"/>
    <x v="4"/>
    <n v="2"/>
    <n v="5.99"/>
    <n v="11.98"/>
    <n v="20"/>
    <x v="0"/>
    <x v="2"/>
    <s v="Evening"/>
    <n v="11.98"/>
  </r>
  <r>
    <n v="3840"/>
    <s v="27-Jan-2025"/>
    <s v="07:19 PM"/>
    <s v="Grilled Chicken Wrap"/>
    <x v="1"/>
    <n v="1"/>
    <n v="5.29"/>
    <n v="5.29"/>
    <n v="19"/>
    <x v="0"/>
    <x v="2"/>
    <s v="Evening"/>
    <n v="5.29"/>
  </r>
  <r>
    <n v="3841"/>
    <s v="13-Feb-2025"/>
    <s v="12:05 PM"/>
    <s v="Veggie Burger"/>
    <x v="4"/>
    <n v="4"/>
    <n v="5.49"/>
    <n v="21.96"/>
    <n v="12"/>
    <x v="0"/>
    <x v="0"/>
    <s v="Afternoon"/>
    <n v="21.96"/>
  </r>
  <r>
    <n v="3842"/>
    <s v="15-Jan-2025"/>
    <s v="07:14 PM"/>
    <s v="Spaghetti"/>
    <x v="0"/>
    <n v="3"/>
    <n v="6.99"/>
    <n v="20.97"/>
    <n v="19"/>
    <x v="0"/>
    <x v="2"/>
    <s v="Evening"/>
    <n v="20.97"/>
  </r>
  <r>
    <n v="3843"/>
    <s v="17-Feb-2025"/>
    <s v="06:29 PM"/>
    <s v="Caesar Salad"/>
    <x v="5"/>
    <n v="4"/>
    <n v="4.49"/>
    <n v="17.96"/>
    <n v="18"/>
    <x v="0"/>
    <x v="0"/>
    <s v="Evening"/>
    <n v="17.96"/>
  </r>
  <r>
    <n v="3844"/>
    <s v="26-Jan-2025"/>
    <s v="03:16 PM"/>
    <s v="Caesar Salad"/>
    <x v="5"/>
    <n v="3"/>
    <n v="4.49"/>
    <n v="13.47"/>
    <n v="15"/>
    <x v="1"/>
    <x v="2"/>
    <s v="Afternoon"/>
    <n v="15.490499999999999"/>
  </r>
  <r>
    <n v="3845"/>
    <s v="28-Mar-2025"/>
    <s v="05:16 PM"/>
    <s v="Coke"/>
    <x v="3"/>
    <n v="2"/>
    <n v="1.99"/>
    <n v="3.98"/>
    <n v="17"/>
    <x v="0"/>
    <x v="1"/>
    <s v="Evening"/>
    <n v="3.98"/>
  </r>
  <r>
    <n v="3846"/>
    <s v="20-Jan-2025"/>
    <s v="06:30 PM"/>
    <s v="Fries"/>
    <x v="6"/>
    <n v="4"/>
    <n v="2.4900000000000002"/>
    <n v="9.9600000000000009"/>
    <n v="18"/>
    <x v="0"/>
    <x v="2"/>
    <s v="Evening"/>
    <n v="9.9600000000000009"/>
  </r>
  <r>
    <n v="3847"/>
    <s v="26-Mar-2025"/>
    <s v="11:57 PM"/>
    <s v="Apple Pie"/>
    <x v="2"/>
    <n v="2"/>
    <n v="2.29"/>
    <n v="4.58"/>
    <n v="23"/>
    <x v="0"/>
    <x v="1"/>
    <s v="Night"/>
    <n v="4.58"/>
  </r>
  <r>
    <n v="3848"/>
    <s v="03-Mar-2025"/>
    <s v="01:36 PM"/>
    <s v="Orange Juice"/>
    <x v="3"/>
    <n v="4"/>
    <n v="2.59"/>
    <n v="10.36"/>
    <n v="13"/>
    <x v="0"/>
    <x v="1"/>
    <s v="Afternoon"/>
    <n v="10.36"/>
  </r>
  <r>
    <n v="3849"/>
    <s v="22-Feb-2025"/>
    <s v="02:59 PM"/>
    <s v="Side Salad"/>
    <x v="5"/>
    <n v="3"/>
    <n v="3.49"/>
    <n v="10.47"/>
    <n v="14"/>
    <x v="1"/>
    <x v="0"/>
    <s v="Afternoon"/>
    <n v="12.0405"/>
  </r>
  <r>
    <n v="3850"/>
    <s v="29-Mar-2025"/>
    <s v="09:12 PM"/>
    <s v="Grilled Chicken Wrap"/>
    <x v="1"/>
    <n v="3"/>
    <n v="5.29"/>
    <n v="15.870000000000001"/>
    <n v="21"/>
    <x v="1"/>
    <x v="1"/>
    <s v="Night"/>
    <n v="18.250499999999999"/>
  </r>
  <r>
    <n v="3851"/>
    <s v="26-Mar-2025"/>
    <s v="01:28 PM"/>
    <s v="Chocolate Shake"/>
    <x v="2"/>
    <n v="4"/>
    <n v="3.99"/>
    <n v="15.96"/>
    <n v="13"/>
    <x v="0"/>
    <x v="1"/>
    <s v="Afternoon"/>
    <n v="15.96"/>
  </r>
  <r>
    <n v="3852"/>
    <s v="13-Feb-2025"/>
    <s v="12:49 PM"/>
    <s v="McChicken"/>
    <x v="1"/>
    <n v="3"/>
    <n v="4.49"/>
    <n v="13.47"/>
    <n v="12"/>
    <x v="0"/>
    <x v="0"/>
    <s v="Afternoon"/>
    <n v="13.47"/>
  </r>
  <r>
    <n v="3853"/>
    <s v="16-Jan-2025"/>
    <s v="11:48 PM"/>
    <s v="McChicken"/>
    <x v="1"/>
    <n v="2"/>
    <n v="4.49"/>
    <n v="8.98"/>
    <n v="23"/>
    <x v="0"/>
    <x v="2"/>
    <s v="Night"/>
    <n v="8.98"/>
  </r>
  <r>
    <n v="3854"/>
    <s v="25-Mar-2025"/>
    <s v="10:22 PM"/>
    <s v="Side Salad"/>
    <x v="5"/>
    <n v="1"/>
    <n v="3.49"/>
    <n v="3.49"/>
    <n v="22"/>
    <x v="0"/>
    <x v="1"/>
    <s v="Night"/>
    <n v="3.49"/>
  </r>
  <r>
    <n v="3855"/>
    <s v="24-Mar-2025"/>
    <s v="11:12 AM"/>
    <s v="Side Salad"/>
    <x v="5"/>
    <n v="4"/>
    <n v="3.49"/>
    <n v="13.96"/>
    <n v="11"/>
    <x v="0"/>
    <x v="1"/>
    <s v="Morning"/>
    <n v="13.96"/>
  </r>
  <r>
    <n v="3856"/>
    <s v="18-Feb-2025"/>
    <s v="02:20 PM"/>
    <s v="Iced Coffee"/>
    <x v="3"/>
    <n v="3"/>
    <n v="2.79"/>
    <n v="8.370000000000001"/>
    <n v="14"/>
    <x v="0"/>
    <x v="0"/>
    <s v="Afternoon"/>
    <n v="8.370000000000001"/>
  </r>
  <r>
    <n v="3857"/>
    <s v="09-Mar-2025"/>
    <s v="11:12 PM"/>
    <s v="Spaghetti"/>
    <x v="0"/>
    <n v="1"/>
    <n v="6.99"/>
    <n v="6.99"/>
    <n v="23"/>
    <x v="1"/>
    <x v="1"/>
    <s v="Night"/>
    <n v="8.0384999999999991"/>
  </r>
  <r>
    <n v="3858"/>
    <s v="11-Mar-2025"/>
    <s v="10:47 AM"/>
    <s v="Chicken Nuggets"/>
    <x v="1"/>
    <n v="3"/>
    <n v="4.99"/>
    <n v="14.97"/>
    <n v="10"/>
    <x v="0"/>
    <x v="1"/>
    <s v="Morning"/>
    <n v="14.97"/>
  </r>
  <r>
    <n v="3859"/>
    <s v="22-Mar-2025"/>
    <s v="01:01 PM"/>
    <s v="Coke"/>
    <x v="3"/>
    <n v="4"/>
    <n v="1.99"/>
    <n v="7.96"/>
    <n v="13"/>
    <x v="1"/>
    <x v="1"/>
    <s v="Afternoon"/>
    <n v="9.1539999999999999"/>
  </r>
  <r>
    <n v="3860"/>
    <s v="27-Jan-2025"/>
    <s v="11:30 PM"/>
    <s v="Veggie Burger"/>
    <x v="4"/>
    <n v="2"/>
    <n v="5.49"/>
    <n v="10.98"/>
    <n v="23"/>
    <x v="0"/>
    <x v="2"/>
    <s v="Night"/>
    <n v="10.98"/>
  </r>
  <r>
    <n v="3861"/>
    <s v="14-Mar-2025"/>
    <s v="10:25 PM"/>
    <s v="Side Salad"/>
    <x v="5"/>
    <n v="2"/>
    <n v="3.49"/>
    <n v="6.98"/>
    <n v="22"/>
    <x v="0"/>
    <x v="1"/>
    <s v="Night"/>
    <n v="6.98"/>
  </r>
  <r>
    <n v="3862"/>
    <s v="20-Jan-2025"/>
    <s v="05:45 PM"/>
    <s v="Orange Juice"/>
    <x v="3"/>
    <n v="4"/>
    <n v="2.59"/>
    <n v="10.36"/>
    <n v="17"/>
    <x v="0"/>
    <x v="2"/>
    <s v="Evening"/>
    <n v="10.36"/>
  </r>
  <r>
    <n v="3863"/>
    <s v="22-Jan-2025"/>
    <s v="06:31 PM"/>
    <s v="Orange Juice"/>
    <x v="3"/>
    <n v="3"/>
    <n v="2.59"/>
    <n v="7.77"/>
    <n v="18"/>
    <x v="0"/>
    <x v="2"/>
    <s v="Evening"/>
    <n v="7.77"/>
  </r>
  <r>
    <n v="3864"/>
    <s v="28-Mar-2025"/>
    <s v="03:23 PM"/>
    <s v="Coke"/>
    <x v="3"/>
    <n v="1"/>
    <n v="1.99"/>
    <n v="1.99"/>
    <n v="15"/>
    <x v="0"/>
    <x v="1"/>
    <s v="Afternoon"/>
    <n v="1.99"/>
  </r>
  <r>
    <n v="3865"/>
    <s v="17-Jan-2025"/>
    <s v="05:23 PM"/>
    <s v="Coke"/>
    <x v="3"/>
    <n v="2"/>
    <n v="1.99"/>
    <n v="3.98"/>
    <n v="17"/>
    <x v="0"/>
    <x v="2"/>
    <s v="Evening"/>
    <n v="3.98"/>
  </r>
  <r>
    <n v="3866"/>
    <s v="03-Jan-2025"/>
    <s v="11:26 PM"/>
    <s v="Caesar Salad"/>
    <x v="5"/>
    <n v="1"/>
    <n v="4.49"/>
    <n v="4.49"/>
    <n v="23"/>
    <x v="0"/>
    <x v="2"/>
    <s v="Night"/>
    <n v="4.49"/>
  </r>
  <r>
    <n v="3867"/>
    <s v="06-Feb-2025"/>
    <s v="09:24 PM"/>
    <s v="McChicken"/>
    <x v="1"/>
    <n v="3"/>
    <n v="4.49"/>
    <n v="13.47"/>
    <n v="21"/>
    <x v="0"/>
    <x v="0"/>
    <s v="Night"/>
    <n v="13.47"/>
  </r>
  <r>
    <n v="3868"/>
    <s v="09-Feb-2025"/>
    <s v="09:53 PM"/>
    <s v="Chicken Nuggets"/>
    <x v="1"/>
    <n v="1"/>
    <n v="4.99"/>
    <n v="4.99"/>
    <n v="21"/>
    <x v="1"/>
    <x v="0"/>
    <s v="Night"/>
    <n v="5.7385000000000002"/>
  </r>
  <r>
    <n v="3869"/>
    <s v="27-Feb-2025"/>
    <s v="09:02 PM"/>
    <s v="Brownie"/>
    <x v="2"/>
    <n v="4"/>
    <n v="2.99"/>
    <n v="11.96"/>
    <n v="21"/>
    <x v="0"/>
    <x v="0"/>
    <s v="Night"/>
    <n v="11.96"/>
  </r>
  <r>
    <n v="3870"/>
    <s v="21-Jan-2025"/>
    <s v="12:04 PM"/>
    <s v="Brownie"/>
    <x v="2"/>
    <n v="3"/>
    <n v="2.99"/>
    <n v="8.9700000000000006"/>
    <n v="12"/>
    <x v="0"/>
    <x v="2"/>
    <s v="Afternoon"/>
    <n v="8.9700000000000006"/>
  </r>
  <r>
    <n v="3871"/>
    <s v="03-Feb-2025"/>
    <s v="10:57 PM"/>
    <s v="Apple Pie"/>
    <x v="2"/>
    <n v="2"/>
    <n v="2.29"/>
    <n v="4.58"/>
    <n v="22"/>
    <x v="0"/>
    <x v="0"/>
    <s v="Night"/>
    <n v="4.58"/>
  </r>
  <r>
    <n v="3872"/>
    <s v="13-Jan-2025"/>
    <s v="03:42 PM"/>
    <s v="Fries"/>
    <x v="6"/>
    <n v="2"/>
    <n v="2.4900000000000002"/>
    <n v="4.9800000000000004"/>
    <n v="15"/>
    <x v="0"/>
    <x v="2"/>
    <s v="Afternoon"/>
    <n v="4.9800000000000004"/>
  </r>
  <r>
    <n v="3873"/>
    <s v="21-Mar-2025"/>
    <s v="06:43 PM"/>
    <s v="Caesar Salad"/>
    <x v="5"/>
    <n v="1"/>
    <n v="4.49"/>
    <n v="4.49"/>
    <n v="18"/>
    <x v="0"/>
    <x v="1"/>
    <s v="Evening"/>
    <n v="4.49"/>
  </r>
  <r>
    <n v="3874"/>
    <s v="09-Mar-2025"/>
    <s v="11:05 PM"/>
    <s v="Orange Juice"/>
    <x v="3"/>
    <n v="4"/>
    <n v="2.59"/>
    <n v="10.36"/>
    <n v="23"/>
    <x v="1"/>
    <x v="1"/>
    <s v="Night"/>
    <n v="11.913999999999998"/>
  </r>
  <r>
    <n v="3875"/>
    <s v="27-Mar-2025"/>
    <s v="01:47 PM"/>
    <s v="Grilled Chicken Wrap"/>
    <x v="1"/>
    <n v="2"/>
    <n v="5.29"/>
    <n v="10.58"/>
    <n v="13"/>
    <x v="0"/>
    <x v="1"/>
    <s v="Afternoon"/>
    <n v="10.58"/>
  </r>
  <r>
    <n v="3876"/>
    <s v="25-Feb-2025"/>
    <s v="10:05 AM"/>
    <s v="Iced Coffee"/>
    <x v="3"/>
    <n v="3"/>
    <n v="2.79"/>
    <n v="8.370000000000001"/>
    <n v="10"/>
    <x v="0"/>
    <x v="0"/>
    <s v="Morning"/>
    <n v="8.370000000000001"/>
  </r>
  <r>
    <n v="3877"/>
    <s v="04-Jan-2025"/>
    <s v="03:51 PM"/>
    <s v="Caesar Salad"/>
    <x v="5"/>
    <n v="3"/>
    <n v="4.49"/>
    <n v="13.47"/>
    <n v="15"/>
    <x v="1"/>
    <x v="2"/>
    <s v="Afternoon"/>
    <n v="15.490499999999999"/>
  </r>
  <r>
    <n v="3878"/>
    <s v="04-Mar-2025"/>
    <s v="10:03 PM"/>
    <s v="Orange Juice"/>
    <x v="3"/>
    <n v="1"/>
    <n v="2.59"/>
    <n v="2.59"/>
    <n v="22"/>
    <x v="0"/>
    <x v="1"/>
    <s v="Night"/>
    <n v="2.59"/>
  </r>
  <r>
    <n v="3879"/>
    <s v="24-Mar-2025"/>
    <s v="07:37 PM"/>
    <s v="Veggie Burger"/>
    <x v="4"/>
    <n v="4"/>
    <n v="5.49"/>
    <n v="21.96"/>
    <n v="19"/>
    <x v="0"/>
    <x v="1"/>
    <s v="Evening"/>
    <n v="21.96"/>
  </r>
  <r>
    <n v="3880"/>
    <s v="31-Jan-2025"/>
    <s v="01:59 PM"/>
    <s v="Iced Coffee"/>
    <x v="3"/>
    <n v="2"/>
    <n v="2.79"/>
    <n v="5.58"/>
    <n v="13"/>
    <x v="0"/>
    <x v="2"/>
    <s v="Afternoon"/>
    <n v="5.58"/>
  </r>
  <r>
    <n v="3881"/>
    <s v="19-Jan-2025"/>
    <s v="04:03 PM"/>
    <s v="Apple Pie"/>
    <x v="2"/>
    <n v="1"/>
    <n v="2.29"/>
    <n v="2.29"/>
    <n v="16"/>
    <x v="1"/>
    <x v="2"/>
    <s v="Afternoon"/>
    <n v="2.6334999999999997"/>
  </r>
  <r>
    <n v="3882"/>
    <s v="27-Feb-2025"/>
    <s v="12:41 PM"/>
    <s v="Iced Coffee"/>
    <x v="3"/>
    <n v="1"/>
    <n v="2.79"/>
    <n v="2.79"/>
    <n v="12"/>
    <x v="0"/>
    <x v="0"/>
    <s v="Afternoon"/>
    <n v="2.79"/>
  </r>
  <r>
    <n v="3883"/>
    <s v="07-Jan-2025"/>
    <s v="06:59 PM"/>
    <s v="McChicken"/>
    <x v="1"/>
    <n v="1"/>
    <n v="4.49"/>
    <n v="4.49"/>
    <n v="18"/>
    <x v="0"/>
    <x v="2"/>
    <s v="Evening"/>
    <n v="4.49"/>
  </r>
  <r>
    <n v="3884"/>
    <s v="05-Mar-2025"/>
    <s v="11:27 PM"/>
    <s v="McChicken"/>
    <x v="1"/>
    <n v="3"/>
    <n v="4.49"/>
    <n v="13.47"/>
    <n v="23"/>
    <x v="0"/>
    <x v="1"/>
    <s v="Night"/>
    <n v="13.47"/>
  </r>
  <r>
    <n v="3885"/>
    <s v="06-Mar-2025"/>
    <s v="11:34 AM"/>
    <s v="McChicken"/>
    <x v="1"/>
    <n v="2"/>
    <n v="4.49"/>
    <n v="8.98"/>
    <n v="11"/>
    <x v="0"/>
    <x v="1"/>
    <s v="Morning"/>
    <n v="8.98"/>
  </r>
  <r>
    <n v="3886"/>
    <s v="06-Mar-2025"/>
    <s v="09:28 PM"/>
    <s v="McChicken"/>
    <x v="1"/>
    <n v="3"/>
    <n v="4.49"/>
    <n v="13.47"/>
    <n v="21"/>
    <x v="0"/>
    <x v="1"/>
    <s v="Night"/>
    <n v="13.47"/>
  </r>
  <r>
    <n v="3887"/>
    <s v="14-Mar-2025"/>
    <s v="05:52 PM"/>
    <s v="Chocolate Shake"/>
    <x v="2"/>
    <n v="1"/>
    <n v="3.99"/>
    <n v="3.99"/>
    <n v="17"/>
    <x v="0"/>
    <x v="1"/>
    <s v="Evening"/>
    <n v="3.99"/>
  </r>
  <r>
    <n v="3888"/>
    <s v="29-Jan-2025"/>
    <s v="02:11 PM"/>
    <s v="Caesar Salad"/>
    <x v="5"/>
    <n v="3"/>
    <n v="4.49"/>
    <n v="13.47"/>
    <n v="14"/>
    <x v="0"/>
    <x v="2"/>
    <s v="Afternoon"/>
    <n v="13.47"/>
  </r>
  <r>
    <n v="3889"/>
    <s v="23-Mar-2025"/>
    <s v="09:41 PM"/>
    <s v="Fries"/>
    <x v="6"/>
    <n v="1"/>
    <n v="2.4900000000000002"/>
    <n v="2.4900000000000002"/>
    <n v="21"/>
    <x v="1"/>
    <x v="1"/>
    <s v="Night"/>
    <n v="2.8635000000000002"/>
  </r>
  <r>
    <n v="3890"/>
    <s v="06-Jan-2025"/>
    <s v="03:31 PM"/>
    <s v="Big Mac"/>
    <x v="4"/>
    <n v="1"/>
    <n v="5.99"/>
    <n v="5.99"/>
    <n v="15"/>
    <x v="0"/>
    <x v="2"/>
    <s v="Afternoon"/>
    <n v="5.99"/>
  </r>
  <r>
    <n v="3891"/>
    <s v="27-Jan-2025"/>
    <s v="12:14 PM"/>
    <s v="Side Salad"/>
    <x v="5"/>
    <n v="3"/>
    <n v="3.49"/>
    <n v="10.47"/>
    <n v="12"/>
    <x v="0"/>
    <x v="2"/>
    <s v="Afternoon"/>
    <n v="10.47"/>
  </r>
  <r>
    <n v="3892"/>
    <s v="24-Mar-2025"/>
    <s v="10:44 AM"/>
    <s v="Iced Coffee"/>
    <x v="3"/>
    <n v="1"/>
    <n v="2.79"/>
    <n v="2.79"/>
    <n v="10"/>
    <x v="0"/>
    <x v="1"/>
    <s v="Morning"/>
    <n v="2.79"/>
  </r>
  <r>
    <n v="3893"/>
    <s v="12-Feb-2025"/>
    <s v="02:28 PM"/>
    <s v="Coke"/>
    <x v="3"/>
    <n v="2"/>
    <n v="1.99"/>
    <n v="3.98"/>
    <n v="14"/>
    <x v="0"/>
    <x v="0"/>
    <s v="Afternoon"/>
    <n v="3.98"/>
  </r>
  <r>
    <n v="3894"/>
    <s v="13-Feb-2025"/>
    <s v="08:40 PM"/>
    <s v="Side Salad"/>
    <x v="5"/>
    <n v="1"/>
    <n v="3.49"/>
    <n v="3.49"/>
    <n v="20"/>
    <x v="0"/>
    <x v="0"/>
    <s v="Evening"/>
    <n v="3.49"/>
  </r>
  <r>
    <n v="3895"/>
    <s v="11-Jan-2025"/>
    <s v="01:15 PM"/>
    <s v="Chocolate Shake"/>
    <x v="2"/>
    <n v="1"/>
    <n v="3.99"/>
    <n v="3.99"/>
    <n v="13"/>
    <x v="1"/>
    <x v="2"/>
    <s v="Afternoon"/>
    <n v="4.5884999999999998"/>
  </r>
  <r>
    <n v="3896"/>
    <s v="30-Mar-2025"/>
    <s v="05:29 PM"/>
    <s v="Big Mac"/>
    <x v="4"/>
    <n v="4"/>
    <n v="5.99"/>
    <n v="23.96"/>
    <n v="17"/>
    <x v="1"/>
    <x v="1"/>
    <s v="Evening"/>
    <n v="27.553999999999998"/>
  </r>
  <r>
    <n v="3897"/>
    <s v="09-Feb-2025"/>
    <s v="11:31 PM"/>
    <s v="Fries"/>
    <x v="6"/>
    <n v="1"/>
    <n v="2.4900000000000002"/>
    <n v="2.4900000000000002"/>
    <n v="23"/>
    <x v="1"/>
    <x v="0"/>
    <s v="Night"/>
    <n v="2.8635000000000002"/>
  </r>
  <r>
    <n v="3898"/>
    <s v="10-Mar-2025"/>
    <s v="05:29 PM"/>
    <s v="Iced Coffee"/>
    <x v="3"/>
    <n v="2"/>
    <n v="2.79"/>
    <n v="5.58"/>
    <n v="17"/>
    <x v="0"/>
    <x v="1"/>
    <s v="Evening"/>
    <n v="5.58"/>
  </r>
  <r>
    <n v="3899"/>
    <s v="21-Mar-2025"/>
    <s v="04:49 PM"/>
    <s v="Big Mac"/>
    <x v="4"/>
    <n v="2"/>
    <n v="5.99"/>
    <n v="11.98"/>
    <n v="16"/>
    <x v="0"/>
    <x v="1"/>
    <s v="Afternoon"/>
    <n v="11.98"/>
  </r>
  <r>
    <n v="3900"/>
    <s v="18-Jan-2025"/>
    <s v="05:07 PM"/>
    <s v="McChicken"/>
    <x v="1"/>
    <n v="4"/>
    <n v="4.49"/>
    <n v="17.96"/>
    <n v="17"/>
    <x v="1"/>
    <x v="2"/>
    <s v="Evening"/>
    <n v="20.65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n v="3001"/>
    <x v="0"/>
    <s v="02:23 PM"/>
    <x v="0"/>
    <x v="0"/>
    <n v="1"/>
    <n v="6.99"/>
    <n v="6.99"/>
    <n v="14"/>
    <s v="weekday"/>
    <s v="February"/>
    <x v="0"/>
    <n v="6.99"/>
    <x v="0"/>
  </r>
  <r>
    <n v="3002"/>
    <x v="1"/>
    <s v="11:10 AM"/>
    <x v="1"/>
    <x v="1"/>
    <n v="3"/>
    <n v="5.29"/>
    <n v="15.870000000000001"/>
    <n v="11"/>
    <s v="weekend"/>
    <s v="March"/>
    <x v="1"/>
    <n v="18.250499999999999"/>
    <x v="1"/>
  </r>
  <r>
    <n v="3003"/>
    <x v="2"/>
    <s v="02:05 PM"/>
    <x v="2"/>
    <x v="2"/>
    <n v="4"/>
    <n v="2.29"/>
    <n v="9.16"/>
    <n v="14"/>
    <s v="weekday"/>
    <s v="March"/>
    <x v="0"/>
    <n v="9.16"/>
    <x v="2"/>
  </r>
  <r>
    <n v="3004"/>
    <x v="3"/>
    <s v="06:46 PM"/>
    <x v="3"/>
    <x v="3"/>
    <n v="2"/>
    <n v="2.79"/>
    <n v="5.58"/>
    <n v="18"/>
    <s v="weekday"/>
    <s v="January"/>
    <x v="2"/>
    <n v="5.58"/>
    <x v="0"/>
  </r>
  <r>
    <n v="3005"/>
    <x v="4"/>
    <s v="03:14 PM"/>
    <x v="3"/>
    <x v="3"/>
    <n v="4"/>
    <n v="2.79"/>
    <n v="11.16"/>
    <n v="15"/>
    <s v="weekday"/>
    <s v="February"/>
    <x v="0"/>
    <n v="11.16"/>
    <x v="2"/>
  </r>
  <r>
    <n v="3006"/>
    <x v="5"/>
    <s v="07:44 PM"/>
    <x v="3"/>
    <x v="3"/>
    <n v="4"/>
    <n v="2.79"/>
    <n v="11.16"/>
    <n v="19"/>
    <s v="weekend"/>
    <s v="January"/>
    <x v="2"/>
    <n v="12.834"/>
    <x v="3"/>
  </r>
  <r>
    <n v="3007"/>
    <x v="6"/>
    <s v="11:55 AM"/>
    <x v="2"/>
    <x v="2"/>
    <n v="2"/>
    <n v="2.29"/>
    <n v="4.58"/>
    <n v="11"/>
    <s v="weekday"/>
    <s v="January"/>
    <x v="1"/>
    <n v="4.58"/>
    <x v="4"/>
  </r>
  <r>
    <n v="3008"/>
    <x v="7"/>
    <s v="01:45 PM"/>
    <x v="2"/>
    <x v="2"/>
    <n v="1"/>
    <n v="2.29"/>
    <n v="2.29"/>
    <n v="13"/>
    <s v="weekday"/>
    <s v="January"/>
    <x v="0"/>
    <n v="2.29"/>
    <x v="5"/>
  </r>
  <r>
    <n v="3009"/>
    <x v="8"/>
    <s v="10:00 PM"/>
    <x v="0"/>
    <x v="0"/>
    <n v="1"/>
    <n v="6.99"/>
    <n v="6.99"/>
    <n v="22"/>
    <s v="weekend"/>
    <s v="January"/>
    <x v="3"/>
    <n v="8.0384999999999991"/>
    <x v="1"/>
  </r>
  <r>
    <n v="3010"/>
    <x v="9"/>
    <s v="03:37 PM"/>
    <x v="4"/>
    <x v="4"/>
    <n v="4"/>
    <n v="5.99"/>
    <n v="23.96"/>
    <n v="15"/>
    <s v="weekend"/>
    <s v="February"/>
    <x v="0"/>
    <n v="27.553999999999998"/>
    <x v="3"/>
  </r>
  <r>
    <n v="3011"/>
    <x v="10"/>
    <s v="11:45 AM"/>
    <x v="4"/>
    <x v="4"/>
    <n v="2"/>
    <n v="5.99"/>
    <n v="11.98"/>
    <n v="11"/>
    <s v="weekday"/>
    <s v="March"/>
    <x v="1"/>
    <n v="11.98"/>
    <x v="5"/>
  </r>
  <r>
    <n v="3012"/>
    <x v="11"/>
    <s v="04:13 PM"/>
    <x v="5"/>
    <x v="3"/>
    <n v="2"/>
    <n v="1.99"/>
    <n v="3.98"/>
    <n v="16"/>
    <s v="weekend"/>
    <s v="January"/>
    <x v="0"/>
    <n v="4.577"/>
    <x v="3"/>
  </r>
  <r>
    <n v="3013"/>
    <x v="12"/>
    <s v="05:43 PM"/>
    <x v="6"/>
    <x v="5"/>
    <n v="3"/>
    <n v="4.49"/>
    <n v="13.47"/>
    <n v="17"/>
    <s v="weekend"/>
    <s v="February"/>
    <x v="2"/>
    <n v="15.490499999999999"/>
    <x v="3"/>
  </r>
  <r>
    <n v="3014"/>
    <x v="13"/>
    <s v="11:20 AM"/>
    <x v="6"/>
    <x v="5"/>
    <n v="3"/>
    <n v="4.49"/>
    <n v="13.47"/>
    <n v="11"/>
    <s v="weekday"/>
    <s v="March"/>
    <x v="1"/>
    <n v="13.47"/>
    <x v="5"/>
  </r>
  <r>
    <n v="3015"/>
    <x v="14"/>
    <s v="12:00 PM"/>
    <x v="7"/>
    <x v="2"/>
    <n v="1"/>
    <n v="2.99"/>
    <n v="2.99"/>
    <n v="12"/>
    <s v="weekend"/>
    <s v="February"/>
    <x v="0"/>
    <n v="3.4384999999999999"/>
    <x v="1"/>
  </r>
  <r>
    <n v="3016"/>
    <x v="15"/>
    <s v="02:18 PM"/>
    <x v="8"/>
    <x v="1"/>
    <n v="1"/>
    <n v="4.99"/>
    <n v="4.99"/>
    <n v="14"/>
    <s v="weekend"/>
    <s v="February"/>
    <x v="0"/>
    <n v="5.7385000000000002"/>
    <x v="3"/>
  </r>
  <r>
    <n v="3017"/>
    <x v="16"/>
    <s v="09:48 PM"/>
    <x v="3"/>
    <x v="3"/>
    <n v="3"/>
    <n v="2.79"/>
    <n v="8.370000000000001"/>
    <n v="21"/>
    <s v="weekday"/>
    <s v="February"/>
    <x v="3"/>
    <n v="8.370000000000001"/>
    <x v="4"/>
  </r>
  <r>
    <n v="3018"/>
    <x v="17"/>
    <s v="09:57 PM"/>
    <x v="0"/>
    <x v="0"/>
    <n v="1"/>
    <n v="6.99"/>
    <n v="6.99"/>
    <n v="21"/>
    <s v="weekday"/>
    <s v="January"/>
    <x v="3"/>
    <n v="6.99"/>
    <x v="4"/>
  </r>
  <r>
    <n v="3019"/>
    <x v="18"/>
    <s v="06:32 PM"/>
    <x v="9"/>
    <x v="4"/>
    <n v="2"/>
    <n v="5.49"/>
    <n v="10.98"/>
    <n v="18"/>
    <s v="weekday"/>
    <s v="January"/>
    <x v="2"/>
    <n v="10.98"/>
    <x v="4"/>
  </r>
  <r>
    <n v="3020"/>
    <x v="13"/>
    <s v="06:54 PM"/>
    <x v="10"/>
    <x v="2"/>
    <n v="1"/>
    <n v="3.99"/>
    <n v="3.99"/>
    <n v="18"/>
    <s v="weekday"/>
    <s v="March"/>
    <x v="2"/>
    <n v="3.99"/>
    <x v="5"/>
  </r>
  <r>
    <n v="3021"/>
    <x v="19"/>
    <s v="11:21 PM"/>
    <x v="3"/>
    <x v="3"/>
    <n v="3"/>
    <n v="2.79"/>
    <n v="8.370000000000001"/>
    <n v="23"/>
    <s v="weekday"/>
    <s v="March"/>
    <x v="3"/>
    <n v="8.370000000000001"/>
    <x v="4"/>
  </r>
  <r>
    <n v="3022"/>
    <x v="20"/>
    <s v="02:26 PM"/>
    <x v="0"/>
    <x v="0"/>
    <n v="4"/>
    <n v="6.99"/>
    <n v="27.96"/>
    <n v="14"/>
    <s v="weekday"/>
    <s v="February"/>
    <x v="0"/>
    <n v="27.96"/>
    <x v="6"/>
  </r>
  <r>
    <n v="3023"/>
    <x v="18"/>
    <s v="06:11 PM"/>
    <x v="7"/>
    <x v="2"/>
    <n v="2"/>
    <n v="2.99"/>
    <n v="5.98"/>
    <n v="18"/>
    <s v="weekday"/>
    <s v="January"/>
    <x v="2"/>
    <n v="5.98"/>
    <x v="4"/>
  </r>
  <r>
    <n v="3024"/>
    <x v="21"/>
    <s v="10:30 PM"/>
    <x v="5"/>
    <x v="3"/>
    <n v="3"/>
    <n v="1.99"/>
    <n v="5.97"/>
    <n v="22"/>
    <s v="weekday"/>
    <s v="February"/>
    <x v="3"/>
    <n v="5.97"/>
    <x v="4"/>
  </r>
  <r>
    <n v="3025"/>
    <x v="22"/>
    <s v="08:07 PM"/>
    <x v="11"/>
    <x v="3"/>
    <n v="3"/>
    <n v="2.59"/>
    <n v="7.77"/>
    <n v="20"/>
    <s v="weekday"/>
    <s v="March"/>
    <x v="2"/>
    <n v="7.77"/>
    <x v="0"/>
  </r>
  <r>
    <n v="3026"/>
    <x v="23"/>
    <s v="11:46 AM"/>
    <x v="5"/>
    <x v="3"/>
    <n v="1"/>
    <n v="1.99"/>
    <n v="1.99"/>
    <n v="11"/>
    <s v="weekend"/>
    <s v="March"/>
    <x v="1"/>
    <n v="2.2885"/>
    <x v="3"/>
  </r>
  <r>
    <n v="3027"/>
    <x v="24"/>
    <s v="08:08 PM"/>
    <x v="9"/>
    <x v="4"/>
    <n v="4"/>
    <n v="5.49"/>
    <n v="21.96"/>
    <n v="20"/>
    <s v="weekday"/>
    <s v="March"/>
    <x v="2"/>
    <n v="21.96"/>
    <x v="2"/>
  </r>
  <r>
    <n v="3028"/>
    <x v="25"/>
    <s v="11:02 PM"/>
    <x v="12"/>
    <x v="6"/>
    <n v="4"/>
    <n v="2.4900000000000002"/>
    <n v="9.9600000000000009"/>
    <n v="23"/>
    <s v="weekday"/>
    <s v="January"/>
    <x v="3"/>
    <n v="9.9600000000000009"/>
    <x v="6"/>
  </r>
  <r>
    <n v="3029"/>
    <x v="20"/>
    <s v="02:16 PM"/>
    <x v="13"/>
    <x v="5"/>
    <n v="3"/>
    <n v="3.49"/>
    <n v="10.47"/>
    <n v="14"/>
    <s v="weekday"/>
    <s v="February"/>
    <x v="0"/>
    <n v="10.47"/>
    <x v="6"/>
  </r>
  <r>
    <n v="3030"/>
    <x v="26"/>
    <s v="09:36 PM"/>
    <x v="10"/>
    <x v="2"/>
    <n v="4"/>
    <n v="3.99"/>
    <n v="15.96"/>
    <n v="21"/>
    <s v="weekday"/>
    <s v="February"/>
    <x v="3"/>
    <n v="15.96"/>
    <x v="5"/>
  </r>
  <r>
    <n v="3031"/>
    <x v="27"/>
    <s v="11:01 PM"/>
    <x v="12"/>
    <x v="6"/>
    <n v="4"/>
    <n v="2.4900000000000002"/>
    <n v="9.9600000000000009"/>
    <n v="23"/>
    <s v="weekday"/>
    <s v="January"/>
    <x v="3"/>
    <n v="9.9600000000000009"/>
    <x v="2"/>
  </r>
  <r>
    <n v="3032"/>
    <x v="4"/>
    <s v="02:46 PM"/>
    <x v="0"/>
    <x v="0"/>
    <n v="2"/>
    <n v="6.99"/>
    <n v="13.98"/>
    <n v="14"/>
    <s v="weekday"/>
    <s v="February"/>
    <x v="0"/>
    <n v="13.98"/>
    <x v="2"/>
  </r>
  <r>
    <n v="3033"/>
    <x v="28"/>
    <s v="07:17 PM"/>
    <x v="12"/>
    <x v="6"/>
    <n v="3"/>
    <n v="2.4900000000000002"/>
    <n v="7.4700000000000006"/>
    <n v="19"/>
    <s v="weekday"/>
    <s v="February"/>
    <x v="2"/>
    <n v="7.4700000000000006"/>
    <x v="2"/>
  </r>
  <r>
    <n v="3034"/>
    <x v="29"/>
    <s v="11:28 PM"/>
    <x v="7"/>
    <x v="2"/>
    <n v="4"/>
    <n v="2.99"/>
    <n v="11.96"/>
    <n v="23"/>
    <s v="weekday"/>
    <s v="March"/>
    <x v="3"/>
    <n v="11.96"/>
    <x v="5"/>
  </r>
  <r>
    <n v="3035"/>
    <x v="14"/>
    <s v="11:04 PM"/>
    <x v="14"/>
    <x v="1"/>
    <n v="3"/>
    <n v="4.49"/>
    <n v="13.47"/>
    <n v="23"/>
    <s v="weekend"/>
    <s v="February"/>
    <x v="3"/>
    <n v="15.490499999999999"/>
    <x v="1"/>
  </r>
  <r>
    <n v="3036"/>
    <x v="30"/>
    <s v="06:07 PM"/>
    <x v="11"/>
    <x v="3"/>
    <n v="3"/>
    <n v="2.59"/>
    <n v="7.77"/>
    <n v="18"/>
    <s v="weekend"/>
    <s v="March"/>
    <x v="2"/>
    <n v="8.9354999999999993"/>
    <x v="3"/>
  </r>
  <r>
    <n v="3037"/>
    <x v="31"/>
    <s v="11:44 AM"/>
    <x v="3"/>
    <x v="3"/>
    <n v="4"/>
    <n v="2.79"/>
    <n v="11.16"/>
    <n v="11"/>
    <s v="weekend"/>
    <s v="January"/>
    <x v="1"/>
    <n v="12.834"/>
    <x v="3"/>
  </r>
  <r>
    <n v="3038"/>
    <x v="32"/>
    <s v="06:33 PM"/>
    <x v="14"/>
    <x v="1"/>
    <n v="3"/>
    <n v="4.49"/>
    <n v="13.47"/>
    <n v="18"/>
    <s v="weekday"/>
    <s v="February"/>
    <x v="2"/>
    <n v="13.47"/>
    <x v="6"/>
  </r>
  <r>
    <n v="3039"/>
    <x v="33"/>
    <s v="07:19 PM"/>
    <x v="11"/>
    <x v="3"/>
    <n v="1"/>
    <n v="2.59"/>
    <n v="2.59"/>
    <n v="19"/>
    <s v="weekday"/>
    <s v="January"/>
    <x v="2"/>
    <n v="2.59"/>
    <x v="6"/>
  </r>
  <r>
    <n v="3040"/>
    <x v="21"/>
    <s v="06:58 PM"/>
    <x v="10"/>
    <x v="2"/>
    <n v="2"/>
    <n v="3.99"/>
    <n v="7.98"/>
    <n v="18"/>
    <s v="weekday"/>
    <s v="February"/>
    <x v="2"/>
    <n v="7.98"/>
    <x v="4"/>
  </r>
  <r>
    <n v="3041"/>
    <x v="23"/>
    <s v="06:03 PM"/>
    <x v="2"/>
    <x v="2"/>
    <n v="4"/>
    <n v="2.29"/>
    <n v="9.16"/>
    <n v="18"/>
    <s v="weekend"/>
    <s v="March"/>
    <x v="2"/>
    <n v="10.533999999999999"/>
    <x v="3"/>
  </r>
  <r>
    <n v="3042"/>
    <x v="20"/>
    <s v="02:10 PM"/>
    <x v="13"/>
    <x v="5"/>
    <n v="2"/>
    <n v="3.49"/>
    <n v="6.98"/>
    <n v="14"/>
    <s v="weekday"/>
    <s v="February"/>
    <x v="0"/>
    <n v="6.98"/>
    <x v="6"/>
  </r>
  <r>
    <n v="3043"/>
    <x v="34"/>
    <s v="12:26 PM"/>
    <x v="5"/>
    <x v="3"/>
    <n v="1"/>
    <n v="1.99"/>
    <n v="1.99"/>
    <n v="12"/>
    <s v="weekday"/>
    <s v="February"/>
    <x v="0"/>
    <n v="1.99"/>
    <x v="5"/>
  </r>
  <r>
    <n v="3044"/>
    <x v="20"/>
    <s v="02:44 PM"/>
    <x v="5"/>
    <x v="3"/>
    <n v="4"/>
    <n v="1.99"/>
    <n v="7.96"/>
    <n v="14"/>
    <s v="weekday"/>
    <s v="February"/>
    <x v="0"/>
    <n v="7.96"/>
    <x v="6"/>
  </r>
  <r>
    <n v="3045"/>
    <x v="10"/>
    <s v="05:31 PM"/>
    <x v="9"/>
    <x v="4"/>
    <n v="1"/>
    <n v="5.49"/>
    <n v="5.49"/>
    <n v="17"/>
    <s v="weekday"/>
    <s v="March"/>
    <x v="2"/>
    <n v="5.49"/>
    <x v="5"/>
  </r>
  <r>
    <n v="3046"/>
    <x v="35"/>
    <s v="12:36 PM"/>
    <x v="7"/>
    <x v="2"/>
    <n v="4"/>
    <n v="2.99"/>
    <n v="11.96"/>
    <n v="12"/>
    <s v="weekday"/>
    <s v="January"/>
    <x v="0"/>
    <n v="11.96"/>
    <x v="0"/>
  </r>
  <r>
    <n v="3047"/>
    <x v="36"/>
    <s v="04:13 PM"/>
    <x v="1"/>
    <x v="1"/>
    <n v="4"/>
    <n v="5.29"/>
    <n v="21.16"/>
    <n v="16"/>
    <s v="weekend"/>
    <s v="January"/>
    <x v="0"/>
    <n v="24.334"/>
    <x v="1"/>
  </r>
  <r>
    <n v="3048"/>
    <x v="1"/>
    <s v="07:32 PM"/>
    <x v="11"/>
    <x v="3"/>
    <n v="2"/>
    <n v="2.59"/>
    <n v="5.18"/>
    <n v="19"/>
    <s v="weekend"/>
    <s v="March"/>
    <x v="2"/>
    <n v="5.956999999999999"/>
    <x v="1"/>
  </r>
  <r>
    <n v="3049"/>
    <x v="31"/>
    <s v="11:11 AM"/>
    <x v="0"/>
    <x v="0"/>
    <n v="3"/>
    <n v="6.99"/>
    <n v="20.97"/>
    <n v="11"/>
    <s v="weekend"/>
    <s v="January"/>
    <x v="1"/>
    <n v="24.115499999999997"/>
    <x v="3"/>
  </r>
  <r>
    <n v="3050"/>
    <x v="37"/>
    <s v="05:07 PM"/>
    <x v="3"/>
    <x v="3"/>
    <n v="4"/>
    <n v="2.79"/>
    <n v="11.16"/>
    <n v="17"/>
    <s v="weekend"/>
    <s v="March"/>
    <x v="2"/>
    <n v="12.834"/>
    <x v="1"/>
  </r>
  <r>
    <n v="3051"/>
    <x v="6"/>
    <s v="01:54 PM"/>
    <x v="11"/>
    <x v="3"/>
    <n v="3"/>
    <n v="2.59"/>
    <n v="7.77"/>
    <n v="13"/>
    <s v="weekday"/>
    <s v="January"/>
    <x v="0"/>
    <n v="7.77"/>
    <x v="4"/>
  </r>
  <r>
    <n v="3052"/>
    <x v="31"/>
    <s v="01:35 PM"/>
    <x v="7"/>
    <x v="2"/>
    <n v="4"/>
    <n v="2.99"/>
    <n v="11.96"/>
    <n v="13"/>
    <s v="weekend"/>
    <s v="January"/>
    <x v="0"/>
    <n v="13.754"/>
    <x v="3"/>
  </r>
  <r>
    <n v="3053"/>
    <x v="38"/>
    <s v="10:08 PM"/>
    <x v="8"/>
    <x v="1"/>
    <n v="2"/>
    <n v="4.99"/>
    <n v="9.98"/>
    <n v="22"/>
    <s v="weekday"/>
    <s v="March"/>
    <x v="3"/>
    <n v="9.98"/>
    <x v="0"/>
  </r>
  <r>
    <n v="3054"/>
    <x v="39"/>
    <s v="11:19 PM"/>
    <x v="2"/>
    <x v="2"/>
    <n v="1"/>
    <n v="2.29"/>
    <n v="2.29"/>
    <n v="23"/>
    <s v="weekend"/>
    <s v="March"/>
    <x v="3"/>
    <n v="2.6334999999999997"/>
    <x v="3"/>
  </r>
  <r>
    <n v="3055"/>
    <x v="40"/>
    <s v="11:10 PM"/>
    <x v="11"/>
    <x v="3"/>
    <n v="1"/>
    <n v="2.59"/>
    <n v="2.59"/>
    <n v="23"/>
    <s v="weekend"/>
    <s v="January"/>
    <x v="3"/>
    <n v="2.9784999999999995"/>
    <x v="1"/>
  </r>
  <r>
    <n v="3056"/>
    <x v="41"/>
    <s v="01:47 PM"/>
    <x v="14"/>
    <x v="1"/>
    <n v="3"/>
    <n v="4.49"/>
    <n v="13.47"/>
    <n v="13"/>
    <s v="weekend"/>
    <s v="February"/>
    <x v="0"/>
    <n v="15.490499999999999"/>
    <x v="1"/>
  </r>
  <r>
    <n v="3057"/>
    <x v="30"/>
    <s v="07:00 PM"/>
    <x v="7"/>
    <x v="2"/>
    <n v="1"/>
    <n v="2.99"/>
    <n v="2.99"/>
    <n v="19"/>
    <s v="weekend"/>
    <s v="March"/>
    <x v="2"/>
    <n v="3.4384999999999999"/>
    <x v="3"/>
  </r>
  <r>
    <n v="3058"/>
    <x v="35"/>
    <s v="03:45 PM"/>
    <x v="5"/>
    <x v="3"/>
    <n v="2"/>
    <n v="1.99"/>
    <n v="3.98"/>
    <n v="15"/>
    <s v="weekday"/>
    <s v="January"/>
    <x v="0"/>
    <n v="3.98"/>
    <x v="0"/>
  </r>
  <r>
    <n v="3059"/>
    <x v="13"/>
    <s v="11:35 AM"/>
    <x v="11"/>
    <x v="3"/>
    <n v="1"/>
    <n v="2.59"/>
    <n v="2.59"/>
    <n v="11"/>
    <s v="weekday"/>
    <s v="March"/>
    <x v="1"/>
    <n v="2.59"/>
    <x v="5"/>
  </r>
  <r>
    <n v="3060"/>
    <x v="42"/>
    <s v="05:16 PM"/>
    <x v="3"/>
    <x v="3"/>
    <n v="3"/>
    <n v="2.79"/>
    <n v="8.370000000000001"/>
    <n v="17"/>
    <s v="weekday"/>
    <s v="January"/>
    <x v="2"/>
    <n v="8.370000000000001"/>
    <x v="4"/>
  </r>
  <r>
    <n v="3061"/>
    <x v="43"/>
    <s v="05:43 PM"/>
    <x v="3"/>
    <x v="3"/>
    <n v="1"/>
    <n v="2.79"/>
    <n v="2.79"/>
    <n v="17"/>
    <s v="weekday"/>
    <s v="March"/>
    <x v="2"/>
    <n v="2.79"/>
    <x v="2"/>
  </r>
  <r>
    <n v="3062"/>
    <x v="17"/>
    <s v="08:06 PM"/>
    <x v="2"/>
    <x v="2"/>
    <n v="1"/>
    <n v="2.29"/>
    <n v="2.29"/>
    <n v="20"/>
    <s v="weekday"/>
    <s v="January"/>
    <x v="2"/>
    <n v="2.29"/>
    <x v="4"/>
  </r>
  <r>
    <n v="3063"/>
    <x v="5"/>
    <s v="11:52 AM"/>
    <x v="9"/>
    <x v="4"/>
    <n v="3"/>
    <n v="5.49"/>
    <n v="16.47"/>
    <n v="11"/>
    <s v="weekend"/>
    <s v="January"/>
    <x v="1"/>
    <n v="18.940499999999997"/>
    <x v="3"/>
  </r>
  <r>
    <n v="3064"/>
    <x v="31"/>
    <s v="12:26 PM"/>
    <x v="11"/>
    <x v="3"/>
    <n v="4"/>
    <n v="2.59"/>
    <n v="10.36"/>
    <n v="12"/>
    <s v="weekend"/>
    <s v="January"/>
    <x v="0"/>
    <n v="11.913999999999998"/>
    <x v="3"/>
  </r>
  <r>
    <n v="3065"/>
    <x v="44"/>
    <s v="10:25 PM"/>
    <x v="3"/>
    <x v="3"/>
    <n v="2"/>
    <n v="2.79"/>
    <n v="5.58"/>
    <n v="22"/>
    <s v="weekday"/>
    <s v="February"/>
    <x v="3"/>
    <n v="5.58"/>
    <x v="5"/>
  </r>
  <r>
    <n v="3066"/>
    <x v="45"/>
    <s v="08:01 PM"/>
    <x v="10"/>
    <x v="2"/>
    <n v="3"/>
    <n v="3.99"/>
    <n v="11.97"/>
    <n v="20"/>
    <s v="weekday"/>
    <s v="February"/>
    <x v="2"/>
    <n v="11.97"/>
    <x v="4"/>
  </r>
  <r>
    <n v="3067"/>
    <x v="29"/>
    <s v="08:10 PM"/>
    <x v="11"/>
    <x v="3"/>
    <n v="4"/>
    <n v="2.59"/>
    <n v="10.36"/>
    <n v="20"/>
    <s v="weekday"/>
    <s v="March"/>
    <x v="2"/>
    <n v="10.36"/>
    <x v="5"/>
  </r>
  <r>
    <n v="3068"/>
    <x v="43"/>
    <s v="05:35 PM"/>
    <x v="14"/>
    <x v="1"/>
    <n v="1"/>
    <n v="4.49"/>
    <n v="4.49"/>
    <n v="17"/>
    <s v="weekday"/>
    <s v="March"/>
    <x v="2"/>
    <n v="4.49"/>
    <x v="2"/>
  </r>
  <r>
    <n v="3069"/>
    <x v="46"/>
    <s v="08:19 PM"/>
    <x v="3"/>
    <x v="3"/>
    <n v="3"/>
    <n v="2.79"/>
    <n v="8.370000000000001"/>
    <n v="20"/>
    <s v="weekday"/>
    <s v="January"/>
    <x v="2"/>
    <n v="8.370000000000001"/>
    <x v="2"/>
  </r>
  <r>
    <n v="3070"/>
    <x v="47"/>
    <s v="10:21 AM"/>
    <x v="0"/>
    <x v="0"/>
    <n v="2"/>
    <n v="6.99"/>
    <n v="13.98"/>
    <n v="10"/>
    <s v="weekday"/>
    <s v="January"/>
    <x v="1"/>
    <n v="13.98"/>
    <x v="0"/>
  </r>
  <r>
    <n v="3071"/>
    <x v="48"/>
    <s v="07:57 PM"/>
    <x v="13"/>
    <x v="5"/>
    <n v="1"/>
    <n v="3.49"/>
    <n v="3.49"/>
    <n v="19"/>
    <s v="weekday"/>
    <s v="January"/>
    <x v="2"/>
    <n v="3.49"/>
    <x v="5"/>
  </r>
  <r>
    <n v="3072"/>
    <x v="49"/>
    <s v="05:11 PM"/>
    <x v="5"/>
    <x v="3"/>
    <n v="3"/>
    <n v="1.99"/>
    <n v="5.97"/>
    <n v="17"/>
    <s v="weekend"/>
    <s v="February"/>
    <x v="2"/>
    <n v="6.865499999999999"/>
    <x v="1"/>
  </r>
  <r>
    <n v="3073"/>
    <x v="50"/>
    <s v="12:48 PM"/>
    <x v="0"/>
    <x v="0"/>
    <n v="2"/>
    <n v="6.99"/>
    <n v="13.98"/>
    <n v="12"/>
    <s v="weekday"/>
    <s v="February"/>
    <x v="0"/>
    <n v="13.98"/>
    <x v="2"/>
  </r>
  <r>
    <n v="3074"/>
    <x v="2"/>
    <s v="05:36 PM"/>
    <x v="7"/>
    <x v="2"/>
    <n v="3"/>
    <n v="2.99"/>
    <n v="8.9700000000000006"/>
    <n v="17"/>
    <s v="weekday"/>
    <s v="March"/>
    <x v="2"/>
    <n v="8.9700000000000006"/>
    <x v="2"/>
  </r>
  <r>
    <n v="3075"/>
    <x v="51"/>
    <s v="02:15 PM"/>
    <x v="14"/>
    <x v="1"/>
    <n v="3"/>
    <n v="4.49"/>
    <n v="13.47"/>
    <n v="14"/>
    <s v="weekday"/>
    <s v="March"/>
    <x v="0"/>
    <n v="13.47"/>
    <x v="6"/>
  </r>
  <r>
    <n v="3076"/>
    <x v="52"/>
    <s v="02:14 PM"/>
    <x v="0"/>
    <x v="0"/>
    <n v="4"/>
    <n v="6.99"/>
    <n v="27.96"/>
    <n v="14"/>
    <s v="weekday"/>
    <s v="January"/>
    <x v="0"/>
    <n v="27.96"/>
    <x v="4"/>
  </r>
  <r>
    <n v="3077"/>
    <x v="40"/>
    <s v="02:21 PM"/>
    <x v="3"/>
    <x v="3"/>
    <n v="2"/>
    <n v="2.79"/>
    <n v="5.58"/>
    <n v="14"/>
    <s v="weekend"/>
    <s v="January"/>
    <x v="0"/>
    <n v="6.4169999999999998"/>
    <x v="1"/>
  </r>
  <r>
    <n v="3078"/>
    <x v="39"/>
    <s v="11:58 AM"/>
    <x v="2"/>
    <x v="2"/>
    <n v="2"/>
    <n v="2.29"/>
    <n v="4.58"/>
    <n v="11"/>
    <s v="weekend"/>
    <s v="March"/>
    <x v="1"/>
    <n v="5.2669999999999995"/>
    <x v="3"/>
  </r>
  <r>
    <n v="3079"/>
    <x v="6"/>
    <s v="01:41 PM"/>
    <x v="9"/>
    <x v="4"/>
    <n v="4"/>
    <n v="5.49"/>
    <n v="21.96"/>
    <n v="13"/>
    <s v="weekday"/>
    <s v="January"/>
    <x v="0"/>
    <n v="21.96"/>
    <x v="4"/>
  </r>
  <r>
    <n v="3080"/>
    <x v="36"/>
    <s v="08:35 PM"/>
    <x v="6"/>
    <x v="5"/>
    <n v="1"/>
    <n v="4.49"/>
    <n v="4.49"/>
    <n v="20"/>
    <s v="weekend"/>
    <s v="January"/>
    <x v="2"/>
    <n v="5.1635"/>
    <x v="1"/>
  </r>
  <r>
    <n v="3081"/>
    <x v="53"/>
    <s v="09:23 PM"/>
    <x v="14"/>
    <x v="1"/>
    <n v="1"/>
    <n v="4.49"/>
    <n v="4.49"/>
    <n v="21"/>
    <s v="weekday"/>
    <s v="January"/>
    <x v="3"/>
    <n v="4.49"/>
    <x v="2"/>
  </r>
  <r>
    <n v="3082"/>
    <x v="45"/>
    <s v="02:03 PM"/>
    <x v="11"/>
    <x v="3"/>
    <n v="4"/>
    <n v="2.59"/>
    <n v="10.36"/>
    <n v="14"/>
    <s v="weekday"/>
    <s v="February"/>
    <x v="0"/>
    <n v="10.36"/>
    <x v="4"/>
  </r>
  <r>
    <n v="3083"/>
    <x v="54"/>
    <s v="11:29 AM"/>
    <x v="14"/>
    <x v="1"/>
    <n v="4"/>
    <n v="4.49"/>
    <n v="17.96"/>
    <n v="11"/>
    <s v="weekend"/>
    <s v="February"/>
    <x v="1"/>
    <n v="20.654"/>
    <x v="3"/>
  </r>
  <r>
    <n v="3084"/>
    <x v="55"/>
    <s v="06:31 PM"/>
    <x v="6"/>
    <x v="5"/>
    <n v="4"/>
    <n v="4.49"/>
    <n v="17.96"/>
    <n v="18"/>
    <s v="weekend"/>
    <s v="January"/>
    <x v="2"/>
    <n v="20.654"/>
    <x v="1"/>
  </r>
  <r>
    <n v="3085"/>
    <x v="43"/>
    <s v="01:05 PM"/>
    <x v="9"/>
    <x v="4"/>
    <n v="2"/>
    <n v="5.49"/>
    <n v="10.98"/>
    <n v="13"/>
    <s v="weekday"/>
    <s v="March"/>
    <x v="0"/>
    <n v="10.98"/>
    <x v="2"/>
  </r>
  <r>
    <n v="3086"/>
    <x v="56"/>
    <s v="11:47 AM"/>
    <x v="2"/>
    <x v="2"/>
    <n v="1"/>
    <n v="2.29"/>
    <n v="2.29"/>
    <n v="11"/>
    <s v="weekday"/>
    <s v="January"/>
    <x v="1"/>
    <n v="2.29"/>
    <x v="6"/>
  </r>
  <r>
    <n v="3087"/>
    <x v="22"/>
    <s v="12:13 PM"/>
    <x v="12"/>
    <x v="6"/>
    <n v="4"/>
    <n v="2.4900000000000002"/>
    <n v="9.9600000000000009"/>
    <n v="12"/>
    <s v="weekday"/>
    <s v="March"/>
    <x v="0"/>
    <n v="9.9600000000000009"/>
    <x v="0"/>
  </r>
  <r>
    <n v="3088"/>
    <x v="13"/>
    <s v="03:44 PM"/>
    <x v="1"/>
    <x v="1"/>
    <n v="1"/>
    <n v="5.29"/>
    <n v="5.29"/>
    <n v="15"/>
    <s v="weekday"/>
    <s v="March"/>
    <x v="0"/>
    <n v="5.29"/>
    <x v="5"/>
  </r>
  <r>
    <n v="3089"/>
    <x v="31"/>
    <s v="08:27 PM"/>
    <x v="2"/>
    <x v="2"/>
    <n v="3"/>
    <n v="2.29"/>
    <n v="6.87"/>
    <n v="20"/>
    <s v="weekend"/>
    <s v="January"/>
    <x v="2"/>
    <n v="7.9004999999999992"/>
    <x v="3"/>
  </r>
  <r>
    <n v="3090"/>
    <x v="57"/>
    <s v="05:28 PM"/>
    <x v="5"/>
    <x v="3"/>
    <n v="1"/>
    <n v="1.99"/>
    <n v="1.99"/>
    <n v="17"/>
    <s v="weekend"/>
    <s v="March"/>
    <x v="2"/>
    <n v="2.2885"/>
    <x v="1"/>
  </r>
  <r>
    <n v="3091"/>
    <x v="58"/>
    <s v="01:44 PM"/>
    <x v="2"/>
    <x v="2"/>
    <n v="4"/>
    <n v="2.29"/>
    <n v="9.16"/>
    <n v="13"/>
    <s v="weekday"/>
    <s v="February"/>
    <x v="0"/>
    <n v="9.16"/>
    <x v="0"/>
  </r>
  <r>
    <n v="3092"/>
    <x v="59"/>
    <s v="08:29 PM"/>
    <x v="6"/>
    <x v="5"/>
    <n v="3"/>
    <n v="4.49"/>
    <n v="13.47"/>
    <n v="20"/>
    <s v="weekday"/>
    <s v="January"/>
    <x v="2"/>
    <n v="13.47"/>
    <x v="5"/>
  </r>
  <r>
    <n v="3093"/>
    <x v="54"/>
    <s v="04:15 PM"/>
    <x v="10"/>
    <x v="2"/>
    <n v="1"/>
    <n v="3.99"/>
    <n v="3.99"/>
    <n v="16"/>
    <s v="weekend"/>
    <s v="February"/>
    <x v="0"/>
    <n v="4.5884999999999998"/>
    <x v="3"/>
  </r>
  <r>
    <n v="3094"/>
    <x v="60"/>
    <s v="04:16 PM"/>
    <x v="1"/>
    <x v="1"/>
    <n v="4"/>
    <n v="5.29"/>
    <n v="21.16"/>
    <n v="16"/>
    <s v="weekday"/>
    <s v="February"/>
    <x v="0"/>
    <n v="21.16"/>
    <x v="5"/>
  </r>
  <r>
    <n v="3095"/>
    <x v="61"/>
    <s v="01:53 PM"/>
    <x v="0"/>
    <x v="0"/>
    <n v="4"/>
    <n v="6.99"/>
    <n v="27.96"/>
    <n v="13"/>
    <s v="weekday"/>
    <s v="March"/>
    <x v="0"/>
    <n v="27.96"/>
    <x v="6"/>
  </r>
  <r>
    <n v="3096"/>
    <x v="48"/>
    <s v="10:38 PM"/>
    <x v="8"/>
    <x v="1"/>
    <n v="2"/>
    <n v="4.99"/>
    <n v="9.98"/>
    <n v="22"/>
    <s v="weekday"/>
    <s v="January"/>
    <x v="3"/>
    <n v="9.98"/>
    <x v="5"/>
  </r>
  <r>
    <n v="3097"/>
    <x v="61"/>
    <s v="07:54 PM"/>
    <x v="14"/>
    <x v="1"/>
    <n v="4"/>
    <n v="4.49"/>
    <n v="17.96"/>
    <n v="19"/>
    <s v="weekday"/>
    <s v="March"/>
    <x v="2"/>
    <n v="17.96"/>
    <x v="6"/>
  </r>
  <r>
    <n v="3098"/>
    <x v="15"/>
    <s v="03:05 PM"/>
    <x v="3"/>
    <x v="3"/>
    <n v="3"/>
    <n v="2.79"/>
    <n v="8.370000000000001"/>
    <n v="15"/>
    <s v="weekend"/>
    <s v="February"/>
    <x v="0"/>
    <n v="9.6255000000000006"/>
    <x v="3"/>
  </r>
  <r>
    <n v="3099"/>
    <x v="62"/>
    <s v="12:54 PM"/>
    <x v="3"/>
    <x v="3"/>
    <n v="1"/>
    <n v="2.79"/>
    <n v="2.79"/>
    <n v="12"/>
    <s v="weekday"/>
    <s v="March"/>
    <x v="0"/>
    <n v="2.79"/>
    <x v="6"/>
  </r>
  <r>
    <n v="3100"/>
    <x v="22"/>
    <s v="11:36 PM"/>
    <x v="5"/>
    <x v="3"/>
    <n v="4"/>
    <n v="1.99"/>
    <n v="7.96"/>
    <n v="23"/>
    <s v="weekday"/>
    <s v="March"/>
    <x v="3"/>
    <n v="7.96"/>
    <x v="0"/>
  </r>
  <r>
    <n v="3101"/>
    <x v="63"/>
    <s v="12:48 PM"/>
    <x v="8"/>
    <x v="1"/>
    <n v="3"/>
    <n v="4.99"/>
    <n v="14.97"/>
    <n v="12"/>
    <s v="weekday"/>
    <s v="February"/>
    <x v="0"/>
    <n v="14.97"/>
    <x v="2"/>
  </r>
  <r>
    <n v="3102"/>
    <x v="64"/>
    <s v="03:45 PM"/>
    <x v="8"/>
    <x v="1"/>
    <n v="4"/>
    <n v="4.99"/>
    <n v="19.96"/>
    <n v="15"/>
    <s v="weekday"/>
    <s v="March"/>
    <x v="0"/>
    <n v="19.96"/>
    <x v="0"/>
  </r>
  <r>
    <n v="3103"/>
    <x v="29"/>
    <s v="08:53 PM"/>
    <x v="3"/>
    <x v="3"/>
    <n v="1"/>
    <n v="2.79"/>
    <n v="2.79"/>
    <n v="20"/>
    <s v="weekday"/>
    <s v="March"/>
    <x v="2"/>
    <n v="2.79"/>
    <x v="5"/>
  </r>
  <r>
    <n v="3104"/>
    <x v="65"/>
    <s v="05:32 PM"/>
    <x v="6"/>
    <x v="5"/>
    <n v="3"/>
    <n v="4.49"/>
    <n v="13.47"/>
    <n v="17"/>
    <s v="weekend"/>
    <s v="March"/>
    <x v="2"/>
    <n v="15.490499999999999"/>
    <x v="1"/>
  </r>
  <r>
    <n v="3105"/>
    <x v="66"/>
    <s v="08:33 PM"/>
    <x v="13"/>
    <x v="5"/>
    <n v="4"/>
    <n v="3.49"/>
    <n v="13.96"/>
    <n v="20"/>
    <s v="weekday"/>
    <s v="February"/>
    <x v="2"/>
    <n v="13.96"/>
    <x v="0"/>
  </r>
  <r>
    <n v="3106"/>
    <x v="3"/>
    <s v="11:27 PM"/>
    <x v="1"/>
    <x v="1"/>
    <n v="1"/>
    <n v="5.29"/>
    <n v="5.29"/>
    <n v="23"/>
    <s v="weekday"/>
    <s v="January"/>
    <x v="3"/>
    <n v="5.29"/>
    <x v="0"/>
  </r>
  <r>
    <n v="3107"/>
    <x v="13"/>
    <s v="03:42 PM"/>
    <x v="6"/>
    <x v="5"/>
    <n v="3"/>
    <n v="4.49"/>
    <n v="13.47"/>
    <n v="15"/>
    <s v="weekday"/>
    <s v="March"/>
    <x v="0"/>
    <n v="13.47"/>
    <x v="5"/>
  </r>
  <r>
    <n v="3108"/>
    <x v="37"/>
    <s v="08:10 PM"/>
    <x v="10"/>
    <x v="2"/>
    <n v="4"/>
    <n v="3.99"/>
    <n v="15.96"/>
    <n v="20"/>
    <s v="weekend"/>
    <s v="March"/>
    <x v="2"/>
    <n v="18.353999999999999"/>
    <x v="1"/>
  </r>
  <r>
    <n v="3109"/>
    <x v="67"/>
    <s v="10:50 PM"/>
    <x v="10"/>
    <x v="2"/>
    <n v="2"/>
    <n v="3.99"/>
    <n v="7.98"/>
    <n v="22"/>
    <s v="weekday"/>
    <s v="March"/>
    <x v="3"/>
    <n v="7.98"/>
    <x v="5"/>
  </r>
  <r>
    <n v="3110"/>
    <x v="20"/>
    <s v="05:12 PM"/>
    <x v="10"/>
    <x v="2"/>
    <n v="2"/>
    <n v="3.99"/>
    <n v="7.98"/>
    <n v="17"/>
    <s v="weekday"/>
    <s v="February"/>
    <x v="2"/>
    <n v="7.98"/>
    <x v="6"/>
  </r>
  <r>
    <n v="3111"/>
    <x v="41"/>
    <s v="04:02 PM"/>
    <x v="3"/>
    <x v="3"/>
    <n v="2"/>
    <n v="2.79"/>
    <n v="5.58"/>
    <n v="16"/>
    <s v="weekend"/>
    <s v="February"/>
    <x v="0"/>
    <n v="6.4169999999999998"/>
    <x v="1"/>
  </r>
  <r>
    <n v="3112"/>
    <x v="68"/>
    <s v="10:26 AM"/>
    <x v="2"/>
    <x v="2"/>
    <n v="3"/>
    <n v="2.29"/>
    <n v="6.87"/>
    <n v="10"/>
    <s v="weekend"/>
    <s v="January"/>
    <x v="1"/>
    <n v="7.9004999999999992"/>
    <x v="3"/>
  </r>
  <r>
    <n v="3113"/>
    <x v="9"/>
    <s v="11:23 AM"/>
    <x v="7"/>
    <x v="2"/>
    <n v="4"/>
    <n v="2.99"/>
    <n v="11.96"/>
    <n v="11"/>
    <s v="weekend"/>
    <s v="February"/>
    <x v="1"/>
    <n v="13.754"/>
    <x v="3"/>
  </r>
  <r>
    <n v="3114"/>
    <x v="56"/>
    <s v="11:53 PM"/>
    <x v="5"/>
    <x v="3"/>
    <n v="4"/>
    <n v="1.99"/>
    <n v="7.96"/>
    <n v="23"/>
    <s v="weekday"/>
    <s v="January"/>
    <x v="3"/>
    <n v="7.96"/>
    <x v="6"/>
  </r>
  <r>
    <n v="3115"/>
    <x v="4"/>
    <s v="05:03 PM"/>
    <x v="6"/>
    <x v="5"/>
    <n v="4"/>
    <n v="4.49"/>
    <n v="17.96"/>
    <n v="17"/>
    <s v="weekday"/>
    <s v="February"/>
    <x v="2"/>
    <n v="17.96"/>
    <x v="2"/>
  </r>
  <r>
    <n v="3116"/>
    <x v="23"/>
    <s v="03:14 PM"/>
    <x v="12"/>
    <x v="6"/>
    <n v="1"/>
    <n v="2.4900000000000002"/>
    <n v="2.4900000000000002"/>
    <n v="15"/>
    <s v="weekend"/>
    <s v="March"/>
    <x v="0"/>
    <n v="2.8635000000000002"/>
    <x v="3"/>
  </r>
  <r>
    <n v="3117"/>
    <x v="59"/>
    <s v="11:34 PM"/>
    <x v="4"/>
    <x v="4"/>
    <n v="2"/>
    <n v="5.99"/>
    <n v="11.98"/>
    <n v="23"/>
    <s v="weekday"/>
    <s v="January"/>
    <x v="3"/>
    <n v="11.98"/>
    <x v="5"/>
  </r>
  <r>
    <n v="3118"/>
    <x v="29"/>
    <s v="10:37 PM"/>
    <x v="11"/>
    <x v="3"/>
    <n v="3"/>
    <n v="2.59"/>
    <n v="7.77"/>
    <n v="22"/>
    <s v="weekday"/>
    <s v="March"/>
    <x v="3"/>
    <n v="7.77"/>
    <x v="5"/>
  </r>
  <r>
    <n v="3119"/>
    <x v="69"/>
    <s v="07:04 PM"/>
    <x v="14"/>
    <x v="1"/>
    <n v="1"/>
    <n v="4.49"/>
    <n v="4.49"/>
    <n v="19"/>
    <s v="weekend"/>
    <s v="February"/>
    <x v="2"/>
    <n v="5.1635"/>
    <x v="1"/>
  </r>
  <r>
    <n v="3120"/>
    <x v="53"/>
    <s v="07:12 PM"/>
    <x v="8"/>
    <x v="1"/>
    <n v="1"/>
    <n v="4.99"/>
    <n v="4.99"/>
    <n v="19"/>
    <s v="weekday"/>
    <s v="January"/>
    <x v="2"/>
    <n v="4.99"/>
    <x v="2"/>
  </r>
  <r>
    <n v="3121"/>
    <x v="27"/>
    <s v="11:38 PM"/>
    <x v="14"/>
    <x v="1"/>
    <n v="4"/>
    <n v="4.49"/>
    <n v="17.96"/>
    <n v="23"/>
    <s v="weekday"/>
    <s v="January"/>
    <x v="3"/>
    <n v="17.96"/>
    <x v="2"/>
  </r>
  <r>
    <n v="3122"/>
    <x v="20"/>
    <s v="07:41 PM"/>
    <x v="8"/>
    <x v="1"/>
    <n v="4"/>
    <n v="4.99"/>
    <n v="19.96"/>
    <n v="19"/>
    <s v="weekday"/>
    <s v="February"/>
    <x v="2"/>
    <n v="19.96"/>
    <x v="6"/>
  </r>
  <r>
    <n v="3123"/>
    <x v="6"/>
    <s v="11:01 AM"/>
    <x v="14"/>
    <x v="1"/>
    <n v="2"/>
    <n v="4.49"/>
    <n v="8.98"/>
    <n v="11"/>
    <s v="weekday"/>
    <s v="January"/>
    <x v="1"/>
    <n v="8.98"/>
    <x v="4"/>
  </r>
  <r>
    <n v="3124"/>
    <x v="13"/>
    <s v="11:21 AM"/>
    <x v="1"/>
    <x v="1"/>
    <n v="3"/>
    <n v="5.29"/>
    <n v="15.870000000000001"/>
    <n v="11"/>
    <s v="weekday"/>
    <s v="March"/>
    <x v="1"/>
    <n v="15.870000000000001"/>
    <x v="5"/>
  </r>
  <r>
    <n v="3125"/>
    <x v="33"/>
    <s v="06:08 PM"/>
    <x v="2"/>
    <x v="2"/>
    <n v="2"/>
    <n v="2.29"/>
    <n v="4.58"/>
    <n v="18"/>
    <s v="weekday"/>
    <s v="January"/>
    <x v="2"/>
    <n v="4.58"/>
    <x v="6"/>
  </r>
  <r>
    <n v="3126"/>
    <x v="70"/>
    <s v="06:03 PM"/>
    <x v="3"/>
    <x v="3"/>
    <n v="3"/>
    <n v="2.79"/>
    <n v="8.370000000000001"/>
    <n v="18"/>
    <s v="weekend"/>
    <s v="March"/>
    <x v="2"/>
    <n v="9.6255000000000006"/>
    <x v="3"/>
  </r>
  <r>
    <n v="3127"/>
    <x v="12"/>
    <s v="10:36 PM"/>
    <x v="8"/>
    <x v="1"/>
    <n v="4"/>
    <n v="4.99"/>
    <n v="19.96"/>
    <n v="22"/>
    <s v="weekend"/>
    <s v="February"/>
    <x v="3"/>
    <n v="22.954000000000001"/>
    <x v="3"/>
  </r>
  <r>
    <n v="3128"/>
    <x v="44"/>
    <s v="08:58 PM"/>
    <x v="1"/>
    <x v="1"/>
    <n v="3"/>
    <n v="5.29"/>
    <n v="15.870000000000001"/>
    <n v="20"/>
    <s v="weekday"/>
    <s v="February"/>
    <x v="2"/>
    <n v="15.870000000000001"/>
    <x v="5"/>
  </r>
  <r>
    <n v="3129"/>
    <x v="64"/>
    <s v="07:05 PM"/>
    <x v="14"/>
    <x v="1"/>
    <n v="2"/>
    <n v="4.49"/>
    <n v="8.98"/>
    <n v="19"/>
    <s v="weekday"/>
    <s v="March"/>
    <x v="2"/>
    <n v="8.98"/>
    <x v="0"/>
  </r>
  <r>
    <n v="3130"/>
    <x v="71"/>
    <s v="07:05 PM"/>
    <x v="13"/>
    <x v="5"/>
    <n v="2"/>
    <n v="3.49"/>
    <n v="6.98"/>
    <n v="19"/>
    <s v="weekday"/>
    <s v="January"/>
    <x v="2"/>
    <n v="6.98"/>
    <x v="5"/>
  </r>
  <r>
    <n v="3131"/>
    <x v="72"/>
    <s v="08:11 PM"/>
    <x v="12"/>
    <x v="6"/>
    <n v="3"/>
    <n v="2.4900000000000002"/>
    <n v="7.4700000000000006"/>
    <n v="20"/>
    <s v="weekday"/>
    <s v="March"/>
    <x v="2"/>
    <n v="7.4700000000000006"/>
    <x v="0"/>
  </r>
  <r>
    <n v="3132"/>
    <x v="60"/>
    <s v="11:34 AM"/>
    <x v="11"/>
    <x v="3"/>
    <n v="1"/>
    <n v="2.59"/>
    <n v="2.59"/>
    <n v="11"/>
    <s v="weekday"/>
    <s v="February"/>
    <x v="1"/>
    <n v="2.59"/>
    <x v="5"/>
  </r>
  <r>
    <n v="3133"/>
    <x v="15"/>
    <s v="11:08 PM"/>
    <x v="5"/>
    <x v="3"/>
    <n v="3"/>
    <n v="1.99"/>
    <n v="5.97"/>
    <n v="23"/>
    <s v="weekend"/>
    <s v="February"/>
    <x v="3"/>
    <n v="6.865499999999999"/>
    <x v="3"/>
  </r>
  <r>
    <n v="3134"/>
    <x v="73"/>
    <s v="06:44 PM"/>
    <x v="3"/>
    <x v="3"/>
    <n v="2"/>
    <n v="2.79"/>
    <n v="5.58"/>
    <n v="18"/>
    <s v="weekday"/>
    <s v="March"/>
    <x v="2"/>
    <n v="5.58"/>
    <x v="2"/>
  </r>
  <r>
    <n v="3135"/>
    <x v="39"/>
    <s v="12:34 PM"/>
    <x v="7"/>
    <x v="2"/>
    <n v="1"/>
    <n v="2.99"/>
    <n v="2.99"/>
    <n v="12"/>
    <s v="weekend"/>
    <s v="March"/>
    <x v="0"/>
    <n v="3.4384999999999999"/>
    <x v="3"/>
  </r>
  <r>
    <n v="3136"/>
    <x v="45"/>
    <s v="01:38 PM"/>
    <x v="6"/>
    <x v="5"/>
    <n v="1"/>
    <n v="4.49"/>
    <n v="4.49"/>
    <n v="13"/>
    <s v="weekday"/>
    <s v="February"/>
    <x v="0"/>
    <n v="4.49"/>
    <x v="4"/>
  </r>
  <r>
    <n v="3137"/>
    <x v="74"/>
    <s v="05:25 PM"/>
    <x v="8"/>
    <x v="1"/>
    <n v="3"/>
    <n v="4.99"/>
    <n v="14.97"/>
    <n v="17"/>
    <s v="weekday"/>
    <s v="March"/>
    <x v="2"/>
    <n v="14.97"/>
    <x v="5"/>
  </r>
  <r>
    <n v="3138"/>
    <x v="18"/>
    <s v="06:03 PM"/>
    <x v="2"/>
    <x v="2"/>
    <n v="4"/>
    <n v="2.29"/>
    <n v="9.16"/>
    <n v="18"/>
    <s v="weekday"/>
    <s v="January"/>
    <x v="2"/>
    <n v="9.16"/>
    <x v="4"/>
  </r>
  <r>
    <n v="3139"/>
    <x v="38"/>
    <s v="08:06 PM"/>
    <x v="3"/>
    <x v="3"/>
    <n v="4"/>
    <n v="2.79"/>
    <n v="11.16"/>
    <n v="20"/>
    <s v="weekday"/>
    <s v="March"/>
    <x v="2"/>
    <n v="11.16"/>
    <x v="0"/>
  </r>
  <r>
    <n v="3140"/>
    <x v="19"/>
    <s v="11:51 PM"/>
    <x v="12"/>
    <x v="6"/>
    <n v="1"/>
    <n v="2.4900000000000002"/>
    <n v="2.4900000000000002"/>
    <n v="23"/>
    <s v="weekday"/>
    <s v="March"/>
    <x v="3"/>
    <n v="2.4900000000000002"/>
    <x v="4"/>
  </r>
  <r>
    <n v="3141"/>
    <x v="7"/>
    <s v="12:46 PM"/>
    <x v="10"/>
    <x v="2"/>
    <n v="4"/>
    <n v="3.99"/>
    <n v="15.96"/>
    <n v="12"/>
    <s v="weekday"/>
    <s v="January"/>
    <x v="0"/>
    <n v="15.96"/>
    <x v="5"/>
  </r>
  <r>
    <n v="3142"/>
    <x v="39"/>
    <s v="04:31 PM"/>
    <x v="7"/>
    <x v="2"/>
    <n v="4"/>
    <n v="2.99"/>
    <n v="11.96"/>
    <n v="16"/>
    <s v="weekend"/>
    <s v="March"/>
    <x v="0"/>
    <n v="13.754"/>
    <x v="3"/>
  </r>
  <r>
    <n v="3143"/>
    <x v="31"/>
    <s v="01:53 PM"/>
    <x v="5"/>
    <x v="3"/>
    <n v="4"/>
    <n v="1.99"/>
    <n v="7.96"/>
    <n v="13"/>
    <s v="weekend"/>
    <s v="January"/>
    <x v="0"/>
    <n v="9.1539999999999999"/>
    <x v="3"/>
  </r>
  <r>
    <n v="3144"/>
    <x v="9"/>
    <s v="02:33 PM"/>
    <x v="0"/>
    <x v="0"/>
    <n v="3"/>
    <n v="6.99"/>
    <n v="20.97"/>
    <n v="14"/>
    <s v="weekend"/>
    <s v="February"/>
    <x v="0"/>
    <n v="24.115499999999997"/>
    <x v="3"/>
  </r>
  <r>
    <n v="3145"/>
    <x v="36"/>
    <s v="08:13 PM"/>
    <x v="14"/>
    <x v="1"/>
    <n v="2"/>
    <n v="4.49"/>
    <n v="8.98"/>
    <n v="20"/>
    <s v="weekend"/>
    <s v="January"/>
    <x v="2"/>
    <n v="10.327"/>
    <x v="1"/>
  </r>
  <r>
    <n v="3146"/>
    <x v="74"/>
    <s v="10:08 AM"/>
    <x v="13"/>
    <x v="5"/>
    <n v="2"/>
    <n v="3.49"/>
    <n v="6.98"/>
    <n v="10"/>
    <s v="weekday"/>
    <s v="March"/>
    <x v="1"/>
    <n v="6.98"/>
    <x v="5"/>
  </r>
  <r>
    <n v="3147"/>
    <x v="48"/>
    <s v="10:41 AM"/>
    <x v="8"/>
    <x v="1"/>
    <n v="2"/>
    <n v="4.99"/>
    <n v="9.98"/>
    <n v="10"/>
    <s v="weekday"/>
    <s v="January"/>
    <x v="1"/>
    <n v="9.98"/>
    <x v="5"/>
  </r>
  <r>
    <n v="3148"/>
    <x v="58"/>
    <s v="12:31 PM"/>
    <x v="3"/>
    <x v="3"/>
    <n v="3"/>
    <n v="2.79"/>
    <n v="8.370000000000001"/>
    <n v="12"/>
    <s v="weekday"/>
    <s v="February"/>
    <x v="0"/>
    <n v="8.370000000000001"/>
    <x v="0"/>
  </r>
  <r>
    <n v="3149"/>
    <x v="48"/>
    <s v="07:24 PM"/>
    <x v="12"/>
    <x v="6"/>
    <n v="2"/>
    <n v="2.4900000000000002"/>
    <n v="4.9800000000000004"/>
    <n v="19"/>
    <s v="weekday"/>
    <s v="January"/>
    <x v="2"/>
    <n v="4.9800000000000004"/>
    <x v="5"/>
  </r>
  <r>
    <n v="3150"/>
    <x v="21"/>
    <s v="04:14 PM"/>
    <x v="10"/>
    <x v="2"/>
    <n v="2"/>
    <n v="3.99"/>
    <n v="7.98"/>
    <n v="16"/>
    <s v="weekday"/>
    <s v="February"/>
    <x v="0"/>
    <n v="7.98"/>
    <x v="4"/>
  </r>
  <r>
    <n v="3151"/>
    <x v="55"/>
    <s v="03:45 PM"/>
    <x v="12"/>
    <x v="6"/>
    <n v="2"/>
    <n v="2.4900000000000002"/>
    <n v="4.9800000000000004"/>
    <n v="15"/>
    <s v="weekend"/>
    <s v="January"/>
    <x v="0"/>
    <n v="5.7270000000000003"/>
    <x v="1"/>
  </r>
  <r>
    <n v="3152"/>
    <x v="71"/>
    <s v="12:03 PM"/>
    <x v="2"/>
    <x v="2"/>
    <n v="4"/>
    <n v="2.29"/>
    <n v="9.16"/>
    <n v="12"/>
    <s v="weekday"/>
    <s v="January"/>
    <x v="0"/>
    <n v="9.16"/>
    <x v="5"/>
  </r>
  <r>
    <n v="3153"/>
    <x v="13"/>
    <s v="12:50 PM"/>
    <x v="11"/>
    <x v="3"/>
    <n v="1"/>
    <n v="2.59"/>
    <n v="2.59"/>
    <n v="12"/>
    <s v="weekday"/>
    <s v="March"/>
    <x v="0"/>
    <n v="2.59"/>
    <x v="5"/>
  </r>
  <r>
    <n v="3154"/>
    <x v="44"/>
    <s v="07:15 PM"/>
    <x v="2"/>
    <x v="2"/>
    <n v="4"/>
    <n v="2.29"/>
    <n v="9.16"/>
    <n v="19"/>
    <s v="weekday"/>
    <s v="February"/>
    <x v="2"/>
    <n v="9.16"/>
    <x v="5"/>
  </r>
  <r>
    <n v="3155"/>
    <x v="25"/>
    <s v="05:50 PM"/>
    <x v="8"/>
    <x v="1"/>
    <n v="2"/>
    <n v="4.99"/>
    <n v="9.98"/>
    <n v="17"/>
    <s v="weekday"/>
    <s v="January"/>
    <x v="2"/>
    <n v="9.98"/>
    <x v="6"/>
  </r>
  <r>
    <n v="3156"/>
    <x v="5"/>
    <s v="10:20 PM"/>
    <x v="0"/>
    <x v="0"/>
    <n v="2"/>
    <n v="6.99"/>
    <n v="13.98"/>
    <n v="22"/>
    <s v="weekend"/>
    <s v="January"/>
    <x v="3"/>
    <n v="16.076999999999998"/>
    <x v="3"/>
  </r>
  <r>
    <n v="3157"/>
    <x v="75"/>
    <s v="03:40 PM"/>
    <x v="12"/>
    <x v="6"/>
    <n v="2"/>
    <n v="2.4900000000000002"/>
    <n v="4.9800000000000004"/>
    <n v="15"/>
    <s v="weekday"/>
    <s v="January"/>
    <x v="0"/>
    <n v="4.9800000000000004"/>
    <x v="6"/>
  </r>
  <r>
    <n v="3158"/>
    <x v="76"/>
    <s v="01:20 PM"/>
    <x v="3"/>
    <x v="3"/>
    <n v="1"/>
    <n v="2.79"/>
    <n v="2.79"/>
    <n v="13"/>
    <s v="weekday"/>
    <s v="January"/>
    <x v="0"/>
    <n v="2.79"/>
    <x v="2"/>
  </r>
  <r>
    <n v="3159"/>
    <x v="75"/>
    <s v="07:34 PM"/>
    <x v="3"/>
    <x v="3"/>
    <n v="2"/>
    <n v="2.79"/>
    <n v="5.58"/>
    <n v="19"/>
    <s v="weekday"/>
    <s v="January"/>
    <x v="2"/>
    <n v="5.58"/>
    <x v="6"/>
  </r>
  <r>
    <n v="3160"/>
    <x v="26"/>
    <s v="10:43 AM"/>
    <x v="13"/>
    <x v="5"/>
    <n v="2"/>
    <n v="3.49"/>
    <n v="6.98"/>
    <n v="10"/>
    <s v="weekday"/>
    <s v="February"/>
    <x v="1"/>
    <n v="6.98"/>
    <x v="5"/>
  </r>
  <r>
    <n v="3161"/>
    <x v="30"/>
    <s v="10:50 AM"/>
    <x v="1"/>
    <x v="1"/>
    <n v="2"/>
    <n v="5.29"/>
    <n v="10.58"/>
    <n v="10"/>
    <s v="weekend"/>
    <s v="March"/>
    <x v="1"/>
    <n v="12.167"/>
    <x v="3"/>
  </r>
  <r>
    <n v="3162"/>
    <x v="8"/>
    <s v="11:53 AM"/>
    <x v="14"/>
    <x v="1"/>
    <n v="4"/>
    <n v="4.49"/>
    <n v="17.96"/>
    <n v="11"/>
    <s v="weekend"/>
    <s v="January"/>
    <x v="1"/>
    <n v="20.654"/>
    <x v="1"/>
  </r>
  <r>
    <n v="3163"/>
    <x v="71"/>
    <s v="01:19 PM"/>
    <x v="8"/>
    <x v="1"/>
    <n v="4"/>
    <n v="4.99"/>
    <n v="19.96"/>
    <n v="13"/>
    <s v="weekday"/>
    <s v="January"/>
    <x v="0"/>
    <n v="19.96"/>
    <x v="5"/>
  </r>
  <r>
    <n v="3164"/>
    <x v="68"/>
    <s v="10:27 PM"/>
    <x v="2"/>
    <x v="2"/>
    <n v="2"/>
    <n v="2.29"/>
    <n v="4.58"/>
    <n v="22"/>
    <s v="weekend"/>
    <s v="January"/>
    <x v="3"/>
    <n v="5.2669999999999995"/>
    <x v="3"/>
  </r>
  <r>
    <n v="3165"/>
    <x v="23"/>
    <s v="11:48 PM"/>
    <x v="10"/>
    <x v="2"/>
    <n v="1"/>
    <n v="3.99"/>
    <n v="3.99"/>
    <n v="23"/>
    <s v="weekend"/>
    <s v="March"/>
    <x v="3"/>
    <n v="4.5884999999999998"/>
    <x v="3"/>
  </r>
  <r>
    <n v="3166"/>
    <x v="27"/>
    <s v="09:25 PM"/>
    <x v="13"/>
    <x v="5"/>
    <n v="4"/>
    <n v="3.49"/>
    <n v="13.96"/>
    <n v="21"/>
    <s v="weekday"/>
    <s v="January"/>
    <x v="3"/>
    <n v="13.96"/>
    <x v="2"/>
  </r>
  <r>
    <n v="3167"/>
    <x v="2"/>
    <s v="10:00 PM"/>
    <x v="1"/>
    <x v="1"/>
    <n v="1"/>
    <n v="5.29"/>
    <n v="5.29"/>
    <n v="22"/>
    <s v="weekday"/>
    <s v="March"/>
    <x v="3"/>
    <n v="5.29"/>
    <x v="2"/>
  </r>
  <r>
    <n v="3168"/>
    <x v="14"/>
    <s v="05:31 PM"/>
    <x v="6"/>
    <x v="5"/>
    <n v="4"/>
    <n v="4.49"/>
    <n v="17.96"/>
    <n v="17"/>
    <s v="weekend"/>
    <s v="February"/>
    <x v="2"/>
    <n v="20.654"/>
    <x v="1"/>
  </r>
  <r>
    <n v="3169"/>
    <x v="25"/>
    <s v="08:34 PM"/>
    <x v="12"/>
    <x v="6"/>
    <n v="2"/>
    <n v="2.4900000000000002"/>
    <n v="4.9800000000000004"/>
    <n v="20"/>
    <s v="weekday"/>
    <s v="January"/>
    <x v="2"/>
    <n v="4.9800000000000004"/>
    <x v="6"/>
  </r>
  <r>
    <n v="3170"/>
    <x v="77"/>
    <s v="11:09 PM"/>
    <x v="9"/>
    <x v="4"/>
    <n v="1"/>
    <n v="5.49"/>
    <n v="5.49"/>
    <n v="23"/>
    <s v="weekend"/>
    <s v="March"/>
    <x v="3"/>
    <n v="6.3134999999999994"/>
    <x v="1"/>
  </r>
  <r>
    <n v="3171"/>
    <x v="67"/>
    <s v="09:43 PM"/>
    <x v="0"/>
    <x v="0"/>
    <n v="4"/>
    <n v="6.99"/>
    <n v="27.96"/>
    <n v="21"/>
    <s v="weekday"/>
    <s v="March"/>
    <x v="3"/>
    <n v="27.96"/>
    <x v="5"/>
  </r>
  <r>
    <n v="3172"/>
    <x v="78"/>
    <s v="10:21 PM"/>
    <x v="10"/>
    <x v="2"/>
    <n v="1"/>
    <n v="3.99"/>
    <n v="3.99"/>
    <n v="22"/>
    <s v="weekday"/>
    <s v="March"/>
    <x v="3"/>
    <n v="3.99"/>
    <x v="4"/>
  </r>
  <r>
    <n v="3173"/>
    <x v="79"/>
    <s v="08:32 PM"/>
    <x v="3"/>
    <x v="3"/>
    <n v="3"/>
    <n v="2.79"/>
    <n v="8.370000000000001"/>
    <n v="20"/>
    <s v="weekday"/>
    <s v="March"/>
    <x v="2"/>
    <n v="8.370000000000001"/>
    <x v="6"/>
  </r>
  <r>
    <n v="3174"/>
    <x v="8"/>
    <s v="06:26 PM"/>
    <x v="9"/>
    <x v="4"/>
    <n v="2"/>
    <n v="5.49"/>
    <n v="10.98"/>
    <n v="18"/>
    <s v="weekend"/>
    <s v="January"/>
    <x v="2"/>
    <n v="12.626999999999999"/>
    <x v="1"/>
  </r>
  <r>
    <n v="3175"/>
    <x v="38"/>
    <s v="08:33 PM"/>
    <x v="0"/>
    <x v="0"/>
    <n v="2"/>
    <n v="6.99"/>
    <n v="13.98"/>
    <n v="20"/>
    <s v="weekday"/>
    <s v="March"/>
    <x v="2"/>
    <n v="13.98"/>
    <x v="0"/>
  </r>
  <r>
    <n v="3176"/>
    <x v="80"/>
    <s v="04:26 PM"/>
    <x v="0"/>
    <x v="0"/>
    <n v="4"/>
    <n v="6.99"/>
    <n v="27.96"/>
    <n v="16"/>
    <s v="weekday"/>
    <s v="February"/>
    <x v="0"/>
    <n v="27.96"/>
    <x v="4"/>
  </r>
  <r>
    <n v="3177"/>
    <x v="81"/>
    <s v="10:35 PM"/>
    <x v="4"/>
    <x v="4"/>
    <n v="1"/>
    <n v="5.99"/>
    <n v="5.99"/>
    <n v="22"/>
    <s v="weekend"/>
    <s v="March"/>
    <x v="3"/>
    <n v="6.8884999999999996"/>
    <x v="3"/>
  </r>
  <r>
    <n v="3178"/>
    <x v="59"/>
    <s v="11:51 AM"/>
    <x v="4"/>
    <x v="4"/>
    <n v="2"/>
    <n v="5.99"/>
    <n v="11.98"/>
    <n v="11"/>
    <s v="weekday"/>
    <s v="January"/>
    <x v="1"/>
    <n v="11.98"/>
    <x v="5"/>
  </r>
  <r>
    <n v="3179"/>
    <x v="54"/>
    <s v="01:27 PM"/>
    <x v="7"/>
    <x v="2"/>
    <n v="2"/>
    <n v="2.99"/>
    <n v="5.98"/>
    <n v="13"/>
    <s v="weekend"/>
    <s v="February"/>
    <x v="0"/>
    <n v="6.8769999999999998"/>
    <x v="3"/>
  </r>
  <r>
    <n v="3180"/>
    <x v="71"/>
    <s v="10:56 PM"/>
    <x v="3"/>
    <x v="3"/>
    <n v="2"/>
    <n v="2.79"/>
    <n v="5.58"/>
    <n v="22"/>
    <s v="weekday"/>
    <s v="January"/>
    <x v="3"/>
    <n v="5.58"/>
    <x v="5"/>
  </r>
  <r>
    <n v="3181"/>
    <x v="82"/>
    <s v="12:20 PM"/>
    <x v="0"/>
    <x v="0"/>
    <n v="3"/>
    <n v="6.99"/>
    <n v="20.97"/>
    <n v="12"/>
    <s v="weekday"/>
    <s v="January"/>
    <x v="0"/>
    <n v="20.97"/>
    <x v="6"/>
  </r>
  <r>
    <n v="3182"/>
    <x v="24"/>
    <s v="10:07 AM"/>
    <x v="0"/>
    <x v="0"/>
    <n v="2"/>
    <n v="6.99"/>
    <n v="13.98"/>
    <n v="10"/>
    <s v="weekday"/>
    <s v="March"/>
    <x v="1"/>
    <n v="13.98"/>
    <x v="2"/>
  </r>
  <r>
    <n v="3183"/>
    <x v="32"/>
    <s v="11:17 PM"/>
    <x v="9"/>
    <x v="4"/>
    <n v="3"/>
    <n v="5.49"/>
    <n v="16.47"/>
    <n v="23"/>
    <s v="weekday"/>
    <s v="February"/>
    <x v="3"/>
    <n v="16.47"/>
    <x v="6"/>
  </r>
  <r>
    <n v="3184"/>
    <x v="33"/>
    <s v="09:04 PM"/>
    <x v="7"/>
    <x v="2"/>
    <n v="2"/>
    <n v="2.99"/>
    <n v="5.98"/>
    <n v="21"/>
    <s v="weekday"/>
    <s v="January"/>
    <x v="3"/>
    <n v="5.98"/>
    <x v="6"/>
  </r>
  <r>
    <n v="3185"/>
    <x v="31"/>
    <s v="11:06 AM"/>
    <x v="1"/>
    <x v="1"/>
    <n v="1"/>
    <n v="5.29"/>
    <n v="5.29"/>
    <n v="11"/>
    <s v="weekend"/>
    <s v="January"/>
    <x v="1"/>
    <n v="6.0834999999999999"/>
    <x v="3"/>
  </r>
  <r>
    <n v="3186"/>
    <x v="27"/>
    <s v="07:01 PM"/>
    <x v="3"/>
    <x v="3"/>
    <n v="4"/>
    <n v="2.79"/>
    <n v="11.16"/>
    <n v="19"/>
    <s v="weekday"/>
    <s v="January"/>
    <x v="2"/>
    <n v="11.16"/>
    <x v="2"/>
  </r>
  <r>
    <n v="3187"/>
    <x v="73"/>
    <s v="10:31 AM"/>
    <x v="9"/>
    <x v="4"/>
    <n v="1"/>
    <n v="5.49"/>
    <n v="5.49"/>
    <n v="10"/>
    <s v="weekday"/>
    <s v="March"/>
    <x v="1"/>
    <n v="5.49"/>
    <x v="2"/>
  </r>
  <r>
    <n v="3188"/>
    <x v="42"/>
    <s v="03:02 PM"/>
    <x v="11"/>
    <x v="3"/>
    <n v="2"/>
    <n v="2.59"/>
    <n v="5.18"/>
    <n v="15"/>
    <s v="weekday"/>
    <s v="January"/>
    <x v="0"/>
    <n v="5.18"/>
    <x v="4"/>
  </r>
  <r>
    <n v="3189"/>
    <x v="44"/>
    <s v="12:18 PM"/>
    <x v="10"/>
    <x v="2"/>
    <n v="4"/>
    <n v="3.99"/>
    <n v="15.96"/>
    <n v="12"/>
    <s v="weekday"/>
    <s v="February"/>
    <x v="0"/>
    <n v="15.96"/>
    <x v="5"/>
  </r>
  <r>
    <n v="3190"/>
    <x v="60"/>
    <s v="06:29 PM"/>
    <x v="11"/>
    <x v="3"/>
    <n v="1"/>
    <n v="2.59"/>
    <n v="2.59"/>
    <n v="18"/>
    <s v="weekday"/>
    <s v="February"/>
    <x v="2"/>
    <n v="2.59"/>
    <x v="5"/>
  </r>
  <r>
    <n v="3191"/>
    <x v="83"/>
    <s v="12:59 PM"/>
    <x v="10"/>
    <x v="2"/>
    <n v="1"/>
    <n v="3.99"/>
    <n v="3.99"/>
    <n v="12"/>
    <s v="weekday"/>
    <s v="March"/>
    <x v="0"/>
    <n v="3.99"/>
    <x v="4"/>
  </r>
  <r>
    <n v="3192"/>
    <x v="70"/>
    <s v="10:32 AM"/>
    <x v="14"/>
    <x v="1"/>
    <n v="2"/>
    <n v="4.49"/>
    <n v="8.98"/>
    <n v="10"/>
    <s v="weekend"/>
    <s v="March"/>
    <x v="1"/>
    <n v="10.327"/>
    <x v="3"/>
  </r>
  <r>
    <n v="3193"/>
    <x v="60"/>
    <s v="05:29 PM"/>
    <x v="7"/>
    <x v="2"/>
    <n v="4"/>
    <n v="2.99"/>
    <n v="11.96"/>
    <n v="17"/>
    <s v="weekday"/>
    <s v="February"/>
    <x v="2"/>
    <n v="11.96"/>
    <x v="5"/>
  </r>
  <r>
    <n v="3194"/>
    <x v="39"/>
    <s v="11:32 PM"/>
    <x v="13"/>
    <x v="5"/>
    <n v="1"/>
    <n v="3.49"/>
    <n v="3.49"/>
    <n v="23"/>
    <s v="weekend"/>
    <s v="March"/>
    <x v="3"/>
    <n v="4.0134999999999996"/>
    <x v="3"/>
  </r>
  <r>
    <n v="3195"/>
    <x v="14"/>
    <s v="11:20 AM"/>
    <x v="10"/>
    <x v="2"/>
    <n v="3"/>
    <n v="3.99"/>
    <n v="11.97"/>
    <n v="11"/>
    <s v="weekend"/>
    <s v="February"/>
    <x v="1"/>
    <n v="13.765499999999999"/>
    <x v="1"/>
  </r>
  <r>
    <n v="3196"/>
    <x v="35"/>
    <s v="04:39 PM"/>
    <x v="6"/>
    <x v="5"/>
    <n v="3"/>
    <n v="4.49"/>
    <n v="13.47"/>
    <n v="16"/>
    <s v="weekday"/>
    <s v="January"/>
    <x v="0"/>
    <n v="13.47"/>
    <x v="0"/>
  </r>
  <r>
    <n v="3197"/>
    <x v="47"/>
    <s v="10:20 AM"/>
    <x v="12"/>
    <x v="6"/>
    <n v="1"/>
    <n v="2.4900000000000002"/>
    <n v="2.4900000000000002"/>
    <n v="10"/>
    <s v="weekday"/>
    <s v="January"/>
    <x v="1"/>
    <n v="2.4900000000000002"/>
    <x v="0"/>
  </r>
  <r>
    <n v="3198"/>
    <x v="76"/>
    <s v="04:38 PM"/>
    <x v="5"/>
    <x v="3"/>
    <n v="2"/>
    <n v="1.99"/>
    <n v="3.98"/>
    <n v="16"/>
    <s v="weekday"/>
    <s v="January"/>
    <x v="0"/>
    <n v="3.98"/>
    <x v="2"/>
  </r>
  <r>
    <n v="3199"/>
    <x v="33"/>
    <s v="04:29 PM"/>
    <x v="13"/>
    <x v="5"/>
    <n v="2"/>
    <n v="3.49"/>
    <n v="6.98"/>
    <n v="16"/>
    <s v="weekday"/>
    <s v="January"/>
    <x v="0"/>
    <n v="6.98"/>
    <x v="6"/>
  </r>
  <r>
    <n v="3200"/>
    <x v="35"/>
    <s v="10:15 AM"/>
    <x v="0"/>
    <x v="0"/>
    <n v="1"/>
    <n v="6.99"/>
    <n v="6.99"/>
    <n v="10"/>
    <s v="weekday"/>
    <s v="January"/>
    <x v="1"/>
    <n v="6.99"/>
    <x v="0"/>
  </r>
  <r>
    <n v="3201"/>
    <x v="48"/>
    <s v="03:09 PM"/>
    <x v="9"/>
    <x v="4"/>
    <n v="3"/>
    <n v="5.49"/>
    <n v="16.47"/>
    <n v="15"/>
    <s v="weekday"/>
    <s v="January"/>
    <x v="0"/>
    <n v="16.47"/>
    <x v="5"/>
  </r>
  <r>
    <n v="3202"/>
    <x v="81"/>
    <s v="03:34 PM"/>
    <x v="5"/>
    <x v="3"/>
    <n v="1"/>
    <n v="1.99"/>
    <n v="1.99"/>
    <n v="15"/>
    <s v="weekend"/>
    <s v="March"/>
    <x v="0"/>
    <n v="2.2885"/>
    <x v="3"/>
  </r>
  <r>
    <n v="3203"/>
    <x v="28"/>
    <s v="01:51 PM"/>
    <x v="0"/>
    <x v="0"/>
    <n v="3"/>
    <n v="6.99"/>
    <n v="20.97"/>
    <n v="13"/>
    <s v="weekday"/>
    <s v="February"/>
    <x v="0"/>
    <n v="20.97"/>
    <x v="2"/>
  </r>
  <r>
    <n v="3204"/>
    <x v="23"/>
    <s v="11:21 AM"/>
    <x v="7"/>
    <x v="2"/>
    <n v="1"/>
    <n v="2.99"/>
    <n v="2.99"/>
    <n v="11"/>
    <s v="weekend"/>
    <s v="March"/>
    <x v="1"/>
    <n v="3.4384999999999999"/>
    <x v="3"/>
  </r>
  <r>
    <n v="3205"/>
    <x v="44"/>
    <s v="02:15 PM"/>
    <x v="0"/>
    <x v="0"/>
    <n v="3"/>
    <n v="6.99"/>
    <n v="20.97"/>
    <n v="14"/>
    <s v="weekday"/>
    <s v="February"/>
    <x v="0"/>
    <n v="20.97"/>
    <x v="5"/>
  </r>
  <r>
    <n v="3206"/>
    <x v="35"/>
    <s v="04:10 PM"/>
    <x v="12"/>
    <x v="6"/>
    <n v="2"/>
    <n v="2.4900000000000002"/>
    <n v="4.9800000000000004"/>
    <n v="16"/>
    <s v="weekday"/>
    <s v="January"/>
    <x v="0"/>
    <n v="4.9800000000000004"/>
    <x v="0"/>
  </r>
  <r>
    <n v="3207"/>
    <x v="67"/>
    <s v="08:53 PM"/>
    <x v="8"/>
    <x v="1"/>
    <n v="3"/>
    <n v="4.99"/>
    <n v="14.97"/>
    <n v="20"/>
    <s v="weekday"/>
    <s v="March"/>
    <x v="2"/>
    <n v="14.97"/>
    <x v="5"/>
  </r>
  <r>
    <n v="3208"/>
    <x v="8"/>
    <s v="12:45 PM"/>
    <x v="7"/>
    <x v="2"/>
    <n v="3"/>
    <n v="2.99"/>
    <n v="8.9700000000000006"/>
    <n v="12"/>
    <s v="weekend"/>
    <s v="January"/>
    <x v="0"/>
    <n v="10.3155"/>
    <x v="1"/>
  </r>
  <r>
    <n v="3209"/>
    <x v="21"/>
    <s v="07:53 PM"/>
    <x v="10"/>
    <x v="2"/>
    <n v="2"/>
    <n v="3.99"/>
    <n v="7.98"/>
    <n v="19"/>
    <s v="weekday"/>
    <s v="February"/>
    <x v="2"/>
    <n v="7.98"/>
    <x v="4"/>
  </r>
  <r>
    <n v="3210"/>
    <x v="66"/>
    <s v="02:53 PM"/>
    <x v="14"/>
    <x v="1"/>
    <n v="2"/>
    <n v="4.49"/>
    <n v="8.98"/>
    <n v="14"/>
    <s v="weekday"/>
    <s v="February"/>
    <x v="0"/>
    <n v="8.98"/>
    <x v="0"/>
  </r>
  <r>
    <n v="3211"/>
    <x v="79"/>
    <s v="01:23 PM"/>
    <x v="1"/>
    <x v="1"/>
    <n v="2"/>
    <n v="5.29"/>
    <n v="10.58"/>
    <n v="13"/>
    <s v="weekday"/>
    <s v="March"/>
    <x v="0"/>
    <n v="10.58"/>
    <x v="6"/>
  </r>
  <r>
    <n v="3212"/>
    <x v="66"/>
    <s v="11:51 PM"/>
    <x v="3"/>
    <x v="3"/>
    <n v="4"/>
    <n v="2.79"/>
    <n v="11.16"/>
    <n v="23"/>
    <s v="weekday"/>
    <s v="February"/>
    <x v="3"/>
    <n v="11.16"/>
    <x v="0"/>
  </r>
  <r>
    <n v="3213"/>
    <x v="35"/>
    <s v="10:15 AM"/>
    <x v="11"/>
    <x v="3"/>
    <n v="3"/>
    <n v="2.59"/>
    <n v="7.77"/>
    <n v="10"/>
    <s v="weekday"/>
    <s v="January"/>
    <x v="1"/>
    <n v="7.77"/>
    <x v="0"/>
  </r>
  <r>
    <n v="3214"/>
    <x v="66"/>
    <s v="01:15 PM"/>
    <x v="4"/>
    <x v="4"/>
    <n v="4"/>
    <n v="5.99"/>
    <n v="23.96"/>
    <n v="13"/>
    <s v="weekday"/>
    <s v="February"/>
    <x v="0"/>
    <n v="23.96"/>
    <x v="0"/>
  </r>
  <r>
    <n v="3215"/>
    <x v="6"/>
    <s v="06:24 PM"/>
    <x v="8"/>
    <x v="1"/>
    <n v="3"/>
    <n v="4.99"/>
    <n v="14.97"/>
    <n v="18"/>
    <s v="weekday"/>
    <s v="January"/>
    <x v="2"/>
    <n v="14.97"/>
    <x v="4"/>
  </r>
  <r>
    <n v="3216"/>
    <x v="14"/>
    <s v="11:29 AM"/>
    <x v="0"/>
    <x v="0"/>
    <n v="2"/>
    <n v="6.99"/>
    <n v="13.98"/>
    <n v="11"/>
    <s v="weekend"/>
    <s v="February"/>
    <x v="1"/>
    <n v="16.076999999999998"/>
    <x v="1"/>
  </r>
  <r>
    <n v="3217"/>
    <x v="62"/>
    <s v="02:42 PM"/>
    <x v="13"/>
    <x v="5"/>
    <n v="3"/>
    <n v="3.49"/>
    <n v="10.47"/>
    <n v="14"/>
    <s v="weekday"/>
    <s v="March"/>
    <x v="0"/>
    <n v="10.47"/>
    <x v="6"/>
  </r>
  <r>
    <n v="3218"/>
    <x v="73"/>
    <s v="10:33 AM"/>
    <x v="0"/>
    <x v="0"/>
    <n v="2"/>
    <n v="6.99"/>
    <n v="13.98"/>
    <n v="10"/>
    <s v="weekday"/>
    <s v="March"/>
    <x v="1"/>
    <n v="13.98"/>
    <x v="2"/>
  </r>
  <r>
    <n v="3219"/>
    <x v="43"/>
    <s v="07:19 PM"/>
    <x v="14"/>
    <x v="1"/>
    <n v="4"/>
    <n v="4.49"/>
    <n v="17.96"/>
    <n v="19"/>
    <s v="weekday"/>
    <s v="March"/>
    <x v="2"/>
    <n v="17.96"/>
    <x v="2"/>
  </r>
  <r>
    <n v="3220"/>
    <x v="55"/>
    <s v="01:54 PM"/>
    <x v="11"/>
    <x v="3"/>
    <n v="2"/>
    <n v="2.59"/>
    <n v="5.18"/>
    <n v="13"/>
    <s v="weekend"/>
    <s v="January"/>
    <x v="0"/>
    <n v="5.956999999999999"/>
    <x v="1"/>
  </r>
  <r>
    <n v="3221"/>
    <x v="19"/>
    <s v="01:26 PM"/>
    <x v="14"/>
    <x v="1"/>
    <n v="1"/>
    <n v="4.49"/>
    <n v="4.49"/>
    <n v="13"/>
    <s v="weekday"/>
    <s v="March"/>
    <x v="0"/>
    <n v="4.49"/>
    <x v="4"/>
  </r>
  <r>
    <n v="3222"/>
    <x v="3"/>
    <s v="09:48 PM"/>
    <x v="10"/>
    <x v="2"/>
    <n v="2"/>
    <n v="3.99"/>
    <n v="7.98"/>
    <n v="21"/>
    <s v="weekday"/>
    <s v="January"/>
    <x v="3"/>
    <n v="7.98"/>
    <x v="0"/>
  </r>
  <r>
    <n v="3223"/>
    <x v="11"/>
    <s v="04:34 PM"/>
    <x v="7"/>
    <x v="2"/>
    <n v="2"/>
    <n v="2.99"/>
    <n v="5.98"/>
    <n v="16"/>
    <s v="weekend"/>
    <s v="January"/>
    <x v="0"/>
    <n v="6.8769999999999998"/>
    <x v="3"/>
  </r>
  <r>
    <n v="3224"/>
    <x v="6"/>
    <s v="10:46 PM"/>
    <x v="4"/>
    <x v="4"/>
    <n v="2"/>
    <n v="5.99"/>
    <n v="11.98"/>
    <n v="22"/>
    <s v="weekday"/>
    <s v="January"/>
    <x v="3"/>
    <n v="11.98"/>
    <x v="4"/>
  </r>
  <r>
    <n v="3225"/>
    <x v="55"/>
    <s v="05:00 PM"/>
    <x v="9"/>
    <x v="4"/>
    <n v="2"/>
    <n v="5.49"/>
    <n v="10.98"/>
    <n v="17"/>
    <s v="weekend"/>
    <s v="January"/>
    <x v="2"/>
    <n v="12.626999999999999"/>
    <x v="1"/>
  </r>
  <r>
    <n v="3226"/>
    <x v="25"/>
    <s v="10:22 PM"/>
    <x v="7"/>
    <x v="2"/>
    <n v="2"/>
    <n v="2.99"/>
    <n v="5.98"/>
    <n v="22"/>
    <s v="weekday"/>
    <s v="January"/>
    <x v="3"/>
    <n v="5.98"/>
    <x v="6"/>
  </r>
  <r>
    <n v="3227"/>
    <x v="35"/>
    <s v="04:51 PM"/>
    <x v="0"/>
    <x v="0"/>
    <n v="4"/>
    <n v="6.99"/>
    <n v="27.96"/>
    <n v="16"/>
    <s v="weekday"/>
    <s v="January"/>
    <x v="0"/>
    <n v="27.96"/>
    <x v="0"/>
  </r>
  <r>
    <n v="3228"/>
    <x v="20"/>
    <s v="01:42 PM"/>
    <x v="10"/>
    <x v="2"/>
    <n v="4"/>
    <n v="3.99"/>
    <n v="15.96"/>
    <n v="13"/>
    <s v="weekday"/>
    <s v="February"/>
    <x v="0"/>
    <n v="15.96"/>
    <x v="6"/>
  </r>
  <r>
    <n v="3229"/>
    <x v="77"/>
    <s v="11:20 PM"/>
    <x v="9"/>
    <x v="4"/>
    <n v="3"/>
    <n v="5.49"/>
    <n v="16.47"/>
    <n v="23"/>
    <s v="weekend"/>
    <s v="March"/>
    <x v="3"/>
    <n v="18.940499999999997"/>
    <x v="1"/>
  </r>
  <r>
    <n v="3230"/>
    <x v="84"/>
    <s v="09:55 PM"/>
    <x v="10"/>
    <x v="2"/>
    <n v="3"/>
    <n v="3.99"/>
    <n v="11.97"/>
    <n v="21"/>
    <s v="weekday"/>
    <s v="March"/>
    <x v="3"/>
    <n v="11.97"/>
    <x v="4"/>
  </r>
  <r>
    <n v="3231"/>
    <x v="84"/>
    <s v="05:49 PM"/>
    <x v="3"/>
    <x v="3"/>
    <n v="2"/>
    <n v="2.79"/>
    <n v="5.58"/>
    <n v="17"/>
    <s v="weekday"/>
    <s v="March"/>
    <x v="2"/>
    <n v="5.58"/>
    <x v="4"/>
  </r>
  <r>
    <n v="3232"/>
    <x v="69"/>
    <s v="01:11 PM"/>
    <x v="1"/>
    <x v="1"/>
    <n v="2"/>
    <n v="5.29"/>
    <n v="10.58"/>
    <n v="13"/>
    <s v="weekend"/>
    <s v="February"/>
    <x v="0"/>
    <n v="12.167"/>
    <x v="1"/>
  </r>
  <r>
    <n v="3233"/>
    <x v="85"/>
    <s v="11:15 PM"/>
    <x v="9"/>
    <x v="4"/>
    <n v="3"/>
    <n v="5.49"/>
    <n v="16.47"/>
    <n v="23"/>
    <s v="weekday"/>
    <s v="February"/>
    <x v="3"/>
    <n v="16.47"/>
    <x v="0"/>
  </r>
  <r>
    <n v="3234"/>
    <x v="7"/>
    <s v="10:07 PM"/>
    <x v="13"/>
    <x v="5"/>
    <n v="3"/>
    <n v="3.49"/>
    <n v="10.47"/>
    <n v="22"/>
    <s v="weekday"/>
    <s v="January"/>
    <x v="3"/>
    <n v="10.47"/>
    <x v="5"/>
  </r>
  <r>
    <n v="3235"/>
    <x v="29"/>
    <s v="01:16 PM"/>
    <x v="14"/>
    <x v="1"/>
    <n v="3"/>
    <n v="4.49"/>
    <n v="13.47"/>
    <n v="13"/>
    <s v="weekday"/>
    <s v="March"/>
    <x v="0"/>
    <n v="13.47"/>
    <x v="5"/>
  </r>
  <r>
    <n v="3236"/>
    <x v="78"/>
    <s v="03:58 PM"/>
    <x v="13"/>
    <x v="5"/>
    <n v="4"/>
    <n v="3.49"/>
    <n v="13.96"/>
    <n v="15"/>
    <s v="weekday"/>
    <s v="March"/>
    <x v="0"/>
    <n v="13.96"/>
    <x v="4"/>
  </r>
  <r>
    <n v="3237"/>
    <x v="78"/>
    <s v="12:01 PM"/>
    <x v="6"/>
    <x v="5"/>
    <n v="4"/>
    <n v="4.49"/>
    <n v="17.96"/>
    <n v="12"/>
    <s v="weekday"/>
    <s v="March"/>
    <x v="0"/>
    <n v="17.96"/>
    <x v="4"/>
  </r>
  <r>
    <n v="3238"/>
    <x v="43"/>
    <s v="12:09 PM"/>
    <x v="14"/>
    <x v="1"/>
    <n v="4"/>
    <n v="4.49"/>
    <n v="17.96"/>
    <n v="12"/>
    <s v="weekday"/>
    <s v="March"/>
    <x v="0"/>
    <n v="17.96"/>
    <x v="2"/>
  </r>
  <r>
    <n v="3239"/>
    <x v="2"/>
    <s v="07:24 PM"/>
    <x v="7"/>
    <x v="2"/>
    <n v="2"/>
    <n v="2.99"/>
    <n v="5.98"/>
    <n v="19"/>
    <s v="weekday"/>
    <s v="March"/>
    <x v="2"/>
    <n v="5.98"/>
    <x v="2"/>
  </r>
  <r>
    <n v="3240"/>
    <x v="74"/>
    <s v="04:44 PM"/>
    <x v="1"/>
    <x v="1"/>
    <n v="4"/>
    <n v="5.29"/>
    <n v="21.16"/>
    <n v="16"/>
    <s v="weekday"/>
    <s v="March"/>
    <x v="0"/>
    <n v="21.16"/>
    <x v="5"/>
  </r>
  <r>
    <n v="3241"/>
    <x v="37"/>
    <s v="11:21 AM"/>
    <x v="0"/>
    <x v="0"/>
    <n v="3"/>
    <n v="6.99"/>
    <n v="20.97"/>
    <n v="11"/>
    <s v="weekend"/>
    <s v="March"/>
    <x v="1"/>
    <n v="24.115499999999997"/>
    <x v="1"/>
  </r>
  <r>
    <n v="3242"/>
    <x v="38"/>
    <s v="06:55 PM"/>
    <x v="7"/>
    <x v="2"/>
    <n v="1"/>
    <n v="2.99"/>
    <n v="2.99"/>
    <n v="18"/>
    <s v="weekday"/>
    <s v="March"/>
    <x v="2"/>
    <n v="2.99"/>
    <x v="0"/>
  </r>
  <r>
    <n v="3243"/>
    <x v="55"/>
    <s v="11:58 AM"/>
    <x v="4"/>
    <x v="4"/>
    <n v="3"/>
    <n v="5.99"/>
    <n v="17.97"/>
    <n v="11"/>
    <s v="weekend"/>
    <s v="January"/>
    <x v="1"/>
    <n v="20.665499999999998"/>
    <x v="1"/>
  </r>
  <r>
    <n v="3244"/>
    <x v="20"/>
    <s v="09:26 PM"/>
    <x v="5"/>
    <x v="3"/>
    <n v="3"/>
    <n v="1.99"/>
    <n v="5.97"/>
    <n v="21"/>
    <s v="weekday"/>
    <s v="February"/>
    <x v="3"/>
    <n v="5.97"/>
    <x v="6"/>
  </r>
  <r>
    <n v="3245"/>
    <x v="48"/>
    <s v="05:38 PM"/>
    <x v="7"/>
    <x v="2"/>
    <n v="4"/>
    <n v="2.99"/>
    <n v="11.96"/>
    <n v="17"/>
    <s v="weekday"/>
    <s v="January"/>
    <x v="2"/>
    <n v="11.96"/>
    <x v="5"/>
  </r>
  <r>
    <n v="3246"/>
    <x v="16"/>
    <s v="11:37 AM"/>
    <x v="12"/>
    <x v="6"/>
    <n v="2"/>
    <n v="2.4900000000000002"/>
    <n v="4.9800000000000004"/>
    <n v="11"/>
    <s v="weekday"/>
    <s v="February"/>
    <x v="1"/>
    <n v="4.9800000000000004"/>
    <x v="4"/>
  </r>
  <r>
    <n v="3247"/>
    <x v="11"/>
    <s v="10:57 PM"/>
    <x v="10"/>
    <x v="2"/>
    <n v="3"/>
    <n v="3.99"/>
    <n v="11.97"/>
    <n v="22"/>
    <s v="weekend"/>
    <s v="January"/>
    <x v="3"/>
    <n v="13.765499999999999"/>
    <x v="3"/>
  </r>
  <r>
    <n v="3248"/>
    <x v="33"/>
    <s v="11:36 PM"/>
    <x v="5"/>
    <x v="3"/>
    <n v="3"/>
    <n v="1.99"/>
    <n v="5.97"/>
    <n v="23"/>
    <s v="weekday"/>
    <s v="January"/>
    <x v="3"/>
    <n v="5.97"/>
    <x v="6"/>
  </r>
  <r>
    <n v="3249"/>
    <x v="4"/>
    <s v="10:20 PM"/>
    <x v="3"/>
    <x v="3"/>
    <n v="1"/>
    <n v="2.79"/>
    <n v="2.79"/>
    <n v="22"/>
    <s v="weekday"/>
    <s v="February"/>
    <x v="3"/>
    <n v="2.79"/>
    <x v="2"/>
  </r>
  <r>
    <n v="3250"/>
    <x v="4"/>
    <s v="10:13 PM"/>
    <x v="9"/>
    <x v="4"/>
    <n v="3"/>
    <n v="5.49"/>
    <n v="16.47"/>
    <n v="22"/>
    <s v="weekday"/>
    <s v="February"/>
    <x v="3"/>
    <n v="16.47"/>
    <x v="2"/>
  </r>
  <r>
    <n v="3251"/>
    <x v="0"/>
    <s v="05:22 PM"/>
    <x v="0"/>
    <x v="0"/>
    <n v="2"/>
    <n v="6.99"/>
    <n v="13.98"/>
    <n v="17"/>
    <s v="weekday"/>
    <s v="February"/>
    <x v="2"/>
    <n v="13.98"/>
    <x v="0"/>
  </r>
  <r>
    <n v="3252"/>
    <x v="50"/>
    <s v="11:29 AM"/>
    <x v="9"/>
    <x v="4"/>
    <n v="4"/>
    <n v="5.49"/>
    <n v="21.96"/>
    <n v="11"/>
    <s v="weekday"/>
    <s v="February"/>
    <x v="1"/>
    <n v="21.96"/>
    <x v="2"/>
  </r>
  <r>
    <n v="3253"/>
    <x v="18"/>
    <s v="03:47 PM"/>
    <x v="4"/>
    <x v="4"/>
    <n v="1"/>
    <n v="5.99"/>
    <n v="5.99"/>
    <n v="15"/>
    <s v="weekday"/>
    <s v="January"/>
    <x v="0"/>
    <n v="5.99"/>
    <x v="4"/>
  </r>
  <r>
    <n v="3254"/>
    <x v="14"/>
    <s v="10:42 AM"/>
    <x v="1"/>
    <x v="1"/>
    <n v="3"/>
    <n v="5.29"/>
    <n v="15.870000000000001"/>
    <n v="10"/>
    <s v="weekend"/>
    <s v="February"/>
    <x v="1"/>
    <n v="18.250499999999999"/>
    <x v="1"/>
  </r>
  <r>
    <n v="3255"/>
    <x v="41"/>
    <s v="06:17 PM"/>
    <x v="5"/>
    <x v="3"/>
    <n v="3"/>
    <n v="1.99"/>
    <n v="5.97"/>
    <n v="18"/>
    <s v="weekend"/>
    <s v="February"/>
    <x v="2"/>
    <n v="6.865499999999999"/>
    <x v="1"/>
  </r>
  <r>
    <n v="3256"/>
    <x v="1"/>
    <s v="03:03 PM"/>
    <x v="9"/>
    <x v="4"/>
    <n v="3"/>
    <n v="5.49"/>
    <n v="16.47"/>
    <n v="15"/>
    <s v="weekend"/>
    <s v="March"/>
    <x v="0"/>
    <n v="18.940499999999997"/>
    <x v="1"/>
  </r>
  <r>
    <n v="3257"/>
    <x v="76"/>
    <s v="08:45 PM"/>
    <x v="2"/>
    <x v="2"/>
    <n v="4"/>
    <n v="2.29"/>
    <n v="9.16"/>
    <n v="20"/>
    <s v="weekday"/>
    <s v="January"/>
    <x v="2"/>
    <n v="9.16"/>
    <x v="2"/>
  </r>
  <r>
    <n v="3258"/>
    <x v="0"/>
    <s v="01:15 PM"/>
    <x v="8"/>
    <x v="1"/>
    <n v="4"/>
    <n v="4.99"/>
    <n v="19.96"/>
    <n v="13"/>
    <s v="weekday"/>
    <s v="February"/>
    <x v="0"/>
    <n v="19.96"/>
    <x v="0"/>
  </r>
  <r>
    <n v="3259"/>
    <x v="13"/>
    <s v="11:40 PM"/>
    <x v="9"/>
    <x v="4"/>
    <n v="2"/>
    <n v="5.49"/>
    <n v="10.98"/>
    <n v="23"/>
    <s v="weekday"/>
    <s v="March"/>
    <x v="3"/>
    <n v="10.98"/>
    <x v="5"/>
  </r>
  <r>
    <n v="3260"/>
    <x v="17"/>
    <s v="10:40 AM"/>
    <x v="11"/>
    <x v="3"/>
    <n v="1"/>
    <n v="2.59"/>
    <n v="2.59"/>
    <n v="10"/>
    <s v="weekday"/>
    <s v="January"/>
    <x v="1"/>
    <n v="2.59"/>
    <x v="4"/>
  </r>
  <r>
    <n v="3261"/>
    <x v="62"/>
    <s v="10:36 AM"/>
    <x v="11"/>
    <x v="3"/>
    <n v="4"/>
    <n v="2.59"/>
    <n v="10.36"/>
    <n v="10"/>
    <s v="weekday"/>
    <s v="March"/>
    <x v="1"/>
    <n v="10.36"/>
    <x v="6"/>
  </r>
  <r>
    <n v="3262"/>
    <x v="23"/>
    <s v="11:09 PM"/>
    <x v="1"/>
    <x v="1"/>
    <n v="3"/>
    <n v="5.29"/>
    <n v="15.870000000000001"/>
    <n v="23"/>
    <s v="weekend"/>
    <s v="March"/>
    <x v="3"/>
    <n v="18.250499999999999"/>
    <x v="3"/>
  </r>
  <r>
    <n v="3263"/>
    <x v="52"/>
    <s v="07:01 PM"/>
    <x v="12"/>
    <x v="6"/>
    <n v="2"/>
    <n v="2.4900000000000002"/>
    <n v="4.9800000000000004"/>
    <n v="19"/>
    <s v="weekday"/>
    <s v="January"/>
    <x v="2"/>
    <n v="4.9800000000000004"/>
    <x v="4"/>
  </r>
  <r>
    <n v="3264"/>
    <x v="9"/>
    <s v="01:54 PM"/>
    <x v="0"/>
    <x v="0"/>
    <n v="4"/>
    <n v="6.99"/>
    <n v="27.96"/>
    <n v="13"/>
    <s v="weekend"/>
    <s v="February"/>
    <x v="0"/>
    <n v="32.153999999999996"/>
    <x v="3"/>
  </r>
  <r>
    <n v="3265"/>
    <x v="76"/>
    <s v="08:55 PM"/>
    <x v="12"/>
    <x v="6"/>
    <n v="3"/>
    <n v="2.4900000000000002"/>
    <n v="7.4700000000000006"/>
    <n v="20"/>
    <s v="weekday"/>
    <s v="January"/>
    <x v="2"/>
    <n v="7.4700000000000006"/>
    <x v="2"/>
  </r>
  <r>
    <n v="3266"/>
    <x v="72"/>
    <s v="09:31 PM"/>
    <x v="10"/>
    <x v="2"/>
    <n v="2"/>
    <n v="3.99"/>
    <n v="7.98"/>
    <n v="21"/>
    <s v="weekday"/>
    <s v="March"/>
    <x v="3"/>
    <n v="7.98"/>
    <x v="0"/>
  </r>
  <r>
    <n v="3267"/>
    <x v="4"/>
    <s v="11:38 AM"/>
    <x v="14"/>
    <x v="1"/>
    <n v="4"/>
    <n v="4.49"/>
    <n v="17.96"/>
    <n v="11"/>
    <s v="weekday"/>
    <s v="February"/>
    <x v="1"/>
    <n v="17.96"/>
    <x v="2"/>
  </r>
  <r>
    <n v="3268"/>
    <x v="85"/>
    <s v="05:10 PM"/>
    <x v="5"/>
    <x v="3"/>
    <n v="2"/>
    <n v="1.99"/>
    <n v="3.98"/>
    <n v="17"/>
    <s v="weekday"/>
    <s v="February"/>
    <x v="2"/>
    <n v="3.98"/>
    <x v="0"/>
  </r>
  <r>
    <n v="3269"/>
    <x v="10"/>
    <s v="10:56 PM"/>
    <x v="0"/>
    <x v="0"/>
    <n v="1"/>
    <n v="6.99"/>
    <n v="6.99"/>
    <n v="22"/>
    <s v="weekday"/>
    <s v="March"/>
    <x v="3"/>
    <n v="6.99"/>
    <x v="5"/>
  </r>
  <r>
    <n v="3270"/>
    <x v="80"/>
    <s v="01:24 PM"/>
    <x v="8"/>
    <x v="1"/>
    <n v="3"/>
    <n v="4.99"/>
    <n v="14.97"/>
    <n v="13"/>
    <s v="weekday"/>
    <s v="February"/>
    <x v="0"/>
    <n v="14.97"/>
    <x v="4"/>
  </r>
  <r>
    <n v="3271"/>
    <x v="17"/>
    <s v="11:55 PM"/>
    <x v="14"/>
    <x v="1"/>
    <n v="4"/>
    <n v="4.49"/>
    <n v="17.96"/>
    <n v="23"/>
    <s v="weekday"/>
    <s v="January"/>
    <x v="3"/>
    <n v="17.96"/>
    <x v="4"/>
  </r>
  <r>
    <n v="3272"/>
    <x v="43"/>
    <s v="06:17 PM"/>
    <x v="6"/>
    <x v="5"/>
    <n v="2"/>
    <n v="4.49"/>
    <n v="8.98"/>
    <n v="18"/>
    <s v="weekday"/>
    <s v="March"/>
    <x v="2"/>
    <n v="8.98"/>
    <x v="2"/>
  </r>
  <r>
    <n v="3273"/>
    <x v="64"/>
    <s v="12:03 PM"/>
    <x v="11"/>
    <x v="3"/>
    <n v="1"/>
    <n v="2.59"/>
    <n v="2.59"/>
    <n v="12"/>
    <s v="weekday"/>
    <s v="March"/>
    <x v="0"/>
    <n v="2.59"/>
    <x v="0"/>
  </r>
  <r>
    <n v="3274"/>
    <x v="6"/>
    <s v="11:43 PM"/>
    <x v="6"/>
    <x v="5"/>
    <n v="1"/>
    <n v="4.49"/>
    <n v="4.49"/>
    <n v="23"/>
    <s v="weekday"/>
    <s v="January"/>
    <x v="3"/>
    <n v="4.49"/>
    <x v="4"/>
  </r>
  <r>
    <n v="3275"/>
    <x v="86"/>
    <s v="03:42 PM"/>
    <x v="8"/>
    <x v="1"/>
    <n v="1"/>
    <n v="4.99"/>
    <n v="4.99"/>
    <n v="15"/>
    <s v="weekday"/>
    <s v="January"/>
    <x v="0"/>
    <n v="4.99"/>
    <x v="0"/>
  </r>
  <r>
    <n v="3276"/>
    <x v="78"/>
    <s v="06:35 PM"/>
    <x v="4"/>
    <x v="4"/>
    <n v="4"/>
    <n v="5.99"/>
    <n v="23.96"/>
    <n v="18"/>
    <s v="weekday"/>
    <s v="March"/>
    <x v="2"/>
    <n v="23.96"/>
    <x v="4"/>
  </r>
  <r>
    <n v="3277"/>
    <x v="51"/>
    <s v="02:01 PM"/>
    <x v="9"/>
    <x v="4"/>
    <n v="2"/>
    <n v="5.49"/>
    <n v="10.98"/>
    <n v="14"/>
    <s v="weekday"/>
    <s v="March"/>
    <x v="0"/>
    <n v="10.98"/>
    <x v="6"/>
  </r>
  <r>
    <n v="3278"/>
    <x v="58"/>
    <s v="01:56 PM"/>
    <x v="11"/>
    <x v="3"/>
    <n v="2"/>
    <n v="2.59"/>
    <n v="5.18"/>
    <n v="13"/>
    <s v="weekday"/>
    <s v="February"/>
    <x v="0"/>
    <n v="5.18"/>
    <x v="0"/>
  </r>
  <r>
    <n v="3279"/>
    <x v="78"/>
    <s v="09:24 PM"/>
    <x v="1"/>
    <x v="1"/>
    <n v="3"/>
    <n v="5.29"/>
    <n v="15.870000000000001"/>
    <n v="21"/>
    <s v="weekday"/>
    <s v="March"/>
    <x v="3"/>
    <n v="15.870000000000001"/>
    <x v="4"/>
  </r>
  <r>
    <n v="3280"/>
    <x v="8"/>
    <s v="04:30 PM"/>
    <x v="1"/>
    <x v="1"/>
    <n v="3"/>
    <n v="5.29"/>
    <n v="15.870000000000001"/>
    <n v="16"/>
    <s v="weekend"/>
    <s v="January"/>
    <x v="0"/>
    <n v="18.250499999999999"/>
    <x v="1"/>
  </r>
  <r>
    <n v="3281"/>
    <x v="73"/>
    <s v="08:18 PM"/>
    <x v="9"/>
    <x v="4"/>
    <n v="3"/>
    <n v="5.49"/>
    <n v="16.47"/>
    <n v="20"/>
    <s v="weekday"/>
    <s v="March"/>
    <x v="2"/>
    <n v="16.47"/>
    <x v="2"/>
  </r>
  <r>
    <n v="3282"/>
    <x v="46"/>
    <s v="06:32 PM"/>
    <x v="8"/>
    <x v="1"/>
    <n v="2"/>
    <n v="4.99"/>
    <n v="9.98"/>
    <n v="18"/>
    <s v="weekday"/>
    <s v="January"/>
    <x v="2"/>
    <n v="9.98"/>
    <x v="2"/>
  </r>
  <r>
    <n v="3283"/>
    <x v="4"/>
    <s v="05:48 PM"/>
    <x v="5"/>
    <x v="3"/>
    <n v="1"/>
    <n v="1.99"/>
    <n v="1.99"/>
    <n v="17"/>
    <s v="weekday"/>
    <s v="February"/>
    <x v="2"/>
    <n v="1.99"/>
    <x v="2"/>
  </r>
  <r>
    <n v="3284"/>
    <x v="16"/>
    <s v="07:16 PM"/>
    <x v="13"/>
    <x v="5"/>
    <n v="2"/>
    <n v="3.49"/>
    <n v="6.98"/>
    <n v="19"/>
    <s v="weekday"/>
    <s v="February"/>
    <x v="2"/>
    <n v="6.98"/>
    <x v="4"/>
  </r>
  <r>
    <n v="3285"/>
    <x v="77"/>
    <s v="12:36 PM"/>
    <x v="4"/>
    <x v="4"/>
    <n v="1"/>
    <n v="5.99"/>
    <n v="5.99"/>
    <n v="12"/>
    <s v="weekend"/>
    <s v="March"/>
    <x v="0"/>
    <n v="6.8884999999999996"/>
    <x v="1"/>
  </r>
  <r>
    <n v="3286"/>
    <x v="3"/>
    <s v="01:01 PM"/>
    <x v="7"/>
    <x v="2"/>
    <n v="3"/>
    <n v="2.99"/>
    <n v="8.9700000000000006"/>
    <n v="13"/>
    <s v="weekday"/>
    <s v="January"/>
    <x v="0"/>
    <n v="8.9700000000000006"/>
    <x v="0"/>
  </r>
  <r>
    <n v="3287"/>
    <x v="4"/>
    <s v="12:53 PM"/>
    <x v="11"/>
    <x v="3"/>
    <n v="4"/>
    <n v="2.59"/>
    <n v="10.36"/>
    <n v="12"/>
    <s v="weekday"/>
    <s v="February"/>
    <x v="0"/>
    <n v="10.36"/>
    <x v="2"/>
  </r>
  <r>
    <n v="3288"/>
    <x v="81"/>
    <s v="07:47 PM"/>
    <x v="1"/>
    <x v="1"/>
    <n v="2"/>
    <n v="5.29"/>
    <n v="10.58"/>
    <n v="19"/>
    <s v="weekend"/>
    <s v="March"/>
    <x v="2"/>
    <n v="12.167"/>
    <x v="3"/>
  </r>
  <r>
    <n v="3289"/>
    <x v="84"/>
    <s v="03:04 PM"/>
    <x v="13"/>
    <x v="5"/>
    <n v="1"/>
    <n v="3.49"/>
    <n v="3.49"/>
    <n v="15"/>
    <s v="weekday"/>
    <s v="March"/>
    <x v="0"/>
    <n v="3.49"/>
    <x v="4"/>
  </r>
  <r>
    <n v="3290"/>
    <x v="15"/>
    <s v="10:58 PM"/>
    <x v="10"/>
    <x v="2"/>
    <n v="4"/>
    <n v="3.99"/>
    <n v="15.96"/>
    <n v="22"/>
    <s v="weekend"/>
    <s v="February"/>
    <x v="3"/>
    <n v="18.353999999999999"/>
    <x v="3"/>
  </r>
  <r>
    <n v="3291"/>
    <x v="7"/>
    <s v="12:45 PM"/>
    <x v="12"/>
    <x v="6"/>
    <n v="3"/>
    <n v="2.4900000000000002"/>
    <n v="7.4700000000000006"/>
    <n v="12"/>
    <s v="weekday"/>
    <s v="January"/>
    <x v="0"/>
    <n v="7.4700000000000006"/>
    <x v="5"/>
  </r>
  <r>
    <n v="3292"/>
    <x v="69"/>
    <s v="02:38 PM"/>
    <x v="10"/>
    <x v="2"/>
    <n v="1"/>
    <n v="3.99"/>
    <n v="3.99"/>
    <n v="14"/>
    <s v="weekend"/>
    <s v="February"/>
    <x v="0"/>
    <n v="4.5884999999999998"/>
    <x v="1"/>
  </r>
  <r>
    <n v="3293"/>
    <x v="14"/>
    <s v="09:39 PM"/>
    <x v="8"/>
    <x v="1"/>
    <n v="2"/>
    <n v="4.99"/>
    <n v="9.98"/>
    <n v="21"/>
    <s v="weekend"/>
    <s v="February"/>
    <x v="3"/>
    <n v="11.477"/>
    <x v="1"/>
  </r>
  <r>
    <n v="3294"/>
    <x v="44"/>
    <s v="10:05 PM"/>
    <x v="0"/>
    <x v="0"/>
    <n v="2"/>
    <n v="6.99"/>
    <n v="13.98"/>
    <n v="22"/>
    <s v="weekday"/>
    <s v="February"/>
    <x v="3"/>
    <n v="13.98"/>
    <x v="5"/>
  </r>
  <r>
    <n v="3295"/>
    <x v="49"/>
    <s v="10:30 PM"/>
    <x v="4"/>
    <x v="4"/>
    <n v="3"/>
    <n v="5.99"/>
    <n v="17.97"/>
    <n v="22"/>
    <s v="weekend"/>
    <s v="February"/>
    <x v="3"/>
    <n v="20.665499999999998"/>
    <x v="1"/>
  </r>
  <r>
    <n v="3296"/>
    <x v="84"/>
    <s v="04:06 PM"/>
    <x v="0"/>
    <x v="0"/>
    <n v="1"/>
    <n v="6.99"/>
    <n v="6.99"/>
    <n v="16"/>
    <s v="weekday"/>
    <s v="March"/>
    <x v="0"/>
    <n v="6.99"/>
    <x v="4"/>
  </r>
  <r>
    <n v="3297"/>
    <x v="77"/>
    <s v="05:38 PM"/>
    <x v="1"/>
    <x v="1"/>
    <n v="2"/>
    <n v="5.29"/>
    <n v="10.58"/>
    <n v="17"/>
    <s v="weekend"/>
    <s v="March"/>
    <x v="2"/>
    <n v="12.167"/>
    <x v="1"/>
  </r>
  <r>
    <n v="3298"/>
    <x v="4"/>
    <s v="10:54 PM"/>
    <x v="14"/>
    <x v="1"/>
    <n v="4"/>
    <n v="4.49"/>
    <n v="17.96"/>
    <n v="22"/>
    <s v="weekday"/>
    <s v="February"/>
    <x v="3"/>
    <n v="17.96"/>
    <x v="2"/>
  </r>
  <r>
    <n v="3299"/>
    <x v="67"/>
    <s v="01:17 PM"/>
    <x v="7"/>
    <x v="2"/>
    <n v="4"/>
    <n v="2.99"/>
    <n v="11.96"/>
    <n v="13"/>
    <s v="weekday"/>
    <s v="March"/>
    <x v="0"/>
    <n v="11.96"/>
    <x v="5"/>
  </r>
  <r>
    <n v="3300"/>
    <x v="24"/>
    <s v="07:31 PM"/>
    <x v="8"/>
    <x v="1"/>
    <n v="1"/>
    <n v="4.99"/>
    <n v="4.99"/>
    <n v="19"/>
    <s v="weekday"/>
    <s v="March"/>
    <x v="2"/>
    <n v="4.99"/>
    <x v="2"/>
  </r>
  <r>
    <n v="3301"/>
    <x v="45"/>
    <s v="05:52 PM"/>
    <x v="3"/>
    <x v="3"/>
    <n v="4"/>
    <n v="2.79"/>
    <n v="11.16"/>
    <n v="17"/>
    <s v="weekday"/>
    <s v="February"/>
    <x v="2"/>
    <n v="11.16"/>
    <x v="4"/>
  </r>
  <r>
    <n v="3302"/>
    <x v="80"/>
    <s v="12:07 PM"/>
    <x v="9"/>
    <x v="4"/>
    <n v="2"/>
    <n v="5.49"/>
    <n v="10.98"/>
    <n v="12"/>
    <s v="weekday"/>
    <s v="February"/>
    <x v="0"/>
    <n v="10.98"/>
    <x v="4"/>
  </r>
  <r>
    <n v="3303"/>
    <x v="11"/>
    <s v="10:49 PM"/>
    <x v="6"/>
    <x v="5"/>
    <n v="4"/>
    <n v="4.49"/>
    <n v="17.96"/>
    <n v="22"/>
    <s v="weekend"/>
    <s v="January"/>
    <x v="3"/>
    <n v="20.654"/>
    <x v="3"/>
  </r>
  <r>
    <n v="3304"/>
    <x v="30"/>
    <s v="02:34 PM"/>
    <x v="7"/>
    <x v="2"/>
    <n v="1"/>
    <n v="2.99"/>
    <n v="2.99"/>
    <n v="14"/>
    <s v="weekend"/>
    <s v="March"/>
    <x v="0"/>
    <n v="3.4384999999999999"/>
    <x v="3"/>
  </r>
  <r>
    <n v="3305"/>
    <x v="46"/>
    <s v="03:46 PM"/>
    <x v="6"/>
    <x v="5"/>
    <n v="2"/>
    <n v="4.49"/>
    <n v="8.98"/>
    <n v="15"/>
    <s v="weekday"/>
    <s v="January"/>
    <x v="0"/>
    <n v="8.98"/>
    <x v="2"/>
  </r>
  <r>
    <n v="3306"/>
    <x v="53"/>
    <s v="02:18 PM"/>
    <x v="12"/>
    <x v="6"/>
    <n v="1"/>
    <n v="2.4900000000000002"/>
    <n v="2.4900000000000002"/>
    <n v="14"/>
    <s v="weekday"/>
    <s v="January"/>
    <x v="0"/>
    <n v="2.4900000000000002"/>
    <x v="2"/>
  </r>
  <r>
    <n v="3307"/>
    <x v="59"/>
    <s v="08:47 PM"/>
    <x v="14"/>
    <x v="1"/>
    <n v="1"/>
    <n v="4.49"/>
    <n v="4.49"/>
    <n v="20"/>
    <s v="weekday"/>
    <s v="January"/>
    <x v="2"/>
    <n v="4.49"/>
    <x v="5"/>
  </r>
  <r>
    <n v="3308"/>
    <x v="18"/>
    <s v="11:04 PM"/>
    <x v="5"/>
    <x v="3"/>
    <n v="3"/>
    <n v="1.99"/>
    <n v="5.97"/>
    <n v="23"/>
    <s v="weekday"/>
    <s v="January"/>
    <x v="3"/>
    <n v="5.97"/>
    <x v="4"/>
  </r>
  <r>
    <n v="3309"/>
    <x v="81"/>
    <s v="09:55 PM"/>
    <x v="8"/>
    <x v="1"/>
    <n v="3"/>
    <n v="4.99"/>
    <n v="14.97"/>
    <n v="21"/>
    <s v="weekend"/>
    <s v="March"/>
    <x v="3"/>
    <n v="17.215499999999999"/>
    <x v="3"/>
  </r>
  <r>
    <n v="3310"/>
    <x v="49"/>
    <s v="06:54 PM"/>
    <x v="9"/>
    <x v="4"/>
    <n v="2"/>
    <n v="5.49"/>
    <n v="10.98"/>
    <n v="18"/>
    <s v="weekend"/>
    <s v="February"/>
    <x v="2"/>
    <n v="12.626999999999999"/>
    <x v="1"/>
  </r>
  <r>
    <n v="3311"/>
    <x v="25"/>
    <s v="02:42 PM"/>
    <x v="12"/>
    <x v="6"/>
    <n v="2"/>
    <n v="2.4900000000000002"/>
    <n v="4.9800000000000004"/>
    <n v="14"/>
    <s v="weekday"/>
    <s v="January"/>
    <x v="0"/>
    <n v="4.9800000000000004"/>
    <x v="6"/>
  </r>
  <r>
    <n v="3312"/>
    <x v="26"/>
    <s v="07:21 PM"/>
    <x v="5"/>
    <x v="3"/>
    <n v="3"/>
    <n v="1.99"/>
    <n v="5.97"/>
    <n v="19"/>
    <s v="weekday"/>
    <s v="February"/>
    <x v="2"/>
    <n v="5.97"/>
    <x v="5"/>
  </r>
  <r>
    <n v="3313"/>
    <x v="16"/>
    <s v="11:58 PM"/>
    <x v="0"/>
    <x v="0"/>
    <n v="1"/>
    <n v="6.99"/>
    <n v="6.99"/>
    <n v="23"/>
    <s v="weekday"/>
    <s v="February"/>
    <x v="3"/>
    <n v="6.99"/>
    <x v="4"/>
  </r>
  <r>
    <n v="3314"/>
    <x v="52"/>
    <s v="11:45 PM"/>
    <x v="13"/>
    <x v="5"/>
    <n v="4"/>
    <n v="3.49"/>
    <n v="13.96"/>
    <n v="23"/>
    <s v="weekday"/>
    <s v="January"/>
    <x v="3"/>
    <n v="13.96"/>
    <x v="4"/>
  </r>
  <r>
    <n v="3315"/>
    <x v="77"/>
    <s v="05:40 PM"/>
    <x v="1"/>
    <x v="1"/>
    <n v="3"/>
    <n v="5.29"/>
    <n v="15.870000000000001"/>
    <n v="17"/>
    <s v="weekend"/>
    <s v="March"/>
    <x v="2"/>
    <n v="18.250499999999999"/>
    <x v="1"/>
  </r>
  <r>
    <n v="3316"/>
    <x v="64"/>
    <s v="01:56 PM"/>
    <x v="3"/>
    <x v="3"/>
    <n v="2"/>
    <n v="2.79"/>
    <n v="5.58"/>
    <n v="13"/>
    <s v="weekday"/>
    <s v="March"/>
    <x v="0"/>
    <n v="5.58"/>
    <x v="0"/>
  </r>
  <r>
    <n v="3317"/>
    <x v="11"/>
    <s v="05:52 PM"/>
    <x v="5"/>
    <x v="3"/>
    <n v="2"/>
    <n v="1.99"/>
    <n v="3.98"/>
    <n v="17"/>
    <s v="weekend"/>
    <s v="January"/>
    <x v="2"/>
    <n v="4.577"/>
    <x v="3"/>
  </r>
  <r>
    <n v="3318"/>
    <x v="40"/>
    <s v="11:24 AM"/>
    <x v="2"/>
    <x v="2"/>
    <n v="1"/>
    <n v="2.29"/>
    <n v="2.29"/>
    <n v="11"/>
    <s v="weekend"/>
    <s v="January"/>
    <x v="1"/>
    <n v="2.6334999999999997"/>
    <x v="1"/>
  </r>
  <r>
    <n v="3319"/>
    <x v="0"/>
    <s v="07:57 PM"/>
    <x v="2"/>
    <x v="2"/>
    <n v="3"/>
    <n v="2.29"/>
    <n v="6.87"/>
    <n v="19"/>
    <s v="weekday"/>
    <s v="February"/>
    <x v="2"/>
    <n v="6.87"/>
    <x v="0"/>
  </r>
  <r>
    <n v="3320"/>
    <x v="23"/>
    <s v="03:53 PM"/>
    <x v="3"/>
    <x v="3"/>
    <n v="1"/>
    <n v="2.79"/>
    <n v="2.79"/>
    <n v="15"/>
    <s v="weekend"/>
    <s v="March"/>
    <x v="0"/>
    <n v="3.2084999999999999"/>
    <x v="3"/>
  </r>
  <r>
    <n v="3321"/>
    <x v="15"/>
    <s v="11:33 PM"/>
    <x v="1"/>
    <x v="1"/>
    <n v="4"/>
    <n v="5.29"/>
    <n v="21.16"/>
    <n v="23"/>
    <s v="weekend"/>
    <s v="February"/>
    <x v="3"/>
    <n v="24.334"/>
    <x v="3"/>
  </r>
  <r>
    <n v="3322"/>
    <x v="26"/>
    <s v="06:47 PM"/>
    <x v="6"/>
    <x v="5"/>
    <n v="2"/>
    <n v="4.49"/>
    <n v="8.98"/>
    <n v="18"/>
    <s v="weekday"/>
    <s v="February"/>
    <x v="2"/>
    <n v="8.98"/>
    <x v="5"/>
  </r>
  <r>
    <n v="3323"/>
    <x v="47"/>
    <s v="05:19 PM"/>
    <x v="6"/>
    <x v="5"/>
    <n v="1"/>
    <n v="4.49"/>
    <n v="4.49"/>
    <n v="17"/>
    <s v="weekday"/>
    <s v="January"/>
    <x v="2"/>
    <n v="4.49"/>
    <x v="0"/>
  </r>
  <r>
    <n v="3324"/>
    <x v="23"/>
    <s v="06:44 PM"/>
    <x v="11"/>
    <x v="3"/>
    <n v="1"/>
    <n v="2.59"/>
    <n v="2.59"/>
    <n v="18"/>
    <s v="weekend"/>
    <s v="March"/>
    <x v="2"/>
    <n v="2.9784999999999995"/>
    <x v="3"/>
  </r>
  <r>
    <n v="3325"/>
    <x v="51"/>
    <s v="08:11 PM"/>
    <x v="12"/>
    <x v="6"/>
    <n v="3"/>
    <n v="2.4900000000000002"/>
    <n v="7.4700000000000006"/>
    <n v="20"/>
    <s v="weekday"/>
    <s v="March"/>
    <x v="2"/>
    <n v="7.4700000000000006"/>
    <x v="6"/>
  </r>
  <r>
    <n v="3326"/>
    <x v="4"/>
    <s v="01:44 PM"/>
    <x v="12"/>
    <x v="6"/>
    <n v="1"/>
    <n v="2.4900000000000002"/>
    <n v="2.4900000000000002"/>
    <n v="13"/>
    <s v="weekday"/>
    <s v="February"/>
    <x v="0"/>
    <n v="2.4900000000000002"/>
    <x v="2"/>
  </r>
  <r>
    <n v="3327"/>
    <x v="44"/>
    <s v="11:09 AM"/>
    <x v="0"/>
    <x v="0"/>
    <n v="4"/>
    <n v="6.99"/>
    <n v="27.96"/>
    <n v="11"/>
    <s v="weekday"/>
    <s v="February"/>
    <x v="1"/>
    <n v="27.96"/>
    <x v="5"/>
  </r>
  <r>
    <n v="3328"/>
    <x v="57"/>
    <s v="01:04 PM"/>
    <x v="2"/>
    <x v="2"/>
    <n v="1"/>
    <n v="2.29"/>
    <n v="2.29"/>
    <n v="13"/>
    <s v="weekend"/>
    <s v="March"/>
    <x v="0"/>
    <n v="2.6334999999999997"/>
    <x v="1"/>
  </r>
  <r>
    <n v="3329"/>
    <x v="85"/>
    <s v="03:03 PM"/>
    <x v="14"/>
    <x v="1"/>
    <n v="4"/>
    <n v="4.49"/>
    <n v="17.96"/>
    <n v="15"/>
    <s v="weekday"/>
    <s v="February"/>
    <x v="0"/>
    <n v="17.96"/>
    <x v="0"/>
  </r>
  <r>
    <n v="3330"/>
    <x v="47"/>
    <s v="12:22 PM"/>
    <x v="4"/>
    <x v="4"/>
    <n v="2"/>
    <n v="5.99"/>
    <n v="11.98"/>
    <n v="12"/>
    <s v="weekday"/>
    <s v="January"/>
    <x v="0"/>
    <n v="11.98"/>
    <x v="0"/>
  </r>
  <r>
    <n v="3331"/>
    <x v="72"/>
    <s v="09:50 PM"/>
    <x v="5"/>
    <x v="3"/>
    <n v="3"/>
    <n v="1.99"/>
    <n v="5.97"/>
    <n v="21"/>
    <s v="weekday"/>
    <s v="March"/>
    <x v="3"/>
    <n v="5.97"/>
    <x v="0"/>
  </r>
  <r>
    <n v="3332"/>
    <x v="5"/>
    <s v="07:15 PM"/>
    <x v="12"/>
    <x v="6"/>
    <n v="2"/>
    <n v="2.4900000000000002"/>
    <n v="4.9800000000000004"/>
    <n v="19"/>
    <s v="weekend"/>
    <s v="January"/>
    <x v="2"/>
    <n v="5.7270000000000003"/>
    <x v="3"/>
  </r>
  <r>
    <n v="3333"/>
    <x v="64"/>
    <s v="10:58 AM"/>
    <x v="10"/>
    <x v="2"/>
    <n v="4"/>
    <n v="3.99"/>
    <n v="15.96"/>
    <n v="10"/>
    <s v="weekday"/>
    <s v="March"/>
    <x v="1"/>
    <n v="15.96"/>
    <x v="0"/>
  </r>
  <r>
    <n v="3334"/>
    <x v="55"/>
    <s v="10:56 PM"/>
    <x v="8"/>
    <x v="1"/>
    <n v="4"/>
    <n v="4.99"/>
    <n v="19.96"/>
    <n v="22"/>
    <s v="weekend"/>
    <s v="January"/>
    <x v="3"/>
    <n v="22.954000000000001"/>
    <x v="1"/>
  </r>
  <r>
    <n v="3335"/>
    <x v="60"/>
    <s v="12:45 PM"/>
    <x v="12"/>
    <x v="6"/>
    <n v="4"/>
    <n v="2.4900000000000002"/>
    <n v="9.9600000000000009"/>
    <n v="12"/>
    <s v="weekday"/>
    <s v="February"/>
    <x v="0"/>
    <n v="9.9600000000000009"/>
    <x v="5"/>
  </r>
  <r>
    <n v="3336"/>
    <x v="23"/>
    <s v="01:39 PM"/>
    <x v="12"/>
    <x v="6"/>
    <n v="1"/>
    <n v="2.4900000000000002"/>
    <n v="2.4900000000000002"/>
    <n v="13"/>
    <s v="weekend"/>
    <s v="March"/>
    <x v="0"/>
    <n v="2.8635000000000002"/>
    <x v="3"/>
  </r>
  <r>
    <n v="3337"/>
    <x v="5"/>
    <s v="03:23 PM"/>
    <x v="8"/>
    <x v="1"/>
    <n v="4"/>
    <n v="4.99"/>
    <n v="19.96"/>
    <n v="15"/>
    <s v="weekend"/>
    <s v="January"/>
    <x v="0"/>
    <n v="22.954000000000001"/>
    <x v="3"/>
  </r>
  <r>
    <n v="3338"/>
    <x v="84"/>
    <s v="05:14 PM"/>
    <x v="11"/>
    <x v="3"/>
    <n v="4"/>
    <n v="2.59"/>
    <n v="10.36"/>
    <n v="17"/>
    <s v="weekday"/>
    <s v="March"/>
    <x v="2"/>
    <n v="10.36"/>
    <x v="4"/>
  </r>
  <r>
    <n v="3339"/>
    <x v="85"/>
    <s v="11:18 AM"/>
    <x v="2"/>
    <x v="2"/>
    <n v="3"/>
    <n v="2.29"/>
    <n v="6.87"/>
    <n v="11"/>
    <s v="weekday"/>
    <s v="February"/>
    <x v="1"/>
    <n v="6.87"/>
    <x v="0"/>
  </r>
  <r>
    <n v="3340"/>
    <x v="27"/>
    <s v="05:18 PM"/>
    <x v="11"/>
    <x v="3"/>
    <n v="1"/>
    <n v="2.59"/>
    <n v="2.59"/>
    <n v="17"/>
    <s v="weekday"/>
    <s v="January"/>
    <x v="2"/>
    <n v="2.59"/>
    <x v="2"/>
  </r>
  <r>
    <n v="3341"/>
    <x v="42"/>
    <s v="10:52 PM"/>
    <x v="5"/>
    <x v="3"/>
    <n v="3"/>
    <n v="1.99"/>
    <n v="5.97"/>
    <n v="22"/>
    <s v="weekday"/>
    <s v="January"/>
    <x v="3"/>
    <n v="5.97"/>
    <x v="4"/>
  </r>
  <r>
    <n v="3342"/>
    <x v="26"/>
    <s v="03:41 PM"/>
    <x v="8"/>
    <x v="1"/>
    <n v="2"/>
    <n v="4.99"/>
    <n v="9.98"/>
    <n v="15"/>
    <s v="weekday"/>
    <s v="February"/>
    <x v="0"/>
    <n v="9.98"/>
    <x v="5"/>
  </r>
  <r>
    <n v="3343"/>
    <x v="27"/>
    <s v="01:48 PM"/>
    <x v="3"/>
    <x v="3"/>
    <n v="4"/>
    <n v="2.79"/>
    <n v="11.16"/>
    <n v="13"/>
    <s v="weekday"/>
    <s v="January"/>
    <x v="0"/>
    <n v="11.16"/>
    <x v="2"/>
  </r>
  <r>
    <n v="3344"/>
    <x v="77"/>
    <s v="02:35 PM"/>
    <x v="12"/>
    <x v="6"/>
    <n v="2"/>
    <n v="2.4900000000000002"/>
    <n v="4.9800000000000004"/>
    <n v="14"/>
    <s v="weekend"/>
    <s v="March"/>
    <x v="0"/>
    <n v="5.7270000000000003"/>
    <x v="1"/>
  </r>
  <r>
    <n v="3345"/>
    <x v="86"/>
    <s v="02:21 PM"/>
    <x v="6"/>
    <x v="5"/>
    <n v="3"/>
    <n v="4.49"/>
    <n v="13.47"/>
    <n v="14"/>
    <s v="weekday"/>
    <s v="January"/>
    <x v="0"/>
    <n v="13.47"/>
    <x v="0"/>
  </r>
  <r>
    <n v="3346"/>
    <x v="40"/>
    <s v="04:39 PM"/>
    <x v="0"/>
    <x v="0"/>
    <n v="3"/>
    <n v="6.99"/>
    <n v="20.97"/>
    <n v="16"/>
    <s v="weekend"/>
    <s v="January"/>
    <x v="0"/>
    <n v="24.115499999999997"/>
    <x v="1"/>
  </r>
  <r>
    <n v="3347"/>
    <x v="59"/>
    <s v="12:22 PM"/>
    <x v="0"/>
    <x v="0"/>
    <n v="4"/>
    <n v="6.99"/>
    <n v="27.96"/>
    <n v="12"/>
    <s v="weekday"/>
    <s v="January"/>
    <x v="0"/>
    <n v="27.96"/>
    <x v="5"/>
  </r>
  <r>
    <n v="3348"/>
    <x v="1"/>
    <s v="12:59 PM"/>
    <x v="3"/>
    <x v="3"/>
    <n v="3"/>
    <n v="2.79"/>
    <n v="8.370000000000001"/>
    <n v="12"/>
    <s v="weekend"/>
    <s v="March"/>
    <x v="0"/>
    <n v="9.6255000000000006"/>
    <x v="1"/>
  </r>
  <r>
    <n v="3349"/>
    <x v="42"/>
    <s v="10:05 AM"/>
    <x v="6"/>
    <x v="5"/>
    <n v="3"/>
    <n v="4.49"/>
    <n v="13.47"/>
    <n v="10"/>
    <s v="weekday"/>
    <s v="January"/>
    <x v="1"/>
    <n v="13.47"/>
    <x v="4"/>
  </r>
  <r>
    <n v="3350"/>
    <x v="71"/>
    <s v="02:04 PM"/>
    <x v="7"/>
    <x v="2"/>
    <n v="4"/>
    <n v="2.99"/>
    <n v="11.96"/>
    <n v="14"/>
    <s v="weekday"/>
    <s v="January"/>
    <x v="0"/>
    <n v="11.96"/>
    <x v="5"/>
  </r>
  <r>
    <n v="3351"/>
    <x v="8"/>
    <s v="01:52 PM"/>
    <x v="14"/>
    <x v="1"/>
    <n v="3"/>
    <n v="4.49"/>
    <n v="13.47"/>
    <n v="13"/>
    <s v="weekend"/>
    <s v="January"/>
    <x v="0"/>
    <n v="15.490499999999999"/>
    <x v="1"/>
  </r>
  <r>
    <n v="3352"/>
    <x v="41"/>
    <s v="09:34 PM"/>
    <x v="13"/>
    <x v="5"/>
    <n v="3"/>
    <n v="3.49"/>
    <n v="10.47"/>
    <n v="21"/>
    <s v="weekend"/>
    <s v="February"/>
    <x v="3"/>
    <n v="12.0405"/>
    <x v="1"/>
  </r>
  <r>
    <n v="3353"/>
    <x v="71"/>
    <s v="11:31 PM"/>
    <x v="10"/>
    <x v="2"/>
    <n v="4"/>
    <n v="3.99"/>
    <n v="15.96"/>
    <n v="23"/>
    <s v="weekday"/>
    <s v="January"/>
    <x v="3"/>
    <n v="15.96"/>
    <x v="5"/>
  </r>
  <r>
    <n v="3354"/>
    <x v="34"/>
    <s v="12:56 PM"/>
    <x v="2"/>
    <x v="2"/>
    <n v="3"/>
    <n v="2.29"/>
    <n v="6.87"/>
    <n v="12"/>
    <s v="weekday"/>
    <s v="February"/>
    <x v="0"/>
    <n v="6.87"/>
    <x v="5"/>
  </r>
  <r>
    <n v="3355"/>
    <x v="55"/>
    <s v="11:07 PM"/>
    <x v="9"/>
    <x v="4"/>
    <n v="3"/>
    <n v="5.49"/>
    <n v="16.47"/>
    <n v="23"/>
    <s v="weekend"/>
    <s v="January"/>
    <x v="3"/>
    <n v="18.940499999999997"/>
    <x v="1"/>
  </r>
  <r>
    <n v="3356"/>
    <x v="20"/>
    <s v="12:26 PM"/>
    <x v="5"/>
    <x v="3"/>
    <n v="3"/>
    <n v="1.99"/>
    <n v="5.97"/>
    <n v="12"/>
    <s v="weekday"/>
    <s v="February"/>
    <x v="0"/>
    <n v="5.97"/>
    <x v="6"/>
  </r>
  <r>
    <n v="3357"/>
    <x v="38"/>
    <s v="01:41 PM"/>
    <x v="14"/>
    <x v="1"/>
    <n v="4"/>
    <n v="4.49"/>
    <n v="17.96"/>
    <n v="13"/>
    <s v="weekday"/>
    <s v="March"/>
    <x v="0"/>
    <n v="17.96"/>
    <x v="0"/>
  </r>
  <r>
    <n v="3358"/>
    <x v="74"/>
    <s v="06:59 PM"/>
    <x v="0"/>
    <x v="0"/>
    <n v="4"/>
    <n v="6.99"/>
    <n v="27.96"/>
    <n v="18"/>
    <s v="weekday"/>
    <s v="March"/>
    <x v="2"/>
    <n v="27.96"/>
    <x v="5"/>
  </r>
  <r>
    <n v="3359"/>
    <x v="62"/>
    <s v="06:53 PM"/>
    <x v="9"/>
    <x v="4"/>
    <n v="1"/>
    <n v="5.49"/>
    <n v="5.49"/>
    <n v="18"/>
    <s v="weekday"/>
    <s v="March"/>
    <x v="2"/>
    <n v="5.49"/>
    <x v="6"/>
  </r>
  <r>
    <n v="3360"/>
    <x v="84"/>
    <s v="12:36 PM"/>
    <x v="0"/>
    <x v="0"/>
    <n v="1"/>
    <n v="6.99"/>
    <n v="6.99"/>
    <n v="12"/>
    <s v="weekday"/>
    <s v="March"/>
    <x v="0"/>
    <n v="6.99"/>
    <x v="4"/>
  </r>
  <r>
    <n v="3361"/>
    <x v="59"/>
    <s v="12:38 PM"/>
    <x v="12"/>
    <x v="6"/>
    <n v="3"/>
    <n v="2.4900000000000002"/>
    <n v="7.4700000000000006"/>
    <n v="12"/>
    <s v="weekday"/>
    <s v="January"/>
    <x v="0"/>
    <n v="7.4700000000000006"/>
    <x v="5"/>
  </r>
  <r>
    <n v="3362"/>
    <x v="50"/>
    <s v="05:39 PM"/>
    <x v="11"/>
    <x v="3"/>
    <n v="3"/>
    <n v="2.59"/>
    <n v="7.77"/>
    <n v="17"/>
    <s v="weekday"/>
    <s v="February"/>
    <x v="2"/>
    <n v="7.77"/>
    <x v="2"/>
  </r>
  <r>
    <n v="3363"/>
    <x v="87"/>
    <s v="02:19 PM"/>
    <x v="9"/>
    <x v="4"/>
    <n v="2"/>
    <n v="5.49"/>
    <n v="10.98"/>
    <n v="14"/>
    <s v="weekday"/>
    <s v="January"/>
    <x v="0"/>
    <n v="10.98"/>
    <x v="0"/>
  </r>
  <r>
    <n v="3364"/>
    <x v="22"/>
    <s v="07:23 PM"/>
    <x v="3"/>
    <x v="3"/>
    <n v="2"/>
    <n v="2.79"/>
    <n v="5.58"/>
    <n v="19"/>
    <s v="weekday"/>
    <s v="March"/>
    <x v="2"/>
    <n v="5.58"/>
    <x v="0"/>
  </r>
  <r>
    <n v="3365"/>
    <x v="62"/>
    <s v="06:47 PM"/>
    <x v="1"/>
    <x v="1"/>
    <n v="1"/>
    <n v="5.29"/>
    <n v="5.29"/>
    <n v="18"/>
    <s v="weekday"/>
    <s v="March"/>
    <x v="2"/>
    <n v="5.29"/>
    <x v="6"/>
  </r>
  <r>
    <n v="3366"/>
    <x v="32"/>
    <s v="02:00 PM"/>
    <x v="4"/>
    <x v="4"/>
    <n v="2"/>
    <n v="5.99"/>
    <n v="11.98"/>
    <n v="14"/>
    <s v="weekday"/>
    <s v="February"/>
    <x v="0"/>
    <n v="11.98"/>
    <x v="6"/>
  </r>
  <r>
    <n v="3367"/>
    <x v="2"/>
    <s v="12:24 PM"/>
    <x v="12"/>
    <x v="6"/>
    <n v="3"/>
    <n v="2.4900000000000002"/>
    <n v="7.4700000000000006"/>
    <n v="12"/>
    <s v="weekday"/>
    <s v="March"/>
    <x v="0"/>
    <n v="7.4700000000000006"/>
    <x v="2"/>
  </r>
  <r>
    <n v="3368"/>
    <x v="19"/>
    <s v="08:07 PM"/>
    <x v="0"/>
    <x v="0"/>
    <n v="4"/>
    <n v="6.99"/>
    <n v="27.96"/>
    <n v="20"/>
    <s v="weekday"/>
    <s v="March"/>
    <x v="2"/>
    <n v="27.96"/>
    <x v="4"/>
  </r>
  <r>
    <n v="3369"/>
    <x v="11"/>
    <s v="08:05 PM"/>
    <x v="14"/>
    <x v="1"/>
    <n v="3"/>
    <n v="4.49"/>
    <n v="13.47"/>
    <n v="20"/>
    <s v="weekend"/>
    <s v="January"/>
    <x v="2"/>
    <n v="15.490499999999999"/>
    <x v="3"/>
  </r>
  <r>
    <n v="3370"/>
    <x v="75"/>
    <s v="01:57 PM"/>
    <x v="4"/>
    <x v="4"/>
    <n v="3"/>
    <n v="5.99"/>
    <n v="17.97"/>
    <n v="13"/>
    <s v="weekday"/>
    <s v="January"/>
    <x v="0"/>
    <n v="17.97"/>
    <x v="6"/>
  </r>
  <r>
    <n v="3371"/>
    <x v="53"/>
    <s v="11:48 AM"/>
    <x v="1"/>
    <x v="1"/>
    <n v="1"/>
    <n v="5.29"/>
    <n v="5.29"/>
    <n v="11"/>
    <s v="weekday"/>
    <s v="January"/>
    <x v="1"/>
    <n v="5.29"/>
    <x v="2"/>
  </r>
  <r>
    <n v="3372"/>
    <x v="22"/>
    <s v="09:43 PM"/>
    <x v="7"/>
    <x v="2"/>
    <n v="2"/>
    <n v="2.99"/>
    <n v="5.98"/>
    <n v="21"/>
    <s v="weekday"/>
    <s v="March"/>
    <x v="3"/>
    <n v="5.98"/>
    <x v="0"/>
  </r>
  <r>
    <n v="3373"/>
    <x v="55"/>
    <s v="03:03 PM"/>
    <x v="5"/>
    <x v="3"/>
    <n v="1"/>
    <n v="1.99"/>
    <n v="1.99"/>
    <n v="15"/>
    <s v="weekend"/>
    <s v="January"/>
    <x v="0"/>
    <n v="2.2885"/>
    <x v="1"/>
  </r>
  <r>
    <n v="3374"/>
    <x v="34"/>
    <s v="09:03 PM"/>
    <x v="1"/>
    <x v="1"/>
    <n v="1"/>
    <n v="5.29"/>
    <n v="5.29"/>
    <n v="21"/>
    <s v="weekday"/>
    <s v="February"/>
    <x v="3"/>
    <n v="5.29"/>
    <x v="5"/>
  </r>
  <r>
    <n v="3375"/>
    <x v="53"/>
    <s v="11:51 PM"/>
    <x v="13"/>
    <x v="5"/>
    <n v="3"/>
    <n v="3.49"/>
    <n v="10.47"/>
    <n v="23"/>
    <s v="weekday"/>
    <s v="January"/>
    <x v="3"/>
    <n v="10.47"/>
    <x v="2"/>
  </r>
  <r>
    <n v="3376"/>
    <x v="14"/>
    <s v="09:24 PM"/>
    <x v="4"/>
    <x v="4"/>
    <n v="1"/>
    <n v="5.99"/>
    <n v="5.99"/>
    <n v="21"/>
    <s v="weekend"/>
    <s v="February"/>
    <x v="3"/>
    <n v="6.8884999999999996"/>
    <x v="1"/>
  </r>
  <r>
    <n v="3377"/>
    <x v="11"/>
    <s v="10:32 AM"/>
    <x v="7"/>
    <x v="2"/>
    <n v="4"/>
    <n v="2.99"/>
    <n v="11.96"/>
    <n v="10"/>
    <s v="weekend"/>
    <s v="January"/>
    <x v="1"/>
    <n v="13.754"/>
    <x v="3"/>
  </r>
  <r>
    <n v="3378"/>
    <x v="64"/>
    <s v="01:42 PM"/>
    <x v="0"/>
    <x v="0"/>
    <n v="4"/>
    <n v="6.99"/>
    <n v="27.96"/>
    <n v="13"/>
    <s v="weekday"/>
    <s v="March"/>
    <x v="0"/>
    <n v="27.96"/>
    <x v="0"/>
  </r>
  <r>
    <n v="3379"/>
    <x v="20"/>
    <s v="11:29 PM"/>
    <x v="14"/>
    <x v="1"/>
    <n v="1"/>
    <n v="4.49"/>
    <n v="4.49"/>
    <n v="23"/>
    <s v="weekday"/>
    <s v="February"/>
    <x v="3"/>
    <n v="4.49"/>
    <x v="6"/>
  </r>
  <r>
    <n v="3380"/>
    <x v="4"/>
    <s v="11:35 AM"/>
    <x v="13"/>
    <x v="5"/>
    <n v="3"/>
    <n v="3.49"/>
    <n v="10.47"/>
    <n v="11"/>
    <s v="weekday"/>
    <s v="February"/>
    <x v="1"/>
    <n v="10.47"/>
    <x v="2"/>
  </r>
  <r>
    <n v="3381"/>
    <x v="35"/>
    <s v="02:47 PM"/>
    <x v="12"/>
    <x v="6"/>
    <n v="4"/>
    <n v="2.4900000000000002"/>
    <n v="9.9600000000000009"/>
    <n v="14"/>
    <s v="weekday"/>
    <s v="January"/>
    <x v="0"/>
    <n v="9.9600000000000009"/>
    <x v="0"/>
  </r>
  <r>
    <n v="3382"/>
    <x v="82"/>
    <s v="05:49 PM"/>
    <x v="9"/>
    <x v="4"/>
    <n v="3"/>
    <n v="5.49"/>
    <n v="16.47"/>
    <n v="17"/>
    <s v="weekday"/>
    <s v="January"/>
    <x v="2"/>
    <n v="16.47"/>
    <x v="6"/>
  </r>
  <r>
    <n v="3383"/>
    <x v="35"/>
    <s v="06:24 PM"/>
    <x v="12"/>
    <x v="6"/>
    <n v="1"/>
    <n v="2.4900000000000002"/>
    <n v="2.4900000000000002"/>
    <n v="18"/>
    <s v="weekday"/>
    <s v="January"/>
    <x v="2"/>
    <n v="2.4900000000000002"/>
    <x v="0"/>
  </r>
  <r>
    <n v="3384"/>
    <x v="29"/>
    <s v="02:34 PM"/>
    <x v="0"/>
    <x v="0"/>
    <n v="1"/>
    <n v="6.99"/>
    <n v="6.99"/>
    <n v="14"/>
    <s v="weekday"/>
    <s v="March"/>
    <x v="0"/>
    <n v="6.99"/>
    <x v="5"/>
  </r>
  <r>
    <n v="3385"/>
    <x v="42"/>
    <s v="02:53 PM"/>
    <x v="0"/>
    <x v="0"/>
    <n v="3"/>
    <n v="6.99"/>
    <n v="20.97"/>
    <n v="14"/>
    <s v="weekday"/>
    <s v="January"/>
    <x v="0"/>
    <n v="20.97"/>
    <x v="4"/>
  </r>
  <r>
    <n v="3386"/>
    <x v="32"/>
    <s v="08:48 PM"/>
    <x v="1"/>
    <x v="1"/>
    <n v="1"/>
    <n v="5.29"/>
    <n v="5.29"/>
    <n v="20"/>
    <s v="weekday"/>
    <s v="February"/>
    <x v="2"/>
    <n v="5.29"/>
    <x v="6"/>
  </r>
  <r>
    <n v="3387"/>
    <x v="86"/>
    <s v="02:16 PM"/>
    <x v="8"/>
    <x v="1"/>
    <n v="4"/>
    <n v="4.99"/>
    <n v="19.96"/>
    <n v="14"/>
    <s v="weekday"/>
    <s v="January"/>
    <x v="0"/>
    <n v="19.96"/>
    <x v="0"/>
  </r>
  <r>
    <n v="3388"/>
    <x v="83"/>
    <s v="11:40 PM"/>
    <x v="5"/>
    <x v="3"/>
    <n v="3"/>
    <n v="1.99"/>
    <n v="5.97"/>
    <n v="23"/>
    <s v="weekday"/>
    <s v="March"/>
    <x v="3"/>
    <n v="5.97"/>
    <x v="4"/>
  </r>
  <r>
    <n v="3389"/>
    <x v="5"/>
    <s v="01:09 PM"/>
    <x v="2"/>
    <x v="2"/>
    <n v="3"/>
    <n v="2.29"/>
    <n v="6.87"/>
    <n v="13"/>
    <s v="weekend"/>
    <s v="January"/>
    <x v="0"/>
    <n v="7.9004999999999992"/>
    <x v="3"/>
  </r>
  <r>
    <n v="3390"/>
    <x v="31"/>
    <s v="12:42 PM"/>
    <x v="14"/>
    <x v="1"/>
    <n v="4"/>
    <n v="4.49"/>
    <n v="17.96"/>
    <n v="12"/>
    <s v="weekend"/>
    <s v="January"/>
    <x v="0"/>
    <n v="20.654"/>
    <x v="3"/>
  </r>
  <r>
    <n v="3391"/>
    <x v="11"/>
    <s v="07:51 PM"/>
    <x v="5"/>
    <x v="3"/>
    <n v="1"/>
    <n v="1.99"/>
    <n v="1.99"/>
    <n v="19"/>
    <s v="weekend"/>
    <s v="January"/>
    <x v="2"/>
    <n v="2.2885"/>
    <x v="3"/>
  </r>
  <r>
    <n v="3392"/>
    <x v="21"/>
    <s v="11:14 PM"/>
    <x v="6"/>
    <x v="5"/>
    <n v="1"/>
    <n v="4.49"/>
    <n v="4.49"/>
    <n v="23"/>
    <s v="weekday"/>
    <s v="February"/>
    <x v="3"/>
    <n v="4.49"/>
    <x v="4"/>
  </r>
  <r>
    <n v="3393"/>
    <x v="67"/>
    <s v="10:23 PM"/>
    <x v="13"/>
    <x v="5"/>
    <n v="4"/>
    <n v="3.49"/>
    <n v="13.96"/>
    <n v="22"/>
    <s v="weekday"/>
    <s v="March"/>
    <x v="3"/>
    <n v="13.96"/>
    <x v="5"/>
  </r>
  <r>
    <n v="3394"/>
    <x v="47"/>
    <s v="12:10 PM"/>
    <x v="1"/>
    <x v="1"/>
    <n v="3"/>
    <n v="5.29"/>
    <n v="15.870000000000001"/>
    <n v="12"/>
    <s v="weekday"/>
    <s v="January"/>
    <x v="0"/>
    <n v="15.870000000000001"/>
    <x v="0"/>
  </r>
  <r>
    <n v="3395"/>
    <x v="17"/>
    <s v="08:36 PM"/>
    <x v="6"/>
    <x v="5"/>
    <n v="4"/>
    <n v="4.49"/>
    <n v="17.96"/>
    <n v="20"/>
    <s v="weekday"/>
    <s v="January"/>
    <x v="2"/>
    <n v="17.96"/>
    <x v="4"/>
  </r>
  <r>
    <n v="3396"/>
    <x v="4"/>
    <s v="03:29 PM"/>
    <x v="10"/>
    <x v="2"/>
    <n v="3"/>
    <n v="3.99"/>
    <n v="11.97"/>
    <n v="15"/>
    <s v="weekday"/>
    <s v="February"/>
    <x v="0"/>
    <n v="11.97"/>
    <x v="2"/>
  </r>
  <r>
    <n v="3397"/>
    <x v="86"/>
    <s v="12:59 PM"/>
    <x v="6"/>
    <x v="5"/>
    <n v="3"/>
    <n v="4.49"/>
    <n v="13.47"/>
    <n v="12"/>
    <s v="weekday"/>
    <s v="January"/>
    <x v="0"/>
    <n v="13.47"/>
    <x v="0"/>
  </r>
  <r>
    <n v="3398"/>
    <x v="42"/>
    <s v="10:07 PM"/>
    <x v="0"/>
    <x v="0"/>
    <n v="2"/>
    <n v="6.99"/>
    <n v="13.98"/>
    <n v="22"/>
    <s v="weekday"/>
    <s v="January"/>
    <x v="3"/>
    <n v="13.98"/>
    <x v="4"/>
  </r>
  <r>
    <n v="3399"/>
    <x v="39"/>
    <s v="11:29 PM"/>
    <x v="9"/>
    <x v="4"/>
    <n v="4"/>
    <n v="5.49"/>
    <n v="21.96"/>
    <n v="23"/>
    <s v="weekend"/>
    <s v="March"/>
    <x v="3"/>
    <n v="25.253999999999998"/>
    <x v="3"/>
  </r>
  <r>
    <n v="3400"/>
    <x v="23"/>
    <s v="08:38 PM"/>
    <x v="5"/>
    <x v="3"/>
    <n v="2"/>
    <n v="1.99"/>
    <n v="3.98"/>
    <n v="20"/>
    <s v="weekend"/>
    <s v="March"/>
    <x v="2"/>
    <n v="4.577"/>
    <x v="3"/>
  </r>
  <r>
    <n v="3401"/>
    <x v="28"/>
    <s v="03:24 PM"/>
    <x v="4"/>
    <x v="4"/>
    <n v="2"/>
    <n v="5.99"/>
    <n v="11.98"/>
    <n v="15"/>
    <s v="weekday"/>
    <s v="February"/>
    <x v="0"/>
    <n v="11.98"/>
    <x v="2"/>
  </r>
  <r>
    <n v="3402"/>
    <x v="12"/>
    <s v="11:11 PM"/>
    <x v="7"/>
    <x v="2"/>
    <n v="2"/>
    <n v="2.99"/>
    <n v="5.98"/>
    <n v="23"/>
    <s v="weekend"/>
    <s v="February"/>
    <x v="3"/>
    <n v="6.8769999999999998"/>
    <x v="3"/>
  </r>
  <r>
    <n v="3403"/>
    <x v="63"/>
    <s v="05:21 PM"/>
    <x v="1"/>
    <x v="1"/>
    <n v="1"/>
    <n v="5.29"/>
    <n v="5.29"/>
    <n v="17"/>
    <s v="weekday"/>
    <s v="February"/>
    <x v="2"/>
    <n v="5.29"/>
    <x v="2"/>
  </r>
  <r>
    <n v="3404"/>
    <x v="6"/>
    <s v="02:10 PM"/>
    <x v="13"/>
    <x v="5"/>
    <n v="4"/>
    <n v="3.49"/>
    <n v="13.96"/>
    <n v="14"/>
    <s v="weekday"/>
    <s v="January"/>
    <x v="0"/>
    <n v="13.96"/>
    <x v="4"/>
  </r>
  <r>
    <n v="3405"/>
    <x v="24"/>
    <s v="04:36 PM"/>
    <x v="12"/>
    <x v="6"/>
    <n v="2"/>
    <n v="2.4900000000000002"/>
    <n v="4.9800000000000004"/>
    <n v="16"/>
    <s v="weekday"/>
    <s v="March"/>
    <x v="0"/>
    <n v="4.9800000000000004"/>
    <x v="2"/>
  </r>
  <r>
    <n v="3406"/>
    <x v="23"/>
    <s v="07:49 PM"/>
    <x v="7"/>
    <x v="2"/>
    <n v="4"/>
    <n v="2.99"/>
    <n v="11.96"/>
    <n v="19"/>
    <s v="weekend"/>
    <s v="March"/>
    <x v="2"/>
    <n v="13.754"/>
    <x v="3"/>
  </r>
  <r>
    <n v="3407"/>
    <x v="85"/>
    <s v="03:21 PM"/>
    <x v="12"/>
    <x v="6"/>
    <n v="4"/>
    <n v="2.4900000000000002"/>
    <n v="9.9600000000000009"/>
    <n v="15"/>
    <s v="weekday"/>
    <s v="February"/>
    <x v="0"/>
    <n v="9.9600000000000009"/>
    <x v="0"/>
  </r>
  <r>
    <n v="3408"/>
    <x v="51"/>
    <s v="05:46 PM"/>
    <x v="9"/>
    <x v="4"/>
    <n v="3"/>
    <n v="5.49"/>
    <n v="16.47"/>
    <n v="17"/>
    <s v="weekday"/>
    <s v="March"/>
    <x v="2"/>
    <n v="16.47"/>
    <x v="6"/>
  </r>
  <r>
    <n v="3409"/>
    <x v="73"/>
    <s v="06:05 PM"/>
    <x v="13"/>
    <x v="5"/>
    <n v="2"/>
    <n v="3.49"/>
    <n v="6.98"/>
    <n v="18"/>
    <s v="weekday"/>
    <s v="March"/>
    <x v="2"/>
    <n v="6.98"/>
    <x v="2"/>
  </r>
  <r>
    <n v="3410"/>
    <x v="46"/>
    <s v="12:11 PM"/>
    <x v="1"/>
    <x v="1"/>
    <n v="3"/>
    <n v="5.29"/>
    <n v="15.870000000000001"/>
    <n v="12"/>
    <s v="weekday"/>
    <s v="January"/>
    <x v="0"/>
    <n v="15.870000000000001"/>
    <x v="2"/>
  </r>
  <r>
    <n v="3411"/>
    <x v="18"/>
    <s v="06:16 PM"/>
    <x v="9"/>
    <x v="4"/>
    <n v="1"/>
    <n v="5.49"/>
    <n v="5.49"/>
    <n v="18"/>
    <s v="weekday"/>
    <s v="January"/>
    <x v="2"/>
    <n v="5.49"/>
    <x v="4"/>
  </r>
  <r>
    <n v="3412"/>
    <x v="4"/>
    <s v="11:54 PM"/>
    <x v="13"/>
    <x v="5"/>
    <n v="4"/>
    <n v="3.49"/>
    <n v="13.96"/>
    <n v="23"/>
    <s v="weekday"/>
    <s v="February"/>
    <x v="3"/>
    <n v="13.96"/>
    <x v="2"/>
  </r>
  <r>
    <n v="3413"/>
    <x v="72"/>
    <s v="03:43 PM"/>
    <x v="3"/>
    <x v="3"/>
    <n v="3"/>
    <n v="2.79"/>
    <n v="8.370000000000001"/>
    <n v="15"/>
    <s v="weekday"/>
    <s v="March"/>
    <x v="0"/>
    <n v="8.370000000000001"/>
    <x v="0"/>
  </r>
  <r>
    <n v="3414"/>
    <x v="34"/>
    <s v="02:36 PM"/>
    <x v="1"/>
    <x v="1"/>
    <n v="3"/>
    <n v="5.29"/>
    <n v="15.870000000000001"/>
    <n v="14"/>
    <s v="weekday"/>
    <s v="February"/>
    <x v="0"/>
    <n v="15.870000000000001"/>
    <x v="5"/>
  </r>
  <r>
    <n v="3415"/>
    <x v="5"/>
    <s v="06:49 PM"/>
    <x v="5"/>
    <x v="3"/>
    <n v="3"/>
    <n v="1.99"/>
    <n v="5.97"/>
    <n v="18"/>
    <s v="weekend"/>
    <s v="January"/>
    <x v="2"/>
    <n v="6.865499999999999"/>
    <x v="3"/>
  </r>
  <r>
    <n v="3416"/>
    <x v="38"/>
    <s v="03:55 PM"/>
    <x v="8"/>
    <x v="1"/>
    <n v="3"/>
    <n v="4.99"/>
    <n v="14.97"/>
    <n v="15"/>
    <s v="weekday"/>
    <s v="March"/>
    <x v="0"/>
    <n v="14.97"/>
    <x v="0"/>
  </r>
  <r>
    <n v="3417"/>
    <x v="5"/>
    <s v="05:06 PM"/>
    <x v="5"/>
    <x v="3"/>
    <n v="3"/>
    <n v="1.99"/>
    <n v="5.97"/>
    <n v="17"/>
    <s v="weekend"/>
    <s v="January"/>
    <x v="2"/>
    <n v="6.865499999999999"/>
    <x v="3"/>
  </r>
  <r>
    <n v="3418"/>
    <x v="55"/>
    <s v="06:41 PM"/>
    <x v="2"/>
    <x v="2"/>
    <n v="1"/>
    <n v="2.29"/>
    <n v="2.29"/>
    <n v="18"/>
    <s v="weekend"/>
    <s v="January"/>
    <x v="2"/>
    <n v="2.6334999999999997"/>
    <x v="1"/>
  </r>
  <r>
    <n v="3419"/>
    <x v="88"/>
    <s v="04:31 PM"/>
    <x v="3"/>
    <x v="3"/>
    <n v="4"/>
    <n v="2.79"/>
    <n v="11.16"/>
    <n v="16"/>
    <s v="weekday"/>
    <s v="February"/>
    <x v="0"/>
    <n v="11.16"/>
    <x v="6"/>
  </r>
  <r>
    <n v="3420"/>
    <x v="54"/>
    <s v="07:35 PM"/>
    <x v="0"/>
    <x v="0"/>
    <n v="4"/>
    <n v="6.99"/>
    <n v="27.96"/>
    <n v="19"/>
    <s v="weekend"/>
    <s v="February"/>
    <x v="2"/>
    <n v="32.153999999999996"/>
    <x v="3"/>
  </r>
  <r>
    <n v="3421"/>
    <x v="63"/>
    <s v="02:47 PM"/>
    <x v="5"/>
    <x v="3"/>
    <n v="2"/>
    <n v="1.99"/>
    <n v="3.98"/>
    <n v="14"/>
    <s v="weekday"/>
    <s v="February"/>
    <x v="0"/>
    <n v="3.98"/>
    <x v="2"/>
  </r>
  <r>
    <n v="3422"/>
    <x v="84"/>
    <s v="03:15 PM"/>
    <x v="12"/>
    <x v="6"/>
    <n v="3"/>
    <n v="2.4900000000000002"/>
    <n v="7.4700000000000006"/>
    <n v="15"/>
    <s v="weekday"/>
    <s v="March"/>
    <x v="0"/>
    <n v="7.4700000000000006"/>
    <x v="4"/>
  </r>
  <r>
    <n v="3423"/>
    <x v="73"/>
    <s v="01:50 PM"/>
    <x v="7"/>
    <x v="2"/>
    <n v="4"/>
    <n v="2.99"/>
    <n v="11.96"/>
    <n v="13"/>
    <s v="weekday"/>
    <s v="March"/>
    <x v="0"/>
    <n v="11.96"/>
    <x v="2"/>
  </r>
  <r>
    <n v="3424"/>
    <x v="46"/>
    <s v="08:02 PM"/>
    <x v="2"/>
    <x v="2"/>
    <n v="3"/>
    <n v="2.29"/>
    <n v="6.87"/>
    <n v="20"/>
    <s v="weekday"/>
    <s v="January"/>
    <x v="2"/>
    <n v="6.87"/>
    <x v="2"/>
  </r>
  <r>
    <n v="3425"/>
    <x v="25"/>
    <s v="03:55 PM"/>
    <x v="12"/>
    <x v="6"/>
    <n v="4"/>
    <n v="2.4900000000000002"/>
    <n v="9.9600000000000009"/>
    <n v="15"/>
    <s v="weekday"/>
    <s v="January"/>
    <x v="0"/>
    <n v="9.9600000000000009"/>
    <x v="6"/>
  </r>
  <r>
    <n v="3426"/>
    <x v="60"/>
    <s v="09:41 PM"/>
    <x v="12"/>
    <x v="6"/>
    <n v="3"/>
    <n v="2.4900000000000002"/>
    <n v="7.4700000000000006"/>
    <n v="21"/>
    <s v="weekday"/>
    <s v="February"/>
    <x v="3"/>
    <n v="7.4700000000000006"/>
    <x v="5"/>
  </r>
  <r>
    <n v="3427"/>
    <x v="88"/>
    <s v="05:55 PM"/>
    <x v="13"/>
    <x v="5"/>
    <n v="2"/>
    <n v="3.49"/>
    <n v="6.98"/>
    <n v="17"/>
    <s v="weekday"/>
    <s v="February"/>
    <x v="2"/>
    <n v="6.98"/>
    <x v="6"/>
  </r>
  <r>
    <n v="3428"/>
    <x v="67"/>
    <s v="06:20 PM"/>
    <x v="3"/>
    <x v="3"/>
    <n v="3"/>
    <n v="2.79"/>
    <n v="8.370000000000001"/>
    <n v="18"/>
    <s v="weekday"/>
    <s v="March"/>
    <x v="2"/>
    <n v="8.370000000000001"/>
    <x v="5"/>
  </r>
  <r>
    <n v="3429"/>
    <x v="42"/>
    <s v="10:30 AM"/>
    <x v="14"/>
    <x v="1"/>
    <n v="1"/>
    <n v="4.49"/>
    <n v="4.49"/>
    <n v="10"/>
    <s v="weekday"/>
    <s v="January"/>
    <x v="1"/>
    <n v="4.49"/>
    <x v="4"/>
  </r>
  <r>
    <n v="3430"/>
    <x v="65"/>
    <s v="11:40 PM"/>
    <x v="12"/>
    <x v="6"/>
    <n v="4"/>
    <n v="2.4900000000000002"/>
    <n v="9.9600000000000009"/>
    <n v="23"/>
    <s v="weekend"/>
    <s v="March"/>
    <x v="3"/>
    <n v="11.454000000000001"/>
    <x v="1"/>
  </r>
  <r>
    <n v="3431"/>
    <x v="56"/>
    <s v="01:07 PM"/>
    <x v="0"/>
    <x v="0"/>
    <n v="2"/>
    <n v="6.99"/>
    <n v="13.98"/>
    <n v="13"/>
    <s v="weekday"/>
    <s v="January"/>
    <x v="0"/>
    <n v="13.98"/>
    <x v="6"/>
  </r>
  <r>
    <n v="3432"/>
    <x v="20"/>
    <s v="10:47 AM"/>
    <x v="13"/>
    <x v="5"/>
    <n v="2"/>
    <n v="3.49"/>
    <n v="6.98"/>
    <n v="10"/>
    <s v="weekday"/>
    <s v="February"/>
    <x v="1"/>
    <n v="6.98"/>
    <x v="6"/>
  </r>
  <r>
    <n v="3433"/>
    <x v="4"/>
    <s v="07:56 PM"/>
    <x v="13"/>
    <x v="5"/>
    <n v="3"/>
    <n v="3.49"/>
    <n v="10.47"/>
    <n v="19"/>
    <s v="weekday"/>
    <s v="February"/>
    <x v="2"/>
    <n v="10.47"/>
    <x v="2"/>
  </r>
  <r>
    <n v="3434"/>
    <x v="22"/>
    <s v="04:58 PM"/>
    <x v="1"/>
    <x v="1"/>
    <n v="1"/>
    <n v="5.29"/>
    <n v="5.29"/>
    <n v="16"/>
    <s v="weekday"/>
    <s v="March"/>
    <x v="0"/>
    <n v="5.29"/>
    <x v="0"/>
  </r>
  <r>
    <n v="3435"/>
    <x v="29"/>
    <s v="11:24 PM"/>
    <x v="4"/>
    <x v="4"/>
    <n v="2"/>
    <n v="5.99"/>
    <n v="11.98"/>
    <n v="23"/>
    <s v="weekday"/>
    <s v="March"/>
    <x v="3"/>
    <n v="11.98"/>
    <x v="5"/>
  </r>
  <r>
    <n v="3436"/>
    <x v="28"/>
    <s v="06:17 PM"/>
    <x v="9"/>
    <x v="4"/>
    <n v="1"/>
    <n v="5.49"/>
    <n v="5.49"/>
    <n v="18"/>
    <s v="weekday"/>
    <s v="February"/>
    <x v="2"/>
    <n v="5.49"/>
    <x v="2"/>
  </r>
  <r>
    <n v="3437"/>
    <x v="88"/>
    <s v="06:09 PM"/>
    <x v="9"/>
    <x v="4"/>
    <n v="2"/>
    <n v="5.49"/>
    <n v="10.98"/>
    <n v="18"/>
    <s v="weekday"/>
    <s v="February"/>
    <x v="2"/>
    <n v="10.98"/>
    <x v="6"/>
  </r>
  <r>
    <n v="3438"/>
    <x v="65"/>
    <s v="10:57 PM"/>
    <x v="10"/>
    <x v="2"/>
    <n v="4"/>
    <n v="3.99"/>
    <n v="15.96"/>
    <n v="22"/>
    <s v="weekend"/>
    <s v="March"/>
    <x v="3"/>
    <n v="18.353999999999999"/>
    <x v="1"/>
  </r>
  <r>
    <n v="3439"/>
    <x v="51"/>
    <s v="07:28 PM"/>
    <x v="2"/>
    <x v="2"/>
    <n v="3"/>
    <n v="2.29"/>
    <n v="6.87"/>
    <n v="19"/>
    <s v="weekday"/>
    <s v="March"/>
    <x v="2"/>
    <n v="6.87"/>
    <x v="6"/>
  </r>
  <r>
    <n v="3440"/>
    <x v="8"/>
    <s v="03:35 PM"/>
    <x v="12"/>
    <x v="6"/>
    <n v="2"/>
    <n v="2.4900000000000002"/>
    <n v="4.9800000000000004"/>
    <n v="15"/>
    <s v="weekend"/>
    <s v="January"/>
    <x v="0"/>
    <n v="5.7270000000000003"/>
    <x v="1"/>
  </r>
  <r>
    <n v="3441"/>
    <x v="16"/>
    <s v="03:05 PM"/>
    <x v="3"/>
    <x v="3"/>
    <n v="3"/>
    <n v="2.79"/>
    <n v="8.370000000000001"/>
    <n v="15"/>
    <s v="weekday"/>
    <s v="February"/>
    <x v="0"/>
    <n v="8.370000000000001"/>
    <x v="4"/>
  </r>
  <r>
    <n v="3442"/>
    <x v="73"/>
    <s v="10:00 AM"/>
    <x v="0"/>
    <x v="0"/>
    <n v="1"/>
    <n v="6.99"/>
    <n v="6.99"/>
    <n v="10"/>
    <s v="weekday"/>
    <s v="March"/>
    <x v="1"/>
    <n v="6.99"/>
    <x v="2"/>
  </r>
  <r>
    <n v="3443"/>
    <x v="30"/>
    <s v="09:28 PM"/>
    <x v="14"/>
    <x v="1"/>
    <n v="2"/>
    <n v="4.49"/>
    <n v="8.98"/>
    <n v="21"/>
    <s v="weekend"/>
    <s v="March"/>
    <x v="3"/>
    <n v="10.327"/>
    <x v="3"/>
  </r>
  <r>
    <n v="3444"/>
    <x v="38"/>
    <s v="10:23 PM"/>
    <x v="1"/>
    <x v="1"/>
    <n v="3"/>
    <n v="5.29"/>
    <n v="15.870000000000001"/>
    <n v="22"/>
    <s v="weekday"/>
    <s v="March"/>
    <x v="3"/>
    <n v="15.870000000000001"/>
    <x v="0"/>
  </r>
  <r>
    <n v="3445"/>
    <x v="80"/>
    <s v="05:06 PM"/>
    <x v="10"/>
    <x v="2"/>
    <n v="4"/>
    <n v="3.99"/>
    <n v="15.96"/>
    <n v="17"/>
    <s v="weekday"/>
    <s v="February"/>
    <x v="2"/>
    <n v="15.96"/>
    <x v="4"/>
  </r>
  <r>
    <n v="3446"/>
    <x v="73"/>
    <s v="11:55 AM"/>
    <x v="8"/>
    <x v="1"/>
    <n v="1"/>
    <n v="4.99"/>
    <n v="4.99"/>
    <n v="11"/>
    <s v="weekday"/>
    <s v="March"/>
    <x v="1"/>
    <n v="4.99"/>
    <x v="2"/>
  </r>
  <r>
    <n v="3447"/>
    <x v="22"/>
    <s v="03:11 PM"/>
    <x v="5"/>
    <x v="3"/>
    <n v="3"/>
    <n v="1.99"/>
    <n v="5.97"/>
    <n v="15"/>
    <s v="weekday"/>
    <s v="March"/>
    <x v="0"/>
    <n v="5.97"/>
    <x v="0"/>
  </r>
  <r>
    <n v="3448"/>
    <x v="34"/>
    <s v="09:17 PM"/>
    <x v="14"/>
    <x v="1"/>
    <n v="3"/>
    <n v="4.49"/>
    <n v="13.47"/>
    <n v="21"/>
    <s v="weekday"/>
    <s v="February"/>
    <x v="3"/>
    <n v="13.47"/>
    <x v="5"/>
  </r>
  <r>
    <n v="3449"/>
    <x v="37"/>
    <s v="01:15 PM"/>
    <x v="0"/>
    <x v="0"/>
    <n v="3"/>
    <n v="6.99"/>
    <n v="20.97"/>
    <n v="13"/>
    <s v="weekend"/>
    <s v="March"/>
    <x v="0"/>
    <n v="24.115499999999997"/>
    <x v="1"/>
  </r>
  <r>
    <n v="3450"/>
    <x v="38"/>
    <s v="02:38 PM"/>
    <x v="0"/>
    <x v="0"/>
    <n v="2"/>
    <n v="6.99"/>
    <n v="13.98"/>
    <n v="14"/>
    <s v="weekday"/>
    <s v="March"/>
    <x v="0"/>
    <n v="13.98"/>
    <x v="0"/>
  </r>
  <r>
    <n v="3451"/>
    <x v="63"/>
    <s v="08:47 PM"/>
    <x v="3"/>
    <x v="3"/>
    <n v="2"/>
    <n v="2.79"/>
    <n v="5.58"/>
    <n v="20"/>
    <s v="weekday"/>
    <s v="February"/>
    <x v="2"/>
    <n v="5.58"/>
    <x v="2"/>
  </r>
  <r>
    <n v="3452"/>
    <x v="62"/>
    <s v="12:22 PM"/>
    <x v="13"/>
    <x v="5"/>
    <n v="3"/>
    <n v="3.49"/>
    <n v="10.47"/>
    <n v="12"/>
    <s v="weekday"/>
    <s v="March"/>
    <x v="0"/>
    <n v="10.47"/>
    <x v="6"/>
  </r>
  <r>
    <n v="3453"/>
    <x v="82"/>
    <s v="01:37 PM"/>
    <x v="3"/>
    <x v="3"/>
    <n v="1"/>
    <n v="2.79"/>
    <n v="2.79"/>
    <n v="13"/>
    <s v="weekday"/>
    <s v="January"/>
    <x v="0"/>
    <n v="2.79"/>
    <x v="6"/>
  </r>
  <r>
    <n v="3454"/>
    <x v="10"/>
    <s v="03:47 PM"/>
    <x v="13"/>
    <x v="5"/>
    <n v="3"/>
    <n v="3.49"/>
    <n v="10.47"/>
    <n v="15"/>
    <s v="weekday"/>
    <s v="March"/>
    <x v="0"/>
    <n v="10.47"/>
    <x v="5"/>
  </r>
  <r>
    <n v="3455"/>
    <x v="58"/>
    <s v="06:20 PM"/>
    <x v="3"/>
    <x v="3"/>
    <n v="1"/>
    <n v="2.79"/>
    <n v="2.79"/>
    <n v="18"/>
    <s v="weekday"/>
    <s v="February"/>
    <x v="2"/>
    <n v="2.79"/>
    <x v="0"/>
  </r>
  <r>
    <n v="3456"/>
    <x v="27"/>
    <s v="11:55 AM"/>
    <x v="5"/>
    <x v="3"/>
    <n v="1"/>
    <n v="1.99"/>
    <n v="1.99"/>
    <n v="11"/>
    <s v="weekday"/>
    <s v="January"/>
    <x v="1"/>
    <n v="1.99"/>
    <x v="2"/>
  </r>
  <r>
    <n v="3457"/>
    <x v="73"/>
    <s v="07:55 PM"/>
    <x v="12"/>
    <x v="6"/>
    <n v="1"/>
    <n v="2.4900000000000002"/>
    <n v="2.4900000000000002"/>
    <n v="19"/>
    <s v="weekday"/>
    <s v="March"/>
    <x v="2"/>
    <n v="2.4900000000000002"/>
    <x v="2"/>
  </r>
  <r>
    <n v="3458"/>
    <x v="69"/>
    <s v="11:20 AM"/>
    <x v="0"/>
    <x v="0"/>
    <n v="1"/>
    <n v="6.99"/>
    <n v="6.99"/>
    <n v="11"/>
    <s v="weekend"/>
    <s v="February"/>
    <x v="1"/>
    <n v="8.0384999999999991"/>
    <x v="1"/>
  </r>
  <r>
    <n v="3459"/>
    <x v="65"/>
    <s v="11:45 AM"/>
    <x v="4"/>
    <x v="4"/>
    <n v="1"/>
    <n v="5.99"/>
    <n v="5.99"/>
    <n v="11"/>
    <s v="weekend"/>
    <s v="March"/>
    <x v="1"/>
    <n v="6.8884999999999996"/>
    <x v="1"/>
  </r>
  <r>
    <n v="3460"/>
    <x v="53"/>
    <s v="04:51 PM"/>
    <x v="5"/>
    <x v="3"/>
    <n v="3"/>
    <n v="1.99"/>
    <n v="5.97"/>
    <n v="16"/>
    <s v="weekday"/>
    <s v="January"/>
    <x v="0"/>
    <n v="5.97"/>
    <x v="2"/>
  </r>
  <r>
    <n v="3461"/>
    <x v="82"/>
    <s v="05:05 PM"/>
    <x v="6"/>
    <x v="5"/>
    <n v="1"/>
    <n v="4.49"/>
    <n v="4.49"/>
    <n v="17"/>
    <s v="weekday"/>
    <s v="January"/>
    <x v="2"/>
    <n v="4.49"/>
    <x v="6"/>
  </r>
  <r>
    <n v="3462"/>
    <x v="51"/>
    <s v="09:14 PM"/>
    <x v="14"/>
    <x v="1"/>
    <n v="3"/>
    <n v="4.49"/>
    <n v="13.47"/>
    <n v="21"/>
    <s v="weekday"/>
    <s v="March"/>
    <x v="3"/>
    <n v="13.47"/>
    <x v="6"/>
  </r>
  <r>
    <n v="3463"/>
    <x v="31"/>
    <s v="12:46 PM"/>
    <x v="14"/>
    <x v="1"/>
    <n v="1"/>
    <n v="4.49"/>
    <n v="4.49"/>
    <n v="12"/>
    <s v="weekend"/>
    <s v="January"/>
    <x v="0"/>
    <n v="5.1635"/>
    <x v="3"/>
  </r>
  <r>
    <n v="3464"/>
    <x v="31"/>
    <s v="10:22 AM"/>
    <x v="2"/>
    <x v="2"/>
    <n v="1"/>
    <n v="2.29"/>
    <n v="2.29"/>
    <n v="10"/>
    <s v="weekend"/>
    <s v="January"/>
    <x v="1"/>
    <n v="2.6334999999999997"/>
    <x v="3"/>
  </r>
  <r>
    <n v="3465"/>
    <x v="84"/>
    <s v="08:01 PM"/>
    <x v="5"/>
    <x v="3"/>
    <n v="3"/>
    <n v="1.99"/>
    <n v="5.97"/>
    <n v="20"/>
    <s v="weekday"/>
    <s v="March"/>
    <x v="2"/>
    <n v="5.97"/>
    <x v="4"/>
  </r>
  <r>
    <n v="3466"/>
    <x v="20"/>
    <s v="09:30 PM"/>
    <x v="9"/>
    <x v="4"/>
    <n v="4"/>
    <n v="5.49"/>
    <n v="21.96"/>
    <n v="21"/>
    <s v="weekday"/>
    <s v="February"/>
    <x v="3"/>
    <n v="21.96"/>
    <x v="6"/>
  </r>
  <r>
    <n v="3467"/>
    <x v="13"/>
    <s v="10:31 AM"/>
    <x v="10"/>
    <x v="2"/>
    <n v="4"/>
    <n v="3.99"/>
    <n v="15.96"/>
    <n v="10"/>
    <s v="weekday"/>
    <s v="March"/>
    <x v="1"/>
    <n v="15.96"/>
    <x v="5"/>
  </r>
  <r>
    <n v="3468"/>
    <x v="45"/>
    <s v="09:18 PM"/>
    <x v="3"/>
    <x v="3"/>
    <n v="3"/>
    <n v="2.79"/>
    <n v="8.370000000000001"/>
    <n v="21"/>
    <s v="weekday"/>
    <s v="February"/>
    <x v="3"/>
    <n v="8.370000000000001"/>
    <x v="4"/>
  </r>
  <r>
    <n v="3469"/>
    <x v="86"/>
    <s v="10:56 PM"/>
    <x v="2"/>
    <x v="2"/>
    <n v="3"/>
    <n v="2.29"/>
    <n v="6.87"/>
    <n v="22"/>
    <s v="weekday"/>
    <s v="January"/>
    <x v="3"/>
    <n v="6.87"/>
    <x v="0"/>
  </r>
  <r>
    <n v="3470"/>
    <x v="59"/>
    <s v="05:47 PM"/>
    <x v="10"/>
    <x v="2"/>
    <n v="3"/>
    <n v="3.99"/>
    <n v="11.97"/>
    <n v="17"/>
    <s v="weekday"/>
    <s v="January"/>
    <x v="2"/>
    <n v="11.97"/>
    <x v="5"/>
  </r>
  <r>
    <n v="3471"/>
    <x v="69"/>
    <s v="11:55 PM"/>
    <x v="0"/>
    <x v="0"/>
    <n v="2"/>
    <n v="6.99"/>
    <n v="13.98"/>
    <n v="23"/>
    <s v="weekend"/>
    <s v="February"/>
    <x v="3"/>
    <n v="16.076999999999998"/>
    <x v="1"/>
  </r>
  <r>
    <n v="3472"/>
    <x v="30"/>
    <s v="11:17 PM"/>
    <x v="13"/>
    <x v="5"/>
    <n v="4"/>
    <n v="3.49"/>
    <n v="13.96"/>
    <n v="23"/>
    <s v="weekend"/>
    <s v="March"/>
    <x v="3"/>
    <n v="16.053999999999998"/>
    <x v="3"/>
  </r>
  <r>
    <n v="3473"/>
    <x v="6"/>
    <s v="02:57 PM"/>
    <x v="11"/>
    <x v="3"/>
    <n v="1"/>
    <n v="2.59"/>
    <n v="2.59"/>
    <n v="14"/>
    <s v="weekday"/>
    <s v="January"/>
    <x v="0"/>
    <n v="2.59"/>
    <x v="4"/>
  </r>
  <r>
    <n v="3474"/>
    <x v="80"/>
    <s v="01:28 PM"/>
    <x v="8"/>
    <x v="1"/>
    <n v="3"/>
    <n v="4.99"/>
    <n v="14.97"/>
    <n v="13"/>
    <s v="weekday"/>
    <s v="February"/>
    <x v="0"/>
    <n v="14.97"/>
    <x v="4"/>
  </r>
  <r>
    <n v="3475"/>
    <x v="80"/>
    <s v="09:09 PM"/>
    <x v="9"/>
    <x v="4"/>
    <n v="2"/>
    <n v="5.49"/>
    <n v="10.98"/>
    <n v="21"/>
    <s v="weekday"/>
    <s v="February"/>
    <x v="3"/>
    <n v="10.98"/>
    <x v="4"/>
  </r>
  <r>
    <n v="3476"/>
    <x v="51"/>
    <s v="03:08 PM"/>
    <x v="12"/>
    <x v="6"/>
    <n v="2"/>
    <n v="2.4900000000000002"/>
    <n v="4.9800000000000004"/>
    <n v="15"/>
    <s v="weekday"/>
    <s v="March"/>
    <x v="0"/>
    <n v="4.9800000000000004"/>
    <x v="6"/>
  </r>
  <r>
    <n v="3477"/>
    <x v="11"/>
    <s v="04:52 PM"/>
    <x v="6"/>
    <x v="5"/>
    <n v="4"/>
    <n v="4.49"/>
    <n v="17.96"/>
    <n v="16"/>
    <s v="weekend"/>
    <s v="January"/>
    <x v="0"/>
    <n v="20.654"/>
    <x v="3"/>
  </r>
  <r>
    <n v="3478"/>
    <x v="0"/>
    <s v="06:08 PM"/>
    <x v="6"/>
    <x v="5"/>
    <n v="4"/>
    <n v="4.49"/>
    <n v="17.96"/>
    <n v="18"/>
    <s v="weekday"/>
    <s v="February"/>
    <x v="2"/>
    <n v="17.96"/>
    <x v="0"/>
  </r>
  <r>
    <n v="3479"/>
    <x v="37"/>
    <s v="08:27 PM"/>
    <x v="7"/>
    <x v="2"/>
    <n v="1"/>
    <n v="2.99"/>
    <n v="2.99"/>
    <n v="20"/>
    <s v="weekend"/>
    <s v="March"/>
    <x v="2"/>
    <n v="3.4384999999999999"/>
    <x v="1"/>
  </r>
  <r>
    <n v="3480"/>
    <x v="82"/>
    <s v="01:25 PM"/>
    <x v="0"/>
    <x v="0"/>
    <n v="1"/>
    <n v="6.99"/>
    <n v="6.99"/>
    <n v="13"/>
    <s v="weekday"/>
    <s v="January"/>
    <x v="0"/>
    <n v="6.99"/>
    <x v="6"/>
  </r>
  <r>
    <n v="3481"/>
    <x v="74"/>
    <s v="02:20 PM"/>
    <x v="13"/>
    <x v="5"/>
    <n v="3"/>
    <n v="3.49"/>
    <n v="10.47"/>
    <n v="14"/>
    <s v="weekday"/>
    <s v="March"/>
    <x v="0"/>
    <n v="10.47"/>
    <x v="5"/>
  </r>
  <r>
    <n v="3482"/>
    <x v="45"/>
    <s v="05:32 PM"/>
    <x v="10"/>
    <x v="2"/>
    <n v="4"/>
    <n v="3.99"/>
    <n v="15.96"/>
    <n v="17"/>
    <s v="weekday"/>
    <s v="February"/>
    <x v="2"/>
    <n v="15.96"/>
    <x v="4"/>
  </r>
  <r>
    <n v="3483"/>
    <x v="36"/>
    <s v="10:59 AM"/>
    <x v="12"/>
    <x v="6"/>
    <n v="2"/>
    <n v="2.4900000000000002"/>
    <n v="4.9800000000000004"/>
    <n v="10"/>
    <s v="weekend"/>
    <s v="January"/>
    <x v="1"/>
    <n v="5.7270000000000003"/>
    <x v="1"/>
  </r>
  <r>
    <n v="3484"/>
    <x v="4"/>
    <s v="01:59 PM"/>
    <x v="9"/>
    <x v="4"/>
    <n v="4"/>
    <n v="5.49"/>
    <n v="21.96"/>
    <n v="13"/>
    <s v="weekday"/>
    <s v="February"/>
    <x v="0"/>
    <n v="21.96"/>
    <x v="2"/>
  </r>
  <r>
    <n v="3485"/>
    <x v="43"/>
    <s v="11:37 AM"/>
    <x v="8"/>
    <x v="1"/>
    <n v="4"/>
    <n v="4.99"/>
    <n v="19.96"/>
    <n v="11"/>
    <s v="weekday"/>
    <s v="March"/>
    <x v="1"/>
    <n v="19.96"/>
    <x v="2"/>
  </r>
  <r>
    <n v="3486"/>
    <x v="56"/>
    <s v="08:39 PM"/>
    <x v="5"/>
    <x v="3"/>
    <n v="4"/>
    <n v="1.99"/>
    <n v="7.96"/>
    <n v="20"/>
    <s v="weekday"/>
    <s v="January"/>
    <x v="2"/>
    <n v="7.96"/>
    <x v="6"/>
  </r>
  <r>
    <n v="3487"/>
    <x v="24"/>
    <s v="10:20 AM"/>
    <x v="5"/>
    <x v="3"/>
    <n v="2"/>
    <n v="1.99"/>
    <n v="3.98"/>
    <n v="10"/>
    <s v="weekday"/>
    <s v="March"/>
    <x v="1"/>
    <n v="3.98"/>
    <x v="2"/>
  </r>
  <r>
    <n v="3488"/>
    <x v="63"/>
    <s v="11:40 AM"/>
    <x v="5"/>
    <x v="3"/>
    <n v="2"/>
    <n v="1.99"/>
    <n v="3.98"/>
    <n v="11"/>
    <s v="weekday"/>
    <s v="February"/>
    <x v="1"/>
    <n v="3.98"/>
    <x v="2"/>
  </r>
  <r>
    <n v="3489"/>
    <x v="56"/>
    <s v="01:35 PM"/>
    <x v="1"/>
    <x v="1"/>
    <n v="4"/>
    <n v="5.29"/>
    <n v="21.16"/>
    <n v="13"/>
    <s v="weekday"/>
    <s v="January"/>
    <x v="0"/>
    <n v="21.16"/>
    <x v="6"/>
  </r>
  <r>
    <n v="3490"/>
    <x v="79"/>
    <s v="02:31 PM"/>
    <x v="12"/>
    <x v="6"/>
    <n v="1"/>
    <n v="2.4900000000000002"/>
    <n v="2.4900000000000002"/>
    <n v="14"/>
    <s v="weekday"/>
    <s v="March"/>
    <x v="0"/>
    <n v="2.4900000000000002"/>
    <x v="6"/>
  </r>
  <r>
    <n v="3491"/>
    <x v="41"/>
    <s v="06:30 PM"/>
    <x v="2"/>
    <x v="2"/>
    <n v="2"/>
    <n v="2.29"/>
    <n v="4.58"/>
    <n v="18"/>
    <s v="weekend"/>
    <s v="February"/>
    <x v="2"/>
    <n v="5.2669999999999995"/>
    <x v="1"/>
  </r>
  <r>
    <n v="3492"/>
    <x v="12"/>
    <s v="12:37 PM"/>
    <x v="4"/>
    <x v="4"/>
    <n v="4"/>
    <n v="5.99"/>
    <n v="23.96"/>
    <n v="12"/>
    <s v="weekend"/>
    <s v="February"/>
    <x v="0"/>
    <n v="27.553999999999998"/>
    <x v="3"/>
  </r>
  <r>
    <n v="3493"/>
    <x v="1"/>
    <s v="04:02 PM"/>
    <x v="1"/>
    <x v="1"/>
    <n v="3"/>
    <n v="5.29"/>
    <n v="15.870000000000001"/>
    <n v="16"/>
    <s v="weekend"/>
    <s v="March"/>
    <x v="0"/>
    <n v="18.250499999999999"/>
    <x v="1"/>
  </r>
  <r>
    <n v="3494"/>
    <x v="25"/>
    <s v="11:50 AM"/>
    <x v="3"/>
    <x v="3"/>
    <n v="1"/>
    <n v="2.79"/>
    <n v="2.79"/>
    <n v="11"/>
    <s v="weekday"/>
    <s v="January"/>
    <x v="1"/>
    <n v="2.79"/>
    <x v="6"/>
  </r>
  <r>
    <n v="3495"/>
    <x v="31"/>
    <s v="05:10 PM"/>
    <x v="14"/>
    <x v="1"/>
    <n v="2"/>
    <n v="4.49"/>
    <n v="8.98"/>
    <n v="17"/>
    <s v="weekend"/>
    <s v="January"/>
    <x v="2"/>
    <n v="10.327"/>
    <x v="3"/>
  </r>
  <r>
    <n v="3496"/>
    <x v="48"/>
    <s v="06:45 PM"/>
    <x v="12"/>
    <x v="6"/>
    <n v="4"/>
    <n v="2.4900000000000002"/>
    <n v="9.9600000000000009"/>
    <n v="18"/>
    <s v="weekday"/>
    <s v="January"/>
    <x v="2"/>
    <n v="9.9600000000000009"/>
    <x v="5"/>
  </r>
  <r>
    <n v="3497"/>
    <x v="11"/>
    <s v="10:56 PM"/>
    <x v="1"/>
    <x v="1"/>
    <n v="3"/>
    <n v="5.29"/>
    <n v="15.870000000000001"/>
    <n v="22"/>
    <s v="weekend"/>
    <s v="January"/>
    <x v="3"/>
    <n v="18.250499999999999"/>
    <x v="3"/>
  </r>
  <r>
    <n v="3498"/>
    <x v="27"/>
    <s v="02:24 PM"/>
    <x v="7"/>
    <x v="2"/>
    <n v="3"/>
    <n v="2.99"/>
    <n v="8.9700000000000006"/>
    <n v="14"/>
    <s v="weekday"/>
    <s v="January"/>
    <x v="0"/>
    <n v="8.9700000000000006"/>
    <x v="2"/>
  </r>
  <r>
    <n v="3499"/>
    <x v="42"/>
    <s v="05:30 PM"/>
    <x v="4"/>
    <x v="4"/>
    <n v="2"/>
    <n v="5.99"/>
    <n v="11.98"/>
    <n v="17"/>
    <s v="weekday"/>
    <s v="January"/>
    <x v="2"/>
    <n v="11.98"/>
    <x v="4"/>
  </r>
  <r>
    <n v="3500"/>
    <x v="51"/>
    <s v="02:57 PM"/>
    <x v="6"/>
    <x v="5"/>
    <n v="3"/>
    <n v="4.49"/>
    <n v="13.47"/>
    <n v="14"/>
    <s v="weekday"/>
    <s v="March"/>
    <x v="0"/>
    <n v="13.47"/>
    <x v="6"/>
  </r>
  <r>
    <n v="3501"/>
    <x v="19"/>
    <s v="07:17 PM"/>
    <x v="2"/>
    <x v="2"/>
    <n v="1"/>
    <n v="2.29"/>
    <n v="2.29"/>
    <n v="19"/>
    <s v="weekday"/>
    <s v="March"/>
    <x v="2"/>
    <n v="2.29"/>
    <x v="4"/>
  </r>
  <r>
    <n v="3502"/>
    <x v="9"/>
    <s v="12:18 PM"/>
    <x v="12"/>
    <x v="6"/>
    <n v="1"/>
    <n v="2.4900000000000002"/>
    <n v="2.4900000000000002"/>
    <n v="12"/>
    <s v="weekend"/>
    <s v="February"/>
    <x v="0"/>
    <n v="2.8635000000000002"/>
    <x v="3"/>
  </r>
  <r>
    <n v="3503"/>
    <x v="0"/>
    <s v="11:55 PM"/>
    <x v="8"/>
    <x v="1"/>
    <n v="4"/>
    <n v="4.99"/>
    <n v="19.96"/>
    <n v="23"/>
    <s v="weekday"/>
    <s v="February"/>
    <x v="3"/>
    <n v="19.96"/>
    <x v="0"/>
  </r>
  <r>
    <n v="3504"/>
    <x v="15"/>
    <s v="11:09 PM"/>
    <x v="2"/>
    <x v="2"/>
    <n v="1"/>
    <n v="2.29"/>
    <n v="2.29"/>
    <n v="23"/>
    <s v="weekend"/>
    <s v="February"/>
    <x v="3"/>
    <n v="2.6334999999999997"/>
    <x v="3"/>
  </r>
  <r>
    <n v="3505"/>
    <x v="67"/>
    <s v="12:32 PM"/>
    <x v="2"/>
    <x v="2"/>
    <n v="4"/>
    <n v="2.29"/>
    <n v="9.16"/>
    <n v="12"/>
    <s v="weekday"/>
    <s v="March"/>
    <x v="0"/>
    <n v="9.16"/>
    <x v="5"/>
  </r>
  <r>
    <n v="3506"/>
    <x v="34"/>
    <s v="10:04 AM"/>
    <x v="1"/>
    <x v="1"/>
    <n v="3"/>
    <n v="5.29"/>
    <n v="15.870000000000001"/>
    <n v="10"/>
    <s v="weekday"/>
    <s v="February"/>
    <x v="1"/>
    <n v="15.870000000000001"/>
    <x v="5"/>
  </r>
  <r>
    <n v="3507"/>
    <x v="11"/>
    <s v="04:16 PM"/>
    <x v="13"/>
    <x v="5"/>
    <n v="4"/>
    <n v="3.49"/>
    <n v="13.96"/>
    <n v="16"/>
    <s v="weekend"/>
    <s v="January"/>
    <x v="0"/>
    <n v="16.053999999999998"/>
    <x v="3"/>
  </r>
  <r>
    <n v="3508"/>
    <x v="15"/>
    <s v="01:11 PM"/>
    <x v="2"/>
    <x v="2"/>
    <n v="1"/>
    <n v="2.29"/>
    <n v="2.29"/>
    <n v="13"/>
    <s v="weekend"/>
    <s v="February"/>
    <x v="0"/>
    <n v="2.6334999999999997"/>
    <x v="3"/>
  </r>
  <r>
    <n v="3509"/>
    <x v="69"/>
    <s v="06:08 PM"/>
    <x v="4"/>
    <x v="4"/>
    <n v="1"/>
    <n v="5.99"/>
    <n v="5.99"/>
    <n v="18"/>
    <s v="weekend"/>
    <s v="February"/>
    <x v="2"/>
    <n v="6.8884999999999996"/>
    <x v="1"/>
  </r>
  <r>
    <n v="3510"/>
    <x v="28"/>
    <s v="08:54 PM"/>
    <x v="9"/>
    <x v="4"/>
    <n v="1"/>
    <n v="5.49"/>
    <n v="5.49"/>
    <n v="20"/>
    <s v="weekday"/>
    <s v="February"/>
    <x v="2"/>
    <n v="5.49"/>
    <x v="2"/>
  </r>
  <r>
    <n v="3511"/>
    <x v="58"/>
    <s v="12:31 PM"/>
    <x v="4"/>
    <x v="4"/>
    <n v="1"/>
    <n v="5.99"/>
    <n v="5.99"/>
    <n v="12"/>
    <s v="weekday"/>
    <s v="February"/>
    <x v="0"/>
    <n v="5.99"/>
    <x v="0"/>
  </r>
  <r>
    <n v="3512"/>
    <x v="74"/>
    <s v="12:38 PM"/>
    <x v="8"/>
    <x v="1"/>
    <n v="2"/>
    <n v="4.99"/>
    <n v="9.98"/>
    <n v="12"/>
    <s v="weekday"/>
    <s v="March"/>
    <x v="0"/>
    <n v="9.98"/>
    <x v="5"/>
  </r>
  <r>
    <n v="3513"/>
    <x v="17"/>
    <s v="06:54 PM"/>
    <x v="6"/>
    <x v="5"/>
    <n v="2"/>
    <n v="4.49"/>
    <n v="8.98"/>
    <n v="18"/>
    <s v="weekday"/>
    <s v="January"/>
    <x v="2"/>
    <n v="8.98"/>
    <x v="4"/>
  </r>
  <r>
    <n v="3514"/>
    <x v="39"/>
    <s v="10:42 PM"/>
    <x v="1"/>
    <x v="1"/>
    <n v="1"/>
    <n v="5.29"/>
    <n v="5.29"/>
    <n v="22"/>
    <s v="weekend"/>
    <s v="March"/>
    <x v="3"/>
    <n v="6.0834999999999999"/>
    <x v="3"/>
  </r>
  <r>
    <n v="3515"/>
    <x v="63"/>
    <s v="08:54 PM"/>
    <x v="6"/>
    <x v="5"/>
    <n v="4"/>
    <n v="4.49"/>
    <n v="17.96"/>
    <n v="20"/>
    <s v="weekday"/>
    <s v="February"/>
    <x v="2"/>
    <n v="17.96"/>
    <x v="2"/>
  </r>
  <r>
    <n v="3516"/>
    <x v="43"/>
    <s v="07:15 PM"/>
    <x v="10"/>
    <x v="2"/>
    <n v="3"/>
    <n v="3.99"/>
    <n v="11.97"/>
    <n v="19"/>
    <s v="weekday"/>
    <s v="March"/>
    <x v="2"/>
    <n v="11.97"/>
    <x v="2"/>
  </r>
  <r>
    <n v="3517"/>
    <x v="20"/>
    <s v="12:53 PM"/>
    <x v="12"/>
    <x v="6"/>
    <n v="2"/>
    <n v="2.4900000000000002"/>
    <n v="4.9800000000000004"/>
    <n v="12"/>
    <s v="weekday"/>
    <s v="February"/>
    <x v="0"/>
    <n v="4.9800000000000004"/>
    <x v="6"/>
  </r>
  <r>
    <n v="3518"/>
    <x v="85"/>
    <s v="02:54 PM"/>
    <x v="1"/>
    <x v="1"/>
    <n v="3"/>
    <n v="5.29"/>
    <n v="15.870000000000001"/>
    <n v="14"/>
    <s v="weekday"/>
    <s v="February"/>
    <x v="0"/>
    <n v="15.870000000000001"/>
    <x v="0"/>
  </r>
  <r>
    <n v="3519"/>
    <x v="70"/>
    <s v="01:20 PM"/>
    <x v="5"/>
    <x v="3"/>
    <n v="4"/>
    <n v="1.99"/>
    <n v="7.96"/>
    <n v="13"/>
    <s v="weekend"/>
    <s v="March"/>
    <x v="0"/>
    <n v="9.1539999999999999"/>
    <x v="3"/>
  </r>
  <r>
    <n v="3520"/>
    <x v="0"/>
    <s v="05:11 PM"/>
    <x v="11"/>
    <x v="3"/>
    <n v="1"/>
    <n v="2.59"/>
    <n v="2.59"/>
    <n v="17"/>
    <s v="weekday"/>
    <s v="February"/>
    <x v="2"/>
    <n v="2.59"/>
    <x v="0"/>
  </r>
  <r>
    <n v="3521"/>
    <x v="67"/>
    <s v="11:33 AM"/>
    <x v="5"/>
    <x v="3"/>
    <n v="2"/>
    <n v="1.99"/>
    <n v="3.98"/>
    <n v="11"/>
    <s v="weekday"/>
    <s v="March"/>
    <x v="1"/>
    <n v="3.98"/>
    <x v="5"/>
  </r>
  <r>
    <n v="3522"/>
    <x v="21"/>
    <s v="11:35 AM"/>
    <x v="0"/>
    <x v="0"/>
    <n v="4"/>
    <n v="6.99"/>
    <n v="27.96"/>
    <n v="11"/>
    <s v="weekday"/>
    <s v="February"/>
    <x v="1"/>
    <n v="27.96"/>
    <x v="4"/>
  </r>
  <r>
    <n v="3523"/>
    <x v="5"/>
    <s v="12:52 PM"/>
    <x v="8"/>
    <x v="1"/>
    <n v="2"/>
    <n v="4.99"/>
    <n v="9.98"/>
    <n v="12"/>
    <s v="weekend"/>
    <s v="January"/>
    <x v="0"/>
    <n v="11.477"/>
    <x v="3"/>
  </r>
  <r>
    <n v="3524"/>
    <x v="53"/>
    <s v="03:44 PM"/>
    <x v="4"/>
    <x v="4"/>
    <n v="3"/>
    <n v="5.99"/>
    <n v="17.97"/>
    <n v="15"/>
    <s v="weekday"/>
    <s v="January"/>
    <x v="0"/>
    <n v="17.97"/>
    <x v="2"/>
  </r>
  <r>
    <n v="3525"/>
    <x v="52"/>
    <s v="03:14 PM"/>
    <x v="12"/>
    <x v="6"/>
    <n v="4"/>
    <n v="2.4900000000000002"/>
    <n v="9.9600000000000009"/>
    <n v="15"/>
    <s v="weekday"/>
    <s v="January"/>
    <x v="0"/>
    <n v="9.9600000000000009"/>
    <x v="4"/>
  </r>
  <r>
    <n v="3526"/>
    <x v="58"/>
    <s v="07:43 PM"/>
    <x v="8"/>
    <x v="1"/>
    <n v="2"/>
    <n v="4.99"/>
    <n v="9.98"/>
    <n v="19"/>
    <s v="weekday"/>
    <s v="February"/>
    <x v="2"/>
    <n v="9.98"/>
    <x v="0"/>
  </r>
  <r>
    <n v="3527"/>
    <x v="73"/>
    <s v="12:39 PM"/>
    <x v="1"/>
    <x v="1"/>
    <n v="1"/>
    <n v="5.29"/>
    <n v="5.29"/>
    <n v="12"/>
    <s v="weekday"/>
    <s v="March"/>
    <x v="0"/>
    <n v="5.29"/>
    <x v="2"/>
  </r>
  <r>
    <n v="3528"/>
    <x v="32"/>
    <s v="08:04 PM"/>
    <x v="10"/>
    <x v="2"/>
    <n v="3"/>
    <n v="3.99"/>
    <n v="11.97"/>
    <n v="20"/>
    <s v="weekday"/>
    <s v="February"/>
    <x v="2"/>
    <n v="11.97"/>
    <x v="6"/>
  </r>
  <r>
    <n v="3529"/>
    <x v="37"/>
    <s v="03:33 PM"/>
    <x v="11"/>
    <x v="3"/>
    <n v="4"/>
    <n v="2.59"/>
    <n v="10.36"/>
    <n v="15"/>
    <s v="weekend"/>
    <s v="March"/>
    <x v="0"/>
    <n v="11.913999999999998"/>
    <x v="1"/>
  </r>
  <r>
    <n v="3530"/>
    <x v="7"/>
    <s v="03:41 PM"/>
    <x v="0"/>
    <x v="0"/>
    <n v="2"/>
    <n v="6.99"/>
    <n v="13.98"/>
    <n v="15"/>
    <s v="weekday"/>
    <s v="January"/>
    <x v="0"/>
    <n v="13.98"/>
    <x v="5"/>
  </r>
  <r>
    <n v="3531"/>
    <x v="40"/>
    <s v="06:27 PM"/>
    <x v="6"/>
    <x v="5"/>
    <n v="1"/>
    <n v="4.49"/>
    <n v="4.49"/>
    <n v="18"/>
    <s v="weekend"/>
    <s v="January"/>
    <x v="2"/>
    <n v="5.1635"/>
    <x v="1"/>
  </r>
  <r>
    <n v="3532"/>
    <x v="79"/>
    <s v="08:35 PM"/>
    <x v="3"/>
    <x v="3"/>
    <n v="3"/>
    <n v="2.79"/>
    <n v="8.370000000000001"/>
    <n v="20"/>
    <s v="weekday"/>
    <s v="March"/>
    <x v="2"/>
    <n v="8.370000000000001"/>
    <x v="6"/>
  </r>
  <r>
    <n v="3533"/>
    <x v="74"/>
    <s v="11:45 AM"/>
    <x v="7"/>
    <x v="2"/>
    <n v="4"/>
    <n v="2.99"/>
    <n v="11.96"/>
    <n v="11"/>
    <s v="weekday"/>
    <s v="March"/>
    <x v="1"/>
    <n v="11.96"/>
    <x v="5"/>
  </r>
  <r>
    <n v="3534"/>
    <x v="9"/>
    <s v="09:37 PM"/>
    <x v="12"/>
    <x v="6"/>
    <n v="1"/>
    <n v="2.4900000000000002"/>
    <n v="2.4900000000000002"/>
    <n v="21"/>
    <s v="weekend"/>
    <s v="February"/>
    <x v="3"/>
    <n v="2.8635000000000002"/>
    <x v="3"/>
  </r>
  <r>
    <n v="3535"/>
    <x v="7"/>
    <s v="07:33 PM"/>
    <x v="5"/>
    <x v="3"/>
    <n v="4"/>
    <n v="1.99"/>
    <n v="7.96"/>
    <n v="19"/>
    <s v="weekday"/>
    <s v="January"/>
    <x v="2"/>
    <n v="7.96"/>
    <x v="5"/>
  </r>
  <r>
    <n v="3536"/>
    <x v="77"/>
    <s v="10:53 AM"/>
    <x v="2"/>
    <x v="2"/>
    <n v="3"/>
    <n v="2.29"/>
    <n v="6.87"/>
    <n v="10"/>
    <s v="weekend"/>
    <s v="March"/>
    <x v="1"/>
    <n v="7.9004999999999992"/>
    <x v="1"/>
  </r>
  <r>
    <n v="3537"/>
    <x v="14"/>
    <s v="06:45 PM"/>
    <x v="3"/>
    <x v="3"/>
    <n v="3"/>
    <n v="2.79"/>
    <n v="8.370000000000001"/>
    <n v="18"/>
    <s v="weekend"/>
    <s v="February"/>
    <x v="2"/>
    <n v="9.6255000000000006"/>
    <x v="1"/>
  </r>
  <r>
    <n v="3538"/>
    <x v="63"/>
    <s v="01:50 PM"/>
    <x v="0"/>
    <x v="0"/>
    <n v="3"/>
    <n v="6.99"/>
    <n v="20.97"/>
    <n v="13"/>
    <s v="weekday"/>
    <s v="February"/>
    <x v="0"/>
    <n v="20.97"/>
    <x v="2"/>
  </r>
  <r>
    <n v="3539"/>
    <x v="73"/>
    <s v="11:02 PM"/>
    <x v="0"/>
    <x v="0"/>
    <n v="4"/>
    <n v="6.99"/>
    <n v="27.96"/>
    <n v="23"/>
    <s v="weekday"/>
    <s v="March"/>
    <x v="3"/>
    <n v="27.96"/>
    <x v="2"/>
  </r>
  <r>
    <n v="3540"/>
    <x v="29"/>
    <s v="02:56 PM"/>
    <x v="12"/>
    <x v="6"/>
    <n v="2"/>
    <n v="2.4900000000000002"/>
    <n v="4.9800000000000004"/>
    <n v="14"/>
    <s v="weekday"/>
    <s v="March"/>
    <x v="0"/>
    <n v="4.9800000000000004"/>
    <x v="5"/>
  </r>
  <r>
    <n v="3541"/>
    <x v="78"/>
    <s v="04:54 PM"/>
    <x v="9"/>
    <x v="4"/>
    <n v="4"/>
    <n v="5.49"/>
    <n v="21.96"/>
    <n v="16"/>
    <s v="weekday"/>
    <s v="March"/>
    <x v="0"/>
    <n v="21.96"/>
    <x v="4"/>
  </r>
  <r>
    <n v="3542"/>
    <x v="68"/>
    <s v="04:36 PM"/>
    <x v="6"/>
    <x v="5"/>
    <n v="1"/>
    <n v="4.49"/>
    <n v="4.49"/>
    <n v="16"/>
    <s v="weekend"/>
    <s v="January"/>
    <x v="0"/>
    <n v="5.1635"/>
    <x v="3"/>
  </r>
  <r>
    <n v="3543"/>
    <x v="38"/>
    <s v="09:26 PM"/>
    <x v="10"/>
    <x v="2"/>
    <n v="2"/>
    <n v="3.99"/>
    <n v="7.98"/>
    <n v="21"/>
    <s v="weekday"/>
    <s v="March"/>
    <x v="3"/>
    <n v="7.98"/>
    <x v="0"/>
  </r>
  <r>
    <n v="3544"/>
    <x v="61"/>
    <s v="10:43 PM"/>
    <x v="0"/>
    <x v="0"/>
    <n v="2"/>
    <n v="6.99"/>
    <n v="13.98"/>
    <n v="22"/>
    <s v="weekday"/>
    <s v="March"/>
    <x v="3"/>
    <n v="13.98"/>
    <x v="6"/>
  </r>
  <r>
    <n v="3545"/>
    <x v="33"/>
    <s v="11:03 PM"/>
    <x v="12"/>
    <x v="6"/>
    <n v="1"/>
    <n v="2.4900000000000002"/>
    <n v="2.4900000000000002"/>
    <n v="23"/>
    <s v="weekday"/>
    <s v="January"/>
    <x v="3"/>
    <n v="2.4900000000000002"/>
    <x v="6"/>
  </r>
  <r>
    <n v="3546"/>
    <x v="75"/>
    <s v="12:31 PM"/>
    <x v="9"/>
    <x v="4"/>
    <n v="3"/>
    <n v="5.49"/>
    <n v="16.47"/>
    <n v="12"/>
    <s v="weekday"/>
    <s v="January"/>
    <x v="0"/>
    <n v="16.47"/>
    <x v="6"/>
  </r>
  <r>
    <n v="3547"/>
    <x v="73"/>
    <s v="10:07 AM"/>
    <x v="1"/>
    <x v="1"/>
    <n v="1"/>
    <n v="5.29"/>
    <n v="5.29"/>
    <n v="10"/>
    <s v="weekday"/>
    <s v="March"/>
    <x v="1"/>
    <n v="5.29"/>
    <x v="2"/>
  </r>
  <r>
    <n v="3548"/>
    <x v="66"/>
    <s v="11:16 AM"/>
    <x v="13"/>
    <x v="5"/>
    <n v="4"/>
    <n v="3.49"/>
    <n v="13.96"/>
    <n v="11"/>
    <s v="weekday"/>
    <s v="February"/>
    <x v="1"/>
    <n v="13.96"/>
    <x v="0"/>
  </r>
  <r>
    <n v="3549"/>
    <x v="31"/>
    <s v="04:11 PM"/>
    <x v="11"/>
    <x v="3"/>
    <n v="3"/>
    <n v="2.59"/>
    <n v="7.77"/>
    <n v="16"/>
    <s v="weekend"/>
    <s v="January"/>
    <x v="0"/>
    <n v="8.9354999999999993"/>
    <x v="3"/>
  </r>
  <r>
    <n v="3550"/>
    <x v="82"/>
    <s v="10:02 PM"/>
    <x v="7"/>
    <x v="2"/>
    <n v="3"/>
    <n v="2.99"/>
    <n v="8.9700000000000006"/>
    <n v="22"/>
    <s v="weekday"/>
    <s v="January"/>
    <x v="3"/>
    <n v="8.9700000000000006"/>
    <x v="6"/>
  </r>
  <r>
    <n v="3551"/>
    <x v="88"/>
    <s v="07:48 PM"/>
    <x v="6"/>
    <x v="5"/>
    <n v="4"/>
    <n v="4.49"/>
    <n v="17.96"/>
    <n v="19"/>
    <s v="weekday"/>
    <s v="February"/>
    <x v="2"/>
    <n v="17.96"/>
    <x v="6"/>
  </r>
  <r>
    <n v="3552"/>
    <x v="80"/>
    <s v="10:08 PM"/>
    <x v="9"/>
    <x v="4"/>
    <n v="3"/>
    <n v="5.49"/>
    <n v="16.47"/>
    <n v="22"/>
    <s v="weekday"/>
    <s v="February"/>
    <x v="3"/>
    <n v="16.47"/>
    <x v="4"/>
  </r>
  <r>
    <n v="3553"/>
    <x v="10"/>
    <s v="10:34 PM"/>
    <x v="13"/>
    <x v="5"/>
    <n v="3"/>
    <n v="3.49"/>
    <n v="10.47"/>
    <n v="22"/>
    <s v="weekday"/>
    <s v="March"/>
    <x v="3"/>
    <n v="10.47"/>
    <x v="5"/>
  </r>
  <r>
    <n v="3554"/>
    <x v="79"/>
    <s v="02:24 PM"/>
    <x v="10"/>
    <x v="2"/>
    <n v="2"/>
    <n v="3.99"/>
    <n v="7.98"/>
    <n v="14"/>
    <s v="weekday"/>
    <s v="March"/>
    <x v="0"/>
    <n v="7.98"/>
    <x v="6"/>
  </r>
  <r>
    <n v="3555"/>
    <x v="29"/>
    <s v="09:54 PM"/>
    <x v="9"/>
    <x v="4"/>
    <n v="2"/>
    <n v="5.49"/>
    <n v="10.98"/>
    <n v="21"/>
    <s v="weekday"/>
    <s v="March"/>
    <x v="3"/>
    <n v="10.98"/>
    <x v="5"/>
  </r>
  <r>
    <n v="3556"/>
    <x v="29"/>
    <s v="04:29 PM"/>
    <x v="8"/>
    <x v="1"/>
    <n v="4"/>
    <n v="4.99"/>
    <n v="19.96"/>
    <n v="16"/>
    <s v="weekday"/>
    <s v="March"/>
    <x v="0"/>
    <n v="19.96"/>
    <x v="5"/>
  </r>
  <r>
    <n v="3557"/>
    <x v="40"/>
    <s v="04:27 PM"/>
    <x v="5"/>
    <x v="3"/>
    <n v="2"/>
    <n v="1.99"/>
    <n v="3.98"/>
    <n v="16"/>
    <s v="weekend"/>
    <s v="January"/>
    <x v="0"/>
    <n v="4.577"/>
    <x v="1"/>
  </r>
  <r>
    <n v="3558"/>
    <x v="28"/>
    <s v="12:03 PM"/>
    <x v="7"/>
    <x v="2"/>
    <n v="1"/>
    <n v="2.99"/>
    <n v="2.99"/>
    <n v="12"/>
    <s v="weekday"/>
    <s v="February"/>
    <x v="0"/>
    <n v="2.99"/>
    <x v="2"/>
  </r>
  <r>
    <n v="3559"/>
    <x v="68"/>
    <s v="11:25 PM"/>
    <x v="12"/>
    <x v="6"/>
    <n v="3"/>
    <n v="2.4900000000000002"/>
    <n v="7.4700000000000006"/>
    <n v="23"/>
    <s v="weekend"/>
    <s v="January"/>
    <x v="3"/>
    <n v="8.5905000000000005"/>
    <x v="3"/>
  </r>
  <r>
    <n v="3560"/>
    <x v="76"/>
    <s v="11:16 PM"/>
    <x v="7"/>
    <x v="2"/>
    <n v="3"/>
    <n v="2.99"/>
    <n v="8.9700000000000006"/>
    <n v="23"/>
    <s v="weekday"/>
    <s v="January"/>
    <x v="3"/>
    <n v="8.9700000000000006"/>
    <x v="2"/>
  </r>
  <r>
    <n v="3561"/>
    <x v="8"/>
    <s v="09:08 PM"/>
    <x v="13"/>
    <x v="5"/>
    <n v="4"/>
    <n v="3.49"/>
    <n v="13.96"/>
    <n v="21"/>
    <s v="weekend"/>
    <s v="January"/>
    <x v="3"/>
    <n v="16.053999999999998"/>
    <x v="1"/>
  </r>
  <r>
    <n v="3562"/>
    <x v="45"/>
    <s v="05:08 PM"/>
    <x v="11"/>
    <x v="3"/>
    <n v="2"/>
    <n v="2.59"/>
    <n v="5.18"/>
    <n v="17"/>
    <s v="weekday"/>
    <s v="February"/>
    <x v="2"/>
    <n v="5.18"/>
    <x v="4"/>
  </r>
  <r>
    <n v="3563"/>
    <x v="57"/>
    <s v="10:17 AM"/>
    <x v="6"/>
    <x v="5"/>
    <n v="4"/>
    <n v="4.49"/>
    <n v="17.96"/>
    <n v="10"/>
    <s v="weekend"/>
    <s v="March"/>
    <x v="1"/>
    <n v="20.654"/>
    <x v="1"/>
  </r>
  <r>
    <n v="3564"/>
    <x v="44"/>
    <s v="07:34 PM"/>
    <x v="1"/>
    <x v="1"/>
    <n v="4"/>
    <n v="5.29"/>
    <n v="21.16"/>
    <n v="19"/>
    <s v="weekday"/>
    <s v="February"/>
    <x v="2"/>
    <n v="21.16"/>
    <x v="5"/>
  </r>
  <r>
    <n v="3565"/>
    <x v="30"/>
    <s v="11:03 PM"/>
    <x v="2"/>
    <x v="2"/>
    <n v="4"/>
    <n v="2.29"/>
    <n v="9.16"/>
    <n v="23"/>
    <s v="weekend"/>
    <s v="March"/>
    <x v="3"/>
    <n v="10.533999999999999"/>
    <x v="3"/>
  </r>
  <r>
    <n v="3566"/>
    <x v="32"/>
    <s v="03:43 PM"/>
    <x v="11"/>
    <x v="3"/>
    <n v="3"/>
    <n v="2.59"/>
    <n v="7.77"/>
    <n v="15"/>
    <s v="weekday"/>
    <s v="February"/>
    <x v="0"/>
    <n v="7.77"/>
    <x v="6"/>
  </r>
  <r>
    <n v="3567"/>
    <x v="39"/>
    <s v="12:35 PM"/>
    <x v="4"/>
    <x v="4"/>
    <n v="3"/>
    <n v="5.99"/>
    <n v="17.97"/>
    <n v="12"/>
    <s v="weekend"/>
    <s v="March"/>
    <x v="0"/>
    <n v="20.665499999999998"/>
    <x v="3"/>
  </r>
  <r>
    <n v="3568"/>
    <x v="80"/>
    <s v="07:04 PM"/>
    <x v="1"/>
    <x v="1"/>
    <n v="3"/>
    <n v="5.29"/>
    <n v="15.870000000000001"/>
    <n v="19"/>
    <s v="weekday"/>
    <s v="February"/>
    <x v="2"/>
    <n v="15.870000000000001"/>
    <x v="4"/>
  </r>
  <r>
    <n v="3569"/>
    <x v="72"/>
    <s v="02:08 PM"/>
    <x v="14"/>
    <x v="1"/>
    <n v="4"/>
    <n v="4.49"/>
    <n v="17.96"/>
    <n v="14"/>
    <s v="weekday"/>
    <s v="March"/>
    <x v="0"/>
    <n v="17.96"/>
    <x v="0"/>
  </r>
  <r>
    <n v="3570"/>
    <x v="11"/>
    <s v="07:48 PM"/>
    <x v="11"/>
    <x v="3"/>
    <n v="2"/>
    <n v="2.59"/>
    <n v="5.18"/>
    <n v="19"/>
    <s v="weekend"/>
    <s v="January"/>
    <x v="2"/>
    <n v="5.956999999999999"/>
    <x v="3"/>
  </r>
  <r>
    <n v="3571"/>
    <x v="73"/>
    <s v="02:27 PM"/>
    <x v="11"/>
    <x v="3"/>
    <n v="2"/>
    <n v="2.59"/>
    <n v="5.18"/>
    <n v="14"/>
    <s v="weekday"/>
    <s v="March"/>
    <x v="0"/>
    <n v="5.18"/>
    <x v="2"/>
  </r>
  <r>
    <n v="3572"/>
    <x v="28"/>
    <s v="08:13 PM"/>
    <x v="7"/>
    <x v="2"/>
    <n v="4"/>
    <n v="2.99"/>
    <n v="11.96"/>
    <n v="20"/>
    <s v="weekday"/>
    <s v="February"/>
    <x v="2"/>
    <n v="11.96"/>
    <x v="2"/>
  </r>
  <r>
    <n v="3573"/>
    <x v="37"/>
    <s v="03:07 PM"/>
    <x v="14"/>
    <x v="1"/>
    <n v="2"/>
    <n v="4.49"/>
    <n v="8.98"/>
    <n v="15"/>
    <s v="weekend"/>
    <s v="March"/>
    <x v="0"/>
    <n v="10.327"/>
    <x v="1"/>
  </r>
  <r>
    <n v="3574"/>
    <x v="19"/>
    <s v="03:30 PM"/>
    <x v="6"/>
    <x v="5"/>
    <n v="3"/>
    <n v="4.49"/>
    <n v="13.47"/>
    <n v="15"/>
    <s v="weekday"/>
    <s v="March"/>
    <x v="0"/>
    <n v="13.47"/>
    <x v="4"/>
  </r>
  <r>
    <n v="3575"/>
    <x v="75"/>
    <s v="10:50 AM"/>
    <x v="5"/>
    <x v="3"/>
    <n v="1"/>
    <n v="1.99"/>
    <n v="1.99"/>
    <n v="10"/>
    <s v="weekday"/>
    <s v="January"/>
    <x v="1"/>
    <n v="1.99"/>
    <x v="6"/>
  </r>
  <r>
    <n v="3576"/>
    <x v="7"/>
    <s v="10:59 PM"/>
    <x v="12"/>
    <x v="6"/>
    <n v="3"/>
    <n v="2.4900000000000002"/>
    <n v="7.4700000000000006"/>
    <n v="22"/>
    <s v="weekday"/>
    <s v="January"/>
    <x v="3"/>
    <n v="7.4700000000000006"/>
    <x v="5"/>
  </r>
  <r>
    <n v="3577"/>
    <x v="43"/>
    <s v="08:46 PM"/>
    <x v="14"/>
    <x v="1"/>
    <n v="1"/>
    <n v="4.49"/>
    <n v="4.49"/>
    <n v="20"/>
    <s v="weekday"/>
    <s v="March"/>
    <x v="2"/>
    <n v="4.49"/>
    <x v="2"/>
  </r>
  <r>
    <n v="3578"/>
    <x v="84"/>
    <s v="10:44 PM"/>
    <x v="5"/>
    <x v="3"/>
    <n v="1"/>
    <n v="1.99"/>
    <n v="1.99"/>
    <n v="22"/>
    <s v="weekday"/>
    <s v="March"/>
    <x v="3"/>
    <n v="1.99"/>
    <x v="4"/>
  </r>
  <r>
    <n v="3579"/>
    <x v="79"/>
    <s v="06:18 PM"/>
    <x v="12"/>
    <x v="6"/>
    <n v="2"/>
    <n v="2.4900000000000002"/>
    <n v="4.9800000000000004"/>
    <n v="18"/>
    <s v="weekday"/>
    <s v="March"/>
    <x v="2"/>
    <n v="4.9800000000000004"/>
    <x v="6"/>
  </r>
  <r>
    <n v="3580"/>
    <x v="54"/>
    <s v="05:11 PM"/>
    <x v="14"/>
    <x v="1"/>
    <n v="1"/>
    <n v="4.49"/>
    <n v="4.49"/>
    <n v="17"/>
    <s v="weekend"/>
    <s v="February"/>
    <x v="2"/>
    <n v="5.1635"/>
    <x v="3"/>
  </r>
  <r>
    <n v="3581"/>
    <x v="7"/>
    <s v="01:10 PM"/>
    <x v="11"/>
    <x v="3"/>
    <n v="3"/>
    <n v="2.59"/>
    <n v="7.77"/>
    <n v="13"/>
    <s v="weekday"/>
    <s v="January"/>
    <x v="0"/>
    <n v="7.77"/>
    <x v="5"/>
  </r>
  <r>
    <n v="3582"/>
    <x v="10"/>
    <s v="12:19 PM"/>
    <x v="11"/>
    <x v="3"/>
    <n v="3"/>
    <n v="2.59"/>
    <n v="7.77"/>
    <n v="12"/>
    <s v="weekday"/>
    <s v="March"/>
    <x v="0"/>
    <n v="7.77"/>
    <x v="5"/>
  </r>
  <r>
    <n v="3583"/>
    <x v="4"/>
    <s v="02:54 PM"/>
    <x v="1"/>
    <x v="1"/>
    <n v="4"/>
    <n v="5.29"/>
    <n v="21.16"/>
    <n v="14"/>
    <s v="weekday"/>
    <s v="February"/>
    <x v="0"/>
    <n v="21.16"/>
    <x v="2"/>
  </r>
  <r>
    <n v="3584"/>
    <x v="19"/>
    <s v="12:49 PM"/>
    <x v="9"/>
    <x v="4"/>
    <n v="3"/>
    <n v="5.49"/>
    <n v="16.47"/>
    <n v="12"/>
    <s v="weekday"/>
    <s v="March"/>
    <x v="0"/>
    <n v="16.47"/>
    <x v="4"/>
  </r>
  <r>
    <n v="3585"/>
    <x v="76"/>
    <s v="04:41 PM"/>
    <x v="0"/>
    <x v="0"/>
    <n v="3"/>
    <n v="6.99"/>
    <n v="20.97"/>
    <n v="16"/>
    <s v="weekday"/>
    <s v="January"/>
    <x v="0"/>
    <n v="20.97"/>
    <x v="2"/>
  </r>
  <r>
    <n v="3586"/>
    <x v="27"/>
    <s v="07:49 PM"/>
    <x v="6"/>
    <x v="5"/>
    <n v="2"/>
    <n v="4.49"/>
    <n v="8.98"/>
    <n v="19"/>
    <s v="weekday"/>
    <s v="January"/>
    <x v="2"/>
    <n v="8.98"/>
    <x v="2"/>
  </r>
  <r>
    <n v="3587"/>
    <x v="0"/>
    <s v="06:02 PM"/>
    <x v="2"/>
    <x v="2"/>
    <n v="3"/>
    <n v="2.29"/>
    <n v="6.87"/>
    <n v="18"/>
    <s v="weekday"/>
    <s v="February"/>
    <x v="2"/>
    <n v="6.87"/>
    <x v="0"/>
  </r>
  <r>
    <n v="3588"/>
    <x v="25"/>
    <s v="07:15 PM"/>
    <x v="10"/>
    <x v="2"/>
    <n v="1"/>
    <n v="3.99"/>
    <n v="3.99"/>
    <n v="19"/>
    <s v="weekday"/>
    <s v="January"/>
    <x v="2"/>
    <n v="3.99"/>
    <x v="6"/>
  </r>
  <r>
    <n v="3589"/>
    <x v="34"/>
    <s v="06:06 PM"/>
    <x v="0"/>
    <x v="0"/>
    <n v="3"/>
    <n v="6.99"/>
    <n v="20.97"/>
    <n v="18"/>
    <s v="weekday"/>
    <s v="February"/>
    <x v="2"/>
    <n v="20.97"/>
    <x v="5"/>
  </r>
  <r>
    <n v="3590"/>
    <x v="56"/>
    <s v="10:25 AM"/>
    <x v="6"/>
    <x v="5"/>
    <n v="4"/>
    <n v="4.49"/>
    <n v="17.96"/>
    <n v="10"/>
    <s v="weekday"/>
    <s v="January"/>
    <x v="1"/>
    <n v="17.96"/>
    <x v="6"/>
  </r>
  <r>
    <n v="3591"/>
    <x v="24"/>
    <s v="06:32 PM"/>
    <x v="1"/>
    <x v="1"/>
    <n v="2"/>
    <n v="5.29"/>
    <n v="10.58"/>
    <n v="18"/>
    <s v="weekday"/>
    <s v="March"/>
    <x v="2"/>
    <n v="10.58"/>
    <x v="2"/>
  </r>
  <r>
    <n v="3592"/>
    <x v="53"/>
    <s v="06:16 PM"/>
    <x v="5"/>
    <x v="3"/>
    <n v="1"/>
    <n v="1.99"/>
    <n v="1.99"/>
    <n v="18"/>
    <s v="weekday"/>
    <s v="January"/>
    <x v="2"/>
    <n v="1.99"/>
    <x v="2"/>
  </r>
  <r>
    <n v="3593"/>
    <x v="40"/>
    <s v="07:32 PM"/>
    <x v="2"/>
    <x v="2"/>
    <n v="2"/>
    <n v="2.29"/>
    <n v="4.58"/>
    <n v="19"/>
    <s v="weekend"/>
    <s v="January"/>
    <x v="2"/>
    <n v="5.2669999999999995"/>
    <x v="1"/>
  </r>
  <r>
    <n v="3594"/>
    <x v="15"/>
    <s v="04:02 PM"/>
    <x v="4"/>
    <x v="4"/>
    <n v="1"/>
    <n v="5.99"/>
    <n v="5.99"/>
    <n v="16"/>
    <s v="weekend"/>
    <s v="February"/>
    <x v="0"/>
    <n v="6.8884999999999996"/>
    <x v="3"/>
  </r>
  <r>
    <n v="3595"/>
    <x v="55"/>
    <s v="11:21 PM"/>
    <x v="1"/>
    <x v="1"/>
    <n v="1"/>
    <n v="5.29"/>
    <n v="5.29"/>
    <n v="23"/>
    <s v="weekend"/>
    <s v="January"/>
    <x v="3"/>
    <n v="6.0834999999999999"/>
    <x v="1"/>
  </r>
  <r>
    <n v="3596"/>
    <x v="77"/>
    <s v="11:28 PM"/>
    <x v="1"/>
    <x v="1"/>
    <n v="2"/>
    <n v="5.29"/>
    <n v="10.58"/>
    <n v="23"/>
    <s v="weekend"/>
    <s v="March"/>
    <x v="3"/>
    <n v="12.167"/>
    <x v="1"/>
  </r>
  <r>
    <n v="3597"/>
    <x v="82"/>
    <s v="06:45 PM"/>
    <x v="11"/>
    <x v="3"/>
    <n v="4"/>
    <n v="2.59"/>
    <n v="10.36"/>
    <n v="18"/>
    <s v="weekday"/>
    <s v="January"/>
    <x v="2"/>
    <n v="10.36"/>
    <x v="6"/>
  </r>
  <r>
    <n v="3598"/>
    <x v="39"/>
    <s v="09:15 PM"/>
    <x v="13"/>
    <x v="5"/>
    <n v="3"/>
    <n v="3.49"/>
    <n v="10.47"/>
    <n v="21"/>
    <s v="weekend"/>
    <s v="March"/>
    <x v="3"/>
    <n v="12.0405"/>
    <x v="3"/>
  </r>
  <r>
    <n v="3599"/>
    <x v="7"/>
    <s v="04:18 PM"/>
    <x v="3"/>
    <x v="3"/>
    <n v="1"/>
    <n v="2.79"/>
    <n v="2.79"/>
    <n v="16"/>
    <s v="weekday"/>
    <s v="January"/>
    <x v="0"/>
    <n v="2.79"/>
    <x v="5"/>
  </r>
  <r>
    <n v="3600"/>
    <x v="29"/>
    <s v="11:45 PM"/>
    <x v="11"/>
    <x v="3"/>
    <n v="3"/>
    <n v="2.59"/>
    <n v="7.77"/>
    <n v="23"/>
    <s v="weekday"/>
    <s v="March"/>
    <x v="3"/>
    <n v="7.77"/>
    <x v="5"/>
  </r>
  <r>
    <n v="3601"/>
    <x v="24"/>
    <s v="06:50 PM"/>
    <x v="9"/>
    <x v="4"/>
    <n v="1"/>
    <n v="5.49"/>
    <n v="5.49"/>
    <n v="18"/>
    <s v="weekday"/>
    <s v="March"/>
    <x v="2"/>
    <n v="5.49"/>
    <x v="2"/>
  </r>
  <r>
    <n v="3602"/>
    <x v="83"/>
    <s v="09:52 PM"/>
    <x v="9"/>
    <x v="4"/>
    <n v="2"/>
    <n v="5.49"/>
    <n v="10.98"/>
    <n v="21"/>
    <s v="weekday"/>
    <s v="March"/>
    <x v="3"/>
    <n v="10.98"/>
    <x v="4"/>
  </r>
  <r>
    <n v="3603"/>
    <x v="45"/>
    <s v="12:18 PM"/>
    <x v="8"/>
    <x v="1"/>
    <n v="2"/>
    <n v="4.99"/>
    <n v="9.98"/>
    <n v="12"/>
    <s v="weekday"/>
    <s v="February"/>
    <x v="0"/>
    <n v="9.98"/>
    <x v="4"/>
  </r>
  <r>
    <n v="3604"/>
    <x v="89"/>
    <s v="06:30 PM"/>
    <x v="1"/>
    <x v="1"/>
    <n v="2"/>
    <n v="5.29"/>
    <n v="10.58"/>
    <n v="18"/>
    <s v="weekday"/>
    <s v="February"/>
    <x v="2"/>
    <n v="10.58"/>
    <x v="6"/>
  </r>
  <r>
    <n v="3605"/>
    <x v="27"/>
    <s v="08:46 PM"/>
    <x v="1"/>
    <x v="1"/>
    <n v="1"/>
    <n v="5.29"/>
    <n v="5.29"/>
    <n v="20"/>
    <s v="weekday"/>
    <s v="January"/>
    <x v="2"/>
    <n v="5.29"/>
    <x v="2"/>
  </r>
  <r>
    <n v="3606"/>
    <x v="42"/>
    <s v="07:31 PM"/>
    <x v="11"/>
    <x v="3"/>
    <n v="4"/>
    <n v="2.59"/>
    <n v="10.36"/>
    <n v="19"/>
    <s v="weekday"/>
    <s v="January"/>
    <x v="2"/>
    <n v="10.36"/>
    <x v="4"/>
  </r>
  <r>
    <n v="3607"/>
    <x v="67"/>
    <s v="08:05 PM"/>
    <x v="2"/>
    <x v="2"/>
    <n v="3"/>
    <n v="2.29"/>
    <n v="6.87"/>
    <n v="20"/>
    <s v="weekday"/>
    <s v="March"/>
    <x v="2"/>
    <n v="6.87"/>
    <x v="5"/>
  </r>
  <r>
    <n v="3608"/>
    <x v="2"/>
    <s v="10:23 AM"/>
    <x v="9"/>
    <x v="4"/>
    <n v="1"/>
    <n v="5.49"/>
    <n v="5.49"/>
    <n v="10"/>
    <s v="weekday"/>
    <s v="March"/>
    <x v="1"/>
    <n v="5.49"/>
    <x v="2"/>
  </r>
  <r>
    <n v="3609"/>
    <x v="86"/>
    <s v="07:40 PM"/>
    <x v="5"/>
    <x v="3"/>
    <n v="4"/>
    <n v="1.99"/>
    <n v="7.96"/>
    <n v="19"/>
    <s v="weekday"/>
    <s v="January"/>
    <x v="2"/>
    <n v="7.96"/>
    <x v="0"/>
  </r>
  <r>
    <n v="3610"/>
    <x v="18"/>
    <s v="11:52 AM"/>
    <x v="12"/>
    <x v="6"/>
    <n v="2"/>
    <n v="2.4900000000000002"/>
    <n v="4.9800000000000004"/>
    <n v="11"/>
    <s v="weekday"/>
    <s v="January"/>
    <x v="1"/>
    <n v="4.9800000000000004"/>
    <x v="4"/>
  </r>
  <r>
    <n v="3611"/>
    <x v="28"/>
    <s v="03:02 PM"/>
    <x v="7"/>
    <x v="2"/>
    <n v="2"/>
    <n v="2.99"/>
    <n v="5.98"/>
    <n v="15"/>
    <s v="weekday"/>
    <s v="February"/>
    <x v="0"/>
    <n v="5.98"/>
    <x v="2"/>
  </r>
  <r>
    <n v="3612"/>
    <x v="20"/>
    <s v="06:02 PM"/>
    <x v="11"/>
    <x v="3"/>
    <n v="1"/>
    <n v="2.59"/>
    <n v="2.59"/>
    <n v="18"/>
    <s v="weekday"/>
    <s v="February"/>
    <x v="2"/>
    <n v="2.59"/>
    <x v="6"/>
  </r>
  <r>
    <n v="3613"/>
    <x v="45"/>
    <s v="06:57 PM"/>
    <x v="11"/>
    <x v="3"/>
    <n v="3"/>
    <n v="2.59"/>
    <n v="7.77"/>
    <n v="18"/>
    <s v="weekday"/>
    <s v="February"/>
    <x v="2"/>
    <n v="7.77"/>
    <x v="4"/>
  </r>
  <r>
    <n v="3614"/>
    <x v="62"/>
    <s v="10:39 PM"/>
    <x v="2"/>
    <x v="2"/>
    <n v="1"/>
    <n v="2.29"/>
    <n v="2.29"/>
    <n v="22"/>
    <s v="weekday"/>
    <s v="March"/>
    <x v="3"/>
    <n v="2.29"/>
    <x v="6"/>
  </r>
  <r>
    <n v="3615"/>
    <x v="6"/>
    <s v="11:06 PM"/>
    <x v="0"/>
    <x v="0"/>
    <n v="1"/>
    <n v="6.99"/>
    <n v="6.99"/>
    <n v="23"/>
    <s v="weekday"/>
    <s v="January"/>
    <x v="3"/>
    <n v="6.99"/>
    <x v="4"/>
  </r>
  <r>
    <n v="3616"/>
    <x v="70"/>
    <s v="10:39 AM"/>
    <x v="9"/>
    <x v="4"/>
    <n v="3"/>
    <n v="5.49"/>
    <n v="16.47"/>
    <n v="10"/>
    <s v="weekend"/>
    <s v="March"/>
    <x v="1"/>
    <n v="18.940499999999997"/>
    <x v="3"/>
  </r>
  <r>
    <n v="3617"/>
    <x v="20"/>
    <s v="01:11 PM"/>
    <x v="4"/>
    <x v="4"/>
    <n v="3"/>
    <n v="5.99"/>
    <n v="17.97"/>
    <n v="13"/>
    <s v="weekday"/>
    <s v="February"/>
    <x v="0"/>
    <n v="17.97"/>
    <x v="6"/>
  </r>
  <r>
    <n v="3618"/>
    <x v="53"/>
    <s v="05:25 PM"/>
    <x v="10"/>
    <x v="2"/>
    <n v="3"/>
    <n v="3.99"/>
    <n v="11.97"/>
    <n v="17"/>
    <s v="weekday"/>
    <s v="January"/>
    <x v="2"/>
    <n v="11.97"/>
    <x v="2"/>
  </r>
  <r>
    <n v="3619"/>
    <x v="51"/>
    <s v="10:20 AM"/>
    <x v="8"/>
    <x v="1"/>
    <n v="3"/>
    <n v="4.99"/>
    <n v="14.97"/>
    <n v="10"/>
    <s v="weekday"/>
    <s v="March"/>
    <x v="1"/>
    <n v="14.97"/>
    <x v="6"/>
  </r>
  <r>
    <n v="3620"/>
    <x v="48"/>
    <s v="04:17 PM"/>
    <x v="14"/>
    <x v="1"/>
    <n v="4"/>
    <n v="4.49"/>
    <n v="17.96"/>
    <n v="16"/>
    <s v="weekday"/>
    <s v="January"/>
    <x v="0"/>
    <n v="17.96"/>
    <x v="5"/>
  </r>
  <r>
    <n v="3621"/>
    <x v="71"/>
    <s v="03:22 PM"/>
    <x v="8"/>
    <x v="1"/>
    <n v="2"/>
    <n v="4.99"/>
    <n v="9.98"/>
    <n v="15"/>
    <s v="weekday"/>
    <s v="January"/>
    <x v="0"/>
    <n v="9.98"/>
    <x v="5"/>
  </r>
  <r>
    <n v="3622"/>
    <x v="9"/>
    <s v="05:53 PM"/>
    <x v="11"/>
    <x v="3"/>
    <n v="1"/>
    <n v="2.59"/>
    <n v="2.59"/>
    <n v="17"/>
    <s v="weekend"/>
    <s v="February"/>
    <x v="2"/>
    <n v="2.9784999999999995"/>
    <x v="3"/>
  </r>
  <r>
    <n v="3623"/>
    <x v="32"/>
    <s v="05:29 PM"/>
    <x v="0"/>
    <x v="0"/>
    <n v="1"/>
    <n v="6.99"/>
    <n v="6.99"/>
    <n v="17"/>
    <s v="weekday"/>
    <s v="February"/>
    <x v="2"/>
    <n v="6.99"/>
    <x v="6"/>
  </r>
  <r>
    <n v="3624"/>
    <x v="88"/>
    <s v="11:39 PM"/>
    <x v="14"/>
    <x v="1"/>
    <n v="4"/>
    <n v="4.49"/>
    <n v="17.96"/>
    <n v="23"/>
    <s v="weekday"/>
    <s v="February"/>
    <x v="3"/>
    <n v="17.96"/>
    <x v="6"/>
  </r>
  <r>
    <n v="3625"/>
    <x v="35"/>
    <s v="07:45 PM"/>
    <x v="9"/>
    <x v="4"/>
    <n v="4"/>
    <n v="5.49"/>
    <n v="21.96"/>
    <n v="19"/>
    <s v="weekday"/>
    <s v="January"/>
    <x v="2"/>
    <n v="21.96"/>
    <x v="0"/>
  </r>
  <r>
    <n v="3626"/>
    <x v="10"/>
    <s v="11:14 AM"/>
    <x v="7"/>
    <x v="2"/>
    <n v="3"/>
    <n v="2.99"/>
    <n v="8.9700000000000006"/>
    <n v="11"/>
    <s v="weekday"/>
    <s v="March"/>
    <x v="1"/>
    <n v="8.9700000000000006"/>
    <x v="5"/>
  </r>
  <r>
    <n v="3627"/>
    <x v="74"/>
    <s v="01:38 PM"/>
    <x v="10"/>
    <x v="2"/>
    <n v="3"/>
    <n v="3.99"/>
    <n v="11.97"/>
    <n v="13"/>
    <s v="weekday"/>
    <s v="March"/>
    <x v="0"/>
    <n v="11.97"/>
    <x v="5"/>
  </r>
  <r>
    <n v="3628"/>
    <x v="77"/>
    <s v="12:59 PM"/>
    <x v="1"/>
    <x v="1"/>
    <n v="3"/>
    <n v="5.29"/>
    <n v="15.870000000000001"/>
    <n v="12"/>
    <s v="weekend"/>
    <s v="March"/>
    <x v="0"/>
    <n v="18.250499999999999"/>
    <x v="1"/>
  </r>
  <r>
    <n v="3629"/>
    <x v="45"/>
    <s v="08:55 PM"/>
    <x v="6"/>
    <x v="5"/>
    <n v="4"/>
    <n v="4.49"/>
    <n v="17.96"/>
    <n v="20"/>
    <s v="weekday"/>
    <s v="February"/>
    <x v="2"/>
    <n v="17.96"/>
    <x v="4"/>
  </r>
  <r>
    <n v="3630"/>
    <x v="34"/>
    <s v="05:34 PM"/>
    <x v="9"/>
    <x v="4"/>
    <n v="3"/>
    <n v="5.49"/>
    <n v="16.47"/>
    <n v="17"/>
    <s v="weekday"/>
    <s v="February"/>
    <x v="2"/>
    <n v="16.47"/>
    <x v="5"/>
  </r>
  <r>
    <n v="3631"/>
    <x v="12"/>
    <s v="08:36 PM"/>
    <x v="8"/>
    <x v="1"/>
    <n v="3"/>
    <n v="4.99"/>
    <n v="14.97"/>
    <n v="20"/>
    <s v="weekend"/>
    <s v="February"/>
    <x v="2"/>
    <n v="17.215499999999999"/>
    <x v="3"/>
  </r>
  <r>
    <n v="3632"/>
    <x v="80"/>
    <s v="02:09 PM"/>
    <x v="4"/>
    <x v="4"/>
    <n v="4"/>
    <n v="5.99"/>
    <n v="23.96"/>
    <n v="14"/>
    <s v="weekday"/>
    <s v="February"/>
    <x v="0"/>
    <n v="23.96"/>
    <x v="4"/>
  </r>
  <r>
    <n v="3633"/>
    <x v="23"/>
    <s v="05:23 PM"/>
    <x v="13"/>
    <x v="5"/>
    <n v="3"/>
    <n v="3.49"/>
    <n v="10.47"/>
    <n v="17"/>
    <s v="weekend"/>
    <s v="March"/>
    <x v="2"/>
    <n v="12.0405"/>
    <x v="3"/>
  </r>
  <r>
    <n v="3634"/>
    <x v="39"/>
    <s v="12:15 PM"/>
    <x v="0"/>
    <x v="0"/>
    <n v="3"/>
    <n v="6.99"/>
    <n v="20.97"/>
    <n v="12"/>
    <s v="weekend"/>
    <s v="March"/>
    <x v="0"/>
    <n v="24.115499999999997"/>
    <x v="3"/>
  </r>
  <r>
    <n v="3635"/>
    <x v="31"/>
    <s v="02:54 PM"/>
    <x v="6"/>
    <x v="5"/>
    <n v="1"/>
    <n v="4.49"/>
    <n v="4.49"/>
    <n v="14"/>
    <s v="weekend"/>
    <s v="January"/>
    <x v="0"/>
    <n v="5.1635"/>
    <x v="3"/>
  </r>
  <r>
    <n v="3636"/>
    <x v="45"/>
    <s v="06:57 PM"/>
    <x v="11"/>
    <x v="3"/>
    <n v="2"/>
    <n v="2.59"/>
    <n v="5.18"/>
    <n v="18"/>
    <s v="weekday"/>
    <s v="February"/>
    <x v="2"/>
    <n v="5.18"/>
    <x v="4"/>
  </r>
  <r>
    <n v="3637"/>
    <x v="69"/>
    <s v="07:36 PM"/>
    <x v="0"/>
    <x v="0"/>
    <n v="1"/>
    <n v="6.99"/>
    <n v="6.99"/>
    <n v="19"/>
    <s v="weekend"/>
    <s v="February"/>
    <x v="2"/>
    <n v="8.0384999999999991"/>
    <x v="1"/>
  </r>
  <r>
    <n v="3638"/>
    <x v="73"/>
    <s v="09:00 PM"/>
    <x v="13"/>
    <x v="5"/>
    <n v="4"/>
    <n v="3.49"/>
    <n v="13.96"/>
    <n v="21"/>
    <s v="weekday"/>
    <s v="March"/>
    <x v="3"/>
    <n v="13.96"/>
    <x v="2"/>
  </r>
  <r>
    <n v="3639"/>
    <x v="65"/>
    <s v="03:11 PM"/>
    <x v="12"/>
    <x v="6"/>
    <n v="1"/>
    <n v="2.4900000000000002"/>
    <n v="2.4900000000000002"/>
    <n v="15"/>
    <s v="weekend"/>
    <s v="March"/>
    <x v="0"/>
    <n v="2.8635000000000002"/>
    <x v="1"/>
  </r>
  <r>
    <n v="3640"/>
    <x v="73"/>
    <s v="03:36 PM"/>
    <x v="9"/>
    <x v="4"/>
    <n v="3"/>
    <n v="5.49"/>
    <n v="16.47"/>
    <n v="15"/>
    <s v="weekday"/>
    <s v="March"/>
    <x v="0"/>
    <n v="16.47"/>
    <x v="2"/>
  </r>
  <r>
    <n v="3641"/>
    <x v="1"/>
    <s v="06:59 PM"/>
    <x v="2"/>
    <x v="2"/>
    <n v="3"/>
    <n v="2.29"/>
    <n v="6.87"/>
    <n v="18"/>
    <s v="weekend"/>
    <s v="March"/>
    <x v="2"/>
    <n v="7.9004999999999992"/>
    <x v="1"/>
  </r>
  <r>
    <n v="3642"/>
    <x v="48"/>
    <s v="12:20 PM"/>
    <x v="1"/>
    <x v="1"/>
    <n v="4"/>
    <n v="5.29"/>
    <n v="21.16"/>
    <n v="12"/>
    <s v="weekday"/>
    <s v="January"/>
    <x v="0"/>
    <n v="21.16"/>
    <x v="5"/>
  </r>
  <r>
    <n v="3643"/>
    <x v="20"/>
    <s v="10:57 PM"/>
    <x v="10"/>
    <x v="2"/>
    <n v="3"/>
    <n v="3.99"/>
    <n v="11.97"/>
    <n v="22"/>
    <s v="weekday"/>
    <s v="February"/>
    <x v="3"/>
    <n v="11.97"/>
    <x v="6"/>
  </r>
  <r>
    <n v="3644"/>
    <x v="8"/>
    <s v="06:19 PM"/>
    <x v="4"/>
    <x v="4"/>
    <n v="4"/>
    <n v="5.99"/>
    <n v="23.96"/>
    <n v="18"/>
    <s v="weekend"/>
    <s v="January"/>
    <x v="2"/>
    <n v="27.553999999999998"/>
    <x v="1"/>
  </r>
  <r>
    <n v="3645"/>
    <x v="45"/>
    <s v="04:10 PM"/>
    <x v="7"/>
    <x v="2"/>
    <n v="2"/>
    <n v="2.99"/>
    <n v="5.98"/>
    <n v="16"/>
    <s v="weekday"/>
    <s v="February"/>
    <x v="0"/>
    <n v="5.98"/>
    <x v="4"/>
  </r>
  <r>
    <n v="3646"/>
    <x v="13"/>
    <s v="11:19 PM"/>
    <x v="12"/>
    <x v="6"/>
    <n v="1"/>
    <n v="2.4900000000000002"/>
    <n v="2.4900000000000002"/>
    <n v="23"/>
    <s v="weekday"/>
    <s v="March"/>
    <x v="3"/>
    <n v="2.4900000000000002"/>
    <x v="5"/>
  </r>
  <r>
    <n v="3647"/>
    <x v="56"/>
    <s v="11:41 AM"/>
    <x v="0"/>
    <x v="0"/>
    <n v="2"/>
    <n v="6.99"/>
    <n v="13.98"/>
    <n v="11"/>
    <s v="weekday"/>
    <s v="January"/>
    <x v="1"/>
    <n v="13.98"/>
    <x v="6"/>
  </r>
  <r>
    <n v="3648"/>
    <x v="44"/>
    <s v="03:44 PM"/>
    <x v="6"/>
    <x v="5"/>
    <n v="1"/>
    <n v="4.49"/>
    <n v="4.49"/>
    <n v="15"/>
    <s v="weekday"/>
    <s v="February"/>
    <x v="0"/>
    <n v="4.49"/>
    <x v="5"/>
  </r>
  <r>
    <n v="3649"/>
    <x v="72"/>
    <s v="01:25 PM"/>
    <x v="14"/>
    <x v="1"/>
    <n v="3"/>
    <n v="4.49"/>
    <n v="13.47"/>
    <n v="13"/>
    <s v="weekday"/>
    <s v="March"/>
    <x v="0"/>
    <n v="13.47"/>
    <x v="0"/>
  </r>
  <r>
    <n v="3650"/>
    <x v="2"/>
    <s v="09:34 PM"/>
    <x v="13"/>
    <x v="5"/>
    <n v="1"/>
    <n v="3.49"/>
    <n v="3.49"/>
    <n v="21"/>
    <s v="weekday"/>
    <s v="March"/>
    <x v="3"/>
    <n v="3.49"/>
    <x v="2"/>
  </r>
  <r>
    <n v="3651"/>
    <x v="26"/>
    <s v="06:06 PM"/>
    <x v="10"/>
    <x v="2"/>
    <n v="4"/>
    <n v="3.99"/>
    <n v="15.96"/>
    <n v="18"/>
    <s v="weekday"/>
    <s v="February"/>
    <x v="2"/>
    <n v="15.96"/>
    <x v="5"/>
  </r>
  <r>
    <n v="3652"/>
    <x v="49"/>
    <s v="09:13 PM"/>
    <x v="5"/>
    <x v="3"/>
    <n v="3"/>
    <n v="1.99"/>
    <n v="5.97"/>
    <n v="21"/>
    <s v="weekend"/>
    <s v="February"/>
    <x v="3"/>
    <n v="6.865499999999999"/>
    <x v="1"/>
  </r>
  <r>
    <n v="3653"/>
    <x v="15"/>
    <s v="10:29 AM"/>
    <x v="4"/>
    <x v="4"/>
    <n v="4"/>
    <n v="5.99"/>
    <n v="23.96"/>
    <n v="10"/>
    <s v="weekend"/>
    <s v="February"/>
    <x v="1"/>
    <n v="27.553999999999998"/>
    <x v="3"/>
  </r>
  <r>
    <n v="3654"/>
    <x v="88"/>
    <s v="07:10 PM"/>
    <x v="10"/>
    <x v="2"/>
    <n v="4"/>
    <n v="3.99"/>
    <n v="15.96"/>
    <n v="19"/>
    <s v="weekday"/>
    <s v="February"/>
    <x v="2"/>
    <n v="15.96"/>
    <x v="6"/>
  </r>
  <r>
    <n v="3655"/>
    <x v="17"/>
    <s v="04:52 PM"/>
    <x v="4"/>
    <x v="4"/>
    <n v="4"/>
    <n v="5.99"/>
    <n v="23.96"/>
    <n v="16"/>
    <s v="weekday"/>
    <s v="January"/>
    <x v="0"/>
    <n v="23.96"/>
    <x v="4"/>
  </r>
  <r>
    <n v="3656"/>
    <x v="51"/>
    <s v="07:15 PM"/>
    <x v="5"/>
    <x v="3"/>
    <n v="3"/>
    <n v="1.99"/>
    <n v="5.97"/>
    <n v="19"/>
    <s v="weekday"/>
    <s v="March"/>
    <x v="2"/>
    <n v="5.97"/>
    <x v="6"/>
  </r>
  <r>
    <n v="3657"/>
    <x v="20"/>
    <s v="01:39 PM"/>
    <x v="14"/>
    <x v="1"/>
    <n v="1"/>
    <n v="4.49"/>
    <n v="4.49"/>
    <n v="13"/>
    <s v="weekday"/>
    <s v="February"/>
    <x v="0"/>
    <n v="4.49"/>
    <x v="6"/>
  </r>
  <r>
    <n v="3658"/>
    <x v="79"/>
    <s v="11:12 AM"/>
    <x v="5"/>
    <x v="3"/>
    <n v="2"/>
    <n v="1.99"/>
    <n v="3.98"/>
    <n v="11"/>
    <s v="weekday"/>
    <s v="March"/>
    <x v="1"/>
    <n v="3.98"/>
    <x v="6"/>
  </r>
  <r>
    <n v="3659"/>
    <x v="57"/>
    <s v="06:08 PM"/>
    <x v="11"/>
    <x v="3"/>
    <n v="4"/>
    <n v="2.59"/>
    <n v="10.36"/>
    <n v="18"/>
    <s v="weekend"/>
    <s v="March"/>
    <x v="2"/>
    <n v="11.913999999999998"/>
    <x v="1"/>
  </r>
  <r>
    <n v="3660"/>
    <x v="84"/>
    <s v="04:43 PM"/>
    <x v="13"/>
    <x v="5"/>
    <n v="2"/>
    <n v="3.49"/>
    <n v="6.98"/>
    <n v="16"/>
    <s v="weekday"/>
    <s v="March"/>
    <x v="0"/>
    <n v="6.98"/>
    <x v="4"/>
  </r>
  <r>
    <n v="3661"/>
    <x v="66"/>
    <s v="11:47 AM"/>
    <x v="9"/>
    <x v="4"/>
    <n v="3"/>
    <n v="5.49"/>
    <n v="16.47"/>
    <n v="11"/>
    <s v="weekday"/>
    <s v="February"/>
    <x v="1"/>
    <n v="16.47"/>
    <x v="0"/>
  </r>
  <r>
    <n v="3662"/>
    <x v="48"/>
    <s v="07:37 PM"/>
    <x v="10"/>
    <x v="2"/>
    <n v="3"/>
    <n v="3.99"/>
    <n v="11.97"/>
    <n v="19"/>
    <s v="weekday"/>
    <s v="January"/>
    <x v="2"/>
    <n v="11.97"/>
    <x v="5"/>
  </r>
  <r>
    <n v="3663"/>
    <x v="62"/>
    <s v="08:28 PM"/>
    <x v="13"/>
    <x v="5"/>
    <n v="4"/>
    <n v="3.49"/>
    <n v="13.96"/>
    <n v="20"/>
    <s v="weekday"/>
    <s v="March"/>
    <x v="2"/>
    <n v="13.96"/>
    <x v="6"/>
  </r>
  <r>
    <n v="3664"/>
    <x v="57"/>
    <s v="08:49 PM"/>
    <x v="11"/>
    <x v="3"/>
    <n v="3"/>
    <n v="2.59"/>
    <n v="7.77"/>
    <n v="20"/>
    <s v="weekend"/>
    <s v="March"/>
    <x v="2"/>
    <n v="8.9354999999999993"/>
    <x v="1"/>
  </r>
  <r>
    <n v="3665"/>
    <x v="73"/>
    <s v="12:02 PM"/>
    <x v="5"/>
    <x v="3"/>
    <n v="4"/>
    <n v="1.99"/>
    <n v="7.96"/>
    <n v="12"/>
    <s v="weekday"/>
    <s v="March"/>
    <x v="0"/>
    <n v="7.96"/>
    <x v="2"/>
  </r>
  <r>
    <n v="3666"/>
    <x v="39"/>
    <s v="09:23 PM"/>
    <x v="6"/>
    <x v="5"/>
    <n v="4"/>
    <n v="4.49"/>
    <n v="17.96"/>
    <n v="21"/>
    <s v="weekend"/>
    <s v="March"/>
    <x v="3"/>
    <n v="20.654"/>
    <x v="3"/>
  </r>
  <r>
    <n v="3667"/>
    <x v="6"/>
    <s v="06:18 PM"/>
    <x v="9"/>
    <x v="4"/>
    <n v="4"/>
    <n v="5.49"/>
    <n v="21.96"/>
    <n v="18"/>
    <s v="weekday"/>
    <s v="January"/>
    <x v="2"/>
    <n v="21.96"/>
    <x v="4"/>
  </r>
  <r>
    <n v="3668"/>
    <x v="21"/>
    <s v="11:37 PM"/>
    <x v="4"/>
    <x v="4"/>
    <n v="3"/>
    <n v="5.99"/>
    <n v="17.97"/>
    <n v="23"/>
    <s v="weekday"/>
    <s v="February"/>
    <x v="3"/>
    <n v="17.97"/>
    <x v="4"/>
  </r>
  <r>
    <n v="3669"/>
    <x v="49"/>
    <s v="07:05 PM"/>
    <x v="1"/>
    <x v="1"/>
    <n v="4"/>
    <n v="5.29"/>
    <n v="21.16"/>
    <n v="19"/>
    <s v="weekend"/>
    <s v="February"/>
    <x v="2"/>
    <n v="24.334"/>
    <x v="1"/>
  </r>
  <r>
    <n v="3670"/>
    <x v="32"/>
    <s v="10:43 AM"/>
    <x v="4"/>
    <x v="4"/>
    <n v="1"/>
    <n v="5.99"/>
    <n v="5.99"/>
    <n v="10"/>
    <s v="weekday"/>
    <s v="February"/>
    <x v="1"/>
    <n v="5.99"/>
    <x v="6"/>
  </r>
  <r>
    <n v="3671"/>
    <x v="22"/>
    <s v="04:59 PM"/>
    <x v="2"/>
    <x v="2"/>
    <n v="4"/>
    <n v="2.29"/>
    <n v="9.16"/>
    <n v="16"/>
    <s v="weekday"/>
    <s v="March"/>
    <x v="0"/>
    <n v="9.16"/>
    <x v="0"/>
  </r>
  <r>
    <n v="3672"/>
    <x v="87"/>
    <s v="06:37 PM"/>
    <x v="7"/>
    <x v="2"/>
    <n v="4"/>
    <n v="2.99"/>
    <n v="11.96"/>
    <n v="18"/>
    <s v="weekday"/>
    <s v="January"/>
    <x v="2"/>
    <n v="11.96"/>
    <x v="0"/>
  </r>
  <r>
    <n v="3673"/>
    <x v="20"/>
    <s v="10:16 PM"/>
    <x v="6"/>
    <x v="5"/>
    <n v="4"/>
    <n v="4.49"/>
    <n v="17.96"/>
    <n v="22"/>
    <s v="weekday"/>
    <s v="February"/>
    <x v="3"/>
    <n v="17.96"/>
    <x v="6"/>
  </r>
  <r>
    <n v="3674"/>
    <x v="71"/>
    <s v="03:14 PM"/>
    <x v="2"/>
    <x v="2"/>
    <n v="3"/>
    <n v="2.29"/>
    <n v="6.87"/>
    <n v="15"/>
    <s v="weekday"/>
    <s v="January"/>
    <x v="0"/>
    <n v="6.87"/>
    <x v="5"/>
  </r>
  <r>
    <n v="3675"/>
    <x v="11"/>
    <s v="10:43 AM"/>
    <x v="10"/>
    <x v="2"/>
    <n v="4"/>
    <n v="3.99"/>
    <n v="15.96"/>
    <n v="10"/>
    <s v="weekend"/>
    <s v="January"/>
    <x v="1"/>
    <n v="18.353999999999999"/>
    <x v="3"/>
  </r>
  <r>
    <n v="3676"/>
    <x v="41"/>
    <s v="01:38 PM"/>
    <x v="3"/>
    <x v="3"/>
    <n v="4"/>
    <n v="2.79"/>
    <n v="11.16"/>
    <n v="13"/>
    <s v="weekend"/>
    <s v="February"/>
    <x v="0"/>
    <n v="12.834"/>
    <x v="1"/>
  </r>
  <r>
    <n v="3677"/>
    <x v="23"/>
    <s v="09:10 PM"/>
    <x v="5"/>
    <x v="3"/>
    <n v="3"/>
    <n v="1.99"/>
    <n v="5.97"/>
    <n v="21"/>
    <s v="weekend"/>
    <s v="March"/>
    <x v="3"/>
    <n v="6.865499999999999"/>
    <x v="3"/>
  </r>
  <r>
    <n v="3678"/>
    <x v="53"/>
    <s v="12:10 PM"/>
    <x v="8"/>
    <x v="1"/>
    <n v="2"/>
    <n v="4.99"/>
    <n v="9.98"/>
    <n v="12"/>
    <s v="weekday"/>
    <s v="January"/>
    <x v="0"/>
    <n v="9.98"/>
    <x v="2"/>
  </r>
  <r>
    <n v="3679"/>
    <x v="67"/>
    <s v="01:11 PM"/>
    <x v="2"/>
    <x v="2"/>
    <n v="4"/>
    <n v="2.29"/>
    <n v="9.16"/>
    <n v="13"/>
    <s v="weekday"/>
    <s v="March"/>
    <x v="0"/>
    <n v="9.16"/>
    <x v="5"/>
  </r>
  <r>
    <n v="3680"/>
    <x v="65"/>
    <s v="11:04 AM"/>
    <x v="3"/>
    <x v="3"/>
    <n v="1"/>
    <n v="2.79"/>
    <n v="2.79"/>
    <n v="11"/>
    <s v="weekend"/>
    <s v="March"/>
    <x v="1"/>
    <n v="3.2084999999999999"/>
    <x v="1"/>
  </r>
  <r>
    <n v="3681"/>
    <x v="31"/>
    <s v="11:13 AM"/>
    <x v="13"/>
    <x v="5"/>
    <n v="4"/>
    <n v="3.49"/>
    <n v="13.96"/>
    <n v="11"/>
    <s v="weekend"/>
    <s v="January"/>
    <x v="1"/>
    <n v="16.053999999999998"/>
    <x v="3"/>
  </r>
  <r>
    <n v="3682"/>
    <x v="34"/>
    <s v="05:26 PM"/>
    <x v="8"/>
    <x v="1"/>
    <n v="1"/>
    <n v="4.99"/>
    <n v="4.99"/>
    <n v="17"/>
    <s v="weekday"/>
    <s v="February"/>
    <x v="2"/>
    <n v="4.99"/>
    <x v="5"/>
  </r>
  <r>
    <n v="3683"/>
    <x v="58"/>
    <s v="10:56 PM"/>
    <x v="14"/>
    <x v="1"/>
    <n v="1"/>
    <n v="4.49"/>
    <n v="4.49"/>
    <n v="22"/>
    <s v="weekday"/>
    <s v="February"/>
    <x v="3"/>
    <n v="4.49"/>
    <x v="0"/>
  </r>
  <r>
    <n v="3684"/>
    <x v="84"/>
    <s v="02:11 PM"/>
    <x v="12"/>
    <x v="6"/>
    <n v="1"/>
    <n v="2.4900000000000002"/>
    <n v="2.4900000000000002"/>
    <n v="14"/>
    <s v="weekday"/>
    <s v="March"/>
    <x v="0"/>
    <n v="2.4900000000000002"/>
    <x v="4"/>
  </r>
  <r>
    <n v="3685"/>
    <x v="62"/>
    <s v="05:04 PM"/>
    <x v="13"/>
    <x v="5"/>
    <n v="4"/>
    <n v="3.49"/>
    <n v="13.96"/>
    <n v="17"/>
    <s v="weekday"/>
    <s v="March"/>
    <x v="2"/>
    <n v="13.96"/>
    <x v="6"/>
  </r>
  <r>
    <n v="3686"/>
    <x v="10"/>
    <s v="01:40 PM"/>
    <x v="1"/>
    <x v="1"/>
    <n v="3"/>
    <n v="5.29"/>
    <n v="15.870000000000001"/>
    <n v="13"/>
    <s v="weekday"/>
    <s v="March"/>
    <x v="0"/>
    <n v="15.870000000000001"/>
    <x v="5"/>
  </r>
  <r>
    <n v="3687"/>
    <x v="45"/>
    <s v="11:47 AM"/>
    <x v="2"/>
    <x v="2"/>
    <n v="3"/>
    <n v="2.29"/>
    <n v="6.87"/>
    <n v="11"/>
    <s v="weekday"/>
    <s v="February"/>
    <x v="1"/>
    <n v="6.87"/>
    <x v="4"/>
  </r>
  <r>
    <n v="3688"/>
    <x v="52"/>
    <s v="04:06 PM"/>
    <x v="10"/>
    <x v="2"/>
    <n v="3"/>
    <n v="3.99"/>
    <n v="11.97"/>
    <n v="16"/>
    <s v="weekday"/>
    <s v="January"/>
    <x v="0"/>
    <n v="11.97"/>
    <x v="4"/>
  </r>
  <r>
    <n v="3689"/>
    <x v="0"/>
    <s v="08:37 PM"/>
    <x v="9"/>
    <x v="4"/>
    <n v="1"/>
    <n v="5.49"/>
    <n v="5.49"/>
    <n v="20"/>
    <s v="weekday"/>
    <s v="February"/>
    <x v="2"/>
    <n v="5.49"/>
    <x v="0"/>
  </r>
  <r>
    <n v="3690"/>
    <x v="55"/>
    <s v="03:52 PM"/>
    <x v="3"/>
    <x v="3"/>
    <n v="2"/>
    <n v="2.79"/>
    <n v="5.58"/>
    <n v="15"/>
    <s v="weekend"/>
    <s v="January"/>
    <x v="0"/>
    <n v="6.4169999999999998"/>
    <x v="1"/>
  </r>
  <r>
    <n v="3691"/>
    <x v="9"/>
    <s v="09:52 PM"/>
    <x v="9"/>
    <x v="4"/>
    <n v="1"/>
    <n v="5.49"/>
    <n v="5.49"/>
    <n v="21"/>
    <s v="weekend"/>
    <s v="February"/>
    <x v="3"/>
    <n v="6.3134999999999994"/>
    <x v="3"/>
  </r>
  <r>
    <n v="3692"/>
    <x v="73"/>
    <s v="01:32 PM"/>
    <x v="11"/>
    <x v="3"/>
    <n v="3"/>
    <n v="2.59"/>
    <n v="7.77"/>
    <n v="13"/>
    <s v="weekday"/>
    <s v="March"/>
    <x v="0"/>
    <n v="7.77"/>
    <x v="2"/>
  </r>
  <r>
    <n v="3693"/>
    <x v="55"/>
    <s v="03:04 PM"/>
    <x v="6"/>
    <x v="5"/>
    <n v="3"/>
    <n v="4.49"/>
    <n v="13.47"/>
    <n v="15"/>
    <s v="weekend"/>
    <s v="January"/>
    <x v="0"/>
    <n v="15.490499999999999"/>
    <x v="1"/>
  </r>
  <r>
    <n v="3694"/>
    <x v="16"/>
    <s v="03:52 PM"/>
    <x v="7"/>
    <x v="2"/>
    <n v="1"/>
    <n v="2.99"/>
    <n v="2.99"/>
    <n v="15"/>
    <s v="weekday"/>
    <s v="February"/>
    <x v="0"/>
    <n v="2.99"/>
    <x v="4"/>
  </r>
  <r>
    <n v="3695"/>
    <x v="5"/>
    <s v="10:40 AM"/>
    <x v="8"/>
    <x v="1"/>
    <n v="3"/>
    <n v="4.99"/>
    <n v="14.97"/>
    <n v="10"/>
    <s v="weekend"/>
    <s v="January"/>
    <x v="1"/>
    <n v="17.215499999999999"/>
    <x v="3"/>
  </r>
  <r>
    <n v="3696"/>
    <x v="89"/>
    <s v="12:43 PM"/>
    <x v="11"/>
    <x v="3"/>
    <n v="1"/>
    <n v="2.59"/>
    <n v="2.59"/>
    <n v="12"/>
    <s v="weekday"/>
    <s v="February"/>
    <x v="0"/>
    <n v="2.59"/>
    <x v="6"/>
  </r>
  <r>
    <n v="3697"/>
    <x v="7"/>
    <s v="03:34 PM"/>
    <x v="14"/>
    <x v="1"/>
    <n v="2"/>
    <n v="4.49"/>
    <n v="8.98"/>
    <n v="15"/>
    <s v="weekday"/>
    <s v="January"/>
    <x v="0"/>
    <n v="8.98"/>
    <x v="5"/>
  </r>
  <r>
    <n v="3698"/>
    <x v="43"/>
    <s v="11:31 AM"/>
    <x v="3"/>
    <x v="3"/>
    <n v="3"/>
    <n v="2.79"/>
    <n v="8.370000000000001"/>
    <n v="11"/>
    <s v="weekday"/>
    <s v="March"/>
    <x v="1"/>
    <n v="8.370000000000001"/>
    <x v="2"/>
  </r>
  <r>
    <n v="3699"/>
    <x v="34"/>
    <s v="10:43 PM"/>
    <x v="11"/>
    <x v="3"/>
    <n v="2"/>
    <n v="2.59"/>
    <n v="5.18"/>
    <n v="22"/>
    <s v="weekday"/>
    <s v="February"/>
    <x v="3"/>
    <n v="5.18"/>
    <x v="5"/>
  </r>
  <r>
    <n v="3700"/>
    <x v="57"/>
    <s v="11:57 AM"/>
    <x v="10"/>
    <x v="2"/>
    <n v="2"/>
    <n v="3.99"/>
    <n v="7.98"/>
    <n v="11"/>
    <s v="weekend"/>
    <s v="March"/>
    <x v="1"/>
    <n v="9.1769999999999996"/>
    <x v="1"/>
  </r>
  <r>
    <n v="3701"/>
    <x v="50"/>
    <s v="08:33 PM"/>
    <x v="10"/>
    <x v="2"/>
    <n v="4"/>
    <n v="3.99"/>
    <n v="15.96"/>
    <n v="20"/>
    <s v="weekday"/>
    <s v="February"/>
    <x v="2"/>
    <n v="15.96"/>
    <x v="2"/>
  </r>
  <r>
    <n v="3702"/>
    <x v="37"/>
    <s v="12:52 PM"/>
    <x v="6"/>
    <x v="5"/>
    <n v="1"/>
    <n v="4.49"/>
    <n v="4.49"/>
    <n v="12"/>
    <s v="weekend"/>
    <s v="March"/>
    <x v="0"/>
    <n v="5.1635"/>
    <x v="1"/>
  </r>
  <r>
    <n v="3703"/>
    <x v="72"/>
    <s v="03:52 PM"/>
    <x v="13"/>
    <x v="5"/>
    <n v="3"/>
    <n v="3.49"/>
    <n v="10.47"/>
    <n v="15"/>
    <s v="weekday"/>
    <s v="March"/>
    <x v="0"/>
    <n v="10.47"/>
    <x v="0"/>
  </r>
  <r>
    <n v="3704"/>
    <x v="86"/>
    <s v="04:35 PM"/>
    <x v="6"/>
    <x v="5"/>
    <n v="2"/>
    <n v="4.49"/>
    <n v="8.98"/>
    <n v="16"/>
    <s v="weekday"/>
    <s v="January"/>
    <x v="0"/>
    <n v="8.98"/>
    <x v="0"/>
  </r>
  <r>
    <n v="3705"/>
    <x v="87"/>
    <s v="06:11 PM"/>
    <x v="3"/>
    <x v="3"/>
    <n v="3"/>
    <n v="2.79"/>
    <n v="8.370000000000001"/>
    <n v="18"/>
    <s v="weekday"/>
    <s v="January"/>
    <x v="2"/>
    <n v="8.370000000000001"/>
    <x v="0"/>
  </r>
  <r>
    <n v="3706"/>
    <x v="61"/>
    <s v="08:56 PM"/>
    <x v="11"/>
    <x v="3"/>
    <n v="4"/>
    <n v="2.59"/>
    <n v="10.36"/>
    <n v="20"/>
    <s v="weekday"/>
    <s v="March"/>
    <x v="2"/>
    <n v="10.36"/>
    <x v="6"/>
  </r>
  <r>
    <n v="3707"/>
    <x v="66"/>
    <s v="01:37 PM"/>
    <x v="10"/>
    <x v="2"/>
    <n v="1"/>
    <n v="3.99"/>
    <n v="3.99"/>
    <n v="13"/>
    <s v="weekday"/>
    <s v="February"/>
    <x v="0"/>
    <n v="3.99"/>
    <x v="0"/>
  </r>
  <r>
    <n v="3708"/>
    <x v="75"/>
    <s v="06:33 PM"/>
    <x v="9"/>
    <x v="4"/>
    <n v="2"/>
    <n v="5.49"/>
    <n v="10.98"/>
    <n v="18"/>
    <s v="weekday"/>
    <s v="January"/>
    <x v="2"/>
    <n v="10.98"/>
    <x v="6"/>
  </r>
  <r>
    <n v="3709"/>
    <x v="23"/>
    <s v="09:47 PM"/>
    <x v="6"/>
    <x v="5"/>
    <n v="3"/>
    <n v="4.49"/>
    <n v="13.47"/>
    <n v="21"/>
    <s v="weekend"/>
    <s v="March"/>
    <x v="3"/>
    <n v="15.490499999999999"/>
    <x v="3"/>
  </r>
  <r>
    <n v="3710"/>
    <x v="6"/>
    <s v="02:17 PM"/>
    <x v="1"/>
    <x v="1"/>
    <n v="3"/>
    <n v="5.29"/>
    <n v="15.870000000000001"/>
    <n v="14"/>
    <s v="weekday"/>
    <s v="January"/>
    <x v="0"/>
    <n v="15.870000000000001"/>
    <x v="4"/>
  </r>
  <r>
    <n v="3711"/>
    <x v="19"/>
    <s v="10:11 AM"/>
    <x v="8"/>
    <x v="1"/>
    <n v="2"/>
    <n v="4.99"/>
    <n v="9.98"/>
    <n v="10"/>
    <s v="weekday"/>
    <s v="March"/>
    <x v="1"/>
    <n v="9.98"/>
    <x v="4"/>
  </r>
  <r>
    <n v="3712"/>
    <x v="55"/>
    <s v="06:14 PM"/>
    <x v="11"/>
    <x v="3"/>
    <n v="3"/>
    <n v="2.59"/>
    <n v="7.77"/>
    <n v="18"/>
    <s v="weekend"/>
    <s v="January"/>
    <x v="2"/>
    <n v="8.9354999999999993"/>
    <x v="1"/>
  </r>
  <r>
    <n v="3713"/>
    <x v="67"/>
    <s v="11:14 AM"/>
    <x v="5"/>
    <x v="3"/>
    <n v="1"/>
    <n v="1.99"/>
    <n v="1.99"/>
    <n v="11"/>
    <s v="weekday"/>
    <s v="March"/>
    <x v="1"/>
    <n v="1.99"/>
    <x v="5"/>
  </r>
  <r>
    <n v="3714"/>
    <x v="57"/>
    <s v="05:44 PM"/>
    <x v="2"/>
    <x v="2"/>
    <n v="4"/>
    <n v="2.29"/>
    <n v="9.16"/>
    <n v="17"/>
    <s v="weekend"/>
    <s v="March"/>
    <x v="2"/>
    <n v="10.533999999999999"/>
    <x v="1"/>
  </r>
  <r>
    <n v="3715"/>
    <x v="1"/>
    <s v="07:39 PM"/>
    <x v="8"/>
    <x v="1"/>
    <n v="3"/>
    <n v="4.99"/>
    <n v="14.97"/>
    <n v="19"/>
    <s v="weekend"/>
    <s v="March"/>
    <x v="2"/>
    <n v="17.215499999999999"/>
    <x v="1"/>
  </r>
  <r>
    <n v="3716"/>
    <x v="16"/>
    <s v="06:28 PM"/>
    <x v="13"/>
    <x v="5"/>
    <n v="3"/>
    <n v="3.49"/>
    <n v="10.47"/>
    <n v="18"/>
    <s v="weekday"/>
    <s v="February"/>
    <x v="2"/>
    <n v="10.47"/>
    <x v="4"/>
  </r>
  <r>
    <n v="3717"/>
    <x v="52"/>
    <s v="11:05 PM"/>
    <x v="13"/>
    <x v="5"/>
    <n v="3"/>
    <n v="3.49"/>
    <n v="10.47"/>
    <n v="23"/>
    <s v="weekday"/>
    <s v="January"/>
    <x v="3"/>
    <n v="10.47"/>
    <x v="4"/>
  </r>
  <r>
    <n v="3718"/>
    <x v="14"/>
    <s v="11:41 AM"/>
    <x v="10"/>
    <x v="2"/>
    <n v="4"/>
    <n v="3.99"/>
    <n v="15.96"/>
    <n v="11"/>
    <s v="weekend"/>
    <s v="February"/>
    <x v="1"/>
    <n v="18.353999999999999"/>
    <x v="1"/>
  </r>
  <r>
    <n v="3719"/>
    <x v="50"/>
    <s v="08:38 PM"/>
    <x v="8"/>
    <x v="1"/>
    <n v="3"/>
    <n v="4.99"/>
    <n v="14.97"/>
    <n v="20"/>
    <s v="weekday"/>
    <s v="February"/>
    <x v="2"/>
    <n v="14.97"/>
    <x v="2"/>
  </r>
  <r>
    <n v="3720"/>
    <x v="88"/>
    <s v="11:59 PM"/>
    <x v="5"/>
    <x v="3"/>
    <n v="3"/>
    <n v="1.99"/>
    <n v="5.97"/>
    <n v="23"/>
    <s v="weekday"/>
    <s v="February"/>
    <x v="3"/>
    <n v="5.97"/>
    <x v="6"/>
  </r>
  <r>
    <n v="3721"/>
    <x v="70"/>
    <s v="11:30 PM"/>
    <x v="5"/>
    <x v="3"/>
    <n v="3"/>
    <n v="1.99"/>
    <n v="5.97"/>
    <n v="23"/>
    <s v="weekend"/>
    <s v="March"/>
    <x v="3"/>
    <n v="6.865499999999999"/>
    <x v="3"/>
  </r>
  <r>
    <n v="3722"/>
    <x v="2"/>
    <s v="08:27 PM"/>
    <x v="9"/>
    <x v="4"/>
    <n v="3"/>
    <n v="5.49"/>
    <n v="16.47"/>
    <n v="20"/>
    <s v="weekday"/>
    <s v="March"/>
    <x v="2"/>
    <n v="16.47"/>
    <x v="2"/>
  </r>
  <r>
    <n v="3723"/>
    <x v="78"/>
    <s v="10:07 AM"/>
    <x v="0"/>
    <x v="0"/>
    <n v="4"/>
    <n v="6.99"/>
    <n v="27.96"/>
    <n v="10"/>
    <s v="weekday"/>
    <s v="March"/>
    <x v="1"/>
    <n v="27.96"/>
    <x v="4"/>
  </r>
  <r>
    <n v="3724"/>
    <x v="84"/>
    <s v="02:01 PM"/>
    <x v="2"/>
    <x v="2"/>
    <n v="4"/>
    <n v="2.29"/>
    <n v="9.16"/>
    <n v="14"/>
    <s v="weekday"/>
    <s v="March"/>
    <x v="0"/>
    <n v="9.16"/>
    <x v="4"/>
  </r>
  <r>
    <n v="3725"/>
    <x v="23"/>
    <s v="10:36 PM"/>
    <x v="14"/>
    <x v="1"/>
    <n v="4"/>
    <n v="4.49"/>
    <n v="17.96"/>
    <n v="22"/>
    <s v="weekend"/>
    <s v="March"/>
    <x v="3"/>
    <n v="20.654"/>
    <x v="3"/>
  </r>
  <r>
    <n v="3726"/>
    <x v="66"/>
    <s v="11:26 PM"/>
    <x v="4"/>
    <x v="4"/>
    <n v="1"/>
    <n v="5.99"/>
    <n v="5.99"/>
    <n v="23"/>
    <s v="weekday"/>
    <s v="February"/>
    <x v="3"/>
    <n v="5.99"/>
    <x v="0"/>
  </r>
  <r>
    <n v="3727"/>
    <x v="88"/>
    <s v="08:44 PM"/>
    <x v="0"/>
    <x v="0"/>
    <n v="4"/>
    <n v="6.99"/>
    <n v="27.96"/>
    <n v="20"/>
    <s v="weekday"/>
    <s v="February"/>
    <x v="2"/>
    <n v="27.96"/>
    <x v="6"/>
  </r>
  <r>
    <n v="3728"/>
    <x v="37"/>
    <s v="12:06 PM"/>
    <x v="13"/>
    <x v="5"/>
    <n v="4"/>
    <n v="3.49"/>
    <n v="13.96"/>
    <n v="12"/>
    <s v="weekend"/>
    <s v="March"/>
    <x v="0"/>
    <n v="16.053999999999998"/>
    <x v="1"/>
  </r>
  <r>
    <n v="3729"/>
    <x v="44"/>
    <s v="03:11 PM"/>
    <x v="3"/>
    <x v="3"/>
    <n v="3"/>
    <n v="2.79"/>
    <n v="8.370000000000001"/>
    <n v="15"/>
    <s v="weekday"/>
    <s v="February"/>
    <x v="0"/>
    <n v="8.370000000000001"/>
    <x v="5"/>
  </r>
  <r>
    <n v="3730"/>
    <x v="59"/>
    <s v="04:40 PM"/>
    <x v="13"/>
    <x v="5"/>
    <n v="3"/>
    <n v="3.49"/>
    <n v="10.47"/>
    <n v="16"/>
    <s v="weekday"/>
    <s v="January"/>
    <x v="0"/>
    <n v="10.47"/>
    <x v="5"/>
  </r>
  <r>
    <n v="3731"/>
    <x v="43"/>
    <s v="06:46 PM"/>
    <x v="6"/>
    <x v="5"/>
    <n v="1"/>
    <n v="4.49"/>
    <n v="4.49"/>
    <n v="18"/>
    <s v="weekday"/>
    <s v="March"/>
    <x v="2"/>
    <n v="4.49"/>
    <x v="2"/>
  </r>
  <r>
    <n v="3732"/>
    <x v="28"/>
    <s v="05:00 PM"/>
    <x v="5"/>
    <x v="3"/>
    <n v="4"/>
    <n v="1.99"/>
    <n v="7.96"/>
    <n v="17"/>
    <s v="weekday"/>
    <s v="February"/>
    <x v="2"/>
    <n v="7.96"/>
    <x v="2"/>
  </r>
  <r>
    <n v="3733"/>
    <x v="64"/>
    <s v="08:44 PM"/>
    <x v="10"/>
    <x v="2"/>
    <n v="3"/>
    <n v="3.99"/>
    <n v="11.97"/>
    <n v="20"/>
    <s v="weekday"/>
    <s v="March"/>
    <x v="2"/>
    <n v="11.97"/>
    <x v="0"/>
  </r>
  <r>
    <n v="3734"/>
    <x v="51"/>
    <s v="09:48 PM"/>
    <x v="1"/>
    <x v="1"/>
    <n v="2"/>
    <n v="5.29"/>
    <n v="10.58"/>
    <n v="21"/>
    <s v="weekday"/>
    <s v="March"/>
    <x v="3"/>
    <n v="10.58"/>
    <x v="6"/>
  </r>
  <r>
    <n v="3735"/>
    <x v="32"/>
    <s v="10:08 PM"/>
    <x v="6"/>
    <x v="5"/>
    <n v="2"/>
    <n v="4.49"/>
    <n v="8.98"/>
    <n v="22"/>
    <s v="weekday"/>
    <s v="February"/>
    <x v="3"/>
    <n v="8.98"/>
    <x v="6"/>
  </r>
  <r>
    <n v="3736"/>
    <x v="3"/>
    <s v="10:58 AM"/>
    <x v="2"/>
    <x v="2"/>
    <n v="3"/>
    <n v="2.29"/>
    <n v="6.87"/>
    <n v="10"/>
    <s v="weekday"/>
    <s v="January"/>
    <x v="1"/>
    <n v="6.87"/>
    <x v="0"/>
  </r>
  <r>
    <n v="3737"/>
    <x v="16"/>
    <s v="06:12 PM"/>
    <x v="3"/>
    <x v="3"/>
    <n v="2"/>
    <n v="2.79"/>
    <n v="5.58"/>
    <n v="18"/>
    <s v="weekday"/>
    <s v="February"/>
    <x v="2"/>
    <n v="5.58"/>
    <x v="4"/>
  </r>
  <r>
    <n v="3738"/>
    <x v="34"/>
    <s v="11:29 AM"/>
    <x v="1"/>
    <x v="1"/>
    <n v="3"/>
    <n v="5.29"/>
    <n v="15.870000000000001"/>
    <n v="11"/>
    <s v="weekday"/>
    <s v="February"/>
    <x v="1"/>
    <n v="15.870000000000001"/>
    <x v="5"/>
  </r>
  <r>
    <n v="3739"/>
    <x v="37"/>
    <s v="03:38 PM"/>
    <x v="13"/>
    <x v="5"/>
    <n v="4"/>
    <n v="3.49"/>
    <n v="13.96"/>
    <n v="15"/>
    <s v="weekend"/>
    <s v="March"/>
    <x v="0"/>
    <n v="16.053999999999998"/>
    <x v="1"/>
  </r>
  <r>
    <n v="3740"/>
    <x v="44"/>
    <s v="09:51 PM"/>
    <x v="4"/>
    <x v="4"/>
    <n v="1"/>
    <n v="5.99"/>
    <n v="5.99"/>
    <n v="21"/>
    <s v="weekday"/>
    <s v="February"/>
    <x v="3"/>
    <n v="5.99"/>
    <x v="5"/>
  </r>
  <r>
    <n v="3741"/>
    <x v="63"/>
    <s v="02:12 PM"/>
    <x v="8"/>
    <x v="1"/>
    <n v="3"/>
    <n v="4.99"/>
    <n v="14.97"/>
    <n v="14"/>
    <s v="weekday"/>
    <s v="February"/>
    <x v="0"/>
    <n v="14.97"/>
    <x v="2"/>
  </r>
  <r>
    <n v="3742"/>
    <x v="68"/>
    <s v="05:32 PM"/>
    <x v="6"/>
    <x v="5"/>
    <n v="1"/>
    <n v="4.49"/>
    <n v="4.49"/>
    <n v="17"/>
    <s v="weekend"/>
    <s v="January"/>
    <x v="2"/>
    <n v="5.1635"/>
    <x v="3"/>
  </r>
  <r>
    <n v="3743"/>
    <x v="88"/>
    <s v="04:13 PM"/>
    <x v="14"/>
    <x v="1"/>
    <n v="2"/>
    <n v="4.49"/>
    <n v="8.98"/>
    <n v="16"/>
    <s v="weekday"/>
    <s v="February"/>
    <x v="0"/>
    <n v="8.98"/>
    <x v="6"/>
  </r>
  <r>
    <n v="3744"/>
    <x v="8"/>
    <s v="03:18 PM"/>
    <x v="14"/>
    <x v="1"/>
    <n v="4"/>
    <n v="4.49"/>
    <n v="17.96"/>
    <n v="15"/>
    <s v="weekend"/>
    <s v="January"/>
    <x v="0"/>
    <n v="20.654"/>
    <x v="1"/>
  </r>
  <r>
    <n v="3745"/>
    <x v="11"/>
    <s v="01:46 PM"/>
    <x v="0"/>
    <x v="0"/>
    <n v="2"/>
    <n v="6.99"/>
    <n v="13.98"/>
    <n v="13"/>
    <s v="weekend"/>
    <s v="January"/>
    <x v="0"/>
    <n v="16.076999999999998"/>
    <x v="3"/>
  </r>
  <r>
    <n v="3746"/>
    <x v="84"/>
    <s v="08:49 PM"/>
    <x v="6"/>
    <x v="5"/>
    <n v="2"/>
    <n v="4.49"/>
    <n v="8.98"/>
    <n v="20"/>
    <s v="weekday"/>
    <s v="March"/>
    <x v="2"/>
    <n v="8.98"/>
    <x v="4"/>
  </r>
  <r>
    <n v="3747"/>
    <x v="1"/>
    <s v="12:36 PM"/>
    <x v="0"/>
    <x v="0"/>
    <n v="4"/>
    <n v="6.99"/>
    <n v="27.96"/>
    <n v="12"/>
    <s v="weekend"/>
    <s v="March"/>
    <x v="0"/>
    <n v="32.153999999999996"/>
    <x v="1"/>
  </r>
  <r>
    <n v="3748"/>
    <x v="8"/>
    <s v="08:32 PM"/>
    <x v="6"/>
    <x v="5"/>
    <n v="3"/>
    <n v="4.49"/>
    <n v="13.47"/>
    <n v="20"/>
    <s v="weekend"/>
    <s v="January"/>
    <x v="2"/>
    <n v="15.490499999999999"/>
    <x v="1"/>
  </r>
  <r>
    <n v="3749"/>
    <x v="23"/>
    <s v="11:00 PM"/>
    <x v="4"/>
    <x v="4"/>
    <n v="4"/>
    <n v="5.99"/>
    <n v="23.96"/>
    <n v="23"/>
    <s v="weekend"/>
    <s v="March"/>
    <x v="3"/>
    <n v="27.553999999999998"/>
    <x v="3"/>
  </r>
  <r>
    <n v="3750"/>
    <x v="9"/>
    <s v="08:33 PM"/>
    <x v="8"/>
    <x v="1"/>
    <n v="4"/>
    <n v="4.99"/>
    <n v="19.96"/>
    <n v="20"/>
    <s v="weekend"/>
    <s v="February"/>
    <x v="2"/>
    <n v="22.954000000000001"/>
    <x v="3"/>
  </r>
  <r>
    <n v="3751"/>
    <x v="67"/>
    <s v="09:12 PM"/>
    <x v="13"/>
    <x v="5"/>
    <n v="2"/>
    <n v="3.49"/>
    <n v="6.98"/>
    <n v="21"/>
    <s v="weekday"/>
    <s v="March"/>
    <x v="3"/>
    <n v="6.98"/>
    <x v="5"/>
  </r>
  <r>
    <n v="3752"/>
    <x v="46"/>
    <s v="09:27 PM"/>
    <x v="5"/>
    <x v="3"/>
    <n v="2"/>
    <n v="1.99"/>
    <n v="3.98"/>
    <n v="21"/>
    <s v="weekday"/>
    <s v="January"/>
    <x v="3"/>
    <n v="3.98"/>
    <x v="2"/>
  </r>
  <r>
    <n v="3753"/>
    <x v="32"/>
    <s v="09:27 PM"/>
    <x v="0"/>
    <x v="0"/>
    <n v="3"/>
    <n v="6.99"/>
    <n v="20.97"/>
    <n v="21"/>
    <s v="weekday"/>
    <s v="February"/>
    <x v="3"/>
    <n v="20.97"/>
    <x v="6"/>
  </r>
  <r>
    <n v="3754"/>
    <x v="24"/>
    <s v="08:49 PM"/>
    <x v="2"/>
    <x v="2"/>
    <n v="1"/>
    <n v="2.29"/>
    <n v="2.29"/>
    <n v="20"/>
    <s v="weekday"/>
    <s v="March"/>
    <x v="2"/>
    <n v="2.29"/>
    <x v="2"/>
  </r>
  <r>
    <n v="3755"/>
    <x v="23"/>
    <s v="11:33 PM"/>
    <x v="3"/>
    <x v="3"/>
    <n v="4"/>
    <n v="2.79"/>
    <n v="11.16"/>
    <n v="23"/>
    <s v="weekend"/>
    <s v="March"/>
    <x v="3"/>
    <n v="12.834"/>
    <x v="3"/>
  </r>
  <r>
    <n v="3756"/>
    <x v="10"/>
    <s v="11:50 PM"/>
    <x v="4"/>
    <x v="4"/>
    <n v="1"/>
    <n v="5.99"/>
    <n v="5.99"/>
    <n v="23"/>
    <s v="weekday"/>
    <s v="March"/>
    <x v="3"/>
    <n v="5.99"/>
    <x v="5"/>
  </r>
  <r>
    <n v="3757"/>
    <x v="65"/>
    <s v="05:20 PM"/>
    <x v="7"/>
    <x v="2"/>
    <n v="2"/>
    <n v="2.99"/>
    <n v="5.98"/>
    <n v="17"/>
    <s v="weekend"/>
    <s v="March"/>
    <x v="2"/>
    <n v="6.8769999999999998"/>
    <x v="1"/>
  </r>
  <r>
    <n v="3758"/>
    <x v="8"/>
    <s v="04:06 PM"/>
    <x v="14"/>
    <x v="1"/>
    <n v="4"/>
    <n v="4.49"/>
    <n v="17.96"/>
    <n v="16"/>
    <s v="weekend"/>
    <s v="January"/>
    <x v="0"/>
    <n v="20.654"/>
    <x v="1"/>
  </r>
  <r>
    <n v="3759"/>
    <x v="71"/>
    <s v="03:23 PM"/>
    <x v="3"/>
    <x v="3"/>
    <n v="1"/>
    <n v="2.79"/>
    <n v="2.79"/>
    <n v="15"/>
    <s v="weekday"/>
    <s v="January"/>
    <x v="0"/>
    <n v="2.79"/>
    <x v="5"/>
  </r>
  <r>
    <n v="3760"/>
    <x v="82"/>
    <s v="09:49 PM"/>
    <x v="1"/>
    <x v="1"/>
    <n v="3"/>
    <n v="5.29"/>
    <n v="15.870000000000001"/>
    <n v="21"/>
    <s v="weekday"/>
    <s v="January"/>
    <x v="3"/>
    <n v="15.870000000000001"/>
    <x v="6"/>
  </r>
  <r>
    <n v="3761"/>
    <x v="81"/>
    <s v="11:23 PM"/>
    <x v="0"/>
    <x v="0"/>
    <n v="3"/>
    <n v="6.99"/>
    <n v="20.97"/>
    <n v="23"/>
    <s v="weekend"/>
    <s v="March"/>
    <x v="3"/>
    <n v="24.115499999999997"/>
    <x v="3"/>
  </r>
  <r>
    <n v="3762"/>
    <x v="87"/>
    <s v="12:31 PM"/>
    <x v="7"/>
    <x v="2"/>
    <n v="3"/>
    <n v="2.99"/>
    <n v="8.9700000000000006"/>
    <n v="12"/>
    <s v="weekday"/>
    <s v="January"/>
    <x v="0"/>
    <n v="8.9700000000000006"/>
    <x v="0"/>
  </r>
  <r>
    <n v="3763"/>
    <x v="88"/>
    <s v="09:07 PM"/>
    <x v="8"/>
    <x v="1"/>
    <n v="2"/>
    <n v="4.99"/>
    <n v="9.98"/>
    <n v="21"/>
    <s v="weekday"/>
    <s v="February"/>
    <x v="3"/>
    <n v="9.98"/>
    <x v="6"/>
  </r>
  <r>
    <n v="3764"/>
    <x v="78"/>
    <s v="01:12 PM"/>
    <x v="2"/>
    <x v="2"/>
    <n v="1"/>
    <n v="2.29"/>
    <n v="2.29"/>
    <n v="13"/>
    <s v="weekday"/>
    <s v="March"/>
    <x v="0"/>
    <n v="2.29"/>
    <x v="4"/>
  </r>
  <r>
    <n v="3765"/>
    <x v="46"/>
    <s v="02:05 PM"/>
    <x v="8"/>
    <x v="1"/>
    <n v="2"/>
    <n v="4.99"/>
    <n v="9.98"/>
    <n v="14"/>
    <s v="weekday"/>
    <s v="January"/>
    <x v="0"/>
    <n v="9.98"/>
    <x v="2"/>
  </r>
  <r>
    <n v="3766"/>
    <x v="48"/>
    <s v="11:07 PM"/>
    <x v="3"/>
    <x v="3"/>
    <n v="1"/>
    <n v="2.79"/>
    <n v="2.79"/>
    <n v="23"/>
    <s v="weekday"/>
    <s v="January"/>
    <x v="3"/>
    <n v="2.79"/>
    <x v="5"/>
  </r>
  <r>
    <n v="3767"/>
    <x v="80"/>
    <s v="11:18 AM"/>
    <x v="5"/>
    <x v="3"/>
    <n v="1"/>
    <n v="1.99"/>
    <n v="1.99"/>
    <n v="11"/>
    <s v="weekday"/>
    <s v="February"/>
    <x v="1"/>
    <n v="1.99"/>
    <x v="4"/>
  </r>
  <r>
    <n v="3768"/>
    <x v="33"/>
    <s v="07:58 PM"/>
    <x v="3"/>
    <x v="3"/>
    <n v="1"/>
    <n v="2.79"/>
    <n v="2.79"/>
    <n v="19"/>
    <s v="weekday"/>
    <s v="January"/>
    <x v="2"/>
    <n v="2.79"/>
    <x v="6"/>
  </r>
  <r>
    <n v="3769"/>
    <x v="15"/>
    <s v="06:26 PM"/>
    <x v="6"/>
    <x v="5"/>
    <n v="2"/>
    <n v="4.49"/>
    <n v="8.98"/>
    <n v="18"/>
    <s v="weekend"/>
    <s v="February"/>
    <x v="2"/>
    <n v="10.327"/>
    <x v="3"/>
  </r>
  <r>
    <n v="3770"/>
    <x v="16"/>
    <s v="08:40 PM"/>
    <x v="7"/>
    <x v="2"/>
    <n v="3"/>
    <n v="2.99"/>
    <n v="8.9700000000000006"/>
    <n v="20"/>
    <s v="weekday"/>
    <s v="February"/>
    <x v="2"/>
    <n v="8.9700000000000006"/>
    <x v="4"/>
  </r>
  <r>
    <n v="3771"/>
    <x v="66"/>
    <s v="08:52 PM"/>
    <x v="6"/>
    <x v="5"/>
    <n v="1"/>
    <n v="4.49"/>
    <n v="4.49"/>
    <n v="20"/>
    <s v="weekday"/>
    <s v="February"/>
    <x v="2"/>
    <n v="4.49"/>
    <x v="0"/>
  </r>
  <r>
    <n v="3772"/>
    <x v="33"/>
    <s v="03:01 PM"/>
    <x v="0"/>
    <x v="0"/>
    <n v="4"/>
    <n v="6.99"/>
    <n v="27.96"/>
    <n v="15"/>
    <s v="weekday"/>
    <s v="January"/>
    <x v="0"/>
    <n v="27.96"/>
    <x v="6"/>
  </r>
  <r>
    <n v="3773"/>
    <x v="67"/>
    <s v="10:40 PM"/>
    <x v="7"/>
    <x v="2"/>
    <n v="2"/>
    <n v="2.99"/>
    <n v="5.98"/>
    <n v="22"/>
    <s v="weekday"/>
    <s v="March"/>
    <x v="3"/>
    <n v="5.98"/>
    <x v="5"/>
  </r>
  <r>
    <n v="3774"/>
    <x v="38"/>
    <s v="10:33 PM"/>
    <x v="1"/>
    <x v="1"/>
    <n v="1"/>
    <n v="5.29"/>
    <n v="5.29"/>
    <n v="22"/>
    <s v="weekday"/>
    <s v="March"/>
    <x v="3"/>
    <n v="5.29"/>
    <x v="0"/>
  </r>
  <r>
    <n v="3775"/>
    <x v="55"/>
    <s v="09:20 PM"/>
    <x v="3"/>
    <x v="3"/>
    <n v="3"/>
    <n v="2.79"/>
    <n v="8.370000000000001"/>
    <n v="21"/>
    <s v="weekend"/>
    <s v="January"/>
    <x v="3"/>
    <n v="9.6255000000000006"/>
    <x v="1"/>
  </r>
  <r>
    <n v="3776"/>
    <x v="17"/>
    <s v="04:05 PM"/>
    <x v="2"/>
    <x v="2"/>
    <n v="4"/>
    <n v="2.29"/>
    <n v="9.16"/>
    <n v="16"/>
    <s v="weekday"/>
    <s v="January"/>
    <x v="0"/>
    <n v="9.16"/>
    <x v="4"/>
  </r>
  <r>
    <n v="3777"/>
    <x v="79"/>
    <s v="11:39 PM"/>
    <x v="14"/>
    <x v="1"/>
    <n v="1"/>
    <n v="4.49"/>
    <n v="4.49"/>
    <n v="23"/>
    <s v="weekday"/>
    <s v="March"/>
    <x v="3"/>
    <n v="4.49"/>
    <x v="6"/>
  </r>
  <r>
    <n v="3778"/>
    <x v="35"/>
    <s v="11:36 AM"/>
    <x v="11"/>
    <x v="3"/>
    <n v="1"/>
    <n v="2.59"/>
    <n v="2.59"/>
    <n v="11"/>
    <s v="weekday"/>
    <s v="January"/>
    <x v="1"/>
    <n v="2.59"/>
    <x v="0"/>
  </r>
  <r>
    <n v="3779"/>
    <x v="25"/>
    <s v="02:11 PM"/>
    <x v="0"/>
    <x v="0"/>
    <n v="4"/>
    <n v="6.99"/>
    <n v="27.96"/>
    <n v="14"/>
    <s v="weekday"/>
    <s v="January"/>
    <x v="0"/>
    <n v="27.96"/>
    <x v="6"/>
  </r>
  <r>
    <n v="3780"/>
    <x v="47"/>
    <s v="06:57 PM"/>
    <x v="0"/>
    <x v="0"/>
    <n v="1"/>
    <n v="6.99"/>
    <n v="6.99"/>
    <n v="18"/>
    <s v="weekday"/>
    <s v="January"/>
    <x v="2"/>
    <n v="6.99"/>
    <x v="0"/>
  </r>
  <r>
    <n v="3781"/>
    <x v="68"/>
    <s v="01:27 PM"/>
    <x v="5"/>
    <x v="3"/>
    <n v="4"/>
    <n v="1.99"/>
    <n v="7.96"/>
    <n v="13"/>
    <s v="weekend"/>
    <s v="January"/>
    <x v="0"/>
    <n v="9.1539999999999999"/>
    <x v="3"/>
  </r>
  <r>
    <n v="3782"/>
    <x v="16"/>
    <s v="02:28 PM"/>
    <x v="4"/>
    <x v="4"/>
    <n v="2"/>
    <n v="5.99"/>
    <n v="11.98"/>
    <n v="14"/>
    <s v="weekday"/>
    <s v="February"/>
    <x v="0"/>
    <n v="11.98"/>
    <x v="4"/>
  </r>
  <r>
    <n v="3783"/>
    <x v="39"/>
    <s v="07:50 PM"/>
    <x v="3"/>
    <x v="3"/>
    <n v="3"/>
    <n v="2.79"/>
    <n v="8.370000000000001"/>
    <n v="19"/>
    <s v="weekend"/>
    <s v="March"/>
    <x v="2"/>
    <n v="9.6255000000000006"/>
    <x v="3"/>
  </r>
  <r>
    <n v="3784"/>
    <x v="11"/>
    <s v="06:19 PM"/>
    <x v="13"/>
    <x v="5"/>
    <n v="1"/>
    <n v="3.49"/>
    <n v="3.49"/>
    <n v="18"/>
    <s v="weekend"/>
    <s v="January"/>
    <x v="2"/>
    <n v="4.0134999999999996"/>
    <x v="3"/>
  </r>
  <r>
    <n v="3785"/>
    <x v="23"/>
    <s v="11:18 PM"/>
    <x v="14"/>
    <x v="1"/>
    <n v="2"/>
    <n v="4.49"/>
    <n v="8.98"/>
    <n v="23"/>
    <s v="weekend"/>
    <s v="March"/>
    <x v="3"/>
    <n v="10.327"/>
    <x v="3"/>
  </r>
  <r>
    <n v="3786"/>
    <x v="47"/>
    <s v="06:23 PM"/>
    <x v="9"/>
    <x v="4"/>
    <n v="1"/>
    <n v="5.49"/>
    <n v="5.49"/>
    <n v="18"/>
    <s v="weekday"/>
    <s v="January"/>
    <x v="2"/>
    <n v="5.49"/>
    <x v="0"/>
  </r>
  <r>
    <n v="3787"/>
    <x v="80"/>
    <s v="06:43 PM"/>
    <x v="7"/>
    <x v="2"/>
    <n v="2"/>
    <n v="2.99"/>
    <n v="5.98"/>
    <n v="18"/>
    <s v="weekday"/>
    <s v="February"/>
    <x v="2"/>
    <n v="5.98"/>
    <x v="4"/>
  </r>
  <r>
    <n v="3788"/>
    <x v="59"/>
    <s v="11:01 PM"/>
    <x v="11"/>
    <x v="3"/>
    <n v="4"/>
    <n v="2.59"/>
    <n v="10.36"/>
    <n v="23"/>
    <s v="weekday"/>
    <s v="January"/>
    <x v="3"/>
    <n v="10.36"/>
    <x v="5"/>
  </r>
  <r>
    <n v="3789"/>
    <x v="44"/>
    <s v="12:08 PM"/>
    <x v="13"/>
    <x v="5"/>
    <n v="3"/>
    <n v="3.49"/>
    <n v="10.47"/>
    <n v="12"/>
    <s v="weekday"/>
    <s v="February"/>
    <x v="0"/>
    <n v="10.47"/>
    <x v="5"/>
  </r>
  <r>
    <n v="3790"/>
    <x v="10"/>
    <s v="01:33 PM"/>
    <x v="13"/>
    <x v="5"/>
    <n v="1"/>
    <n v="3.49"/>
    <n v="3.49"/>
    <n v="13"/>
    <s v="weekday"/>
    <s v="March"/>
    <x v="0"/>
    <n v="3.49"/>
    <x v="5"/>
  </r>
  <r>
    <n v="3791"/>
    <x v="20"/>
    <s v="04:12 PM"/>
    <x v="10"/>
    <x v="2"/>
    <n v="3"/>
    <n v="3.99"/>
    <n v="11.97"/>
    <n v="16"/>
    <s v="weekday"/>
    <s v="February"/>
    <x v="0"/>
    <n v="11.97"/>
    <x v="6"/>
  </r>
  <r>
    <n v="3792"/>
    <x v="13"/>
    <s v="03:10 PM"/>
    <x v="8"/>
    <x v="1"/>
    <n v="1"/>
    <n v="4.99"/>
    <n v="4.99"/>
    <n v="15"/>
    <s v="weekday"/>
    <s v="March"/>
    <x v="0"/>
    <n v="4.99"/>
    <x v="5"/>
  </r>
  <r>
    <n v="3793"/>
    <x v="20"/>
    <s v="08:49 PM"/>
    <x v="5"/>
    <x v="3"/>
    <n v="2"/>
    <n v="1.99"/>
    <n v="3.98"/>
    <n v="20"/>
    <s v="weekday"/>
    <s v="February"/>
    <x v="2"/>
    <n v="3.98"/>
    <x v="6"/>
  </r>
  <r>
    <n v="3794"/>
    <x v="71"/>
    <s v="07:19 PM"/>
    <x v="1"/>
    <x v="1"/>
    <n v="2"/>
    <n v="5.29"/>
    <n v="10.58"/>
    <n v="19"/>
    <s v="weekday"/>
    <s v="January"/>
    <x v="2"/>
    <n v="10.58"/>
    <x v="5"/>
  </r>
  <r>
    <n v="3795"/>
    <x v="15"/>
    <s v="03:05 PM"/>
    <x v="11"/>
    <x v="3"/>
    <n v="1"/>
    <n v="2.59"/>
    <n v="2.59"/>
    <n v="15"/>
    <s v="weekend"/>
    <s v="February"/>
    <x v="0"/>
    <n v="2.9784999999999995"/>
    <x v="3"/>
  </r>
  <r>
    <n v="3796"/>
    <x v="75"/>
    <s v="11:54 PM"/>
    <x v="7"/>
    <x v="2"/>
    <n v="1"/>
    <n v="2.99"/>
    <n v="2.99"/>
    <n v="23"/>
    <s v="weekday"/>
    <s v="January"/>
    <x v="3"/>
    <n v="2.99"/>
    <x v="6"/>
  </r>
  <r>
    <n v="3797"/>
    <x v="48"/>
    <s v="02:53 PM"/>
    <x v="13"/>
    <x v="5"/>
    <n v="1"/>
    <n v="3.49"/>
    <n v="3.49"/>
    <n v="14"/>
    <s v="weekday"/>
    <s v="January"/>
    <x v="0"/>
    <n v="3.49"/>
    <x v="5"/>
  </r>
  <r>
    <n v="3798"/>
    <x v="5"/>
    <s v="04:08 PM"/>
    <x v="10"/>
    <x v="2"/>
    <n v="4"/>
    <n v="3.99"/>
    <n v="15.96"/>
    <n v="16"/>
    <s v="weekend"/>
    <s v="January"/>
    <x v="0"/>
    <n v="18.353999999999999"/>
    <x v="3"/>
  </r>
  <r>
    <n v="3799"/>
    <x v="35"/>
    <s v="12:16 PM"/>
    <x v="11"/>
    <x v="3"/>
    <n v="1"/>
    <n v="2.59"/>
    <n v="2.59"/>
    <n v="12"/>
    <s v="weekday"/>
    <s v="January"/>
    <x v="0"/>
    <n v="2.59"/>
    <x v="0"/>
  </r>
  <r>
    <n v="3800"/>
    <x v="88"/>
    <s v="05:52 PM"/>
    <x v="13"/>
    <x v="5"/>
    <n v="1"/>
    <n v="3.49"/>
    <n v="3.49"/>
    <n v="17"/>
    <s v="weekday"/>
    <s v="February"/>
    <x v="2"/>
    <n v="3.49"/>
    <x v="6"/>
  </r>
  <r>
    <n v="3801"/>
    <x v="44"/>
    <s v="02:59 PM"/>
    <x v="3"/>
    <x v="3"/>
    <n v="2"/>
    <n v="2.79"/>
    <n v="5.58"/>
    <n v="14"/>
    <s v="weekday"/>
    <s v="February"/>
    <x v="0"/>
    <n v="5.58"/>
    <x v="5"/>
  </r>
  <r>
    <n v="3802"/>
    <x v="30"/>
    <s v="09:37 PM"/>
    <x v="6"/>
    <x v="5"/>
    <n v="1"/>
    <n v="4.49"/>
    <n v="4.49"/>
    <n v="21"/>
    <s v="weekend"/>
    <s v="March"/>
    <x v="3"/>
    <n v="5.1635"/>
    <x v="3"/>
  </r>
  <r>
    <n v="3803"/>
    <x v="89"/>
    <s v="09:18 PM"/>
    <x v="10"/>
    <x v="2"/>
    <n v="2"/>
    <n v="3.99"/>
    <n v="7.98"/>
    <n v="21"/>
    <s v="weekday"/>
    <s v="February"/>
    <x v="3"/>
    <n v="7.98"/>
    <x v="6"/>
  </r>
  <r>
    <n v="3804"/>
    <x v="50"/>
    <s v="10:02 AM"/>
    <x v="6"/>
    <x v="5"/>
    <n v="3"/>
    <n v="4.49"/>
    <n v="13.47"/>
    <n v="10"/>
    <s v="weekday"/>
    <s v="February"/>
    <x v="1"/>
    <n v="13.47"/>
    <x v="2"/>
  </r>
  <r>
    <n v="3805"/>
    <x v="78"/>
    <s v="04:30 PM"/>
    <x v="13"/>
    <x v="5"/>
    <n v="2"/>
    <n v="3.49"/>
    <n v="6.98"/>
    <n v="16"/>
    <s v="weekday"/>
    <s v="March"/>
    <x v="0"/>
    <n v="6.98"/>
    <x v="4"/>
  </r>
  <r>
    <n v="3806"/>
    <x v="47"/>
    <s v="12:54 PM"/>
    <x v="11"/>
    <x v="3"/>
    <n v="1"/>
    <n v="2.59"/>
    <n v="2.59"/>
    <n v="12"/>
    <s v="weekday"/>
    <s v="January"/>
    <x v="0"/>
    <n v="2.59"/>
    <x v="0"/>
  </r>
  <r>
    <n v="3807"/>
    <x v="52"/>
    <s v="04:01 PM"/>
    <x v="9"/>
    <x v="4"/>
    <n v="1"/>
    <n v="5.49"/>
    <n v="5.49"/>
    <n v="16"/>
    <s v="weekday"/>
    <s v="January"/>
    <x v="0"/>
    <n v="5.49"/>
    <x v="4"/>
  </r>
  <r>
    <n v="3808"/>
    <x v="30"/>
    <s v="01:56 PM"/>
    <x v="6"/>
    <x v="5"/>
    <n v="4"/>
    <n v="4.49"/>
    <n v="17.96"/>
    <n v="13"/>
    <s v="weekend"/>
    <s v="March"/>
    <x v="0"/>
    <n v="20.654"/>
    <x v="3"/>
  </r>
  <r>
    <n v="3809"/>
    <x v="51"/>
    <s v="02:06 PM"/>
    <x v="0"/>
    <x v="0"/>
    <n v="4"/>
    <n v="6.99"/>
    <n v="27.96"/>
    <n v="14"/>
    <s v="weekday"/>
    <s v="March"/>
    <x v="0"/>
    <n v="27.96"/>
    <x v="6"/>
  </r>
  <r>
    <n v="3810"/>
    <x v="40"/>
    <s v="03:03 PM"/>
    <x v="3"/>
    <x v="3"/>
    <n v="1"/>
    <n v="2.79"/>
    <n v="2.79"/>
    <n v="15"/>
    <s v="weekend"/>
    <s v="January"/>
    <x v="0"/>
    <n v="3.2084999999999999"/>
    <x v="1"/>
  </r>
  <r>
    <n v="3811"/>
    <x v="39"/>
    <s v="10:26 PM"/>
    <x v="14"/>
    <x v="1"/>
    <n v="2"/>
    <n v="4.49"/>
    <n v="8.98"/>
    <n v="22"/>
    <s v="weekend"/>
    <s v="March"/>
    <x v="3"/>
    <n v="10.327"/>
    <x v="3"/>
  </r>
  <r>
    <n v="3812"/>
    <x v="24"/>
    <s v="04:53 PM"/>
    <x v="6"/>
    <x v="5"/>
    <n v="1"/>
    <n v="4.49"/>
    <n v="4.49"/>
    <n v="16"/>
    <s v="weekday"/>
    <s v="March"/>
    <x v="0"/>
    <n v="4.49"/>
    <x v="2"/>
  </r>
  <r>
    <n v="3813"/>
    <x v="83"/>
    <s v="08:02 PM"/>
    <x v="1"/>
    <x v="1"/>
    <n v="2"/>
    <n v="5.29"/>
    <n v="10.58"/>
    <n v="20"/>
    <s v="weekday"/>
    <s v="March"/>
    <x v="2"/>
    <n v="10.58"/>
    <x v="4"/>
  </r>
  <r>
    <n v="3814"/>
    <x v="60"/>
    <s v="07:18 PM"/>
    <x v="13"/>
    <x v="5"/>
    <n v="4"/>
    <n v="3.49"/>
    <n v="13.96"/>
    <n v="19"/>
    <s v="weekday"/>
    <s v="February"/>
    <x v="2"/>
    <n v="13.96"/>
    <x v="5"/>
  </r>
  <r>
    <n v="3815"/>
    <x v="8"/>
    <s v="08:41 PM"/>
    <x v="3"/>
    <x v="3"/>
    <n v="1"/>
    <n v="2.79"/>
    <n v="2.79"/>
    <n v="20"/>
    <s v="weekend"/>
    <s v="January"/>
    <x v="2"/>
    <n v="3.2084999999999999"/>
    <x v="1"/>
  </r>
  <r>
    <n v="3816"/>
    <x v="43"/>
    <s v="06:25 PM"/>
    <x v="7"/>
    <x v="2"/>
    <n v="1"/>
    <n v="2.99"/>
    <n v="2.99"/>
    <n v="18"/>
    <s v="weekday"/>
    <s v="March"/>
    <x v="2"/>
    <n v="2.99"/>
    <x v="2"/>
  </r>
  <r>
    <n v="3817"/>
    <x v="4"/>
    <s v="02:49 PM"/>
    <x v="0"/>
    <x v="0"/>
    <n v="2"/>
    <n v="6.99"/>
    <n v="13.98"/>
    <n v="14"/>
    <s v="weekday"/>
    <s v="February"/>
    <x v="0"/>
    <n v="13.98"/>
    <x v="2"/>
  </r>
  <r>
    <n v="3818"/>
    <x v="39"/>
    <s v="07:17 PM"/>
    <x v="3"/>
    <x v="3"/>
    <n v="2"/>
    <n v="2.79"/>
    <n v="5.58"/>
    <n v="19"/>
    <s v="weekend"/>
    <s v="March"/>
    <x v="2"/>
    <n v="6.4169999999999998"/>
    <x v="3"/>
  </r>
  <r>
    <n v="3819"/>
    <x v="0"/>
    <s v="09:27 PM"/>
    <x v="14"/>
    <x v="1"/>
    <n v="1"/>
    <n v="4.49"/>
    <n v="4.49"/>
    <n v="21"/>
    <s v="weekday"/>
    <s v="February"/>
    <x v="3"/>
    <n v="4.49"/>
    <x v="0"/>
  </r>
  <r>
    <n v="3820"/>
    <x v="75"/>
    <s v="05:15 PM"/>
    <x v="6"/>
    <x v="5"/>
    <n v="3"/>
    <n v="4.49"/>
    <n v="13.47"/>
    <n v="17"/>
    <s v="weekday"/>
    <s v="January"/>
    <x v="2"/>
    <n v="13.47"/>
    <x v="6"/>
  </r>
  <r>
    <n v="3821"/>
    <x v="66"/>
    <s v="10:28 AM"/>
    <x v="11"/>
    <x v="3"/>
    <n v="4"/>
    <n v="2.59"/>
    <n v="10.36"/>
    <n v="10"/>
    <s v="weekday"/>
    <s v="February"/>
    <x v="1"/>
    <n v="10.36"/>
    <x v="0"/>
  </r>
  <r>
    <n v="3822"/>
    <x v="0"/>
    <s v="06:31 PM"/>
    <x v="7"/>
    <x v="2"/>
    <n v="2"/>
    <n v="2.99"/>
    <n v="5.98"/>
    <n v="18"/>
    <s v="weekday"/>
    <s v="February"/>
    <x v="2"/>
    <n v="5.98"/>
    <x v="0"/>
  </r>
  <r>
    <n v="3823"/>
    <x v="56"/>
    <s v="06:04 PM"/>
    <x v="13"/>
    <x v="5"/>
    <n v="2"/>
    <n v="3.49"/>
    <n v="6.98"/>
    <n v="18"/>
    <s v="weekday"/>
    <s v="January"/>
    <x v="2"/>
    <n v="6.98"/>
    <x v="6"/>
  </r>
  <r>
    <n v="3824"/>
    <x v="77"/>
    <s v="06:45 PM"/>
    <x v="5"/>
    <x v="3"/>
    <n v="4"/>
    <n v="1.99"/>
    <n v="7.96"/>
    <n v="18"/>
    <s v="weekend"/>
    <s v="March"/>
    <x v="2"/>
    <n v="9.1539999999999999"/>
    <x v="1"/>
  </r>
  <r>
    <n v="3825"/>
    <x v="36"/>
    <s v="04:35 PM"/>
    <x v="9"/>
    <x v="4"/>
    <n v="3"/>
    <n v="5.49"/>
    <n v="16.47"/>
    <n v="16"/>
    <s v="weekend"/>
    <s v="January"/>
    <x v="0"/>
    <n v="18.940499999999997"/>
    <x v="1"/>
  </r>
  <r>
    <n v="3826"/>
    <x v="60"/>
    <s v="05:14 PM"/>
    <x v="3"/>
    <x v="3"/>
    <n v="2"/>
    <n v="2.79"/>
    <n v="5.58"/>
    <n v="17"/>
    <s v="weekday"/>
    <s v="February"/>
    <x v="2"/>
    <n v="5.58"/>
    <x v="5"/>
  </r>
  <r>
    <n v="3827"/>
    <x v="1"/>
    <s v="12:27 PM"/>
    <x v="6"/>
    <x v="5"/>
    <n v="4"/>
    <n v="4.49"/>
    <n v="17.96"/>
    <n v="12"/>
    <s v="weekend"/>
    <s v="March"/>
    <x v="0"/>
    <n v="20.654"/>
    <x v="1"/>
  </r>
  <r>
    <n v="3828"/>
    <x v="34"/>
    <s v="05:34 PM"/>
    <x v="3"/>
    <x v="3"/>
    <n v="4"/>
    <n v="2.79"/>
    <n v="11.16"/>
    <n v="17"/>
    <s v="weekday"/>
    <s v="February"/>
    <x v="2"/>
    <n v="11.16"/>
    <x v="5"/>
  </r>
  <r>
    <n v="3829"/>
    <x v="29"/>
    <s v="03:00 PM"/>
    <x v="2"/>
    <x v="2"/>
    <n v="1"/>
    <n v="2.29"/>
    <n v="2.29"/>
    <n v="15"/>
    <s v="weekday"/>
    <s v="March"/>
    <x v="0"/>
    <n v="2.29"/>
    <x v="5"/>
  </r>
  <r>
    <n v="3830"/>
    <x v="45"/>
    <s v="08:45 PM"/>
    <x v="10"/>
    <x v="2"/>
    <n v="2"/>
    <n v="3.99"/>
    <n v="7.98"/>
    <n v="20"/>
    <s v="weekday"/>
    <s v="February"/>
    <x v="2"/>
    <n v="7.98"/>
    <x v="4"/>
  </r>
  <r>
    <n v="3831"/>
    <x v="67"/>
    <s v="02:16 PM"/>
    <x v="12"/>
    <x v="6"/>
    <n v="1"/>
    <n v="2.4900000000000002"/>
    <n v="2.4900000000000002"/>
    <n v="14"/>
    <s v="weekday"/>
    <s v="March"/>
    <x v="0"/>
    <n v="2.4900000000000002"/>
    <x v="5"/>
  </r>
  <r>
    <n v="3832"/>
    <x v="70"/>
    <s v="01:07 PM"/>
    <x v="13"/>
    <x v="5"/>
    <n v="4"/>
    <n v="3.49"/>
    <n v="13.96"/>
    <n v="13"/>
    <s v="weekend"/>
    <s v="March"/>
    <x v="0"/>
    <n v="16.053999999999998"/>
    <x v="3"/>
  </r>
  <r>
    <n v="3833"/>
    <x v="68"/>
    <s v="01:21 PM"/>
    <x v="5"/>
    <x v="3"/>
    <n v="1"/>
    <n v="1.99"/>
    <n v="1.99"/>
    <n v="13"/>
    <s v="weekend"/>
    <s v="January"/>
    <x v="0"/>
    <n v="2.2885"/>
    <x v="3"/>
  </r>
  <r>
    <n v="3834"/>
    <x v="80"/>
    <s v="10:00 PM"/>
    <x v="14"/>
    <x v="1"/>
    <n v="2"/>
    <n v="4.49"/>
    <n v="8.98"/>
    <n v="22"/>
    <s v="weekday"/>
    <s v="February"/>
    <x v="3"/>
    <n v="8.98"/>
    <x v="4"/>
  </r>
  <r>
    <n v="3835"/>
    <x v="31"/>
    <s v="08:39 PM"/>
    <x v="12"/>
    <x v="6"/>
    <n v="1"/>
    <n v="2.4900000000000002"/>
    <n v="2.4900000000000002"/>
    <n v="20"/>
    <s v="weekend"/>
    <s v="January"/>
    <x v="2"/>
    <n v="2.8635000000000002"/>
    <x v="3"/>
  </r>
  <r>
    <n v="3836"/>
    <x v="55"/>
    <s v="10:42 PM"/>
    <x v="2"/>
    <x v="2"/>
    <n v="1"/>
    <n v="2.29"/>
    <n v="2.29"/>
    <n v="22"/>
    <s v="weekend"/>
    <s v="January"/>
    <x v="3"/>
    <n v="2.6334999999999997"/>
    <x v="1"/>
  </r>
  <r>
    <n v="3837"/>
    <x v="64"/>
    <s v="06:43 PM"/>
    <x v="2"/>
    <x v="2"/>
    <n v="4"/>
    <n v="2.29"/>
    <n v="9.16"/>
    <n v="18"/>
    <s v="weekday"/>
    <s v="March"/>
    <x v="2"/>
    <n v="9.16"/>
    <x v="0"/>
  </r>
  <r>
    <n v="3838"/>
    <x v="83"/>
    <s v="08:36 PM"/>
    <x v="3"/>
    <x v="3"/>
    <n v="2"/>
    <n v="2.79"/>
    <n v="5.58"/>
    <n v="20"/>
    <s v="weekday"/>
    <s v="March"/>
    <x v="2"/>
    <n v="5.58"/>
    <x v="4"/>
  </r>
  <r>
    <n v="3839"/>
    <x v="86"/>
    <s v="08:05 PM"/>
    <x v="4"/>
    <x v="4"/>
    <n v="2"/>
    <n v="5.99"/>
    <n v="11.98"/>
    <n v="20"/>
    <s v="weekday"/>
    <s v="January"/>
    <x v="2"/>
    <n v="11.98"/>
    <x v="0"/>
  </r>
  <r>
    <n v="3840"/>
    <x v="71"/>
    <s v="07:19 PM"/>
    <x v="1"/>
    <x v="1"/>
    <n v="1"/>
    <n v="5.29"/>
    <n v="5.29"/>
    <n v="19"/>
    <s v="weekday"/>
    <s v="January"/>
    <x v="2"/>
    <n v="5.29"/>
    <x v="5"/>
  </r>
  <r>
    <n v="3841"/>
    <x v="88"/>
    <s v="12:05 PM"/>
    <x v="9"/>
    <x v="4"/>
    <n v="4"/>
    <n v="5.49"/>
    <n v="21.96"/>
    <n v="12"/>
    <s v="weekday"/>
    <s v="February"/>
    <x v="0"/>
    <n v="21.96"/>
    <x v="6"/>
  </r>
  <r>
    <n v="3842"/>
    <x v="18"/>
    <s v="07:14 PM"/>
    <x v="0"/>
    <x v="0"/>
    <n v="3"/>
    <n v="6.99"/>
    <n v="20.97"/>
    <n v="19"/>
    <s v="weekday"/>
    <s v="January"/>
    <x v="2"/>
    <n v="20.97"/>
    <x v="4"/>
  </r>
  <r>
    <n v="3843"/>
    <x v="60"/>
    <s v="06:29 PM"/>
    <x v="6"/>
    <x v="5"/>
    <n v="4"/>
    <n v="4.49"/>
    <n v="17.96"/>
    <n v="18"/>
    <s v="weekday"/>
    <s v="February"/>
    <x v="2"/>
    <n v="17.96"/>
    <x v="5"/>
  </r>
  <r>
    <n v="3844"/>
    <x v="5"/>
    <s v="03:16 PM"/>
    <x v="6"/>
    <x v="5"/>
    <n v="3"/>
    <n v="4.49"/>
    <n v="13.47"/>
    <n v="15"/>
    <s v="weekend"/>
    <s v="January"/>
    <x v="0"/>
    <n v="15.490499999999999"/>
    <x v="3"/>
  </r>
  <r>
    <n v="3845"/>
    <x v="72"/>
    <s v="05:16 PM"/>
    <x v="5"/>
    <x v="3"/>
    <n v="2"/>
    <n v="1.99"/>
    <n v="3.98"/>
    <n v="17"/>
    <s v="weekday"/>
    <s v="March"/>
    <x v="2"/>
    <n v="3.98"/>
    <x v="0"/>
  </r>
  <r>
    <n v="3846"/>
    <x v="59"/>
    <s v="06:30 PM"/>
    <x v="12"/>
    <x v="6"/>
    <n v="4"/>
    <n v="2.4900000000000002"/>
    <n v="9.9600000000000009"/>
    <n v="18"/>
    <s v="weekday"/>
    <s v="January"/>
    <x v="2"/>
    <n v="9.9600000000000009"/>
    <x v="5"/>
  </r>
  <r>
    <n v="3847"/>
    <x v="19"/>
    <s v="11:57 PM"/>
    <x v="2"/>
    <x v="2"/>
    <n v="2"/>
    <n v="2.29"/>
    <n v="4.58"/>
    <n v="23"/>
    <s v="weekday"/>
    <s v="March"/>
    <x v="3"/>
    <n v="4.58"/>
    <x v="4"/>
  </r>
  <r>
    <n v="3848"/>
    <x v="29"/>
    <s v="01:36 PM"/>
    <x v="11"/>
    <x v="3"/>
    <n v="4"/>
    <n v="2.59"/>
    <n v="10.36"/>
    <n v="13"/>
    <s v="weekday"/>
    <s v="March"/>
    <x v="0"/>
    <n v="10.36"/>
    <x v="5"/>
  </r>
  <r>
    <n v="3849"/>
    <x v="41"/>
    <s v="02:59 PM"/>
    <x v="13"/>
    <x v="5"/>
    <n v="3"/>
    <n v="3.49"/>
    <n v="10.47"/>
    <n v="14"/>
    <s v="weekend"/>
    <s v="February"/>
    <x v="0"/>
    <n v="12.0405"/>
    <x v="1"/>
  </r>
  <r>
    <n v="3850"/>
    <x v="57"/>
    <s v="09:12 PM"/>
    <x v="1"/>
    <x v="1"/>
    <n v="3"/>
    <n v="5.29"/>
    <n v="15.870000000000001"/>
    <n v="21"/>
    <s v="weekend"/>
    <s v="March"/>
    <x v="3"/>
    <n v="18.250499999999999"/>
    <x v="1"/>
  </r>
  <r>
    <n v="3851"/>
    <x v="19"/>
    <s v="01:28 PM"/>
    <x v="10"/>
    <x v="2"/>
    <n v="4"/>
    <n v="3.99"/>
    <n v="15.96"/>
    <n v="13"/>
    <s v="weekday"/>
    <s v="March"/>
    <x v="0"/>
    <n v="15.96"/>
    <x v="4"/>
  </r>
  <r>
    <n v="3852"/>
    <x v="88"/>
    <s v="12:49 PM"/>
    <x v="14"/>
    <x v="1"/>
    <n v="3"/>
    <n v="4.49"/>
    <n v="13.47"/>
    <n v="12"/>
    <s v="weekday"/>
    <s v="February"/>
    <x v="0"/>
    <n v="13.47"/>
    <x v="6"/>
  </r>
  <r>
    <n v="3853"/>
    <x v="33"/>
    <s v="11:48 PM"/>
    <x v="14"/>
    <x v="1"/>
    <n v="2"/>
    <n v="4.49"/>
    <n v="8.98"/>
    <n v="23"/>
    <s v="weekday"/>
    <s v="January"/>
    <x v="3"/>
    <n v="8.98"/>
    <x v="6"/>
  </r>
  <r>
    <n v="3854"/>
    <x v="73"/>
    <s v="10:22 PM"/>
    <x v="13"/>
    <x v="5"/>
    <n v="1"/>
    <n v="3.49"/>
    <n v="3.49"/>
    <n v="22"/>
    <s v="weekday"/>
    <s v="March"/>
    <x v="3"/>
    <n v="3.49"/>
    <x v="2"/>
  </r>
  <r>
    <n v="3855"/>
    <x v="13"/>
    <s v="11:12 AM"/>
    <x v="13"/>
    <x v="5"/>
    <n v="4"/>
    <n v="3.49"/>
    <n v="13.96"/>
    <n v="11"/>
    <s v="weekday"/>
    <s v="March"/>
    <x v="1"/>
    <n v="13.96"/>
    <x v="5"/>
  </r>
  <r>
    <n v="3856"/>
    <x v="28"/>
    <s v="02:20 PM"/>
    <x v="3"/>
    <x v="3"/>
    <n v="3"/>
    <n v="2.79"/>
    <n v="8.370000000000001"/>
    <n v="14"/>
    <s v="weekday"/>
    <s v="February"/>
    <x v="0"/>
    <n v="8.370000000000001"/>
    <x v="2"/>
  </r>
  <r>
    <n v="3857"/>
    <x v="81"/>
    <s v="11:12 PM"/>
    <x v="0"/>
    <x v="0"/>
    <n v="1"/>
    <n v="6.99"/>
    <n v="6.99"/>
    <n v="23"/>
    <s v="weekend"/>
    <s v="March"/>
    <x v="3"/>
    <n v="8.0384999999999991"/>
    <x v="3"/>
  </r>
  <r>
    <n v="3858"/>
    <x v="43"/>
    <s v="10:47 AM"/>
    <x v="8"/>
    <x v="1"/>
    <n v="3"/>
    <n v="4.99"/>
    <n v="14.97"/>
    <n v="10"/>
    <s v="weekday"/>
    <s v="March"/>
    <x v="1"/>
    <n v="14.97"/>
    <x v="2"/>
  </r>
  <r>
    <n v="3859"/>
    <x v="1"/>
    <s v="01:01 PM"/>
    <x v="5"/>
    <x v="3"/>
    <n v="4"/>
    <n v="1.99"/>
    <n v="7.96"/>
    <n v="13"/>
    <s v="weekend"/>
    <s v="March"/>
    <x v="0"/>
    <n v="9.1539999999999999"/>
    <x v="1"/>
  </r>
  <r>
    <n v="3860"/>
    <x v="71"/>
    <s v="11:30 PM"/>
    <x v="9"/>
    <x v="4"/>
    <n v="2"/>
    <n v="5.49"/>
    <n v="10.98"/>
    <n v="23"/>
    <s v="weekday"/>
    <s v="January"/>
    <x v="3"/>
    <n v="10.98"/>
    <x v="5"/>
  </r>
  <r>
    <n v="3861"/>
    <x v="64"/>
    <s v="10:25 PM"/>
    <x v="13"/>
    <x v="5"/>
    <n v="2"/>
    <n v="3.49"/>
    <n v="6.98"/>
    <n v="22"/>
    <s v="weekday"/>
    <s v="March"/>
    <x v="3"/>
    <n v="6.98"/>
    <x v="0"/>
  </r>
  <r>
    <n v="3862"/>
    <x v="59"/>
    <s v="05:45 PM"/>
    <x v="11"/>
    <x v="3"/>
    <n v="4"/>
    <n v="2.59"/>
    <n v="10.36"/>
    <n v="17"/>
    <s v="weekday"/>
    <s v="January"/>
    <x v="2"/>
    <n v="10.36"/>
    <x v="5"/>
  </r>
  <r>
    <n v="3863"/>
    <x v="42"/>
    <s v="06:31 PM"/>
    <x v="11"/>
    <x v="3"/>
    <n v="3"/>
    <n v="2.59"/>
    <n v="7.77"/>
    <n v="18"/>
    <s v="weekday"/>
    <s v="January"/>
    <x v="2"/>
    <n v="7.77"/>
    <x v="4"/>
  </r>
  <r>
    <n v="3864"/>
    <x v="72"/>
    <s v="03:23 PM"/>
    <x v="5"/>
    <x v="3"/>
    <n v="1"/>
    <n v="1.99"/>
    <n v="1.99"/>
    <n v="15"/>
    <s v="weekday"/>
    <s v="March"/>
    <x v="0"/>
    <n v="1.99"/>
    <x v="0"/>
  </r>
  <r>
    <n v="3865"/>
    <x v="35"/>
    <s v="05:23 PM"/>
    <x v="5"/>
    <x v="3"/>
    <n v="2"/>
    <n v="1.99"/>
    <n v="3.98"/>
    <n v="17"/>
    <s v="weekday"/>
    <s v="January"/>
    <x v="2"/>
    <n v="3.98"/>
    <x v="0"/>
  </r>
  <r>
    <n v="3866"/>
    <x v="87"/>
    <s v="11:26 PM"/>
    <x v="6"/>
    <x v="5"/>
    <n v="1"/>
    <n v="4.49"/>
    <n v="4.49"/>
    <n v="23"/>
    <s v="weekday"/>
    <s v="January"/>
    <x v="3"/>
    <n v="4.49"/>
    <x v="0"/>
  </r>
  <r>
    <n v="3867"/>
    <x v="32"/>
    <s v="09:24 PM"/>
    <x v="14"/>
    <x v="1"/>
    <n v="3"/>
    <n v="4.49"/>
    <n v="13.47"/>
    <n v="21"/>
    <s v="weekday"/>
    <s v="February"/>
    <x v="3"/>
    <n v="13.47"/>
    <x v="6"/>
  </r>
  <r>
    <n v="3868"/>
    <x v="54"/>
    <s v="09:53 PM"/>
    <x v="8"/>
    <x v="1"/>
    <n v="1"/>
    <n v="4.99"/>
    <n v="4.99"/>
    <n v="21"/>
    <s v="weekend"/>
    <s v="February"/>
    <x v="3"/>
    <n v="5.7385000000000002"/>
    <x v="3"/>
  </r>
  <r>
    <n v="3869"/>
    <x v="20"/>
    <s v="09:02 PM"/>
    <x v="7"/>
    <x v="2"/>
    <n v="4"/>
    <n v="2.99"/>
    <n v="11.96"/>
    <n v="21"/>
    <s v="weekday"/>
    <s v="February"/>
    <x v="3"/>
    <n v="11.96"/>
    <x v="6"/>
  </r>
  <r>
    <n v="3870"/>
    <x v="27"/>
    <s v="12:04 PM"/>
    <x v="7"/>
    <x v="2"/>
    <n v="3"/>
    <n v="2.99"/>
    <n v="8.9700000000000006"/>
    <n v="12"/>
    <s v="weekday"/>
    <s v="January"/>
    <x v="0"/>
    <n v="8.9700000000000006"/>
    <x v="2"/>
  </r>
  <r>
    <n v="3871"/>
    <x v="26"/>
    <s v="10:57 PM"/>
    <x v="2"/>
    <x v="2"/>
    <n v="2"/>
    <n v="2.29"/>
    <n v="4.58"/>
    <n v="22"/>
    <s v="weekday"/>
    <s v="February"/>
    <x v="3"/>
    <n v="4.58"/>
    <x v="5"/>
  </r>
  <r>
    <n v="3872"/>
    <x v="7"/>
    <s v="03:42 PM"/>
    <x v="12"/>
    <x v="6"/>
    <n v="2"/>
    <n v="2.4900000000000002"/>
    <n v="4.9800000000000004"/>
    <n v="15"/>
    <s v="weekday"/>
    <s v="January"/>
    <x v="0"/>
    <n v="4.9800000000000004"/>
    <x v="5"/>
  </r>
  <r>
    <n v="3873"/>
    <x v="38"/>
    <s v="06:43 PM"/>
    <x v="6"/>
    <x v="5"/>
    <n v="1"/>
    <n v="4.49"/>
    <n v="4.49"/>
    <n v="18"/>
    <s v="weekday"/>
    <s v="March"/>
    <x v="2"/>
    <n v="4.49"/>
    <x v="0"/>
  </r>
  <r>
    <n v="3874"/>
    <x v="81"/>
    <s v="11:05 PM"/>
    <x v="11"/>
    <x v="3"/>
    <n v="4"/>
    <n v="2.59"/>
    <n v="10.36"/>
    <n v="23"/>
    <s v="weekend"/>
    <s v="March"/>
    <x v="3"/>
    <n v="11.913999999999998"/>
    <x v="3"/>
  </r>
  <r>
    <n v="3875"/>
    <x v="61"/>
    <s v="01:47 PM"/>
    <x v="1"/>
    <x v="1"/>
    <n v="2"/>
    <n v="5.29"/>
    <n v="10.58"/>
    <n v="13"/>
    <s v="weekday"/>
    <s v="March"/>
    <x v="0"/>
    <n v="10.58"/>
    <x v="6"/>
  </r>
  <r>
    <n v="3876"/>
    <x v="63"/>
    <s v="10:05 AM"/>
    <x v="3"/>
    <x v="3"/>
    <n v="3"/>
    <n v="2.79"/>
    <n v="8.370000000000001"/>
    <n v="10"/>
    <s v="weekday"/>
    <s v="February"/>
    <x v="1"/>
    <n v="8.370000000000001"/>
    <x v="2"/>
  </r>
  <r>
    <n v="3877"/>
    <x v="36"/>
    <s v="03:51 PM"/>
    <x v="6"/>
    <x v="5"/>
    <n v="3"/>
    <n v="4.49"/>
    <n v="13.47"/>
    <n v="15"/>
    <s v="weekend"/>
    <s v="January"/>
    <x v="0"/>
    <n v="15.490499999999999"/>
    <x v="1"/>
  </r>
  <r>
    <n v="3878"/>
    <x v="24"/>
    <s v="10:03 PM"/>
    <x v="11"/>
    <x v="3"/>
    <n v="1"/>
    <n v="2.59"/>
    <n v="2.59"/>
    <n v="22"/>
    <s v="weekday"/>
    <s v="March"/>
    <x v="3"/>
    <n v="2.59"/>
    <x v="2"/>
  </r>
  <r>
    <n v="3879"/>
    <x v="13"/>
    <s v="07:37 PM"/>
    <x v="9"/>
    <x v="4"/>
    <n v="4"/>
    <n v="5.49"/>
    <n v="21.96"/>
    <n v="19"/>
    <s v="weekday"/>
    <s v="March"/>
    <x v="2"/>
    <n v="21.96"/>
    <x v="5"/>
  </r>
  <r>
    <n v="3880"/>
    <x v="47"/>
    <s v="01:59 PM"/>
    <x v="3"/>
    <x v="3"/>
    <n v="2"/>
    <n v="2.79"/>
    <n v="5.58"/>
    <n v="13"/>
    <s v="weekday"/>
    <s v="January"/>
    <x v="0"/>
    <n v="5.58"/>
    <x v="0"/>
  </r>
  <r>
    <n v="3881"/>
    <x v="31"/>
    <s v="04:03 PM"/>
    <x v="2"/>
    <x v="2"/>
    <n v="1"/>
    <n v="2.29"/>
    <n v="2.29"/>
    <n v="16"/>
    <s v="weekend"/>
    <s v="January"/>
    <x v="0"/>
    <n v="2.6334999999999997"/>
    <x v="3"/>
  </r>
  <r>
    <n v="3882"/>
    <x v="20"/>
    <s v="12:41 PM"/>
    <x v="3"/>
    <x v="3"/>
    <n v="1"/>
    <n v="2.79"/>
    <n v="2.79"/>
    <n v="12"/>
    <s v="weekday"/>
    <s v="February"/>
    <x v="0"/>
    <n v="2.79"/>
    <x v="6"/>
  </r>
  <r>
    <n v="3883"/>
    <x v="46"/>
    <s v="06:59 PM"/>
    <x v="14"/>
    <x v="1"/>
    <n v="1"/>
    <n v="4.49"/>
    <n v="4.49"/>
    <n v="18"/>
    <s v="weekday"/>
    <s v="January"/>
    <x v="2"/>
    <n v="4.49"/>
    <x v="2"/>
  </r>
  <r>
    <n v="3884"/>
    <x v="78"/>
    <s v="11:27 PM"/>
    <x v="14"/>
    <x v="1"/>
    <n v="3"/>
    <n v="4.49"/>
    <n v="13.47"/>
    <n v="23"/>
    <s v="weekday"/>
    <s v="March"/>
    <x v="3"/>
    <n v="13.47"/>
    <x v="4"/>
  </r>
  <r>
    <n v="3885"/>
    <x v="79"/>
    <s v="11:34 AM"/>
    <x v="14"/>
    <x v="1"/>
    <n v="2"/>
    <n v="4.49"/>
    <n v="8.98"/>
    <n v="11"/>
    <s v="weekday"/>
    <s v="March"/>
    <x v="1"/>
    <n v="8.98"/>
    <x v="6"/>
  </r>
  <r>
    <n v="3886"/>
    <x v="79"/>
    <s v="09:28 PM"/>
    <x v="14"/>
    <x v="1"/>
    <n v="3"/>
    <n v="4.49"/>
    <n v="13.47"/>
    <n v="21"/>
    <s v="weekday"/>
    <s v="March"/>
    <x v="3"/>
    <n v="13.47"/>
    <x v="6"/>
  </r>
  <r>
    <n v="3887"/>
    <x v="64"/>
    <s v="05:52 PM"/>
    <x v="10"/>
    <x v="2"/>
    <n v="1"/>
    <n v="3.99"/>
    <n v="3.99"/>
    <n v="17"/>
    <s v="weekday"/>
    <s v="March"/>
    <x v="2"/>
    <n v="3.99"/>
    <x v="0"/>
  </r>
  <r>
    <n v="3888"/>
    <x v="6"/>
    <s v="02:11 PM"/>
    <x v="6"/>
    <x v="5"/>
    <n v="3"/>
    <n v="4.49"/>
    <n v="13.47"/>
    <n v="14"/>
    <s v="weekday"/>
    <s v="January"/>
    <x v="0"/>
    <n v="13.47"/>
    <x v="4"/>
  </r>
  <r>
    <n v="3889"/>
    <x v="30"/>
    <s v="09:41 PM"/>
    <x v="12"/>
    <x v="6"/>
    <n v="1"/>
    <n v="2.4900000000000002"/>
    <n v="2.4900000000000002"/>
    <n v="21"/>
    <s v="weekend"/>
    <s v="March"/>
    <x v="3"/>
    <n v="2.8635000000000002"/>
    <x v="3"/>
  </r>
  <r>
    <n v="3890"/>
    <x v="48"/>
    <s v="03:31 PM"/>
    <x v="4"/>
    <x v="4"/>
    <n v="1"/>
    <n v="5.99"/>
    <n v="5.99"/>
    <n v="15"/>
    <s v="weekday"/>
    <s v="January"/>
    <x v="0"/>
    <n v="5.99"/>
    <x v="5"/>
  </r>
  <r>
    <n v="3891"/>
    <x v="71"/>
    <s v="12:14 PM"/>
    <x v="13"/>
    <x v="5"/>
    <n v="3"/>
    <n v="3.49"/>
    <n v="10.47"/>
    <n v="12"/>
    <s v="weekday"/>
    <s v="January"/>
    <x v="0"/>
    <n v="10.47"/>
    <x v="5"/>
  </r>
  <r>
    <n v="3892"/>
    <x v="13"/>
    <s v="10:44 AM"/>
    <x v="3"/>
    <x v="3"/>
    <n v="1"/>
    <n v="2.79"/>
    <n v="2.79"/>
    <n v="10"/>
    <s v="weekday"/>
    <s v="March"/>
    <x v="1"/>
    <n v="2.79"/>
    <x v="5"/>
  </r>
  <r>
    <n v="3893"/>
    <x v="45"/>
    <s v="02:28 PM"/>
    <x v="5"/>
    <x v="3"/>
    <n v="2"/>
    <n v="1.99"/>
    <n v="3.98"/>
    <n v="14"/>
    <s v="weekday"/>
    <s v="February"/>
    <x v="0"/>
    <n v="3.98"/>
    <x v="4"/>
  </r>
  <r>
    <n v="3894"/>
    <x v="88"/>
    <s v="08:40 PM"/>
    <x v="13"/>
    <x v="5"/>
    <n v="1"/>
    <n v="3.49"/>
    <n v="3.49"/>
    <n v="20"/>
    <s v="weekday"/>
    <s v="February"/>
    <x v="2"/>
    <n v="3.49"/>
    <x v="6"/>
  </r>
  <r>
    <n v="3895"/>
    <x v="40"/>
    <s v="01:15 PM"/>
    <x v="10"/>
    <x v="2"/>
    <n v="1"/>
    <n v="3.99"/>
    <n v="3.99"/>
    <n v="13"/>
    <s v="weekend"/>
    <s v="January"/>
    <x v="0"/>
    <n v="4.5884999999999998"/>
    <x v="1"/>
  </r>
  <r>
    <n v="3896"/>
    <x v="70"/>
    <s v="05:29 PM"/>
    <x v="4"/>
    <x v="4"/>
    <n v="4"/>
    <n v="5.99"/>
    <n v="23.96"/>
    <n v="17"/>
    <s v="weekend"/>
    <s v="March"/>
    <x v="2"/>
    <n v="27.553999999999998"/>
    <x v="3"/>
  </r>
  <r>
    <n v="3897"/>
    <x v="54"/>
    <s v="11:31 PM"/>
    <x v="12"/>
    <x v="6"/>
    <n v="1"/>
    <n v="2.4900000000000002"/>
    <n v="2.4900000000000002"/>
    <n v="23"/>
    <s v="weekend"/>
    <s v="February"/>
    <x v="3"/>
    <n v="2.8635000000000002"/>
    <x v="3"/>
  </r>
  <r>
    <n v="3898"/>
    <x v="10"/>
    <s v="05:29 PM"/>
    <x v="3"/>
    <x v="3"/>
    <n v="2"/>
    <n v="2.79"/>
    <n v="5.58"/>
    <n v="17"/>
    <s v="weekday"/>
    <s v="March"/>
    <x v="2"/>
    <n v="5.58"/>
    <x v="5"/>
  </r>
  <r>
    <n v="3899"/>
    <x v="38"/>
    <s v="04:49 PM"/>
    <x v="4"/>
    <x v="4"/>
    <n v="2"/>
    <n v="5.99"/>
    <n v="11.98"/>
    <n v="16"/>
    <s v="weekday"/>
    <s v="March"/>
    <x v="0"/>
    <n v="11.98"/>
    <x v="0"/>
  </r>
  <r>
    <n v="3900"/>
    <x v="8"/>
    <s v="05:07 PM"/>
    <x v="14"/>
    <x v="1"/>
    <n v="4"/>
    <n v="4.49"/>
    <n v="17.96"/>
    <n v="17"/>
    <s v="weekend"/>
    <s v="January"/>
    <x v="2"/>
    <n v="20.6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665DA1-EBCA-4DA0-967C-9B4304BAC105}" name="PivotTable1"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1" firstHeaderRow="1" firstDataRow="1" firstDataCol="1"/>
  <pivotFields count="14">
    <pivotField showAll="0"/>
    <pivotField showAll="0"/>
    <pivotField showAll="0"/>
    <pivotField showAll="0"/>
    <pivotField axis="axisRow" showAll="0">
      <items count="8">
        <item x="4"/>
        <item x="1"/>
        <item x="2"/>
        <item x="3"/>
        <item x="0"/>
        <item x="5"/>
        <item x="6"/>
        <item t="default"/>
      </items>
    </pivotField>
    <pivotField showAll="0"/>
    <pivotField showAll="0"/>
    <pivotField dataField="1" numFmtId="164" showAll="0"/>
    <pivotField showAll="0"/>
    <pivotField showAll="0"/>
    <pivotField showAll="0"/>
    <pivotField showAll="0"/>
    <pivotField numFmtId="164" showAll="0"/>
    <pivotField showAll="0"/>
  </pivotFields>
  <rowFields count="1">
    <field x="4"/>
  </rowFields>
  <rowItems count="8">
    <i>
      <x/>
    </i>
    <i>
      <x v="1"/>
    </i>
    <i>
      <x v="2"/>
    </i>
    <i>
      <x v="3"/>
    </i>
    <i>
      <x v="4"/>
    </i>
    <i>
      <x v="5"/>
    </i>
    <i>
      <x v="6"/>
    </i>
    <i t="grand">
      <x/>
    </i>
  </rowItems>
  <colItems count="1">
    <i/>
  </colItems>
  <dataFields count="1">
    <dataField name="Sum of Total Sales" fld="7" baseField="0" baseItem="0" numFmtId="164"/>
  </dataFields>
  <chartFormats count="16">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4" count="1" selected="0">
            <x v="0"/>
          </reference>
        </references>
      </pivotArea>
    </chartFormat>
    <chartFormat chart="0" format="10">
      <pivotArea type="data" outline="0" fieldPosition="0">
        <references count="2">
          <reference field="4294967294" count="1" selected="0">
            <x v="0"/>
          </reference>
          <reference field="4" count="1" selected="0">
            <x v="1"/>
          </reference>
        </references>
      </pivotArea>
    </chartFormat>
    <chartFormat chart="0" format="11">
      <pivotArea type="data" outline="0" fieldPosition="0">
        <references count="2">
          <reference field="4294967294" count="1" selected="0">
            <x v="0"/>
          </reference>
          <reference field="4" count="1" selected="0">
            <x v="2"/>
          </reference>
        </references>
      </pivotArea>
    </chartFormat>
    <chartFormat chart="0" format="12">
      <pivotArea type="data" outline="0" fieldPosition="0">
        <references count="2">
          <reference field="4294967294" count="1" selected="0">
            <x v="0"/>
          </reference>
          <reference field="4" count="1" selected="0">
            <x v="3"/>
          </reference>
        </references>
      </pivotArea>
    </chartFormat>
    <chartFormat chart="0" format="13">
      <pivotArea type="data" outline="0" fieldPosition="0">
        <references count="2">
          <reference field="4294967294" count="1" selected="0">
            <x v="0"/>
          </reference>
          <reference field="4" count="1" selected="0">
            <x v="4"/>
          </reference>
        </references>
      </pivotArea>
    </chartFormat>
    <chartFormat chart="0" format="14">
      <pivotArea type="data" outline="0" fieldPosition="0">
        <references count="2">
          <reference field="4294967294" count="1" selected="0">
            <x v="0"/>
          </reference>
          <reference field="4" count="1" selected="0">
            <x v="5"/>
          </reference>
        </references>
      </pivotArea>
    </chartFormat>
    <chartFormat chart="0" format="15">
      <pivotArea type="data" outline="0" fieldPosition="0">
        <references count="2">
          <reference field="4294967294" count="1" selected="0">
            <x v="0"/>
          </reference>
          <reference field="4" count="1" selected="0">
            <x v="6"/>
          </reference>
        </references>
      </pivotArea>
    </chartFormat>
    <chartFormat chart="22" format="32" series="1">
      <pivotArea type="data" outline="0" fieldPosition="0">
        <references count="1">
          <reference field="4294967294" count="1" selected="0">
            <x v="0"/>
          </reference>
        </references>
      </pivotArea>
    </chartFormat>
    <chartFormat chart="22" format="33">
      <pivotArea type="data" outline="0" fieldPosition="0">
        <references count="2">
          <reference field="4294967294" count="1" selected="0">
            <x v="0"/>
          </reference>
          <reference field="4" count="1" selected="0">
            <x v="0"/>
          </reference>
        </references>
      </pivotArea>
    </chartFormat>
    <chartFormat chart="22" format="34">
      <pivotArea type="data" outline="0" fieldPosition="0">
        <references count="2">
          <reference field="4294967294" count="1" selected="0">
            <x v="0"/>
          </reference>
          <reference field="4" count="1" selected="0">
            <x v="1"/>
          </reference>
        </references>
      </pivotArea>
    </chartFormat>
    <chartFormat chart="22" format="35">
      <pivotArea type="data" outline="0" fieldPosition="0">
        <references count="2">
          <reference field="4294967294" count="1" selected="0">
            <x v="0"/>
          </reference>
          <reference field="4" count="1" selected="0">
            <x v="2"/>
          </reference>
        </references>
      </pivotArea>
    </chartFormat>
    <chartFormat chart="22" format="36">
      <pivotArea type="data" outline="0" fieldPosition="0">
        <references count="2">
          <reference field="4294967294" count="1" selected="0">
            <x v="0"/>
          </reference>
          <reference field="4" count="1" selected="0">
            <x v="3"/>
          </reference>
        </references>
      </pivotArea>
    </chartFormat>
    <chartFormat chart="22" format="37">
      <pivotArea type="data" outline="0" fieldPosition="0">
        <references count="2">
          <reference field="4294967294" count="1" selected="0">
            <x v="0"/>
          </reference>
          <reference field="4" count="1" selected="0">
            <x v="4"/>
          </reference>
        </references>
      </pivotArea>
    </chartFormat>
    <chartFormat chart="22" format="38">
      <pivotArea type="data" outline="0" fieldPosition="0">
        <references count="2">
          <reference field="4294967294" count="1" selected="0">
            <x v="0"/>
          </reference>
          <reference field="4" count="1" selected="0">
            <x v="5"/>
          </reference>
        </references>
      </pivotArea>
    </chartFormat>
    <chartFormat chart="22" format="39">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E22DB9-11D0-433A-9BDD-2FA1ADCFDC41}" name="PivotTable2"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4">
    <pivotField showAll="0"/>
    <pivotField showAll="0"/>
    <pivotField showAll="0"/>
    <pivotField axis="axisRow" showAll="0" measureFilter="1">
      <items count="16">
        <item x="2"/>
        <item x="4"/>
        <item x="7"/>
        <item x="6"/>
        <item x="8"/>
        <item x="10"/>
        <item x="5"/>
        <item x="12"/>
        <item x="1"/>
        <item x="3"/>
        <item x="14"/>
        <item x="11"/>
        <item x="13"/>
        <item x="0"/>
        <item x="9"/>
        <item t="default"/>
      </items>
    </pivotField>
    <pivotField showAll="0"/>
    <pivotField showAll="0"/>
    <pivotField showAll="0"/>
    <pivotField dataField="1" numFmtId="164" showAll="0"/>
    <pivotField showAll="0"/>
    <pivotField showAll="0"/>
    <pivotField showAll="0"/>
    <pivotField showAll="0"/>
    <pivotField numFmtId="164" showAll="0"/>
    <pivotField showAll="0"/>
  </pivotFields>
  <rowFields count="1">
    <field x="3"/>
  </rowFields>
  <rowItems count="6">
    <i>
      <x v="3"/>
    </i>
    <i>
      <x v="8"/>
    </i>
    <i>
      <x v="10"/>
    </i>
    <i>
      <x v="13"/>
    </i>
    <i>
      <x v="14"/>
    </i>
    <i t="grand">
      <x/>
    </i>
  </rowItems>
  <colItems count="1">
    <i/>
  </colItems>
  <dataFields count="1">
    <dataField name="Sum of Total Sales" fld="7" baseField="0" baseItem="0" numFmtId="164"/>
  </dataField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3D5970-70BB-4875-960C-FB3C0F910F0A}" name="PivotTable5" cacheId="1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8" firstHeaderRow="1" firstDataRow="1" firstDataCol="1"/>
  <pivotFields count="12">
    <pivotField dataField="1" showAll="0"/>
    <pivotField showAll="0"/>
    <pivotField showAll="0"/>
    <pivotField showAll="0"/>
    <pivotField showAll="0"/>
    <pivotField showAll="0"/>
    <pivotField showAll="0"/>
    <pivotField numFmtId="164" showAll="0"/>
    <pivotField axis="axisRow" showAll="0">
      <items count="15">
        <item x="13"/>
        <item x="1"/>
        <item x="9"/>
        <item x="5"/>
        <item x="0"/>
        <item x="3"/>
        <item x="7"/>
        <item x="8"/>
        <item x="2"/>
        <item x="4"/>
        <item x="12"/>
        <item x="10"/>
        <item x="6"/>
        <item x="11"/>
        <item t="default"/>
      </items>
    </pivotField>
    <pivotField showAll="0"/>
    <pivotField showAll="0"/>
    <pivotField showAll="0"/>
  </pivotFields>
  <rowFields count="1">
    <field x="8"/>
  </rowFields>
  <rowItems count="15">
    <i>
      <x/>
    </i>
    <i>
      <x v="1"/>
    </i>
    <i>
      <x v="2"/>
    </i>
    <i>
      <x v="3"/>
    </i>
    <i>
      <x v="4"/>
    </i>
    <i>
      <x v="5"/>
    </i>
    <i>
      <x v="6"/>
    </i>
    <i>
      <x v="7"/>
    </i>
    <i>
      <x v="8"/>
    </i>
    <i>
      <x v="9"/>
    </i>
    <i>
      <x v="10"/>
    </i>
    <i>
      <x v="11"/>
    </i>
    <i>
      <x v="12"/>
    </i>
    <i>
      <x v="13"/>
    </i>
    <i t="grand">
      <x/>
    </i>
  </rowItems>
  <colItems count="1">
    <i/>
  </colItems>
  <dataFields count="1">
    <dataField name="Count of Order ID" fld="0" subtotal="count" baseField="8" baseItem="0"/>
  </dataFields>
  <chartFormats count="2">
    <chartFormat chart="1" format="1"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A9A56C-4240-4097-B886-6250F58ABDF3}" name="PivotTable6" cacheId="2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6" firstHeaderRow="1" firstDataRow="1" firstDataCol="1"/>
  <pivotFields count="13">
    <pivotField showAll="0"/>
    <pivotField showAll="0"/>
    <pivotField showAll="0"/>
    <pivotField showAll="0"/>
    <pivotField showAll="0"/>
    <pivotField showAll="0"/>
    <pivotField showAll="0"/>
    <pivotField dataField="1" numFmtId="164" showAll="0"/>
    <pivotField showAll="0"/>
    <pivotField axis="axisRow" showAll="0">
      <items count="3">
        <item x="0"/>
        <item x="1"/>
        <item t="default"/>
      </items>
    </pivotField>
    <pivotField showAll="0"/>
    <pivotField showAll="0"/>
    <pivotField numFmtId="164" showAll="0"/>
  </pivotFields>
  <rowFields count="1">
    <field x="9"/>
  </rowFields>
  <rowItems count="3">
    <i>
      <x/>
    </i>
    <i>
      <x v="1"/>
    </i>
    <i t="grand">
      <x/>
    </i>
  </rowItems>
  <colItems count="1">
    <i/>
  </colItems>
  <dataFields count="1">
    <dataField name="Average of Total Sales" fld="7" subtotal="average" baseField="9" baseItem="0" numFmtId="164"/>
  </dataFields>
  <chartFormats count="2">
    <chartFormat chart="23" format="6"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C65C2E-F9A3-40AD-8381-20A14C2D0985}" name="PivotTable8" cacheId="2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E12" firstHeaderRow="1" firstDataRow="2" firstDataCol="1"/>
  <pivotFields count="13">
    <pivotField showAll="0"/>
    <pivotField showAll="0"/>
    <pivotField showAll="0"/>
    <pivotField showAll="0"/>
    <pivotField axis="axisRow" showAll="0">
      <items count="8">
        <item x="4"/>
        <item x="1"/>
        <item x="2"/>
        <item x="3"/>
        <item x="0"/>
        <item x="5"/>
        <item x="6"/>
        <item t="default"/>
      </items>
    </pivotField>
    <pivotField showAll="0"/>
    <pivotField showAll="0"/>
    <pivotField dataField="1" numFmtId="164" showAll="0"/>
    <pivotField showAll="0"/>
    <pivotField showAll="0"/>
    <pivotField axis="axisCol" showAll="0">
      <items count="4">
        <item x="2"/>
        <item x="0"/>
        <item x="1"/>
        <item t="default"/>
      </items>
    </pivotField>
    <pivotField showAll="0"/>
    <pivotField numFmtId="164" showAll="0"/>
  </pivotFields>
  <rowFields count="1">
    <field x="4"/>
  </rowFields>
  <rowItems count="8">
    <i>
      <x/>
    </i>
    <i>
      <x v="1"/>
    </i>
    <i>
      <x v="2"/>
    </i>
    <i>
      <x v="3"/>
    </i>
    <i>
      <x v="4"/>
    </i>
    <i>
      <x v="5"/>
    </i>
    <i>
      <x v="6"/>
    </i>
    <i t="grand">
      <x/>
    </i>
  </rowItems>
  <colFields count="1">
    <field x="10"/>
  </colFields>
  <colItems count="4">
    <i>
      <x/>
    </i>
    <i>
      <x v="1"/>
    </i>
    <i>
      <x v="2"/>
    </i>
    <i t="grand">
      <x/>
    </i>
  </colItems>
  <dataFields count="1">
    <dataField name="Sum of Total Sales" fld="7" baseField="0" baseItem="0" numFmtId="164"/>
  </dataFields>
  <chartFormats count="9">
    <chartFormat chart="0" format="4" series="1">
      <pivotArea type="data" outline="0" fieldPosition="0">
        <references count="1">
          <reference field="10" count="1" selected="0">
            <x v="0"/>
          </reference>
        </references>
      </pivotArea>
    </chartFormat>
    <chartFormat chart="0" format="5" series="1">
      <pivotArea type="data" outline="0" fieldPosition="0">
        <references count="1">
          <reference field="10" count="1" selected="0">
            <x v="1"/>
          </reference>
        </references>
      </pivotArea>
    </chartFormat>
    <chartFormat chart="0" format="6" series="1">
      <pivotArea type="data" outline="0" fieldPosition="0">
        <references count="1">
          <reference field="10" count="1" selected="0">
            <x v="2"/>
          </reference>
        </references>
      </pivotArea>
    </chartFormat>
    <chartFormat chart="0" format="7" series="1">
      <pivotArea type="data" outline="0" fieldPosition="0">
        <references count="2">
          <reference field="4294967294" count="1" selected="0">
            <x v="0"/>
          </reference>
          <reference field="10" count="1" selected="0">
            <x v="0"/>
          </reference>
        </references>
      </pivotArea>
    </chartFormat>
    <chartFormat chart="0" format="8" series="1">
      <pivotArea type="data" outline="0" fieldPosition="0">
        <references count="2">
          <reference field="4294967294" count="1" selected="0">
            <x v="0"/>
          </reference>
          <reference field="10" count="1" selected="0">
            <x v="1"/>
          </reference>
        </references>
      </pivotArea>
    </chartFormat>
    <chartFormat chart="0" format="9" series="1">
      <pivotArea type="data" outline="0" fieldPosition="0">
        <references count="2">
          <reference field="4294967294" count="1" selected="0">
            <x v="0"/>
          </reference>
          <reference field="10" count="1" selected="0">
            <x v="2"/>
          </reference>
        </references>
      </pivotArea>
    </chartFormat>
    <chartFormat chart="11" format="16" series="1">
      <pivotArea type="data" outline="0" fieldPosition="0">
        <references count="2">
          <reference field="4294967294" count="1" selected="0">
            <x v="0"/>
          </reference>
          <reference field="10" count="1" selected="0">
            <x v="0"/>
          </reference>
        </references>
      </pivotArea>
    </chartFormat>
    <chartFormat chart="11" format="17" series="1">
      <pivotArea type="data" outline="0" fieldPosition="0">
        <references count="2">
          <reference field="4294967294" count="1" selected="0">
            <x v="0"/>
          </reference>
          <reference field="10" count="1" selected="0">
            <x v="1"/>
          </reference>
        </references>
      </pivotArea>
    </chartFormat>
    <chartFormat chart="11" format="1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FB5EAF-41FB-4522-8FC4-D0856C414064}" name="PivotTable9"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1" firstHeaderRow="1" firstDataRow="1" firstDataCol="1"/>
  <pivotFields count="14">
    <pivotField dataField="1" showAll="0"/>
    <pivotField showAll="0">
      <items count="91">
        <item x="14"/>
        <item x="17"/>
        <item x="37"/>
        <item x="15"/>
        <item x="25"/>
        <item x="23"/>
        <item x="26"/>
        <item x="87"/>
        <item x="29"/>
        <item x="4"/>
        <item x="36"/>
        <item x="24"/>
        <item x="80"/>
        <item x="11"/>
        <item x="78"/>
        <item x="32"/>
        <item x="48"/>
        <item x="79"/>
        <item x="58"/>
        <item x="46"/>
        <item x="22"/>
        <item x="49"/>
        <item x="52"/>
        <item x="77"/>
        <item x="54"/>
        <item x="56"/>
        <item x="81"/>
        <item x="44"/>
        <item x="3"/>
        <item x="10"/>
        <item x="50"/>
        <item x="40"/>
        <item x="43"/>
        <item x="45"/>
        <item x="68"/>
        <item x="83"/>
        <item x="88"/>
        <item x="7"/>
        <item x="62"/>
        <item x="66"/>
        <item x="53"/>
        <item x="64"/>
        <item x="69"/>
        <item x="18"/>
        <item x="65"/>
        <item x="9"/>
        <item x="33"/>
        <item x="39"/>
        <item x="60"/>
        <item x="35"/>
        <item x="74"/>
        <item x="28"/>
        <item x="8"/>
        <item x="2"/>
        <item x="21"/>
        <item x="31"/>
        <item x="84"/>
        <item x="89"/>
        <item x="59"/>
        <item x="51"/>
        <item x="0"/>
        <item x="27"/>
        <item x="38"/>
        <item x="41"/>
        <item x="42"/>
        <item x="1"/>
        <item x="12"/>
        <item x="82"/>
        <item x="30"/>
        <item x="34"/>
        <item x="86"/>
        <item x="13"/>
        <item x="63"/>
        <item x="55"/>
        <item x="73"/>
        <item x="16"/>
        <item x="5"/>
        <item x="19"/>
        <item x="20"/>
        <item x="71"/>
        <item x="61"/>
        <item x="85"/>
        <item x="76"/>
        <item x="72"/>
        <item x="6"/>
        <item x="57"/>
        <item x="75"/>
        <item x="70"/>
        <item x="47"/>
        <item x="67"/>
        <item t="default"/>
      </items>
    </pivotField>
    <pivotField showAll="0"/>
    <pivotField showAll="0"/>
    <pivotField showAll="0"/>
    <pivotField showAll="0"/>
    <pivotField showAll="0"/>
    <pivotField numFmtId="164" showAll="0"/>
    <pivotField showAll="0"/>
    <pivotField showAll="0"/>
    <pivotField showAll="0"/>
    <pivotField showAll="0">
      <items count="5">
        <item x="0"/>
        <item x="2"/>
        <item x="1"/>
        <item x="3"/>
        <item t="default"/>
      </items>
    </pivotField>
    <pivotField numFmtId="164" showAll="0"/>
    <pivotField axis="axisRow" showAll="0">
      <items count="8">
        <item x="3"/>
        <item x="5"/>
        <item x="2"/>
        <item x="4"/>
        <item x="6"/>
        <item x="0"/>
        <item x="1"/>
        <item t="default"/>
      </items>
    </pivotField>
  </pivotFields>
  <rowFields count="1">
    <field x="13"/>
  </rowFields>
  <rowItems count="8">
    <i>
      <x/>
    </i>
    <i>
      <x v="1"/>
    </i>
    <i>
      <x v="2"/>
    </i>
    <i>
      <x v="3"/>
    </i>
    <i>
      <x v="4"/>
    </i>
    <i>
      <x v="5"/>
    </i>
    <i>
      <x v="6"/>
    </i>
    <i t="grand">
      <x/>
    </i>
  </rowItems>
  <colItems count="1">
    <i/>
  </colItems>
  <dataFields count="1">
    <dataField name="Count of Order ID" fld="0" subtotal="count" baseField="0" baseItem="0"/>
  </dataFields>
  <chartFormats count="2">
    <chartFormat chart="4" format="0"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743799-F0A5-489B-93F6-191342DD8919}" name="PivotTable10"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pivotFields count="14">
    <pivotField showAll="0"/>
    <pivotField showAll="0"/>
    <pivotField showAll="0"/>
    <pivotField axis="axisRow" showAll="0">
      <items count="16">
        <item x="2"/>
        <item x="4"/>
        <item x="7"/>
        <item x="6"/>
        <item x="8"/>
        <item x="10"/>
        <item x="5"/>
        <item x="12"/>
        <item x="1"/>
        <item x="3"/>
        <item x="14"/>
        <item x="11"/>
        <item x="13"/>
        <item x="0"/>
        <item x="9"/>
        <item t="default"/>
      </items>
    </pivotField>
    <pivotField showAll="0"/>
    <pivotField dataField="1" showAll="0"/>
    <pivotField showAll="0"/>
    <pivotField numFmtId="164" showAll="0"/>
    <pivotField showAll="0"/>
    <pivotField showAll="0"/>
    <pivotField showAll="0"/>
    <pivotField showAll="0"/>
    <pivotField numFmtId="164" showAll="0"/>
    <pivotField showAll="0"/>
  </pivotFields>
  <rowFields count="1">
    <field x="3"/>
  </rowFields>
  <rowItems count="16">
    <i>
      <x/>
    </i>
    <i>
      <x v="1"/>
    </i>
    <i>
      <x v="2"/>
    </i>
    <i>
      <x v="3"/>
    </i>
    <i>
      <x v="4"/>
    </i>
    <i>
      <x v="5"/>
    </i>
    <i>
      <x v="6"/>
    </i>
    <i>
      <x v="7"/>
    </i>
    <i>
      <x v="8"/>
    </i>
    <i>
      <x v="9"/>
    </i>
    <i>
      <x v="10"/>
    </i>
    <i>
      <x v="11"/>
    </i>
    <i>
      <x v="12"/>
    </i>
    <i>
      <x v="13"/>
    </i>
    <i>
      <x v="14"/>
    </i>
    <i t="grand">
      <x/>
    </i>
  </rowItems>
  <colItems count="1">
    <i/>
  </colItems>
  <dataFields count="1">
    <dataField name="Sum of Quanti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18CEBE-19F4-45DC-951A-F04FB08FCD1C}" name="PivotTable14"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4" firstHeaderRow="1" firstDataRow="1" firstDataCol="1"/>
  <pivotFields count="14">
    <pivotField showAll="0"/>
    <pivotField axis="axisRow" showAll="0">
      <items count="91">
        <item x="14"/>
        <item x="17"/>
        <item x="37"/>
        <item x="15"/>
        <item x="25"/>
        <item x="23"/>
        <item x="26"/>
        <item x="87"/>
        <item x="29"/>
        <item x="4"/>
        <item x="36"/>
        <item x="24"/>
        <item x="80"/>
        <item x="11"/>
        <item x="78"/>
        <item x="32"/>
        <item x="48"/>
        <item x="79"/>
        <item x="58"/>
        <item x="46"/>
        <item x="22"/>
        <item x="49"/>
        <item x="52"/>
        <item x="77"/>
        <item x="54"/>
        <item x="56"/>
        <item x="81"/>
        <item x="44"/>
        <item x="3"/>
        <item x="10"/>
        <item x="50"/>
        <item x="40"/>
        <item x="43"/>
        <item x="45"/>
        <item x="68"/>
        <item x="83"/>
        <item x="88"/>
        <item x="7"/>
        <item x="62"/>
        <item x="66"/>
        <item x="53"/>
        <item x="64"/>
        <item x="69"/>
        <item x="18"/>
        <item x="65"/>
        <item x="9"/>
        <item x="33"/>
        <item x="39"/>
        <item x="60"/>
        <item x="35"/>
        <item x="74"/>
        <item x="28"/>
        <item x="8"/>
        <item x="2"/>
        <item x="21"/>
        <item x="31"/>
        <item x="84"/>
        <item x="89"/>
        <item x="59"/>
        <item x="51"/>
        <item x="0"/>
        <item x="27"/>
        <item x="38"/>
        <item x="41"/>
        <item x="42"/>
        <item x="1"/>
        <item x="12"/>
        <item x="82"/>
        <item x="30"/>
        <item x="34"/>
        <item x="86"/>
        <item x="13"/>
        <item x="63"/>
        <item x="55"/>
        <item x="73"/>
        <item x="16"/>
        <item x="5"/>
        <item x="19"/>
        <item x="20"/>
        <item x="71"/>
        <item x="61"/>
        <item x="85"/>
        <item x="76"/>
        <item x="72"/>
        <item x="6"/>
        <item x="57"/>
        <item x="75"/>
        <item x="70"/>
        <item x="47"/>
        <item x="67"/>
        <item t="default"/>
      </items>
    </pivotField>
    <pivotField showAll="0"/>
    <pivotField showAll="0"/>
    <pivotField showAll="0"/>
    <pivotField dataField="1" showAll="0"/>
    <pivotField showAll="0"/>
    <pivotField numFmtId="164" showAll="0"/>
    <pivotField showAll="0"/>
    <pivotField showAll="0"/>
    <pivotField showAll="0"/>
    <pivotField showAll="0"/>
    <pivotField numFmtId="164" showAll="0"/>
    <pivotField showAll="0"/>
  </pivotFields>
  <rowFields count="1">
    <field x="1"/>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Items count="1">
    <i/>
  </colItems>
  <dataFields count="1">
    <dataField name="Sum of Quantity" fld="5" baseField="0" baseItem="0"/>
  </dataFields>
  <formats count="4">
    <format dxfId="3">
      <pivotArea field="1" type="button" dataOnly="0" labelOnly="1" outline="0" axis="axisRow" fieldPosition="0"/>
    </format>
    <format dxfId="2">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fieldPosition="0">
        <references count="1">
          <reference field="1" count="40">
            <x v="50"/>
            <x v="51"/>
            <x v="52"/>
            <x v="53"/>
            <x v="54"/>
            <x v="55"/>
            <x v="56"/>
            <x v="57"/>
            <x v="58"/>
            <x v="59"/>
            <x v="60"/>
            <x v="61"/>
            <x v="62"/>
            <x v="63"/>
            <x v="64"/>
            <x v="65"/>
            <x v="66"/>
            <x v="67"/>
            <x v="68"/>
            <x v="69"/>
            <x v="70"/>
            <x v="71"/>
            <x v="72"/>
            <x v="73"/>
            <x v="74"/>
            <x v="75"/>
            <x v="76"/>
            <x v="77"/>
            <x v="78"/>
            <x v="79"/>
            <x v="80"/>
            <x v="81"/>
            <x v="82"/>
            <x v="83"/>
            <x v="84"/>
            <x v="85"/>
            <x v="86"/>
            <x v="87"/>
            <x v="88"/>
            <x v="89"/>
          </reference>
        </references>
      </pivotArea>
    </format>
    <format dxfId="0">
      <pivotArea field="1"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Day" xr10:uid="{3A0567E2-0A9C-4311-9357-728EC148BA7A}" sourceName="Time of Day">
  <pivotTables>
    <pivotTable tabId="9" name="PivotTable9"/>
  </pivotTables>
  <data>
    <tabular pivotCacheId="1846085017">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868BE27B-C96E-4846-987B-862E6019BEC0}" sourceName="Order Date">
  <pivotTables>
    <pivotTable tabId="9" name="PivotTable9"/>
  </pivotTables>
  <data>
    <tabular pivotCacheId="1846085017">
      <items count="90">
        <i x="14" s="1"/>
        <i x="17" s="1"/>
        <i x="37" s="1"/>
        <i x="15" s="1"/>
        <i x="25" s="1"/>
        <i x="23" s="1"/>
        <i x="26" s="1"/>
        <i x="87" s="1"/>
        <i x="29" s="1"/>
        <i x="4" s="1"/>
        <i x="36" s="1"/>
        <i x="24" s="1"/>
        <i x="80" s="1"/>
        <i x="11" s="1"/>
        <i x="78" s="1"/>
        <i x="32" s="1"/>
        <i x="48" s="1"/>
        <i x="79" s="1"/>
        <i x="58" s="1"/>
        <i x="46" s="1"/>
        <i x="22" s="1"/>
        <i x="49" s="1"/>
        <i x="52" s="1"/>
        <i x="77" s="1"/>
        <i x="54" s="1"/>
        <i x="56" s="1"/>
        <i x="81" s="1"/>
        <i x="44" s="1"/>
        <i x="3" s="1"/>
        <i x="10" s="1"/>
        <i x="50" s="1"/>
        <i x="40" s="1"/>
        <i x="43" s="1"/>
        <i x="45" s="1"/>
        <i x="68" s="1"/>
        <i x="83" s="1"/>
        <i x="88" s="1"/>
        <i x="7" s="1"/>
        <i x="62" s="1"/>
        <i x="66" s="1"/>
        <i x="53" s="1"/>
        <i x="64" s="1"/>
        <i x="69" s="1"/>
        <i x="18" s="1"/>
        <i x="65" s="1"/>
        <i x="9" s="1"/>
        <i x="33" s="1"/>
        <i x="39" s="1"/>
        <i x="60" s="1"/>
        <i x="35" s="1"/>
        <i x="74" s="1"/>
        <i x="28" s="1"/>
        <i x="8" s="1"/>
        <i x="2" s="1"/>
        <i x="21" s="1"/>
        <i x="31" s="1"/>
        <i x="84" s="1"/>
        <i x="89" s="1"/>
        <i x="59" s="1"/>
        <i x="51" s="1"/>
        <i x="0" s="1"/>
        <i x="27" s="1"/>
        <i x="38" s="1"/>
        <i x="41" s="1"/>
        <i x="42" s="1"/>
        <i x="1" s="1"/>
        <i x="12" s="1"/>
        <i x="82" s="1"/>
        <i x="30" s="1"/>
        <i x="34" s="1"/>
        <i x="86" s="1"/>
        <i x="13" s="1"/>
        <i x="63" s="1"/>
        <i x="55" s="1"/>
        <i x="73" s="1"/>
        <i x="16" s="1"/>
        <i x="5" s="1"/>
        <i x="19" s="1"/>
        <i x="20" s="1"/>
        <i x="71" s="1"/>
        <i x="61" s="1"/>
        <i x="85" s="1"/>
        <i x="76" s="1"/>
        <i x="72" s="1"/>
        <i x="6" s="1"/>
        <i x="57" s="1"/>
        <i x="75" s="1"/>
        <i x="70" s="1"/>
        <i x="47" s="1"/>
        <i x="6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of Day" xr10:uid="{C52560E1-4DDA-4D5E-9C96-4B3E4519E045}" cache="Slicer_Time_of_Day" caption="Time of Day" style="SlicerStyleLight2" rowHeight="396000"/>
  <slicer name="Order Date" xr10:uid="{CEBF3655-4DEE-48AA-8598-8AE2CBF83BD6}" cache="Slicer_Order_Date" caption="Order Date"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of Day 1" xr10:uid="{44A8000F-1837-4826-A3A2-D4AD524740AF}" cache="Slicer_Time_of_Day" caption="Time of Day" style="SlicerStyleLight2" rowHeight="396000"/>
  <slicer name="Order Date 1" xr10:uid="{7F52051F-5749-4B06-A364-E6DEA2901B80}" cache="Slicer_Order_Date" caption="Order Dat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07F6-1BC6-4D61-9794-DE724776E344}">
  <dimension ref="A3:B11"/>
  <sheetViews>
    <sheetView workbookViewId="0">
      <selection activeCell="H3" sqref="H3"/>
    </sheetView>
  </sheetViews>
  <sheetFormatPr defaultRowHeight="14.25" x14ac:dyDescent="0.45"/>
  <cols>
    <col min="1" max="1" width="12.06640625" bestFit="1" customWidth="1"/>
    <col min="2" max="2" width="15.6640625" bestFit="1" customWidth="1"/>
  </cols>
  <sheetData>
    <row r="3" spans="1:2" x14ac:dyDescent="0.45">
      <c r="A3" s="5" t="s">
        <v>685</v>
      </c>
      <c r="B3" t="s">
        <v>687</v>
      </c>
    </row>
    <row r="4" spans="1:2" x14ac:dyDescent="0.45">
      <c r="A4" s="6" t="s">
        <v>677</v>
      </c>
      <c r="B4" s="4">
        <v>1394.0500000000015</v>
      </c>
    </row>
    <row r="5" spans="1:2" x14ac:dyDescent="0.45">
      <c r="A5" s="6" t="s">
        <v>674</v>
      </c>
      <c r="B5" s="4">
        <v>2167.8799999999983</v>
      </c>
    </row>
    <row r="6" spans="1:2" x14ac:dyDescent="0.45">
      <c r="A6" s="6" t="s">
        <v>675</v>
      </c>
      <c r="B6" s="4">
        <v>1339.0100000000014</v>
      </c>
    </row>
    <row r="7" spans="1:2" x14ac:dyDescent="0.45">
      <c r="A7" s="6" t="s">
        <v>676</v>
      </c>
      <c r="B7" s="4">
        <v>1206.2899999999993</v>
      </c>
    </row>
    <row r="8" spans="1:2" x14ac:dyDescent="0.45">
      <c r="A8" s="6" t="s">
        <v>673</v>
      </c>
      <c r="B8" s="4">
        <v>1307.130000000001</v>
      </c>
    </row>
    <row r="9" spans="1:2" x14ac:dyDescent="0.45">
      <c r="A9" s="6" t="s">
        <v>678</v>
      </c>
      <c r="B9" s="4">
        <v>1362.070000000002</v>
      </c>
    </row>
    <row r="10" spans="1:2" x14ac:dyDescent="0.45">
      <c r="A10" s="6" t="s">
        <v>679</v>
      </c>
      <c r="B10" s="4">
        <v>333.6600000000002</v>
      </c>
    </row>
    <row r="11" spans="1:2" x14ac:dyDescent="0.45">
      <c r="A11" s="6" t="s">
        <v>686</v>
      </c>
      <c r="B11" s="4">
        <v>9110.0900000000038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198B-9C68-42E4-941F-027F02A3E510}">
  <dimension ref="A3:H12"/>
  <sheetViews>
    <sheetView workbookViewId="0">
      <selection activeCell="H17" sqref="H17"/>
    </sheetView>
  </sheetViews>
  <sheetFormatPr defaultRowHeight="14.25" x14ac:dyDescent="0.45"/>
  <cols>
    <col min="1" max="1" width="17.3984375" bestFit="1" customWidth="1"/>
    <col min="2" max="2" width="15.6640625" bestFit="1" customWidth="1"/>
  </cols>
  <sheetData>
    <row r="3" spans="1:8" x14ac:dyDescent="0.45">
      <c r="A3" s="5" t="s">
        <v>685</v>
      </c>
      <c r="B3" t="s">
        <v>687</v>
      </c>
    </row>
    <row r="4" spans="1:8" x14ac:dyDescent="0.45">
      <c r="A4" s="6" t="s">
        <v>664</v>
      </c>
      <c r="B4" s="4">
        <v>740.85000000000036</v>
      </c>
    </row>
    <row r="5" spans="1:8" x14ac:dyDescent="0.45">
      <c r="A5" s="6" t="s">
        <v>659</v>
      </c>
      <c r="B5" s="4">
        <v>772.34000000000037</v>
      </c>
    </row>
    <row r="6" spans="1:8" x14ac:dyDescent="0.45">
      <c r="A6" s="6" t="s">
        <v>672</v>
      </c>
      <c r="B6" s="4">
        <v>731.87000000000046</v>
      </c>
    </row>
    <row r="7" spans="1:8" x14ac:dyDescent="0.45">
      <c r="A7" s="6" t="s">
        <v>658</v>
      </c>
      <c r="B7" s="4">
        <v>1307.130000000001</v>
      </c>
      <c r="G7" s="7" t="s">
        <v>685</v>
      </c>
      <c r="H7" s="7" t="s">
        <v>687</v>
      </c>
    </row>
    <row r="8" spans="1:8" x14ac:dyDescent="0.45">
      <c r="A8" s="6" t="s">
        <v>667</v>
      </c>
      <c r="B8" s="4">
        <v>807.03000000000054</v>
      </c>
      <c r="G8" s="6" t="s">
        <v>664</v>
      </c>
      <c r="H8" s="4">
        <v>740.85000000000036</v>
      </c>
    </row>
    <row r="9" spans="1:8" x14ac:dyDescent="0.45">
      <c r="A9" s="6" t="s">
        <v>686</v>
      </c>
      <c r="B9" s="4">
        <v>4359.220000000003</v>
      </c>
      <c r="G9" s="6" t="s">
        <v>659</v>
      </c>
      <c r="H9" s="4">
        <v>772.34000000000037</v>
      </c>
    </row>
    <row r="10" spans="1:8" x14ac:dyDescent="0.45">
      <c r="G10" s="6" t="s">
        <v>672</v>
      </c>
      <c r="H10" s="4">
        <v>731.87000000000046</v>
      </c>
    </row>
    <row r="11" spans="1:8" x14ac:dyDescent="0.45">
      <c r="G11" s="6" t="s">
        <v>658</v>
      </c>
      <c r="H11" s="4">
        <v>1307.130000000001</v>
      </c>
    </row>
    <row r="12" spans="1:8" x14ac:dyDescent="0.45">
      <c r="G12" s="6" t="s">
        <v>667</v>
      </c>
      <c r="H12" s="4">
        <v>807.03000000000054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590F-2141-4976-9276-B0CECABD01B4}">
  <dimension ref="A5:B10"/>
  <sheetViews>
    <sheetView topLeftCell="A4" workbookViewId="0">
      <selection activeCell="K5" sqref="K5"/>
    </sheetView>
  </sheetViews>
  <sheetFormatPr defaultRowHeight="14.25" x14ac:dyDescent="0.45"/>
  <sheetData>
    <row r="5" spans="1:2" s="8" customFormat="1" x14ac:dyDescent="0.45">
      <c r="A5" s="8" t="s">
        <v>3</v>
      </c>
      <c r="B5" s="8" t="s">
        <v>680</v>
      </c>
    </row>
    <row r="6" spans="1:2" x14ac:dyDescent="0.45">
      <c r="A6" t="s">
        <v>664</v>
      </c>
      <c r="B6" s="4">
        <v>740.85000000000036</v>
      </c>
    </row>
    <row r="7" spans="1:2" x14ac:dyDescent="0.45">
      <c r="A7" s="6" t="s">
        <v>659</v>
      </c>
      <c r="B7" s="4">
        <v>756.47000000000037</v>
      </c>
    </row>
    <row r="8" spans="1:2" x14ac:dyDescent="0.45">
      <c r="A8" s="6" t="s">
        <v>672</v>
      </c>
      <c r="B8" s="4">
        <v>704.93000000000052</v>
      </c>
    </row>
    <row r="9" spans="1:2" x14ac:dyDescent="0.45">
      <c r="A9" s="6" t="s">
        <v>658</v>
      </c>
      <c r="B9" s="4">
        <v>1307.130000000001</v>
      </c>
    </row>
    <row r="10" spans="1:2" x14ac:dyDescent="0.45">
      <c r="A10" s="6" t="s">
        <v>667</v>
      </c>
      <c r="B10" s="4">
        <v>812.52000000000055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1ECC4-FFB6-4602-AFB4-11AEEC44B108}">
  <dimension ref="A3:B18"/>
  <sheetViews>
    <sheetView workbookViewId="0">
      <selection activeCell="P11" sqref="P11"/>
    </sheetView>
  </sheetViews>
  <sheetFormatPr defaultRowHeight="14.25" x14ac:dyDescent="0.45"/>
  <cols>
    <col min="1" max="1" width="12.06640625" bestFit="1" customWidth="1"/>
    <col min="2" max="2" width="15.19921875" bestFit="1" customWidth="1"/>
    <col min="3" max="3" width="15.3984375" bestFit="1" customWidth="1"/>
    <col min="4" max="5" width="3.73046875" bestFit="1" customWidth="1"/>
    <col min="6" max="6" width="10.19921875" bestFit="1" customWidth="1"/>
  </cols>
  <sheetData>
    <row r="3" spans="1:2" x14ac:dyDescent="0.45">
      <c r="A3" s="5" t="s">
        <v>685</v>
      </c>
      <c r="B3" t="s">
        <v>688</v>
      </c>
    </row>
    <row r="4" spans="1:2" x14ac:dyDescent="0.45">
      <c r="A4" s="6">
        <v>10</v>
      </c>
      <c r="B4" s="15">
        <v>47</v>
      </c>
    </row>
    <row r="5" spans="1:2" x14ac:dyDescent="0.45">
      <c r="A5" s="6">
        <v>11</v>
      </c>
      <c r="B5" s="15">
        <v>60</v>
      </c>
    </row>
    <row r="6" spans="1:2" x14ac:dyDescent="0.45">
      <c r="A6" s="6">
        <v>12</v>
      </c>
      <c r="B6" s="15">
        <v>72</v>
      </c>
    </row>
    <row r="7" spans="1:2" x14ac:dyDescent="0.45">
      <c r="A7" s="6">
        <v>13</v>
      </c>
      <c r="B7" s="15">
        <v>71</v>
      </c>
    </row>
    <row r="8" spans="1:2" x14ac:dyDescent="0.45">
      <c r="A8" s="6">
        <v>14</v>
      </c>
      <c r="B8" s="15">
        <v>63</v>
      </c>
    </row>
    <row r="9" spans="1:2" x14ac:dyDescent="0.45">
      <c r="A9" s="6">
        <v>15</v>
      </c>
      <c r="B9" s="15">
        <v>68</v>
      </c>
    </row>
    <row r="10" spans="1:2" x14ac:dyDescent="0.45">
      <c r="A10" s="6">
        <v>16</v>
      </c>
      <c r="B10" s="15">
        <v>52</v>
      </c>
    </row>
    <row r="11" spans="1:2" x14ac:dyDescent="0.45">
      <c r="A11" s="6">
        <v>17</v>
      </c>
      <c r="B11" s="15">
        <v>66</v>
      </c>
    </row>
    <row r="12" spans="1:2" x14ac:dyDescent="0.45">
      <c r="A12" s="6">
        <v>18</v>
      </c>
      <c r="B12" s="15">
        <v>81</v>
      </c>
    </row>
    <row r="13" spans="1:2" x14ac:dyDescent="0.45">
      <c r="A13" s="6">
        <v>19</v>
      </c>
      <c r="B13" s="15">
        <v>61</v>
      </c>
    </row>
    <row r="14" spans="1:2" x14ac:dyDescent="0.45">
      <c r="A14" s="6">
        <v>20</v>
      </c>
      <c r="B14" s="15">
        <v>68</v>
      </c>
    </row>
    <row r="15" spans="1:2" x14ac:dyDescent="0.45">
      <c r="A15" s="6">
        <v>21</v>
      </c>
      <c r="B15" s="15">
        <v>56</v>
      </c>
    </row>
    <row r="16" spans="1:2" x14ac:dyDescent="0.45">
      <c r="A16" s="6">
        <v>22</v>
      </c>
      <c r="B16" s="15">
        <v>57</v>
      </c>
    </row>
    <row r="17" spans="1:2" x14ac:dyDescent="0.45">
      <c r="A17" s="6">
        <v>23</v>
      </c>
      <c r="B17" s="15">
        <v>78</v>
      </c>
    </row>
    <row r="18" spans="1:2" x14ac:dyDescent="0.45">
      <c r="A18" s="6" t="s">
        <v>686</v>
      </c>
      <c r="B18" s="15">
        <v>900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C4293-CC73-47DB-8662-38FA2F7D05DD}">
  <dimension ref="A1"/>
  <sheetViews>
    <sheetView workbookViewId="0">
      <selection activeCell="A3" sqref="A3"/>
    </sheetView>
  </sheetViews>
  <sheetFormatPr defaultRowHeight="14.25" x14ac:dyDescent="0.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6D12-F898-43DD-B609-CA2EE44D3A89}">
  <dimension ref="A3:C11"/>
  <sheetViews>
    <sheetView workbookViewId="0">
      <selection activeCell="B4" sqref="B4"/>
    </sheetView>
  </sheetViews>
  <sheetFormatPr defaultRowHeight="14.25" x14ac:dyDescent="0.45"/>
  <cols>
    <col min="1" max="1" width="12.06640625" bestFit="1" customWidth="1"/>
    <col min="2" max="2" width="18.796875" bestFit="1" customWidth="1"/>
  </cols>
  <sheetData>
    <row r="3" spans="1:3" x14ac:dyDescent="0.45">
      <c r="A3" s="5" t="s">
        <v>685</v>
      </c>
      <c r="B3" t="s">
        <v>709</v>
      </c>
    </row>
    <row r="4" spans="1:3" x14ac:dyDescent="0.45">
      <c r="A4" s="6" t="s">
        <v>689</v>
      </c>
      <c r="B4" s="4">
        <v>10.094689440993738</v>
      </c>
    </row>
    <row r="5" spans="1:3" x14ac:dyDescent="0.45">
      <c r="A5" s="6" t="s">
        <v>690</v>
      </c>
      <c r="B5" s="4">
        <v>10.19183593749999</v>
      </c>
    </row>
    <row r="6" spans="1:3" x14ac:dyDescent="0.45">
      <c r="A6" s="6" t="s">
        <v>686</v>
      </c>
      <c r="B6" s="4">
        <v>10.122322222222142</v>
      </c>
    </row>
    <row r="10" spans="1:3" x14ac:dyDescent="0.45">
      <c r="B10" s="6"/>
      <c r="C10" s="4"/>
    </row>
    <row r="11" spans="1:3" x14ac:dyDescent="0.45">
      <c r="B11" s="6"/>
      <c r="C11" s="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AECC1-1C20-4F5E-9809-FC5790200001}">
  <dimension ref="A3:E12"/>
  <sheetViews>
    <sheetView workbookViewId="0">
      <selection activeCell="O18" sqref="O18"/>
    </sheetView>
  </sheetViews>
  <sheetFormatPr defaultRowHeight="14.25" x14ac:dyDescent="0.45"/>
  <cols>
    <col min="1" max="1" width="15.6640625" bestFit="1" customWidth="1"/>
    <col min="2" max="2" width="14.73046875" bestFit="1" customWidth="1"/>
    <col min="3" max="4" width="8.73046875" bestFit="1" customWidth="1"/>
    <col min="5" max="5" width="10.19921875" bestFit="1" customWidth="1"/>
  </cols>
  <sheetData>
    <row r="3" spans="1:5" x14ac:dyDescent="0.45">
      <c r="A3" s="5" t="s">
        <v>687</v>
      </c>
      <c r="B3" s="5" t="s">
        <v>695</v>
      </c>
    </row>
    <row r="4" spans="1:5" x14ac:dyDescent="0.45">
      <c r="A4" s="5" t="s">
        <v>685</v>
      </c>
      <c r="B4" t="s">
        <v>692</v>
      </c>
      <c r="C4" t="s">
        <v>693</v>
      </c>
      <c r="D4" t="s">
        <v>694</v>
      </c>
      <c r="E4" t="s">
        <v>686</v>
      </c>
    </row>
    <row r="5" spans="1:5" x14ac:dyDescent="0.45">
      <c r="A5" s="6" t="s">
        <v>677</v>
      </c>
      <c r="B5" s="4">
        <v>432.74</v>
      </c>
      <c r="C5" s="4">
        <v>504.12000000000006</v>
      </c>
      <c r="D5" s="4">
        <v>457.19000000000011</v>
      </c>
      <c r="E5" s="4">
        <v>1394.0500000000002</v>
      </c>
    </row>
    <row r="6" spans="1:5" x14ac:dyDescent="0.45">
      <c r="A6" s="6" t="s">
        <v>674</v>
      </c>
      <c r="B6" s="4">
        <v>638.59000000000037</v>
      </c>
      <c r="C6" s="4">
        <v>732.91000000000054</v>
      </c>
      <c r="D6" s="4">
        <v>796.38000000000068</v>
      </c>
      <c r="E6" s="4">
        <v>2167.8800000000015</v>
      </c>
    </row>
    <row r="7" spans="1:5" x14ac:dyDescent="0.45">
      <c r="A7" s="6" t="s">
        <v>675</v>
      </c>
      <c r="B7" s="4">
        <v>422.48000000000025</v>
      </c>
      <c r="C7" s="4">
        <v>459.3400000000002</v>
      </c>
      <c r="D7" s="4">
        <v>457.1900000000004</v>
      </c>
      <c r="E7" s="4">
        <v>1339.0100000000007</v>
      </c>
    </row>
    <row r="8" spans="1:5" x14ac:dyDescent="0.45">
      <c r="A8" s="6" t="s">
        <v>676</v>
      </c>
      <c r="B8" s="4">
        <v>394.7700000000001</v>
      </c>
      <c r="C8" s="4">
        <v>372.90000000000009</v>
      </c>
      <c r="D8" s="4">
        <v>438.62000000000012</v>
      </c>
      <c r="E8" s="4">
        <v>1206.2900000000004</v>
      </c>
    </row>
    <row r="9" spans="1:5" x14ac:dyDescent="0.45">
      <c r="A9" s="6" t="s">
        <v>673</v>
      </c>
      <c r="B9" s="4">
        <v>405.42000000000007</v>
      </c>
      <c r="C9" s="4">
        <v>454.35</v>
      </c>
      <c r="D9" s="4">
        <v>447.36000000000007</v>
      </c>
      <c r="E9" s="4">
        <v>1307.1300000000001</v>
      </c>
    </row>
    <row r="10" spans="1:5" x14ac:dyDescent="0.45">
      <c r="A10" s="6" t="s">
        <v>678</v>
      </c>
      <c r="B10" s="4">
        <v>481.82000000000033</v>
      </c>
      <c r="C10" s="4">
        <v>386.53000000000014</v>
      </c>
      <c r="D10" s="4">
        <v>493.72000000000008</v>
      </c>
      <c r="E10" s="4">
        <v>1362.0700000000006</v>
      </c>
    </row>
    <row r="11" spans="1:5" x14ac:dyDescent="0.45">
      <c r="A11" s="6" t="s">
        <v>679</v>
      </c>
      <c r="B11" s="4">
        <v>179.28000000000003</v>
      </c>
      <c r="C11" s="4">
        <v>54.78</v>
      </c>
      <c r="D11" s="4">
        <v>99.6</v>
      </c>
      <c r="E11" s="4">
        <v>333.66</v>
      </c>
    </row>
    <row r="12" spans="1:5" x14ac:dyDescent="0.45">
      <c r="A12" s="6" t="s">
        <v>686</v>
      </c>
      <c r="B12" s="4">
        <v>2955.1000000000013</v>
      </c>
      <c r="C12" s="4">
        <v>2964.9300000000012</v>
      </c>
      <c r="D12" s="4">
        <v>3190.0600000000013</v>
      </c>
      <c r="E12" s="4">
        <v>9110.0900000000038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409C2-9554-4AF5-9941-067FA2EF1E59}">
  <sheetPr>
    <tabColor rgb="FFFFC000"/>
  </sheetPr>
  <dimension ref="A3:B11"/>
  <sheetViews>
    <sheetView workbookViewId="0">
      <selection activeCell="B8" sqref="B8"/>
    </sheetView>
  </sheetViews>
  <sheetFormatPr defaultRowHeight="14.25" x14ac:dyDescent="0.45"/>
  <cols>
    <col min="1" max="1" width="12.06640625" bestFit="1" customWidth="1"/>
    <col min="2" max="2" width="15.19921875" bestFit="1" customWidth="1"/>
  </cols>
  <sheetData>
    <row r="3" spans="1:2" x14ac:dyDescent="0.45">
      <c r="A3" s="5" t="s">
        <v>685</v>
      </c>
      <c r="B3" t="s">
        <v>688</v>
      </c>
    </row>
    <row r="4" spans="1:2" x14ac:dyDescent="0.45">
      <c r="A4" s="6" t="s">
        <v>697</v>
      </c>
      <c r="B4" s="15">
        <v>138</v>
      </c>
    </row>
    <row r="5" spans="1:2" x14ac:dyDescent="0.45">
      <c r="A5" s="6" t="s">
        <v>698</v>
      </c>
      <c r="B5" s="15">
        <v>149</v>
      </c>
    </row>
    <row r="6" spans="1:2" x14ac:dyDescent="0.45">
      <c r="A6" s="6" t="s">
        <v>699</v>
      </c>
      <c r="B6" s="15">
        <v>126</v>
      </c>
    </row>
    <row r="7" spans="1:2" x14ac:dyDescent="0.45">
      <c r="A7" s="6" t="s">
        <v>700</v>
      </c>
      <c r="B7" s="15">
        <v>128</v>
      </c>
    </row>
    <row r="8" spans="1:2" x14ac:dyDescent="0.45">
      <c r="A8" s="6" t="s">
        <v>701</v>
      </c>
      <c r="B8" s="15">
        <v>128</v>
      </c>
    </row>
    <row r="9" spans="1:2" x14ac:dyDescent="0.45">
      <c r="A9" s="6" t="s">
        <v>702</v>
      </c>
      <c r="B9" s="15">
        <v>113</v>
      </c>
    </row>
    <row r="10" spans="1:2" x14ac:dyDescent="0.45">
      <c r="A10" s="6" t="s">
        <v>703</v>
      </c>
      <c r="B10" s="15">
        <v>118</v>
      </c>
    </row>
    <row r="11" spans="1:2" x14ac:dyDescent="0.45">
      <c r="A11" s="6" t="s">
        <v>686</v>
      </c>
      <c r="B11" s="15">
        <v>900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41EC6-0EC8-4957-BA98-C0F1BB545F57}">
  <dimension ref="A3:B19"/>
  <sheetViews>
    <sheetView workbookViewId="0">
      <selection activeCell="B14" sqref="B14"/>
    </sheetView>
  </sheetViews>
  <sheetFormatPr defaultRowHeight="14.25" x14ac:dyDescent="0.45"/>
  <cols>
    <col min="1" max="1" width="17.3984375" bestFit="1" customWidth="1"/>
    <col min="2" max="2" width="14.1328125" bestFit="1" customWidth="1"/>
  </cols>
  <sheetData>
    <row r="3" spans="1:2" x14ac:dyDescent="0.45">
      <c r="A3" s="5" t="s">
        <v>685</v>
      </c>
      <c r="B3" t="s">
        <v>708</v>
      </c>
    </row>
    <row r="4" spans="1:2" x14ac:dyDescent="0.45">
      <c r="A4" s="6" t="s">
        <v>660</v>
      </c>
      <c r="B4" s="15">
        <v>141</v>
      </c>
    </row>
    <row r="5" spans="1:2" x14ac:dyDescent="0.45">
      <c r="A5" s="6" t="s">
        <v>662</v>
      </c>
      <c r="B5" s="15">
        <v>98</v>
      </c>
    </row>
    <row r="6" spans="1:2" x14ac:dyDescent="0.45">
      <c r="A6" s="6" t="s">
        <v>665</v>
      </c>
      <c r="B6" s="15">
        <v>133</v>
      </c>
    </row>
    <row r="7" spans="1:2" x14ac:dyDescent="0.45">
      <c r="A7" s="6" t="s">
        <v>664</v>
      </c>
      <c r="B7" s="15">
        <v>165</v>
      </c>
    </row>
    <row r="8" spans="1:2" x14ac:dyDescent="0.45">
      <c r="A8" s="6" t="s">
        <v>666</v>
      </c>
      <c r="B8" s="15">
        <v>133</v>
      </c>
    </row>
    <row r="9" spans="1:2" x14ac:dyDescent="0.45">
      <c r="A9" s="6" t="s">
        <v>668</v>
      </c>
      <c r="B9" s="15">
        <v>155</v>
      </c>
    </row>
    <row r="10" spans="1:2" x14ac:dyDescent="0.45">
      <c r="A10" s="6" t="s">
        <v>663</v>
      </c>
      <c r="B10" s="15">
        <v>167</v>
      </c>
    </row>
    <row r="11" spans="1:2" x14ac:dyDescent="0.45">
      <c r="A11" s="6" t="s">
        <v>670</v>
      </c>
      <c r="B11" s="15">
        <v>134</v>
      </c>
    </row>
    <row r="12" spans="1:2" x14ac:dyDescent="0.45">
      <c r="A12" s="6" t="s">
        <v>659</v>
      </c>
      <c r="B12" s="15">
        <v>146</v>
      </c>
    </row>
    <row r="13" spans="1:2" x14ac:dyDescent="0.45">
      <c r="A13" s="6" t="s">
        <v>661</v>
      </c>
      <c r="B13" s="15">
        <v>174</v>
      </c>
    </row>
    <row r="14" spans="1:2" x14ac:dyDescent="0.45">
      <c r="A14" s="6" t="s">
        <v>672</v>
      </c>
      <c r="B14" s="15">
        <v>163</v>
      </c>
    </row>
    <row r="15" spans="1:2" x14ac:dyDescent="0.45">
      <c r="A15" s="6" t="s">
        <v>669</v>
      </c>
      <c r="B15" s="15">
        <v>150</v>
      </c>
    </row>
    <row r="16" spans="1:2" x14ac:dyDescent="0.45">
      <c r="A16" s="6" t="s">
        <v>671</v>
      </c>
      <c r="B16" s="15">
        <v>178</v>
      </c>
    </row>
    <row r="17" spans="1:2" x14ac:dyDescent="0.45">
      <c r="A17" s="6" t="s">
        <v>658</v>
      </c>
      <c r="B17" s="15">
        <v>187</v>
      </c>
    </row>
    <row r="18" spans="1:2" x14ac:dyDescent="0.45">
      <c r="A18" s="6" t="s">
        <v>667</v>
      </c>
      <c r="B18" s="15">
        <v>147</v>
      </c>
    </row>
    <row r="19" spans="1:2" x14ac:dyDescent="0.45">
      <c r="A19" s="6" t="s">
        <v>686</v>
      </c>
      <c r="B19" s="15">
        <v>2271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48A8-E079-4D9A-BD6E-677AB3FCA014}">
  <dimension ref="A3:B94"/>
  <sheetViews>
    <sheetView workbookViewId="0">
      <selection activeCell="D8" sqref="D8"/>
    </sheetView>
  </sheetViews>
  <sheetFormatPr defaultRowHeight="14.25" x14ac:dyDescent="0.45"/>
  <cols>
    <col min="1" max="1" width="12.06640625" style="12" bestFit="1" customWidth="1"/>
    <col min="2" max="2" width="14.1328125" bestFit="1" customWidth="1"/>
  </cols>
  <sheetData>
    <row r="3" spans="1:2" x14ac:dyDescent="0.45">
      <c r="A3" s="11" t="s">
        <v>685</v>
      </c>
      <c r="B3" t="s">
        <v>708</v>
      </c>
    </row>
    <row r="4" spans="1:2" x14ac:dyDescent="0.45">
      <c r="A4" s="13" t="s">
        <v>21</v>
      </c>
      <c r="B4" s="15">
        <v>26</v>
      </c>
    </row>
    <row r="5" spans="1:2" x14ac:dyDescent="0.45">
      <c r="A5" s="13" t="s">
        <v>24</v>
      </c>
      <c r="B5" s="15">
        <v>21</v>
      </c>
    </row>
    <row r="6" spans="1:2" x14ac:dyDescent="0.45">
      <c r="A6" s="13" t="s">
        <v>44</v>
      </c>
      <c r="B6" s="15">
        <v>30</v>
      </c>
    </row>
    <row r="7" spans="1:2" x14ac:dyDescent="0.45">
      <c r="A7" s="13" t="s">
        <v>22</v>
      </c>
      <c r="B7" s="15">
        <v>25</v>
      </c>
    </row>
    <row r="8" spans="1:2" x14ac:dyDescent="0.45">
      <c r="A8" s="13" t="s">
        <v>32</v>
      </c>
      <c r="B8" s="15">
        <v>22</v>
      </c>
    </row>
    <row r="9" spans="1:2" x14ac:dyDescent="0.45">
      <c r="A9" s="13" t="s">
        <v>30</v>
      </c>
      <c r="B9" s="15">
        <v>43</v>
      </c>
    </row>
    <row r="10" spans="1:2" x14ac:dyDescent="0.45">
      <c r="A10" s="13" t="s">
        <v>33</v>
      </c>
      <c r="B10" s="15">
        <v>19</v>
      </c>
    </row>
    <row r="11" spans="1:2" x14ac:dyDescent="0.45">
      <c r="A11" s="13" t="s">
        <v>94</v>
      </c>
      <c r="B11" s="15">
        <v>13</v>
      </c>
    </row>
    <row r="12" spans="1:2" x14ac:dyDescent="0.45">
      <c r="A12" s="13" t="s">
        <v>36</v>
      </c>
      <c r="B12" s="15">
        <v>34</v>
      </c>
    </row>
    <row r="13" spans="1:2" x14ac:dyDescent="0.45">
      <c r="A13" s="13" t="s">
        <v>11</v>
      </c>
      <c r="B13" s="15">
        <v>51</v>
      </c>
    </row>
    <row r="14" spans="1:2" x14ac:dyDescent="0.45">
      <c r="A14" s="13" t="s">
        <v>43</v>
      </c>
      <c r="B14" s="15">
        <v>15</v>
      </c>
    </row>
    <row r="15" spans="1:2" x14ac:dyDescent="0.45">
      <c r="A15" s="13" t="s">
        <v>31</v>
      </c>
      <c r="B15" s="15">
        <v>17</v>
      </c>
    </row>
    <row r="16" spans="1:2" x14ac:dyDescent="0.45">
      <c r="A16" s="13" t="s">
        <v>87</v>
      </c>
      <c r="B16" s="15">
        <v>33</v>
      </c>
    </row>
    <row r="17" spans="1:2" x14ac:dyDescent="0.45">
      <c r="A17" s="13" t="s">
        <v>18</v>
      </c>
      <c r="B17" s="15">
        <v>41</v>
      </c>
    </row>
    <row r="18" spans="1:2" x14ac:dyDescent="0.45">
      <c r="A18" s="13" t="s">
        <v>85</v>
      </c>
      <c r="B18" s="15">
        <v>30</v>
      </c>
    </row>
    <row r="19" spans="1:2" x14ac:dyDescent="0.45">
      <c r="A19" s="13" t="s">
        <v>39</v>
      </c>
      <c r="B19" s="15">
        <v>25</v>
      </c>
    </row>
    <row r="20" spans="1:2" x14ac:dyDescent="0.45">
      <c r="A20" s="13" t="s">
        <v>55</v>
      </c>
      <c r="B20" s="15">
        <v>32</v>
      </c>
    </row>
    <row r="21" spans="1:2" x14ac:dyDescent="0.45">
      <c r="A21" s="13" t="s">
        <v>86</v>
      </c>
      <c r="B21" s="15">
        <v>21</v>
      </c>
    </row>
    <row r="22" spans="1:2" x14ac:dyDescent="0.45">
      <c r="A22" s="13" t="s">
        <v>65</v>
      </c>
      <c r="B22" s="15">
        <v>14</v>
      </c>
    </row>
    <row r="23" spans="1:2" x14ac:dyDescent="0.45">
      <c r="A23" s="13" t="s">
        <v>53</v>
      </c>
      <c r="B23" s="15">
        <v>18</v>
      </c>
    </row>
    <row r="24" spans="1:2" x14ac:dyDescent="0.45">
      <c r="A24" s="13" t="s">
        <v>29</v>
      </c>
      <c r="B24" s="15">
        <v>23</v>
      </c>
    </row>
    <row r="25" spans="1:2" x14ac:dyDescent="0.45">
      <c r="A25" s="13" t="s">
        <v>56</v>
      </c>
      <c r="B25" s="15">
        <v>15</v>
      </c>
    </row>
    <row r="26" spans="1:2" x14ac:dyDescent="0.45">
      <c r="A26" s="13" t="s">
        <v>59</v>
      </c>
      <c r="B26" s="15">
        <v>21</v>
      </c>
    </row>
    <row r="27" spans="1:2" x14ac:dyDescent="0.45">
      <c r="A27" s="13" t="s">
        <v>84</v>
      </c>
      <c r="B27" s="15">
        <v>24</v>
      </c>
    </row>
    <row r="28" spans="1:2" x14ac:dyDescent="0.45">
      <c r="A28" s="13" t="s">
        <v>61</v>
      </c>
      <c r="B28" s="15">
        <v>14</v>
      </c>
    </row>
    <row r="29" spans="1:2" x14ac:dyDescent="0.45">
      <c r="A29" s="13" t="s">
        <v>63</v>
      </c>
      <c r="B29" s="15">
        <v>23</v>
      </c>
    </row>
    <row r="30" spans="1:2" x14ac:dyDescent="0.45">
      <c r="A30" s="13" t="s">
        <v>88</v>
      </c>
      <c r="B30" s="15">
        <v>15</v>
      </c>
    </row>
    <row r="31" spans="1:2" x14ac:dyDescent="0.45">
      <c r="A31" s="13" t="s">
        <v>51</v>
      </c>
      <c r="B31" s="15">
        <v>36</v>
      </c>
    </row>
    <row r="32" spans="1:2" x14ac:dyDescent="0.45">
      <c r="A32" s="13" t="s">
        <v>10</v>
      </c>
      <c r="B32" s="15">
        <v>11</v>
      </c>
    </row>
    <row r="33" spans="1:2" x14ac:dyDescent="0.45">
      <c r="A33" s="13" t="s">
        <v>17</v>
      </c>
      <c r="B33" s="15">
        <v>23</v>
      </c>
    </row>
    <row r="34" spans="1:2" x14ac:dyDescent="0.45">
      <c r="A34" s="13" t="s">
        <v>57</v>
      </c>
      <c r="B34" s="15">
        <v>19</v>
      </c>
    </row>
    <row r="35" spans="1:2" x14ac:dyDescent="0.45">
      <c r="A35" s="13" t="s">
        <v>47</v>
      </c>
      <c r="B35" s="15">
        <v>14</v>
      </c>
    </row>
    <row r="36" spans="1:2" x14ac:dyDescent="0.45">
      <c r="A36" s="13" t="s">
        <v>50</v>
      </c>
      <c r="B36" s="15">
        <v>30</v>
      </c>
    </row>
    <row r="37" spans="1:2" x14ac:dyDescent="0.45">
      <c r="A37" s="13" t="s">
        <v>52</v>
      </c>
      <c r="B37" s="15">
        <v>41</v>
      </c>
    </row>
    <row r="38" spans="1:2" x14ac:dyDescent="0.45">
      <c r="A38" s="13" t="s">
        <v>75</v>
      </c>
      <c r="B38" s="15">
        <v>15</v>
      </c>
    </row>
    <row r="39" spans="1:2" x14ac:dyDescent="0.45">
      <c r="A39" s="13" t="s">
        <v>90</v>
      </c>
      <c r="B39" s="15">
        <v>10</v>
      </c>
    </row>
    <row r="40" spans="1:2" x14ac:dyDescent="0.45">
      <c r="A40" s="13" t="s">
        <v>95</v>
      </c>
      <c r="B40" s="15">
        <v>40</v>
      </c>
    </row>
    <row r="41" spans="1:2" x14ac:dyDescent="0.45">
      <c r="A41" s="13" t="s">
        <v>14</v>
      </c>
      <c r="B41" s="15">
        <v>28</v>
      </c>
    </row>
    <row r="42" spans="1:2" x14ac:dyDescent="0.45">
      <c r="A42" s="13" t="s">
        <v>69</v>
      </c>
      <c r="B42" s="15">
        <v>22</v>
      </c>
    </row>
    <row r="43" spans="1:2" x14ac:dyDescent="0.45">
      <c r="A43" s="13" t="s">
        <v>73</v>
      </c>
      <c r="B43" s="15">
        <v>28</v>
      </c>
    </row>
    <row r="44" spans="1:2" x14ac:dyDescent="0.45">
      <c r="A44" s="13" t="s">
        <v>60</v>
      </c>
      <c r="B44" s="15">
        <v>19</v>
      </c>
    </row>
    <row r="45" spans="1:2" x14ac:dyDescent="0.45">
      <c r="A45" s="13" t="s">
        <v>71</v>
      </c>
      <c r="B45" s="15">
        <v>27</v>
      </c>
    </row>
    <row r="46" spans="1:2" x14ac:dyDescent="0.45">
      <c r="A46" s="13" t="s">
        <v>76</v>
      </c>
      <c r="B46" s="15">
        <v>9</v>
      </c>
    </row>
    <row r="47" spans="1:2" x14ac:dyDescent="0.45">
      <c r="A47" s="13" t="s">
        <v>25</v>
      </c>
      <c r="B47" s="15">
        <v>18</v>
      </c>
    </row>
    <row r="48" spans="1:2" x14ac:dyDescent="0.45">
      <c r="A48" s="13" t="s">
        <v>72</v>
      </c>
      <c r="B48" s="15">
        <v>16</v>
      </c>
    </row>
    <row r="49" spans="1:2" x14ac:dyDescent="0.45">
      <c r="A49" s="13" t="s">
        <v>16</v>
      </c>
      <c r="B49" s="15">
        <v>23</v>
      </c>
    </row>
    <row r="50" spans="1:2" x14ac:dyDescent="0.45">
      <c r="A50" s="13" t="s">
        <v>40</v>
      </c>
      <c r="B50" s="15">
        <v>18</v>
      </c>
    </row>
    <row r="51" spans="1:2" x14ac:dyDescent="0.45">
      <c r="A51" s="13" t="s">
        <v>46</v>
      </c>
      <c r="B51" s="15">
        <v>34</v>
      </c>
    </row>
    <row r="52" spans="1:2" x14ac:dyDescent="0.45">
      <c r="A52" s="13" t="s">
        <v>67</v>
      </c>
      <c r="B52" s="15">
        <v>27</v>
      </c>
    </row>
    <row r="53" spans="1:2" x14ac:dyDescent="0.45">
      <c r="A53" s="13" t="s">
        <v>42</v>
      </c>
      <c r="B53" s="15">
        <v>32</v>
      </c>
    </row>
    <row r="54" spans="1:2" x14ac:dyDescent="0.45">
      <c r="A54" s="13" t="s">
        <v>81</v>
      </c>
      <c r="B54" s="15">
        <v>25</v>
      </c>
    </row>
    <row r="55" spans="1:2" x14ac:dyDescent="0.45">
      <c r="A55" s="13" t="s">
        <v>35</v>
      </c>
      <c r="B55" s="15">
        <v>24</v>
      </c>
    </row>
    <row r="56" spans="1:2" x14ac:dyDescent="0.45">
      <c r="A56" s="13" t="s">
        <v>15</v>
      </c>
      <c r="B56" s="15">
        <v>42</v>
      </c>
    </row>
    <row r="57" spans="1:2" x14ac:dyDescent="0.45">
      <c r="A57" s="13" t="s">
        <v>9</v>
      </c>
      <c r="B57" s="15">
        <v>18</v>
      </c>
    </row>
    <row r="58" spans="1:2" x14ac:dyDescent="0.45">
      <c r="A58" s="13" t="s">
        <v>28</v>
      </c>
      <c r="B58" s="15">
        <v>17</v>
      </c>
    </row>
    <row r="59" spans="1:2" x14ac:dyDescent="0.45">
      <c r="A59" s="13" t="s">
        <v>38</v>
      </c>
      <c r="B59" s="15">
        <v>41</v>
      </c>
    </row>
    <row r="60" spans="1:2" x14ac:dyDescent="0.45">
      <c r="A60" s="13" t="s">
        <v>91</v>
      </c>
      <c r="B60" s="15">
        <v>28</v>
      </c>
    </row>
    <row r="61" spans="1:2" x14ac:dyDescent="0.45">
      <c r="A61" s="13" t="s">
        <v>96</v>
      </c>
      <c r="B61" s="15">
        <v>5</v>
      </c>
    </row>
    <row r="62" spans="1:2" x14ac:dyDescent="0.45">
      <c r="A62" s="13" t="s">
        <v>66</v>
      </c>
      <c r="B62" s="15">
        <v>33</v>
      </c>
    </row>
    <row r="63" spans="1:2" x14ac:dyDescent="0.45">
      <c r="A63" s="13" t="s">
        <v>58</v>
      </c>
      <c r="B63" s="15">
        <v>34</v>
      </c>
    </row>
    <row r="64" spans="1:2" x14ac:dyDescent="0.45">
      <c r="A64" s="13" t="s">
        <v>7</v>
      </c>
      <c r="B64" s="15">
        <v>26</v>
      </c>
    </row>
    <row r="65" spans="1:2" x14ac:dyDescent="0.45">
      <c r="A65" s="13" t="s">
        <v>34</v>
      </c>
      <c r="B65" s="15">
        <v>31</v>
      </c>
    </row>
    <row r="66" spans="1:2" x14ac:dyDescent="0.45">
      <c r="A66" s="13" t="s">
        <v>45</v>
      </c>
      <c r="B66" s="15">
        <v>27</v>
      </c>
    </row>
    <row r="67" spans="1:2" x14ac:dyDescent="0.45">
      <c r="A67" s="13" t="s">
        <v>48</v>
      </c>
      <c r="B67" s="15">
        <v>20</v>
      </c>
    </row>
    <row r="68" spans="1:2" x14ac:dyDescent="0.45">
      <c r="A68" s="13" t="s">
        <v>49</v>
      </c>
      <c r="B68" s="15">
        <v>26</v>
      </c>
    </row>
    <row r="69" spans="1:2" x14ac:dyDescent="0.45">
      <c r="A69" s="13" t="s">
        <v>8</v>
      </c>
      <c r="B69" s="15">
        <v>32</v>
      </c>
    </row>
    <row r="70" spans="1:2" x14ac:dyDescent="0.45">
      <c r="A70" s="13" t="s">
        <v>19</v>
      </c>
      <c r="B70" s="15">
        <v>16</v>
      </c>
    </row>
    <row r="71" spans="1:2" x14ac:dyDescent="0.45">
      <c r="A71" s="13" t="s">
        <v>89</v>
      </c>
      <c r="B71" s="15">
        <v>19</v>
      </c>
    </row>
    <row r="72" spans="1:2" x14ac:dyDescent="0.45">
      <c r="A72" s="13" t="s">
        <v>37</v>
      </c>
      <c r="B72" s="15">
        <v>23</v>
      </c>
    </row>
    <row r="73" spans="1:2" x14ac:dyDescent="0.45">
      <c r="A73" s="13" t="s">
        <v>41</v>
      </c>
      <c r="B73" s="15">
        <v>30</v>
      </c>
    </row>
    <row r="74" spans="1:2" x14ac:dyDescent="0.45">
      <c r="A74" s="13" t="s">
        <v>93</v>
      </c>
      <c r="B74" s="15">
        <v>22</v>
      </c>
    </row>
    <row r="75" spans="1:2" x14ac:dyDescent="0.45">
      <c r="A75" s="13" t="s">
        <v>20</v>
      </c>
      <c r="B75" s="15">
        <v>30</v>
      </c>
    </row>
    <row r="76" spans="1:2" x14ac:dyDescent="0.45">
      <c r="A76" s="13" t="s">
        <v>70</v>
      </c>
      <c r="B76" s="15">
        <v>23</v>
      </c>
    </row>
    <row r="77" spans="1:2" x14ac:dyDescent="0.45">
      <c r="A77" s="13" t="s">
        <v>62</v>
      </c>
      <c r="B77" s="15">
        <v>35</v>
      </c>
    </row>
    <row r="78" spans="1:2" x14ac:dyDescent="0.45">
      <c r="A78" s="13" t="s">
        <v>80</v>
      </c>
      <c r="B78" s="15">
        <v>40</v>
      </c>
    </row>
    <row r="79" spans="1:2" x14ac:dyDescent="0.45">
      <c r="A79" s="13" t="s">
        <v>23</v>
      </c>
      <c r="B79" s="15">
        <v>22</v>
      </c>
    </row>
    <row r="80" spans="1:2" x14ac:dyDescent="0.45">
      <c r="A80" s="13" t="s">
        <v>12</v>
      </c>
      <c r="B80" s="15">
        <v>36</v>
      </c>
    </row>
    <row r="81" spans="1:2" x14ac:dyDescent="0.45">
      <c r="A81" s="13" t="s">
        <v>26</v>
      </c>
      <c r="B81" s="15">
        <v>24</v>
      </c>
    </row>
    <row r="82" spans="1:2" x14ac:dyDescent="0.45">
      <c r="A82" s="13" t="s">
        <v>27</v>
      </c>
      <c r="B82" s="15">
        <v>60</v>
      </c>
    </row>
    <row r="83" spans="1:2" x14ac:dyDescent="0.45">
      <c r="A83" s="13" t="s">
        <v>78</v>
      </c>
      <c r="B83" s="15">
        <v>34</v>
      </c>
    </row>
    <row r="84" spans="1:2" x14ac:dyDescent="0.45">
      <c r="A84" s="13" t="s">
        <v>68</v>
      </c>
      <c r="B84" s="15">
        <v>16</v>
      </c>
    </row>
    <row r="85" spans="1:2" x14ac:dyDescent="0.45">
      <c r="A85" s="13" t="s">
        <v>92</v>
      </c>
      <c r="B85" s="15">
        <v>19</v>
      </c>
    </row>
    <row r="86" spans="1:2" x14ac:dyDescent="0.45">
      <c r="A86" s="13" t="s">
        <v>83</v>
      </c>
      <c r="B86" s="15">
        <v>16</v>
      </c>
    </row>
    <row r="87" spans="1:2" x14ac:dyDescent="0.45">
      <c r="A87" s="13" t="s">
        <v>79</v>
      </c>
      <c r="B87" s="15">
        <v>24</v>
      </c>
    </row>
    <row r="88" spans="1:2" x14ac:dyDescent="0.45">
      <c r="A88" s="13" t="s">
        <v>13</v>
      </c>
      <c r="B88" s="15">
        <v>33</v>
      </c>
    </row>
    <row r="89" spans="1:2" x14ac:dyDescent="0.45">
      <c r="A89" s="13" t="s">
        <v>64</v>
      </c>
      <c r="B89" s="15">
        <v>22</v>
      </c>
    </row>
    <row r="90" spans="1:2" x14ac:dyDescent="0.45">
      <c r="A90" s="13" t="s">
        <v>82</v>
      </c>
      <c r="B90" s="15">
        <v>17</v>
      </c>
    </row>
    <row r="91" spans="1:2" x14ac:dyDescent="0.45">
      <c r="A91" s="13" t="s">
        <v>77</v>
      </c>
      <c r="B91" s="15">
        <v>23</v>
      </c>
    </row>
    <row r="92" spans="1:2" x14ac:dyDescent="0.45">
      <c r="A92" s="13" t="s">
        <v>54</v>
      </c>
      <c r="B92" s="15">
        <v>14</v>
      </c>
    </row>
    <row r="93" spans="1:2" x14ac:dyDescent="0.45">
      <c r="A93" s="13" t="s">
        <v>74</v>
      </c>
      <c r="B93" s="15">
        <v>39</v>
      </c>
    </row>
    <row r="94" spans="1:2" x14ac:dyDescent="0.45">
      <c r="A94" s="6" t="s">
        <v>686</v>
      </c>
      <c r="B94" s="15">
        <v>2271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1"/>
  <sheetViews>
    <sheetView workbookViewId="0">
      <selection activeCell="F58" sqref="F58"/>
    </sheetView>
  </sheetViews>
  <sheetFormatPr defaultRowHeight="14.25" x14ac:dyDescent="0.45"/>
  <cols>
    <col min="8" max="8" width="9.06640625" style="4"/>
  </cols>
  <sheetData>
    <row r="1" spans="1:14" x14ac:dyDescent="0.45">
      <c r="A1" s="1" t="s">
        <v>0</v>
      </c>
      <c r="B1" s="1" t="s">
        <v>1</v>
      </c>
      <c r="C1" s="1" t="s">
        <v>2</v>
      </c>
      <c r="D1" s="1" t="s">
        <v>3</v>
      </c>
      <c r="E1" s="1" t="s">
        <v>4</v>
      </c>
      <c r="F1" s="1" t="s">
        <v>5</v>
      </c>
      <c r="G1" s="1" t="s">
        <v>6</v>
      </c>
      <c r="H1" s="3" t="s">
        <v>680</v>
      </c>
      <c r="I1" s="2" t="s">
        <v>681</v>
      </c>
      <c r="J1" s="2" t="s">
        <v>682</v>
      </c>
      <c r="K1" s="2" t="s">
        <v>683</v>
      </c>
      <c r="L1" s="2" t="s">
        <v>684</v>
      </c>
      <c r="M1" s="2" t="s">
        <v>691</v>
      </c>
      <c r="N1" s="2" t="s">
        <v>696</v>
      </c>
    </row>
    <row r="2" spans="1:14" x14ac:dyDescent="0.45">
      <c r="A2">
        <v>3001</v>
      </c>
      <c r="B2" t="s">
        <v>7</v>
      </c>
      <c r="C2" t="s">
        <v>97</v>
      </c>
      <c r="D2" t="s">
        <v>658</v>
      </c>
      <c r="E2" t="s">
        <v>673</v>
      </c>
      <c r="F2">
        <v>1</v>
      </c>
      <c r="G2">
        <v>6.99</v>
      </c>
      <c r="H2" s="4">
        <f>F2*G2</f>
        <v>6.99</v>
      </c>
      <c r="I2">
        <f>HOUR(C2)</f>
        <v>14</v>
      </c>
      <c r="J2" t="str">
        <f>IF(WEEKDAY(B2,2)&gt;5, "weekend","weekday")</f>
        <v>weekday</v>
      </c>
      <c r="K2" t="str">
        <f>TEXT(B2, "mmmm")</f>
        <v>February</v>
      </c>
      <c r="L2" t="str">
        <f>IF(I2&lt;12, "Morning", IF(I2&lt;17, "Afternoon", IF(I2&lt;21, "Evening", "Night")))</f>
        <v>Afternoon</v>
      </c>
      <c r="M2" s="4">
        <f>IF(J2="weekend", H2*1.15, H2)</f>
        <v>6.99</v>
      </c>
      <c r="N2" t="str">
        <f>TEXT(B2, "dddd")</f>
        <v>Friday</v>
      </c>
    </row>
    <row r="3" spans="1:14" x14ac:dyDescent="0.45">
      <c r="A3">
        <v>3002</v>
      </c>
      <c r="B3" t="s">
        <v>8</v>
      </c>
      <c r="C3" t="s">
        <v>98</v>
      </c>
      <c r="D3" t="s">
        <v>659</v>
      </c>
      <c r="E3" t="s">
        <v>674</v>
      </c>
      <c r="F3">
        <v>3</v>
      </c>
      <c r="G3">
        <v>5.29</v>
      </c>
      <c r="H3" s="4">
        <f t="shared" ref="H3:H66" si="0">F3*G3</f>
        <v>15.870000000000001</v>
      </c>
      <c r="I3">
        <f t="shared" ref="I3:I66" si="1">HOUR(C3)</f>
        <v>11</v>
      </c>
      <c r="J3" t="str">
        <f t="shared" ref="J3:J66" si="2">IF(WEEKDAY(B3,2)&gt;5, "weekend","weekday")</f>
        <v>weekend</v>
      </c>
      <c r="K3" t="str">
        <f t="shared" ref="K3:K66" si="3">TEXT(B3, "mmmm")</f>
        <v>March</v>
      </c>
      <c r="L3" t="str">
        <f t="shared" ref="L3:L66" si="4">IF(I3&lt;12, "Morning", IF(I3&lt;17, "Afternoon", IF(I3&lt;21, "Evening", "Night")))</f>
        <v>Morning</v>
      </c>
      <c r="M3" s="4">
        <f>IF(J3="weekend", H3*1.15, H3)</f>
        <v>18.250499999999999</v>
      </c>
      <c r="N3" t="str">
        <f t="shared" ref="N3:N66" si="5">TEXT(B3, "dddd")</f>
        <v>Saturday</v>
      </c>
    </row>
    <row r="4" spans="1:14" x14ac:dyDescent="0.45">
      <c r="A4">
        <v>3003</v>
      </c>
      <c r="B4" t="s">
        <v>9</v>
      </c>
      <c r="C4" t="s">
        <v>99</v>
      </c>
      <c r="D4" t="s">
        <v>660</v>
      </c>
      <c r="E4" t="s">
        <v>675</v>
      </c>
      <c r="F4">
        <v>4</v>
      </c>
      <c r="G4">
        <v>2.29</v>
      </c>
      <c r="H4" s="4">
        <f t="shared" si="0"/>
        <v>9.16</v>
      </c>
      <c r="I4">
        <f t="shared" si="1"/>
        <v>14</v>
      </c>
      <c r="J4" t="str">
        <f t="shared" si="2"/>
        <v>weekday</v>
      </c>
      <c r="K4" t="str">
        <f t="shared" si="3"/>
        <v>March</v>
      </c>
      <c r="L4" t="str">
        <f t="shared" si="4"/>
        <v>Afternoon</v>
      </c>
      <c r="M4" s="4">
        <f t="shared" ref="M4:M67" si="6">IF(J4="weekend", H4*1.15, H4)</f>
        <v>9.16</v>
      </c>
      <c r="N4" t="str">
        <f t="shared" si="5"/>
        <v>Tuesday</v>
      </c>
    </row>
    <row r="5" spans="1:14" x14ac:dyDescent="0.45">
      <c r="A5">
        <v>3004</v>
      </c>
      <c r="B5" t="s">
        <v>10</v>
      </c>
      <c r="C5" t="s">
        <v>100</v>
      </c>
      <c r="D5" t="s">
        <v>661</v>
      </c>
      <c r="E5" t="s">
        <v>676</v>
      </c>
      <c r="F5">
        <v>2</v>
      </c>
      <c r="G5">
        <v>2.79</v>
      </c>
      <c r="H5" s="4">
        <f t="shared" si="0"/>
        <v>5.58</v>
      </c>
      <c r="I5">
        <f t="shared" si="1"/>
        <v>18</v>
      </c>
      <c r="J5" t="str">
        <f t="shared" si="2"/>
        <v>weekday</v>
      </c>
      <c r="K5" t="str">
        <f t="shared" si="3"/>
        <v>January</v>
      </c>
      <c r="L5" t="str">
        <f t="shared" si="4"/>
        <v>Evening</v>
      </c>
      <c r="M5" s="4">
        <f t="shared" si="6"/>
        <v>5.58</v>
      </c>
      <c r="N5" t="str">
        <f t="shared" si="5"/>
        <v>Friday</v>
      </c>
    </row>
    <row r="6" spans="1:14" x14ac:dyDescent="0.45">
      <c r="A6">
        <v>3005</v>
      </c>
      <c r="B6" t="s">
        <v>11</v>
      </c>
      <c r="C6" t="s">
        <v>101</v>
      </c>
      <c r="D6" t="s">
        <v>661</v>
      </c>
      <c r="E6" t="s">
        <v>676</v>
      </c>
      <c r="F6">
        <v>4</v>
      </c>
      <c r="G6">
        <v>2.79</v>
      </c>
      <c r="H6" s="4">
        <f t="shared" si="0"/>
        <v>11.16</v>
      </c>
      <c r="I6">
        <f t="shared" si="1"/>
        <v>15</v>
      </c>
      <c r="J6" t="str">
        <f t="shared" si="2"/>
        <v>weekday</v>
      </c>
      <c r="K6" t="str">
        <f t="shared" si="3"/>
        <v>February</v>
      </c>
      <c r="L6" t="str">
        <f t="shared" si="4"/>
        <v>Afternoon</v>
      </c>
      <c r="M6" s="4">
        <f t="shared" si="6"/>
        <v>11.16</v>
      </c>
      <c r="N6" t="str">
        <f t="shared" si="5"/>
        <v>Tuesday</v>
      </c>
    </row>
    <row r="7" spans="1:14" x14ac:dyDescent="0.45">
      <c r="A7">
        <v>3006</v>
      </c>
      <c r="B7" t="s">
        <v>12</v>
      </c>
      <c r="C7" t="s">
        <v>102</v>
      </c>
      <c r="D7" t="s">
        <v>661</v>
      </c>
      <c r="E7" t="s">
        <v>676</v>
      </c>
      <c r="F7">
        <v>4</v>
      </c>
      <c r="G7">
        <v>2.79</v>
      </c>
      <c r="H7" s="4">
        <f t="shared" si="0"/>
        <v>11.16</v>
      </c>
      <c r="I7">
        <f t="shared" si="1"/>
        <v>19</v>
      </c>
      <c r="J7" t="str">
        <f t="shared" si="2"/>
        <v>weekend</v>
      </c>
      <c r="K7" t="str">
        <f t="shared" si="3"/>
        <v>January</v>
      </c>
      <c r="L7" t="str">
        <f t="shared" si="4"/>
        <v>Evening</v>
      </c>
      <c r="M7" s="4">
        <f t="shared" si="6"/>
        <v>12.834</v>
      </c>
      <c r="N7" t="str">
        <f t="shared" si="5"/>
        <v>Sunday</v>
      </c>
    </row>
    <row r="8" spans="1:14" x14ac:dyDescent="0.45">
      <c r="A8">
        <v>3007</v>
      </c>
      <c r="B8" t="s">
        <v>13</v>
      </c>
      <c r="C8" t="s">
        <v>103</v>
      </c>
      <c r="D8" t="s">
        <v>660</v>
      </c>
      <c r="E8" t="s">
        <v>675</v>
      </c>
      <c r="F8">
        <v>2</v>
      </c>
      <c r="G8">
        <v>2.29</v>
      </c>
      <c r="H8" s="4">
        <f t="shared" si="0"/>
        <v>4.58</v>
      </c>
      <c r="I8">
        <f t="shared" si="1"/>
        <v>11</v>
      </c>
      <c r="J8" t="str">
        <f t="shared" si="2"/>
        <v>weekday</v>
      </c>
      <c r="K8" t="str">
        <f t="shared" si="3"/>
        <v>January</v>
      </c>
      <c r="L8" t="str">
        <f t="shared" si="4"/>
        <v>Morning</v>
      </c>
      <c r="M8" s="4">
        <f t="shared" si="6"/>
        <v>4.58</v>
      </c>
      <c r="N8" t="str">
        <f t="shared" si="5"/>
        <v>Wednesday</v>
      </c>
    </row>
    <row r="9" spans="1:14" x14ac:dyDescent="0.45">
      <c r="A9">
        <v>3008</v>
      </c>
      <c r="B9" t="s">
        <v>14</v>
      </c>
      <c r="C9" t="s">
        <v>104</v>
      </c>
      <c r="D9" t="s">
        <v>660</v>
      </c>
      <c r="E9" t="s">
        <v>675</v>
      </c>
      <c r="F9">
        <v>1</v>
      </c>
      <c r="G9">
        <v>2.29</v>
      </c>
      <c r="H9" s="4">
        <f t="shared" si="0"/>
        <v>2.29</v>
      </c>
      <c r="I9">
        <f t="shared" si="1"/>
        <v>13</v>
      </c>
      <c r="J9" t="str">
        <f t="shared" si="2"/>
        <v>weekday</v>
      </c>
      <c r="K9" t="str">
        <f t="shared" si="3"/>
        <v>January</v>
      </c>
      <c r="L9" t="str">
        <f t="shared" si="4"/>
        <v>Afternoon</v>
      </c>
      <c r="M9" s="4">
        <f t="shared" si="6"/>
        <v>2.29</v>
      </c>
      <c r="N9" t="str">
        <f t="shared" si="5"/>
        <v>Monday</v>
      </c>
    </row>
    <row r="10" spans="1:14" x14ac:dyDescent="0.45">
      <c r="A10">
        <v>3009</v>
      </c>
      <c r="B10" t="s">
        <v>15</v>
      </c>
      <c r="C10" t="s">
        <v>105</v>
      </c>
      <c r="D10" t="s">
        <v>658</v>
      </c>
      <c r="E10" t="s">
        <v>673</v>
      </c>
      <c r="F10">
        <v>1</v>
      </c>
      <c r="G10">
        <v>6.99</v>
      </c>
      <c r="H10" s="4">
        <f t="shared" si="0"/>
        <v>6.99</v>
      </c>
      <c r="I10">
        <f t="shared" si="1"/>
        <v>22</v>
      </c>
      <c r="J10" t="str">
        <f t="shared" si="2"/>
        <v>weekend</v>
      </c>
      <c r="K10" t="str">
        <f t="shared" si="3"/>
        <v>January</v>
      </c>
      <c r="L10" t="str">
        <f t="shared" si="4"/>
        <v>Night</v>
      </c>
      <c r="M10" s="4">
        <f t="shared" si="6"/>
        <v>8.0384999999999991</v>
      </c>
      <c r="N10" t="str">
        <f t="shared" si="5"/>
        <v>Saturday</v>
      </c>
    </row>
    <row r="11" spans="1:14" x14ac:dyDescent="0.45">
      <c r="A11">
        <v>3010</v>
      </c>
      <c r="B11" t="s">
        <v>16</v>
      </c>
      <c r="C11" t="s">
        <v>106</v>
      </c>
      <c r="D11" t="s">
        <v>662</v>
      </c>
      <c r="E11" t="s">
        <v>677</v>
      </c>
      <c r="F11">
        <v>4</v>
      </c>
      <c r="G11">
        <v>5.99</v>
      </c>
      <c r="H11" s="4">
        <f t="shared" si="0"/>
        <v>23.96</v>
      </c>
      <c r="I11">
        <f t="shared" si="1"/>
        <v>15</v>
      </c>
      <c r="J11" t="str">
        <f t="shared" si="2"/>
        <v>weekend</v>
      </c>
      <c r="K11" t="str">
        <f t="shared" si="3"/>
        <v>February</v>
      </c>
      <c r="L11" t="str">
        <f t="shared" si="4"/>
        <v>Afternoon</v>
      </c>
      <c r="M11" s="4">
        <f t="shared" si="6"/>
        <v>27.553999999999998</v>
      </c>
      <c r="N11" t="str">
        <f t="shared" si="5"/>
        <v>Sunday</v>
      </c>
    </row>
    <row r="12" spans="1:14" x14ac:dyDescent="0.45">
      <c r="A12">
        <v>3011</v>
      </c>
      <c r="B12" t="s">
        <v>17</v>
      </c>
      <c r="C12" t="s">
        <v>107</v>
      </c>
      <c r="D12" t="s">
        <v>662</v>
      </c>
      <c r="E12" t="s">
        <v>677</v>
      </c>
      <c r="F12">
        <v>2</v>
      </c>
      <c r="G12">
        <v>5.99</v>
      </c>
      <c r="H12" s="4">
        <f t="shared" si="0"/>
        <v>11.98</v>
      </c>
      <c r="I12">
        <f t="shared" si="1"/>
        <v>11</v>
      </c>
      <c r="J12" t="str">
        <f t="shared" si="2"/>
        <v>weekday</v>
      </c>
      <c r="K12" t="str">
        <f t="shared" si="3"/>
        <v>March</v>
      </c>
      <c r="L12" t="str">
        <f t="shared" si="4"/>
        <v>Morning</v>
      </c>
      <c r="M12" s="4">
        <f t="shared" si="6"/>
        <v>11.98</v>
      </c>
      <c r="N12" t="str">
        <f t="shared" si="5"/>
        <v>Monday</v>
      </c>
    </row>
    <row r="13" spans="1:14" x14ac:dyDescent="0.45">
      <c r="A13">
        <v>3012</v>
      </c>
      <c r="B13" t="s">
        <v>18</v>
      </c>
      <c r="C13" t="s">
        <v>108</v>
      </c>
      <c r="D13" t="s">
        <v>663</v>
      </c>
      <c r="E13" t="s">
        <v>676</v>
      </c>
      <c r="F13">
        <v>2</v>
      </c>
      <c r="G13">
        <v>1.99</v>
      </c>
      <c r="H13" s="4">
        <f t="shared" si="0"/>
        <v>3.98</v>
      </c>
      <c r="I13">
        <f t="shared" si="1"/>
        <v>16</v>
      </c>
      <c r="J13" t="str">
        <f t="shared" si="2"/>
        <v>weekend</v>
      </c>
      <c r="K13" t="str">
        <f t="shared" si="3"/>
        <v>January</v>
      </c>
      <c r="L13" t="str">
        <f t="shared" si="4"/>
        <v>Afternoon</v>
      </c>
      <c r="M13" s="4">
        <f t="shared" si="6"/>
        <v>4.577</v>
      </c>
      <c r="N13" t="str">
        <f t="shared" si="5"/>
        <v>Sunday</v>
      </c>
    </row>
    <row r="14" spans="1:14" x14ac:dyDescent="0.45">
      <c r="A14">
        <v>3013</v>
      </c>
      <c r="B14" t="s">
        <v>19</v>
      </c>
      <c r="C14" t="s">
        <v>109</v>
      </c>
      <c r="D14" t="s">
        <v>664</v>
      </c>
      <c r="E14" t="s">
        <v>678</v>
      </c>
      <c r="F14">
        <v>3</v>
      </c>
      <c r="G14">
        <v>4.49</v>
      </c>
      <c r="H14" s="4">
        <f t="shared" si="0"/>
        <v>13.47</v>
      </c>
      <c r="I14">
        <f t="shared" si="1"/>
        <v>17</v>
      </c>
      <c r="J14" t="str">
        <f t="shared" si="2"/>
        <v>weekend</v>
      </c>
      <c r="K14" t="str">
        <f t="shared" si="3"/>
        <v>February</v>
      </c>
      <c r="L14" t="str">
        <f t="shared" si="4"/>
        <v>Evening</v>
      </c>
      <c r="M14" s="4">
        <f t="shared" si="6"/>
        <v>15.490499999999999</v>
      </c>
      <c r="N14" t="str">
        <f t="shared" si="5"/>
        <v>Sunday</v>
      </c>
    </row>
    <row r="15" spans="1:14" x14ac:dyDescent="0.45">
      <c r="A15">
        <v>3014</v>
      </c>
      <c r="B15" t="s">
        <v>20</v>
      </c>
      <c r="C15" t="s">
        <v>110</v>
      </c>
      <c r="D15" t="s">
        <v>664</v>
      </c>
      <c r="E15" t="s">
        <v>678</v>
      </c>
      <c r="F15">
        <v>3</v>
      </c>
      <c r="G15">
        <v>4.49</v>
      </c>
      <c r="H15" s="4">
        <f t="shared" si="0"/>
        <v>13.47</v>
      </c>
      <c r="I15">
        <f t="shared" si="1"/>
        <v>11</v>
      </c>
      <c r="J15" t="str">
        <f t="shared" si="2"/>
        <v>weekday</v>
      </c>
      <c r="K15" t="str">
        <f t="shared" si="3"/>
        <v>March</v>
      </c>
      <c r="L15" t="str">
        <f t="shared" si="4"/>
        <v>Morning</v>
      </c>
      <c r="M15" s="4">
        <f t="shared" si="6"/>
        <v>13.47</v>
      </c>
      <c r="N15" t="str">
        <f t="shared" si="5"/>
        <v>Monday</v>
      </c>
    </row>
    <row r="16" spans="1:14" x14ac:dyDescent="0.45">
      <c r="A16">
        <v>3015</v>
      </c>
      <c r="B16" t="s">
        <v>21</v>
      </c>
      <c r="C16" t="s">
        <v>111</v>
      </c>
      <c r="D16" t="s">
        <v>665</v>
      </c>
      <c r="E16" t="s">
        <v>675</v>
      </c>
      <c r="F16">
        <v>1</v>
      </c>
      <c r="G16">
        <v>2.99</v>
      </c>
      <c r="H16" s="4">
        <f t="shared" si="0"/>
        <v>2.99</v>
      </c>
      <c r="I16">
        <f t="shared" si="1"/>
        <v>12</v>
      </c>
      <c r="J16" t="str">
        <f t="shared" si="2"/>
        <v>weekend</v>
      </c>
      <c r="K16" t="str">
        <f t="shared" si="3"/>
        <v>February</v>
      </c>
      <c r="L16" t="str">
        <f t="shared" si="4"/>
        <v>Afternoon</v>
      </c>
      <c r="M16" s="4">
        <f t="shared" si="6"/>
        <v>3.4384999999999999</v>
      </c>
      <c r="N16" t="str">
        <f t="shared" si="5"/>
        <v>Saturday</v>
      </c>
    </row>
    <row r="17" spans="1:14" x14ac:dyDescent="0.45">
      <c r="A17">
        <v>3016</v>
      </c>
      <c r="B17" t="s">
        <v>22</v>
      </c>
      <c r="C17" t="s">
        <v>112</v>
      </c>
      <c r="D17" t="s">
        <v>666</v>
      </c>
      <c r="E17" t="s">
        <v>674</v>
      </c>
      <c r="F17">
        <v>1</v>
      </c>
      <c r="G17">
        <v>4.99</v>
      </c>
      <c r="H17" s="4">
        <f t="shared" si="0"/>
        <v>4.99</v>
      </c>
      <c r="I17">
        <f t="shared" si="1"/>
        <v>14</v>
      </c>
      <c r="J17" t="str">
        <f t="shared" si="2"/>
        <v>weekend</v>
      </c>
      <c r="K17" t="str">
        <f t="shared" si="3"/>
        <v>February</v>
      </c>
      <c r="L17" t="str">
        <f t="shared" si="4"/>
        <v>Afternoon</v>
      </c>
      <c r="M17" s="4">
        <f t="shared" si="6"/>
        <v>5.7385000000000002</v>
      </c>
      <c r="N17" t="str">
        <f t="shared" si="5"/>
        <v>Sunday</v>
      </c>
    </row>
    <row r="18" spans="1:14" x14ac:dyDescent="0.45">
      <c r="A18">
        <v>3017</v>
      </c>
      <c r="B18" t="s">
        <v>23</v>
      </c>
      <c r="C18" t="s">
        <v>113</v>
      </c>
      <c r="D18" t="s">
        <v>661</v>
      </c>
      <c r="E18" t="s">
        <v>676</v>
      </c>
      <c r="F18">
        <v>3</v>
      </c>
      <c r="G18">
        <v>2.79</v>
      </c>
      <c r="H18" s="4">
        <f t="shared" si="0"/>
        <v>8.370000000000001</v>
      </c>
      <c r="I18">
        <f t="shared" si="1"/>
        <v>21</v>
      </c>
      <c r="J18" t="str">
        <f t="shared" si="2"/>
        <v>weekday</v>
      </c>
      <c r="K18" t="str">
        <f t="shared" si="3"/>
        <v>February</v>
      </c>
      <c r="L18" t="str">
        <f t="shared" si="4"/>
        <v>Night</v>
      </c>
      <c r="M18" s="4">
        <f t="shared" si="6"/>
        <v>8.370000000000001</v>
      </c>
      <c r="N18" t="str">
        <f t="shared" si="5"/>
        <v>Wednesday</v>
      </c>
    </row>
    <row r="19" spans="1:14" x14ac:dyDescent="0.45">
      <c r="A19">
        <v>3018</v>
      </c>
      <c r="B19" t="s">
        <v>24</v>
      </c>
      <c r="C19" t="s">
        <v>114</v>
      </c>
      <c r="D19" t="s">
        <v>658</v>
      </c>
      <c r="E19" t="s">
        <v>673</v>
      </c>
      <c r="F19">
        <v>1</v>
      </c>
      <c r="G19">
        <v>6.99</v>
      </c>
      <c r="H19" s="4">
        <f t="shared" si="0"/>
        <v>6.99</v>
      </c>
      <c r="I19">
        <f t="shared" si="1"/>
        <v>21</v>
      </c>
      <c r="J19" t="str">
        <f t="shared" si="2"/>
        <v>weekday</v>
      </c>
      <c r="K19" t="str">
        <f t="shared" si="3"/>
        <v>January</v>
      </c>
      <c r="L19" t="str">
        <f t="shared" si="4"/>
        <v>Night</v>
      </c>
      <c r="M19" s="4">
        <f t="shared" si="6"/>
        <v>6.99</v>
      </c>
      <c r="N19" t="str">
        <f t="shared" si="5"/>
        <v>Wednesday</v>
      </c>
    </row>
    <row r="20" spans="1:14" x14ac:dyDescent="0.45">
      <c r="A20">
        <v>3019</v>
      </c>
      <c r="B20" t="s">
        <v>25</v>
      </c>
      <c r="C20" t="s">
        <v>115</v>
      </c>
      <c r="D20" t="s">
        <v>667</v>
      </c>
      <c r="E20" t="s">
        <v>677</v>
      </c>
      <c r="F20" s="14">
        <v>2</v>
      </c>
      <c r="G20">
        <v>5.49</v>
      </c>
      <c r="H20" s="4">
        <f t="shared" si="0"/>
        <v>10.98</v>
      </c>
      <c r="I20">
        <f t="shared" si="1"/>
        <v>18</v>
      </c>
      <c r="J20" t="str">
        <f t="shared" si="2"/>
        <v>weekday</v>
      </c>
      <c r="K20" t="str">
        <f t="shared" si="3"/>
        <v>January</v>
      </c>
      <c r="L20" t="str">
        <f t="shared" si="4"/>
        <v>Evening</v>
      </c>
      <c r="M20" s="4">
        <f t="shared" si="6"/>
        <v>10.98</v>
      </c>
      <c r="N20" t="str">
        <f t="shared" si="5"/>
        <v>Wednesday</v>
      </c>
    </row>
    <row r="21" spans="1:14" x14ac:dyDescent="0.45">
      <c r="A21">
        <v>3020</v>
      </c>
      <c r="B21" t="s">
        <v>20</v>
      </c>
      <c r="C21" t="s">
        <v>116</v>
      </c>
      <c r="D21" t="s">
        <v>668</v>
      </c>
      <c r="E21" t="s">
        <v>675</v>
      </c>
      <c r="F21">
        <v>1</v>
      </c>
      <c r="G21">
        <v>3.99</v>
      </c>
      <c r="H21" s="4">
        <f t="shared" si="0"/>
        <v>3.99</v>
      </c>
      <c r="I21">
        <f t="shared" si="1"/>
        <v>18</v>
      </c>
      <c r="J21" t="str">
        <f t="shared" si="2"/>
        <v>weekday</v>
      </c>
      <c r="K21" t="str">
        <f t="shared" si="3"/>
        <v>March</v>
      </c>
      <c r="L21" t="str">
        <f t="shared" si="4"/>
        <v>Evening</v>
      </c>
      <c r="M21" s="4">
        <f t="shared" si="6"/>
        <v>3.99</v>
      </c>
      <c r="N21" t="str">
        <f t="shared" si="5"/>
        <v>Monday</v>
      </c>
    </row>
    <row r="22" spans="1:14" x14ac:dyDescent="0.45">
      <c r="A22">
        <v>3021</v>
      </c>
      <c r="B22" t="s">
        <v>26</v>
      </c>
      <c r="C22" t="s">
        <v>117</v>
      </c>
      <c r="D22" t="s">
        <v>661</v>
      </c>
      <c r="E22" t="s">
        <v>676</v>
      </c>
      <c r="F22">
        <v>3</v>
      </c>
      <c r="G22">
        <v>2.79</v>
      </c>
      <c r="H22" s="4">
        <f t="shared" si="0"/>
        <v>8.370000000000001</v>
      </c>
      <c r="I22">
        <f t="shared" si="1"/>
        <v>23</v>
      </c>
      <c r="J22" t="str">
        <f t="shared" si="2"/>
        <v>weekday</v>
      </c>
      <c r="K22" t="str">
        <f t="shared" si="3"/>
        <v>March</v>
      </c>
      <c r="L22" t="str">
        <f t="shared" si="4"/>
        <v>Night</v>
      </c>
      <c r="M22" s="4">
        <f t="shared" si="6"/>
        <v>8.370000000000001</v>
      </c>
      <c r="N22" t="str">
        <f t="shared" si="5"/>
        <v>Wednesday</v>
      </c>
    </row>
    <row r="23" spans="1:14" x14ac:dyDescent="0.45">
      <c r="A23">
        <v>3022</v>
      </c>
      <c r="B23" t="s">
        <v>27</v>
      </c>
      <c r="C23" t="s">
        <v>118</v>
      </c>
      <c r="D23" t="s">
        <v>658</v>
      </c>
      <c r="E23" t="s">
        <v>673</v>
      </c>
      <c r="F23">
        <v>4</v>
      </c>
      <c r="G23">
        <v>6.99</v>
      </c>
      <c r="H23" s="4">
        <f t="shared" si="0"/>
        <v>27.96</v>
      </c>
      <c r="I23">
        <f t="shared" si="1"/>
        <v>14</v>
      </c>
      <c r="J23" t="str">
        <f t="shared" si="2"/>
        <v>weekday</v>
      </c>
      <c r="K23" t="str">
        <f t="shared" si="3"/>
        <v>February</v>
      </c>
      <c r="L23" t="str">
        <f t="shared" si="4"/>
        <v>Afternoon</v>
      </c>
      <c r="M23" s="4">
        <f t="shared" si="6"/>
        <v>27.96</v>
      </c>
      <c r="N23" t="str">
        <f t="shared" si="5"/>
        <v>Thursday</v>
      </c>
    </row>
    <row r="24" spans="1:14" x14ac:dyDescent="0.45">
      <c r="A24">
        <v>3023</v>
      </c>
      <c r="B24" t="s">
        <v>25</v>
      </c>
      <c r="C24" t="s">
        <v>119</v>
      </c>
      <c r="D24" t="s">
        <v>665</v>
      </c>
      <c r="E24" t="s">
        <v>675</v>
      </c>
      <c r="F24">
        <v>2</v>
      </c>
      <c r="G24">
        <v>2.99</v>
      </c>
      <c r="H24" s="4">
        <f t="shared" si="0"/>
        <v>5.98</v>
      </c>
      <c r="I24">
        <f t="shared" si="1"/>
        <v>18</v>
      </c>
      <c r="J24" t="str">
        <f t="shared" si="2"/>
        <v>weekday</v>
      </c>
      <c r="K24" t="str">
        <f t="shared" si="3"/>
        <v>January</v>
      </c>
      <c r="L24" t="str">
        <f t="shared" si="4"/>
        <v>Evening</v>
      </c>
      <c r="M24" s="4">
        <f t="shared" si="6"/>
        <v>5.98</v>
      </c>
      <c r="N24" t="str">
        <f t="shared" si="5"/>
        <v>Wednesday</v>
      </c>
    </row>
    <row r="25" spans="1:14" x14ac:dyDescent="0.45">
      <c r="A25">
        <v>3024</v>
      </c>
      <c r="B25" t="s">
        <v>28</v>
      </c>
      <c r="C25" t="s">
        <v>120</v>
      </c>
      <c r="D25" t="s">
        <v>663</v>
      </c>
      <c r="E25" t="s">
        <v>676</v>
      </c>
      <c r="F25">
        <v>3</v>
      </c>
      <c r="G25">
        <v>1.99</v>
      </c>
      <c r="H25" s="4">
        <f t="shared" si="0"/>
        <v>5.97</v>
      </c>
      <c r="I25">
        <f t="shared" si="1"/>
        <v>22</v>
      </c>
      <c r="J25" t="str">
        <f t="shared" si="2"/>
        <v>weekday</v>
      </c>
      <c r="K25" t="str">
        <f t="shared" si="3"/>
        <v>February</v>
      </c>
      <c r="L25" t="str">
        <f t="shared" si="4"/>
        <v>Night</v>
      </c>
      <c r="M25" s="4">
        <f t="shared" si="6"/>
        <v>5.97</v>
      </c>
      <c r="N25" t="str">
        <f t="shared" si="5"/>
        <v>Wednesday</v>
      </c>
    </row>
    <row r="26" spans="1:14" x14ac:dyDescent="0.45">
      <c r="A26">
        <v>3025</v>
      </c>
      <c r="B26" t="s">
        <v>29</v>
      </c>
      <c r="C26" t="s">
        <v>121</v>
      </c>
      <c r="D26" t="s">
        <v>669</v>
      </c>
      <c r="E26" t="s">
        <v>676</v>
      </c>
      <c r="F26">
        <v>3</v>
      </c>
      <c r="G26">
        <v>2.59</v>
      </c>
      <c r="H26" s="4">
        <f t="shared" si="0"/>
        <v>7.77</v>
      </c>
      <c r="I26">
        <f t="shared" si="1"/>
        <v>20</v>
      </c>
      <c r="J26" t="str">
        <f t="shared" si="2"/>
        <v>weekday</v>
      </c>
      <c r="K26" t="str">
        <f t="shared" si="3"/>
        <v>March</v>
      </c>
      <c r="L26" t="str">
        <f t="shared" si="4"/>
        <v>Evening</v>
      </c>
      <c r="M26" s="4">
        <f t="shared" si="6"/>
        <v>7.77</v>
      </c>
      <c r="N26" t="str">
        <f t="shared" si="5"/>
        <v>Friday</v>
      </c>
    </row>
    <row r="27" spans="1:14" x14ac:dyDescent="0.45">
      <c r="A27">
        <v>3026</v>
      </c>
      <c r="B27" t="s">
        <v>30</v>
      </c>
      <c r="C27" t="s">
        <v>122</v>
      </c>
      <c r="D27" t="s">
        <v>663</v>
      </c>
      <c r="E27" t="s">
        <v>676</v>
      </c>
      <c r="F27">
        <v>1</v>
      </c>
      <c r="G27">
        <v>1.99</v>
      </c>
      <c r="H27" s="4">
        <f t="shared" si="0"/>
        <v>1.99</v>
      </c>
      <c r="I27">
        <f t="shared" si="1"/>
        <v>11</v>
      </c>
      <c r="J27" t="str">
        <f t="shared" si="2"/>
        <v>weekend</v>
      </c>
      <c r="K27" t="str">
        <f t="shared" si="3"/>
        <v>March</v>
      </c>
      <c r="L27" t="str">
        <f t="shared" si="4"/>
        <v>Morning</v>
      </c>
      <c r="M27" s="4">
        <f t="shared" si="6"/>
        <v>2.2885</v>
      </c>
      <c r="N27" t="str">
        <f t="shared" si="5"/>
        <v>Sunday</v>
      </c>
    </row>
    <row r="28" spans="1:14" x14ac:dyDescent="0.45">
      <c r="A28">
        <v>3027</v>
      </c>
      <c r="B28" t="s">
        <v>31</v>
      </c>
      <c r="C28" t="s">
        <v>123</v>
      </c>
      <c r="D28" t="s">
        <v>667</v>
      </c>
      <c r="E28" t="s">
        <v>677</v>
      </c>
      <c r="F28">
        <v>4</v>
      </c>
      <c r="G28">
        <v>5.49</v>
      </c>
      <c r="H28" s="4">
        <f t="shared" si="0"/>
        <v>21.96</v>
      </c>
      <c r="I28">
        <f t="shared" si="1"/>
        <v>20</v>
      </c>
      <c r="J28" t="str">
        <f t="shared" si="2"/>
        <v>weekday</v>
      </c>
      <c r="K28" t="str">
        <f t="shared" si="3"/>
        <v>March</v>
      </c>
      <c r="L28" t="str">
        <f t="shared" si="4"/>
        <v>Evening</v>
      </c>
      <c r="M28" s="4">
        <f t="shared" si="6"/>
        <v>21.96</v>
      </c>
      <c r="N28" t="str">
        <f t="shared" si="5"/>
        <v>Tuesday</v>
      </c>
    </row>
    <row r="29" spans="1:14" x14ac:dyDescent="0.45">
      <c r="A29">
        <v>3028</v>
      </c>
      <c r="B29" t="s">
        <v>32</v>
      </c>
      <c r="C29" t="s">
        <v>124</v>
      </c>
      <c r="D29" t="s">
        <v>670</v>
      </c>
      <c r="E29" t="s">
        <v>679</v>
      </c>
      <c r="F29">
        <v>4</v>
      </c>
      <c r="G29">
        <v>2.4900000000000002</v>
      </c>
      <c r="H29" s="4">
        <f t="shared" si="0"/>
        <v>9.9600000000000009</v>
      </c>
      <c r="I29">
        <f t="shared" si="1"/>
        <v>23</v>
      </c>
      <c r="J29" t="str">
        <f t="shared" si="2"/>
        <v>weekday</v>
      </c>
      <c r="K29" t="str">
        <f t="shared" si="3"/>
        <v>January</v>
      </c>
      <c r="L29" t="str">
        <f t="shared" si="4"/>
        <v>Night</v>
      </c>
      <c r="M29" s="4">
        <f t="shared" si="6"/>
        <v>9.9600000000000009</v>
      </c>
      <c r="N29" t="str">
        <f t="shared" si="5"/>
        <v>Thursday</v>
      </c>
    </row>
    <row r="30" spans="1:14" x14ac:dyDescent="0.45">
      <c r="A30">
        <v>3029</v>
      </c>
      <c r="B30" t="s">
        <v>27</v>
      </c>
      <c r="C30" t="s">
        <v>125</v>
      </c>
      <c r="D30" t="s">
        <v>671</v>
      </c>
      <c r="E30" t="s">
        <v>678</v>
      </c>
      <c r="F30">
        <v>3</v>
      </c>
      <c r="G30">
        <v>3.49</v>
      </c>
      <c r="H30" s="4">
        <f t="shared" si="0"/>
        <v>10.47</v>
      </c>
      <c r="I30">
        <f t="shared" si="1"/>
        <v>14</v>
      </c>
      <c r="J30" t="str">
        <f t="shared" si="2"/>
        <v>weekday</v>
      </c>
      <c r="K30" t="str">
        <f t="shared" si="3"/>
        <v>February</v>
      </c>
      <c r="L30" t="str">
        <f t="shared" si="4"/>
        <v>Afternoon</v>
      </c>
      <c r="M30" s="4">
        <f t="shared" si="6"/>
        <v>10.47</v>
      </c>
      <c r="N30" t="str">
        <f t="shared" si="5"/>
        <v>Thursday</v>
      </c>
    </row>
    <row r="31" spans="1:14" x14ac:dyDescent="0.45">
      <c r="A31">
        <v>3030</v>
      </c>
      <c r="B31" t="s">
        <v>33</v>
      </c>
      <c r="C31" t="s">
        <v>126</v>
      </c>
      <c r="D31" t="s">
        <v>668</v>
      </c>
      <c r="E31" t="s">
        <v>675</v>
      </c>
      <c r="F31">
        <v>4</v>
      </c>
      <c r="G31">
        <v>3.99</v>
      </c>
      <c r="H31" s="4">
        <f t="shared" si="0"/>
        <v>15.96</v>
      </c>
      <c r="I31">
        <f t="shared" si="1"/>
        <v>21</v>
      </c>
      <c r="J31" t="str">
        <f t="shared" si="2"/>
        <v>weekday</v>
      </c>
      <c r="K31" t="str">
        <f t="shared" si="3"/>
        <v>February</v>
      </c>
      <c r="L31" t="str">
        <f t="shared" si="4"/>
        <v>Night</v>
      </c>
      <c r="M31" s="4">
        <f t="shared" si="6"/>
        <v>15.96</v>
      </c>
      <c r="N31" t="str">
        <f t="shared" si="5"/>
        <v>Monday</v>
      </c>
    </row>
    <row r="32" spans="1:14" x14ac:dyDescent="0.45">
      <c r="A32">
        <v>3031</v>
      </c>
      <c r="B32" t="s">
        <v>34</v>
      </c>
      <c r="C32" t="s">
        <v>127</v>
      </c>
      <c r="D32" t="s">
        <v>670</v>
      </c>
      <c r="E32" t="s">
        <v>679</v>
      </c>
      <c r="F32">
        <v>4</v>
      </c>
      <c r="G32">
        <v>2.4900000000000002</v>
      </c>
      <c r="H32" s="4">
        <f t="shared" si="0"/>
        <v>9.9600000000000009</v>
      </c>
      <c r="I32">
        <f t="shared" si="1"/>
        <v>23</v>
      </c>
      <c r="J32" t="str">
        <f t="shared" si="2"/>
        <v>weekday</v>
      </c>
      <c r="K32" t="str">
        <f t="shared" si="3"/>
        <v>January</v>
      </c>
      <c r="L32" t="str">
        <f t="shared" si="4"/>
        <v>Night</v>
      </c>
      <c r="M32" s="4">
        <f t="shared" si="6"/>
        <v>9.9600000000000009</v>
      </c>
      <c r="N32" t="str">
        <f t="shared" si="5"/>
        <v>Tuesday</v>
      </c>
    </row>
    <row r="33" spans="1:14" x14ac:dyDescent="0.45">
      <c r="A33">
        <v>3032</v>
      </c>
      <c r="B33" t="s">
        <v>11</v>
      </c>
      <c r="C33" t="s">
        <v>128</v>
      </c>
      <c r="D33" t="s">
        <v>658</v>
      </c>
      <c r="E33" t="s">
        <v>673</v>
      </c>
      <c r="F33">
        <v>2</v>
      </c>
      <c r="G33">
        <v>6.99</v>
      </c>
      <c r="H33" s="4">
        <f t="shared" si="0"/>
        <v>13.98</v>
      </c>
      <c r="I33">
        <f t="shared" si="1"/>
        <v>14</v>
      </c>
      <c r="J33" t="str">
        <f t="shared" si="2"/>
        <v>weekday</v>
      </c>
      <c r="K33" t="str">
        <f t="shared" si="3"/>
        <v>February</v>
      </c>
      <c r="L33" t="str">
        <f t="shared" si="4"/>
        <v>Afternoon</v>
      </c>
      <c r="M33" s="4">
        <f t="shared" si="6"/>
        <v>13.98</v>
      </c>
      <c r="N33" t="str">
        <f t="shared" si="5"/>
        <v>Tuesday</v>
      </c>
    </row>
    <row r="34" spans="1:14" x14ac:dyDescent="0.45">
      <c r="A34">
        <v>3033</v>
      </c>
      <c r="B34" t="s">
        <v>35</v>
      </c>
      <c r="C34" t="s">
        <v>129</v>
      </c>
      <c r="D34" t="s">
        <v>670</v>
      </c>
      <c r="E34" t="s">
        <v>679</v>
      </c>
      <c r="F34">
        <v>3</v>
      </c>
      <c r="G34">
        <v>2.4900000000000002</v>
      </c>
      <c r="H34" s="4">
        <f t="shared" si="0"/>
        <v>7.4700000000000006</v>
      </c>
      <c r="I34">
        <f t="shared" si="1"/>
        <v>19</v>
      </c>
      <c r="J34" t="str">
        <f t="shared" si="2"/>
        <v>weekday</v>
      </c>
      <c r="K34" t="str">
        <f t="shared" si="3"/>
        <v>February</v>
      </c>
      <c r="L34" t="str">
        <f t="shared" si="4"/>
        <v>Evening</v>
      </c>
      <c r="M34" s="4">
        <f t="shared" si="6"/>
        <v>7.4700000000000006</v>
      </c>
      <c r="N34" t="str">
        <f t="shared" si="5"/>
        <v>Tuesday</v>
      </c>
    </row>
    <row r="35" spans="1:14" x14ac:dyDescent="0.45">
      <c r="A35">
        <v>3034</v>
      </c>
      <c r="B35" t="s">
        <v>36</v>
      </c>
      <c r="C35" t="s">
        <v>130</v>
      </c>
      <c r="D35" t="s">
        <v>665</v>
      </c>
      <c r="E35" t="s">
        <v>675</v>
      </c>
      <c r="F35">
        <v>4</v>
      </c>
      <c r="G35">
        <v>2.99</v>
      </c>
      <c r="H35" s="4">
        <f t="shared" si="0"/>
        <v>11.96</v>
      </c>
      <c r="I35">
        <f t="shared" si="1"/>
        <v>23</v>
      </c>
      <c r="J35" t="str">
        <f t="shared" si="2"/>
        <v>weekday</v>
      </c>
      <c r="K35" t="str">
        <f t="shared" si="3"/>
        <v>March</v>
      </c>
      <c r="L35" t="str">
        <f t="shared" si="4"/>
        <v>Night</v>
      </c>
      <c r="M35" s="4">
        <f t="shared" si="6"/>
        <v>11.96</v>
      </c>
      <c r="N35" t="str">
        <f t="shared" si="5"/>
        <v>Monday</v>
      </c>
    </row>
    <row r="36" spans="1:14" x14ac:dyDescent="0.45">
      <c r="A36">
        <v>3035</v>
      </c>
      <c r="B36" t="s">
        <v>21</v>
      </c>
      <c r="C36" t="s">
        <v>131</v>
      </c>
      <c r="D36" t="s">
        <v>672</v>
      </c>
      <c r="E36" t="s">
        <v>674</v>
      </c>
      <c r="F36">
        <v>3</v>
      </c>
      <c r="G36">
        <v>4.49</v>
      </c>
      <c r="H36" s="4">
        <f t="shared" si="0"/>
        <v>13.47</v>
      </c>
      <c r="I36">
        <f t="shared" si="1"/>
        <v>23</v>
      </c>
      <c r="J36" t="str">
        <f t="shared" si="2"/>
        <v>weekend</v>
      </c>
      <c r="K36" t="str">
        <f t="shared" si="3"/>
        <v>February</v>
      </c>
      <c r="L36" t="str">
        <f t="shared" si="4"/>
        <v>Night</v>
      </c>
      <c r="M36" s="4">
        <f t="shared" si="6"/>
        <v>15.490499999999999</v>
      </c>
      <c r="N36" t="str">
        <f t="shared" si="5"/>
        <v>Saturday</v>
      </c>
    </row>
    <row r="37" spans="1:14" x14ac:dyDescent="0.45">
      <c r="A37">
        <v>3036</v>
      </c>
      <c r="B37" t="s">
        <v>37</v>
      </c>
      <c r="C37" t="s">
        <v>132</v>
      </c>
      <c r="D37" t="s">
        <v>669</v>
      </c>
      <c r="E37" t="s">
        <v>676</v>
      </c>
      <c r="F37">
        <v>3</v>
      </c>
      <c r="G37">
        <v>2.59</v>
      </c>
      <c r="H37" s="4">
        <f t="shared" si="0"/>
        <v>7.77</v>
      </c>
      <c r="I37">
        <f t="shared" si="1"/>
        <v>18</v>
      </c>
      <c r="J37" t="str">
        <f t="shared" si="2"/>
        <v>weekend</v>
      </c>
      <c r="K37" t="str">
        <f t="shared" si="3"/>
        <v>March</v>
      </c>
      <c r="L37" t="str">
        <f t="shared" si="4"/>
        <v>Evening</v>
      </c>
      <c r="M37" s="4">
        <f t="shared" si="6"/>
        <v>8.9354999999999993</v>
      </c>
      <c r="N37" t="str">
        <f t="shared" si="5"/>
        <v>Sunday</v>
      </c>
    </row>
    <row r="38" spans="1:14" x14ac:dyDescent="0.45">
      <c r="A38">
        <v>3037</v>
      </c>
      <c r="B38" t="s">
        <v>38</v>
      </c>
      <c r="C38" t="s">
        <v>133</v>
      </c>
      <c r="D38" t="s">
        <v>661</v>
      </c>
      <c r="E38" t="s">
        <v>676</v>
      </c>
      <c r="F38">
        <v>4</v>
      </c>
      <c r="G38">
        <v>2.79</v>
      </c>
      <c r="H38" s="4">
        <f t="shared" si="0"/>
        <v>11.16</v>
      </c>
      <c r="I38">
        <f t="shared" si="1"/>
        <v>11</v>
      </c>
      <c r="J38" t="str">
        <f t="shared" si="2"/>
        <v>weekend</v>
      </c>
      <c r="K38" t="str">
        <f t="shared" si="3"/>
        <v>January</v>
      </c>
      <c r="L38" t="str">
        <f t="shared" si="4"/>
        <v>Morning</v>
      </c>
      <c r="M38" s="4">
        <f t="shared" si="6"/>
        <v>12.834</v>
      </c>
      <c r="N38" t="str">
        <f t="shared" si="5"/>
        <v>Sunday</v>
      </c>
    </row>
    <row r="39" spans="1:14" x14ac:dyDescent="0.45">
      <c r="A39">
        <v>3038</v>
      </c>
      <c r="B39" t="s">
        <v>39</v>
      </c>
      <c r="C39" t="s">
        <v>134</v>
      </c>
      <c r="D39" t="s">
        <v>672</v>
      </c>
      <c r="E39" t="s">
        <v>674</v>
      </c>
      <c r="F39">
        <v>3</v>
      </c>
      <c r="G39">
        <v>4.49</v>
      </c>
      <c r="H39" s="4">
        <f t="shared" si="0"/>
        <v>13.47</v>
      </c>
      <c r="I39">
        <f t="shared" si="1"/>
        <v>18</v>
      </c>
      <c r="J39" t="str">
        <f t="shared" si="2"/>
        <v>weekday</v>
      </c>
      <c r="K39" t="str">
        <f t="shared" si="3"/>
        <v>February</v>
      </c>
      <c r="L39" t="str">
        <f t="shared" si="4"/>
        <v>Evening</v>
      </c>
      <c r="M39" s="4">
        <f t="shared" si="6"/>
        <v>13.47</v>
      </c>
      <c r="N39" t="str">
        <f t="shared" si="5"/>
        <v>Thursday</v>
      </c>
    </row>
    <row r="40" spans="1:14" x14ac:dyDescent="0.45">
      <c r="A40">
        <v>3039</v>
      </c>
      <c r="B40" t="s">
        <v>40</v>
      </c>
      <c r="C40" t="s">
        <v>135</v>
      </c>
      <c r="D40" t="s">
        <v>669</v>
      </c>
      <c r="E40" t="s">
        <v>676</v>
      </c>
      <c r="F40">
        <v>1</v>
      </c>
      <c r="G40">
        <v>2.59</v>
      </c>
      <c r="H40" s="4">
        <f t="shared" si="0"/>
        <v>2.59</v>
      </c>
      <c r="I40">
        <f t="shared" si="1"/>
        <v>19</v>
      </c>
      <c r="J40" t="str">
        <f t="shared" si="2"/>
        <v>weekday</v>
      </c>
      <c r="K40" t="str">
        <f t="shared" si="3"/>
        <v>January</v>
      </c>
      <c r="L40" t="str">
        <f t="shared" si="4"/>
        <v>Evening</v>
      </c>
      <c r="M40" s="4">
        <f t="shared" si="6"/>
        <v>2.59</v>
      </c>
      <c r="N40" t="str">
        <f t="shared" si="5"/>
        <v>Thursday</v>
      </c>
    </row>
    <row r="41" spans="1:14" x14ac:dyDescent="0.45">
      <c r="A41">
        <v>3040</v>
      </c>
      <c r="B41" t="s">
        <v>28</v>
      </c>
      <c r="C41" t="s">
        <v>136</v>
      </c>
      <c r="D41" t="s">
        <v>668</v>
      </c>
      <c r="E41" t="s">
        <v>675</v>
      </c>
      <c r="F41">
        <v>2</v>
      </c>
      <c r="G41">
        <v>3.99</v>
      </c>
      <c r="H41" s="4">
        <f t="shared" si="0"/>
        <v>7.98</v>
      </c>
      <c r="I41">
        <f t="shared" si="1"/>
        <v>18</v>
      </c>
      <c r="J41" t="str">
        <f t="shared" si="2"/>
        <v>weekday</v>
      </c>
      <c r="K41" t="str">
        <f t="shared" si="3"/>
        <v>February</v>
      </c>
      <c r="L41" t="str">
        <f t="shared" si="4"/>
        <v>Evening</v>
      </c>
      <c r="M41" s="4">
        <f t="shared" si="6"/>
        <v>7.98</v>
      </c>
      <c r="N41" t="str">
        <f t="shared" si="5"/>
        <v>Wednesday</v>
      </c>
    </row>
    <row r="42" spans="1:14" x14ac:dyDescent="0.45">
      <c r="A42">
        <v>3041</v>
      </c>
      <c r="B42" t="s">
        <v>30</v>
      </c>
      <c r="C42" t="s">
        <v>137</v>
      </c>
      <c r="D42" t="s">
        <v>660</v>
      </c>
      <c r="E42" t="s">
        <v>675</v>
      </c>
      <c r="F42">
        <v>4</v>
      </c>
      <c r="G42">
        <v>2.29</v>
      </c>
      <c r="H42" s="4">
        <f t="shared" si="0"/>
        <v>9.16</v>
      </c>
      <c r="I42">
        <f t="shared" si="1"/>
        <v>18</v>
      </c>
      <c r="J42" t="str">
        <f t="shared" si="2"/>
        <v>weekend</v>
      </c>
      <c r="K42" t="str">
        <f t="shared" si="3"/>
        <v>March</v>
      </c>
      <c r="L42" t="str">
        <f t="shared" si="4"/>
        <v>Evening</v>
      </c>
      <c r="M42" s="4">
        <f t="shared" si="6"/>
        <v>10.533999999999999</v>
      </c>
      <c r="N42" t="str">
        <f t="shared" si="5"/>
        <v>Sunday</v>
      </c>
    </row>
    <row r="43" spans="1:14" x14ac:dyDescent="0.45">
      <c r="A43">
        <v>3042</v>
      </c>
      <c r="B43" t="s">
        <v>27</v>
      </c>
      <c r="C43" t="s">
        <v>138</v>
      </c>
      <c r="D43" t="s">
        <v>671</v>
      </c>
      <c r="E43" t="s">
        <v>678</v>
      </c>
      <c r="F43">
        <v>2</v>
      </c>
      <c r="G43">
        <v>3.49</v>
      </c>
      <c r="H43" s="4">
        <f t="shared" si="0"/>
        <v>6.98</v>
      </c>
      <c r="I43">
        <f t="shared" si="1"/>
        <v>14</v>
      </c>
      <c r="J43" t="str">
        <f t="shared" si="2"/>
        <v>weekday</v>
      </c>
      <c r="K43" t="str">
        <f t="shared" si="3"/>
        <v>February</v>
      </c>
      <c r="L43" t="str">
        <f t="shared" si="4"/>
        <v>Afternoon</v>
      </c>
      <c r="M43" s="4">
        <f t="shared" si="6"/>
        <v>6.98</v>
      </c>
      <c r="N43" t="str">
        <f t="shared" si="5"/>
        <v>Thursday</v>
      </c>
    </row>
    <row r="44" spans="1:14" x14ac:dyDescent="0.45">
      <c r="A44">
        <v>3043</v>
      </c>
      <c r="B44" t="s">
        <v>41</v>
      </c>
      <c r="C44" t="s">
        <v>139</v>
      </c>
      <c r="D44" t="s">
        <v>663</v>
      </c>
      <c r="E44" t="s">
        <v>676</v>
      </c>
      <c r="F44">
        <v>1</v>
      </c>
      <c r="G44">
        <v>1.99</v>
      </c>
      <c r="H44" s="4">
        <f t="shared" si="0"/>
        <v>1.99</v>
      </c>
      <c r="I44">
        <f t="shared" si="1"/>
        <v>12</v>
      </c>
      <c r="J44" t="str">
        <f t="shared" si="2"/>
        <v>weekday</v>
      </c>
      <c r="K44" t="str">
        <f t="shared" si="3"/>
        <v>February</v>
      </c>
      <c r="L44" t="str">
        <f t="shared" si="4"/>
        <v>Afternoon</v>
      </c>
      <c r="M44" s="4">
        <f t="shared" si="6"/>
        <v>1.99</v>
      </c>
      <c r="N44" t="str">
        <f t="shared" si="5"/>
        <v>Monday</v>
      </c>
    </row>
    <row r="45" spans="1:14" x14ac:dyDescent="0.45">
      <c r="A45">
        <v>3044</v>
      </c>
      <c r="B45" t="s">
        <v>27</v>
      </c>
      <c r="C45" t="s">
        <v>140</v>
      </c>
      <c r="D45" t="s">
        <v>663</v>
      </c>
      <c r="E45" t="s">
        <v>676</v>
      </c>
      <c r="F45">
        <v>4</v>
      </c>
      <c r="G45">
        <v>1.99</v>
      </c>
      <c r="H45" s="4">
        <f t="shared" si="0"/>
        <v>7.96</v>
      </c>
      <c r="I45">
        <f t="shared" si="1"/>
        <v>14</v>
      </c>
      <c r="J45" t="str">
        <f t="shared" si="2"/>
        <v>weekday</v>
      </c>
      <c r="K45" t="str">
        <f t="shared" si="3"/>
        <v>February</v>
      </c>
      <c r="L45" t="str">
        <f t="shared" si="4"/>
        <v>Afternoon</v>
      </c>
      <c r="M45" s="4">
        <f t="shared" si="6"/>
        <v>7.96</v>
      </c>
      <c r="N45" t="str">
        <f t="shared" si="5"/>
        <v>Thursday</v>
      </c>
    </row>
    <row r="46" spans="1:14" x14ac:dyDescent="0.45">
      <c r="A46">
        <v>3045</v>
      </c>
      <c r="B46" t="s">
        <v>17</v>
      </c>
      <c r="C46" t="s">
        <v>141</v>
      </c>
      <c r="D46" t="s">
        <v>667</v>
      </c>
      <c r="E46" t="s">
        <v>677</v>
      </c>
      <c r="F46">
        <v>1</v>
      </c>
      <c r="G46">
        <v>5.49</v>
      </c>
      <c r="H46" s="4">
        <f t="shared" si="0"/>
        <v>5.49</v>
      </c>
      <c r="I46">
        <f t="shared" si="1"/>
        <v>17</v>
      </c>
      <c r="J46" t="str">
        <f t="shared" si="2"/>
        <v>weekday</v>
      </c>
      <c r="K46" t="str">
        <f t="shared" si="3"/>
        <v>March</v>
      </c>
      <c r="L46" t="str">
        <f t="shared" si="4"/>
        <v>Evening</v>
      </c>
      <c r="M46" s="4">
        <f t="shared" si="6"/>
        <v>5.49</v>
      </c>
      <c r="N46" t="str">
        <f t="shared" si="5"/>
        <v>Monday</v>
      </c>
    </row>
    <row r="47" spans="1:14" x14ac:dyDescent="0.45">
      <c r="A47">
        <v>3046</v>
      </c>
      <c r="B47" t="s">
        <v>42</v>
      </c>
      <c r="C47" t="s">
        <v>142</v>
      </c>
      <c r="D47" t="s">
        <v>665</v>
      </c>
      <c r="E47" t="s">
        <v>675</v>
      </c>
      <c r="F47">
        <v>4</v>
      </c>
      <c r="G47">
        <v>2.99</v>
      </c>
      <c r="H47" s="4">
        <f t="shared" si="0"/>
        <v>11.96</v>
      </c>
      <c r="I47">
        <f t="shared" si="1"/>
        <v>12</v>
      </c>
      <c r="J47" t="str">
        <f t="shared" si="2"/>
        <v>weekday</v>
      </c>
      <c r="K47" t="str">
        <f t="shared" si="3"/>
        <v>January</v>
      </c>
      <c r="L47" t="str">
        <f t="shared" si="4"/>
        <v>Afternoon</v>
      </c>
      <c r="M47" s="4">
        <f t="shared" si="6"/>
        <v>11.96</v>
      </c>
      <c r="N47" t="str">
        <f t="shared" si="5"/>
        <v>Friday</v>
      </c>
    </row>
    <row r="48" spans="1:14" x14ac:dyDescent="0.45">
      <c r="A48">
        <v>3047</v>
      </c>
      <c r="B48" t="s">
        <v>43</v>
      </c>
      <c r="C48" t="s">
        <v>108</v>
      </c>
      <c r="D48" t="s">
        <v>659</v>
      </c>
      <c r="E48" t="s">
        <v>674</v>
      </c>
      <c r="F48">
        <v>4</v>
      </c>
      <c r="G48">
        <v>5.29</v>
      </c>
      <c r="H48" s="4">
        <f t="shared" si="0"/>
        <v>21.16</v>
      </c>
      <c r="I48">
        <f t="shared" si="1"/>
        <v>16</v>
      </c>
      <c r="J48" t="str">
        <f t="shared" si="2"/>
        <v>weekend</v>
      </c>
      <c r="K48" t="str">
        <f t="shared" si="3"/>
        <v>January</v>
      </c>
      <c r="L48" t="str">
        <f t="shared" si="4"/>
        <v>Afternoon</v>
      </c>
      <c r="M48" s="4">
        <f t="shared" si="6"/>
        <v>24.334</v>
      </c>
      <c r="N48" t="str">
        <f t="shared" si="5"/>
        <v>Saturday</v>
      </c>
    </row>
    <row r="49" spans="1:14" x14ac:dyDescent="0.45">
      <c r="A49">
        <v>3048</v>
      </c>
      <c r="B49" t="s">
        <v>8</v>
      </c>
      <c r="C49" t="s">
        <v>143</v>
      </c>
      <c r="D49" t="s">
        <v>669</v>
      </c>
      <c r="E49" t="s">
        <v>676</v>
      </c>
      <c r="F49">
        <v>2</v>
      </c>
      <c r="G49">
        <v>2.59</v>
      </c>
      <c r="H49" s="4">
        <f t="shared" si="0"/>
        <v>5.18</v>
      </c>
      <c r="I49">
        <f t="shared" si="1"/>
        <v>19</v>
      </c>
      <c r="J49" t="str">
        <f t="shared" si="2"/>
        <v>weekend</v>
      </c>
      <c r="K49" t="str">
        <f t="shared" si="3"/>
        <v>March</v>
      </c>
      <c r="L49" t="str">
        <f t="shared" si="4"/>
        <v>Evening</v>
      </c>
      <c r="M49" s="4">
        <f t="shared" si="6"/>
        <v>5.956999999999999</v>
      </c>
      <c r="N49" t="str">
        <f t="shared" si="5"/>
        <v>Saturday</v>
      </c>
    </row>
    <row r="50" spans="1:14" x14ac:dyDescent="0.45">
      <c r="A50">
        <v>3049</v>
      </c>
      <c r="B50" t="s">
        <v>38</v>
      </c>
      <c r="C50" t="s">
        <v>144</v>
      </c>
      <c r="D50" t="s">
        <v>658</v>
      </c>
      <c r="E50" t="s">
        <v>673</v>
      </c>
      <c r="F50">
        <v>3</v>
      </c>
      <c r="G50">
        <v>6.99</v>
      </c>
      <c r="H50" s="4">
        <f t="shared" si="0"/>
        <v>20.97</v>
      </c>
      <c r="I50">
        <f t="shared" si="1"/>
        <v>11</v>
      </c>
      <c r="J50" t="str">
        <f t="shared" si="2"/>
        <v>weekend</v>
      </c>
      <c r="K50" t="str">
        <f t="shared" si="3"/>
        <v>January</v>
      </c>
      <c r="L50" t="str">
        <f t="shared" si="4"/>
        <v>Morning</v>
      </c>
      <c r="M50" s="4">
        <f t="shared" si="6"/>
        <v>24.115499999999997</v>
      </c>
      <c r="N50" t="str">
        <f t="shared" si="5"/>
        <v>Sunday</v>
      </c>
    </row>
    <row r="51" spans="1:14" x14ac:dyDescent="0.45">
      <c r="A51">
        <v>3050</v>
      </c>
      <c r="B51" t="s">
        <v>44</v>
      </c>
      <c r="C51" t="s">
        <v>145</v>
      </c>
      <c r="D51" t="s">
        <v>661</v>
      </c>
      <c r="E51" t="s">
        <v>676</v>
      </c>
      <c r="F51">
        <v>4</v>
      </c>
      <c r="G51">
        <v>2.79</v>
      </c>
      <c r="H51" s="4">
        <f t="shared" si="0"/>
        <v>11.16</v>
      </c>
      <c r="I51">
        <f t="shared" si="1"/>
        <v>17</v>
      </c>
      <c r="J51" t="str">
        <f t="shared" si="2"/>
        <v>weekend</v>
      </c>
      <c r="K51" t="str">
        <f t="shared" si="3"/>
        <v>March</v>
      </c>
      <c r="L51" t="str">
        <f t="shared" si="4"/>
        <v>Evening</v>
      </c>
      <c r="M51" s="4">
        <f t="shared" si="6"/>
        <v>12.834</v>
      </c>
      <c r="N51" t="str">
        <f t="shared" si="5"/>
        <v>Saturday</v>
      </c>
    </row>
    <row r="52" spans="1:14" x14ac:dyDescent="0.45">
      <c r="A52">
        <v>3051</v>
      </c>
      <c r="B52" t="s">
        <v>13</v>
      </c>
      <c r="C52" t="s">
        <v>146</v>
      </c>
      <c r="D52" t="s">
        <v>669</v>
      </c>
      <c r="E52" t="s">
        <v>676</v>
      </c>
      <c r="F52">
        <v>3</v>
      </c>
      <c r="G52">
        <v>2.59</v>
      </c>
      <c r="H52" s="4">
        <f t="shared" si="0"/>
        <v>7.77</v>
      </c>
      <c r="I52">
        <f t="shared" si="1"/>
        <v>13</v>
      </c>
      <c r="J52" t="str">
        <f t="shared" si="2"/>
        <v>weekday</v>
      </c>
      <c r="K52" t="str">
        <f t="shared" si="3"/>
        <v>January</v>
      </c>
      <c r="L52" t="str">
        <f t="shared" si="4"/>
        <v>Afternoon</v>
      </c>
      <c r="M52" s="4">
        <f t="shared" si="6"/>
        <v>7.77</v>
      </c>
      <c r="N52" t="str">
        <f t="shared" si="5"/>
        <v>Wednesday</v>
      </c>
    </row>
    <row r="53" spans="1:14" x14ac:dyDescent="0.45">
      <c r="A53">
        <v>3052</v>
      </c>
      <c r="B53" t="s">
        <v>38</v>
      </c>
      <c r="C53" t="s">
        <v>147</v>
      </c>
      <c r="D53" t="s">
        <v>665</v>
      </c>
      <c r="E53" t="s">
        <v>675</v>
      </c>
      <c r="F53">
        <v>4</v>
      </c>
      <c r="G53">
        <v>2.99</v>
      </c>
      <c r="H53" s="4">
        <f t="shared" si="0"/>
        <v>11.96</v>
      </c>
      <c r="I53">
        <f t="shared" si="1"/>
        <v>13</v>
      </c>
      <c r="J53" t="str">
        <f t="shared" si="2"/>
        <v>weekend</v>
      </c>
      <c r="K53" t="str">
        <f t="shared" si="3"/>
        <v>January</v>
      </c>
      <c r="L53" t="str">
        <f t="shared" si="4"/>
        <v>Afternoon</v>
      </c>
      <c r="M53" s="4">
        <f t="shared" si="6"/>
        <v>13.754</v>
      </c>
      <c r="N53" t="str">
        <f t="shared" si="5"/>
        <v>Sunday</v>
      </c>
    </row>
    <row r="54" spans="1:14" x14ac:dyDescent="0.45">
      <c r="A54">
        <v>3053</v>
      </c>
      <c r="B54" t="s">
        <v>45</v>
      </c>
      <c r="C54" t="s">
        <v>148</v>
      </c>
      <c r="D54" t="s">
        <v>666</v>
      </c>
      <c r="E54" t="s">
        <v>674</v>
      </c>
      <c r="F54">
        <v>2</v>
      </c>
      <c r="G54">
        <v>4.99</v>
      </c>
      <c r="H54" s="4">
        <f t="shared" si="0"/>
        <v>9.98</v>
      </c>
      <c r="I54">
        <f t="shared" si="1"/>
        <v>22</v>
      </c>
      <c r="J54" t="str">
        <f t="shared" si="2"/>
        <v>weekday</v>
      </c>
      <c r="K54" t="str">
        <f t="shared" si="3"/>
        <v>March</v>
      </c>
      <c r="L54" t="str">
        <f t="shared" si="4"/>
        <v>Night</v>
      </c>
      <c r="M54" s="4">
        <f t="shared" si="6"/>
        <v>9.98</v>
      </c>
      <c r="N54" t="str">
        <f t="shared" si="5"/>
        <v>Friday</v>
      </c>
    </row>
    <row r="55" spans="1:14" x14ac:dyDescent="0.45">
      <c r="A55">
        <v>3054</v>
      </c>
      <c r="B55" t="s">
        <v>46</v>
      </c>
      <c r="C55" t="s">
        <v>149</v>
      </c>
      <c r="D55" t="s">
        <v>660</v>
      </c>
      <c r="E55" t="s">
        <v>675</v>
      </c>
      <c r="F55">
        <v>1</v>
      </c>
      <c r="G55">
        <v>2.29</v>
      </c>
      <c r="H55" s="4">
        <f t="shared" si="0"/>
        <v>2.29</v>
      </c>
      <c r="I55">
        <f t="shared" si="1"/>
        <v>23</v>
      </c>
      <c r="J55" t="str">
        <f t="shared" si="2"/>
        <v>weekend</v>
      </c>
      <c r="K55" t="str">
        <f t="shared" si="3"/>
        <v>March</v>
      </c>
      <c r="L55" t="str">
        <f t="shared" si="4"/>
        <v>Night</v>
      </c>
      <c r="M55" s="4">
        <f t="shared" si="6"/>
        <v>2.6334999999999997</v>
      </c>
      <c r="N55" t="str">
        <f t="shared" si="5"/>
        <v>Sunday</v>
      </c>
    </row>
    <row r="56" spans="1:14" x14ac:dyDescent="0.45">
      <c r="A56">
        <v>3055</v>
      </c>
      <c r="B56" t="s">
        <v>47</v>
      </c>
      <c r="C56" t="s">
        <v>150</v>
      </c>
      <c r="D56" t="s">
        <v>669</v>
      </c>
      <c r="E56" t="s">
        <v>676</v>
      </c>
      <c r="F56">
        <v>1</v>
      </c>
      <c r="G56">
        <v>2.59</v>
      </c>
      <c r="H56" s="4">
        <f t="shared" si="0"/>
        <v>2.59</v>
      </c>
      <c r="I56">
        <f t="shared" si="1"/>
        <v>23</v>
      </c>
      <c r="J56" t="str">
        <f t="shared" si="2"/>
        <v>weekend</v>
      </c>
      <c r="K56" t="str">
        <f t="shared" si="3"/>
        <v>January</v>
      </c>
      <c r="L56" t="str">
        <f t="shared" si="4"/>
        <v>Night</v>
      </c>
      <c r="M56" s="4">
        <f t="shared" si="6"/>
        <v>2.9784999999999995</v>
      </c>
      <c r="N56" t="str">
        <f t="shared" si="5"/>
        <v>Saturday</v>
      </c>
    </row>
    <row r="57" spans="1:14" x14ac:dyDescent="0.45">
      <c r="A57">
        <v>3056</v>
      </c>
      <c r="B57" t="s">
        <v>48</v>
      </c>
      <c r="C57" t="s">
        <v>151</v>
      </c>
      <c r="D57" t="s">
        <v>672</v>
      </c>
      <c r="E57" t="s">
        <v>674</v>
      </c>
      <c r="F57">
        <v>3</v>
      </c>
      <c r="G57">
        <v>4.49</v>
      </c>
      <c r="H57" s="4">
        <f t="shared" si="0"/>
        <v>13.47</v>
      </c>
      <c r="I57">
        <f t="shared" si="1"/>
        <v>13</v>
      </c>
      <c r="J57" t="str">
        <f t="shared" si="2"/>
        <v>weekend</v>
      </c>
      <c r="K57" t="str">
        <f t="shared" si="3"/>
        <v>February</v>
      </c>
      <c r="L57" t="str">
        <f t="shared" si="4"/>
        <v>Afternoon</v>
      </c>
      <c r="M57" s="4">
        <f t="shared" si="6"/>
        <v>15.490499999999999</v>
      </c>
      <c r="N57" t="str">
        <f t="shared" si="5"/>
        <v>Saturday</v>
      </c>
    </row>
    <row r="58" spans="1:14" x14ac:dyDescent="0.45">
      <c r="A58">
        <v>3057</v>
      </c>
      <c r="B58" t="s">
        <v>37</v>
      </c>
      <c r="C58" t="s">
        <v>152</v>
      </c>
      <c r="D58" t="s">
        <v>665</v>
      </c>
      <c r="E58" t="s">
        <v>675</v>
      </c>
      <c r="F58">
        <v>1</v>
      </c>
      <c r="G58">
        <v>2.99</v>
      </c>
      <c r="H58" s="4">
        <f t="shared" si="0"/>
        <v>2.99</v>
      </c>
      <c r="I58">
        <f t="shared" si="1"/>
        <v>19</v>
      </c>
      <c r="J58" t="str">
        <f t="shared" si="2"/>
        <v>weekend</v>
      </c>
      <c r="K58" t="str">
        <f t="shared" si="3"/>
        <v>March</v>
      </c>
      <c r="L58" t="str">
        <f t="shared" si="4"/>
        <v>Evening</v>
      </c>
      <c r="M58" s="4">
        <f t="shared" si="6"/>
        <v>3.4384999999999999</v>
      </c>
      <c r="N58" t="str">
        <f t="shared" si="5"/>
        <v>Sunday</v>
      </c>
    </row>
    <row r="59" spans="1:14" x14ac:dyDescent="0.45">
      <c r="A59">
        <v>3058</v>
      </c>
      <c r="B59" t="s">
        <v>42</v>
      </c>
      <c r="C59" t="s">
        <v>153</v>
      </c>
      <c r="D59" t="s">
        <v>663</v>
      </c>
      <c r="E59" t="s">
        <v>676</v>
      </c>
      <c r="F59">
        <v>2</v>
      </c>
      <c r="G59">
        <v>1.99</v>
      </c>
      <c r="H59" s="4">
        <f t="shared" si="0"/>
        <v>3.98</v>
      </c>
      <c r="I59">
        <f t="shared" si="1"/>
        <v>15</v>
      </c>
      <c r="J59" t="str">
        <f t="shared" si="2"/>
        <v>weekday</v>
      </c>
      <c r="K59" t="str">
        <f t="shared" si="3"/>
        <v>January</v>
      </c>
      <c r="L59" t="str">
        <f t="shared" si="4"/>
        <v>Afternoon</v>
      </c>
      <c r="M59" s="4">
        <f t="shared" si="6"/>
        <v>3.98</v>
      </c>
      <c r="N59" t="str">
        <f t="shared" si="5"/>
        <v>Friday</v>
      </c>
    </row>
    <row r="60" spans="1:14" x14ac:dyDescent="0.45">
      <c r="A60">
        <v>3059</v>
      </c>
      <c r="B60" t="s">
        <v>20</v>
      </c>
      <c r="C60" t="s">
        <v>154</v>
      </c>
      <c r="D60" t="s">
        <v>669</v>
      </c>
      <c r="E60" t="s">
        <v>676</v>
      </c>
      <c r="F60">
        <v>1</v>
      </c>
      <c r="G60">
        <v>2.59</v>
      </c>
      <c r="H60" s="4">
        <f t="shared" si="0"/>
        <v>2.59</v>
      </c>
      <c r="I60">
        <f t="shared" si="1"/>
        <v>11</v>
      </c>
      <c r="J60" t="str">
        <f t="shared" si="2"/>
        <v>weekday</v>
      </c>
      <c r="K60" t="str">
        <f t="shared" si="3"/>
        <v>March</v>
      </c>
      <c r="L60" t="str">
        <f t="shared" si="4"/>
        <v>Morning</v>
      </c>
      <c r="M60" s="4">
        <f t="shared" si="6"/>
        <v>2.59</v>
      </c>
      <c r="N60" t="str">
        <f t="shared" si="5"/>
        <v>Monday</v>
      </c>
    </row>
    <row r="61" spans="1:14" x14ac:dyDescent="0.45">
      <c r="A61">
        <v>3060</v>
      </c>
      <c r="B61" t="s">
        <v>49</v>
      </c>
      <c r="C61" t="s">
        <v>155</v>
      </c>
      <c r="D61" t="s">
        <v>661</v>
      </c>
      <c r="E61" t="s">
        <v>676</v>
      </c>
      <c r="F61">
        <v>3</v>
      </c>
      <c r="G61">
        <v>2.79</v>
      </c>
      <c r="H61" s="4">
        <f t="shared" si="0"/>
        <v>8.370000000000001</v>
      </c>
      <c r="I61">
        <f t="shared" si="1"/>
        <v>17</v>
      </c>
      <c r="J61" t="str">
        <f t="shared" si="2"/>
        <v>weekday</v>
      </c>
      <c r="K61" t="str">
        <f t="shared" si="3"/>
        <v>January</v>
      </c>
      <c r="L61" t="str">
        <f t="shared" si="4"/>
        <v>Evening</v>
      </c>
      <c r="M61" s="4">
        <f t="shared" si="6"/>
        <v>8.370000000000001</v>
      </c>
      <c r="N61" t="str">
        <f t="shared" si="5"/>
        <v>Wednesday</v>
      </c>
    </row>
    <row r="62" spans="1:14" x14ac:dyDescent="0.45">
      <c r="A62">
        <v>3061</v>
      </c>
      <c r="B62" t="s">
        <v>50</v>
      </c>
      <c r="C62" t="s">
        <v>109</v>
      </c>
      <c r="D62" t="s">
        <v>661</v>
      </c>
      <c r="E62" t="s">
        <v>676</v>
      </c>
      <c r="F62">
        <v>1</v>
      </c>
      <c r="G62">
        <v>2.79</v>
      </c>
      <c r="H62" s="4">
        <f t="shared" si="0"/>
        <v>2.79</v>
      </c>
      <c r="I62">
        <f t="shared" si="1"/>
        <v>17</v>
      </c>
      <c r="J62" t="str">
        <f t="shared" si="2"/>
        <v>weekday</v>
      </c>
      <c r="K62" t="str">
        <f t="shared" si="3"/>
        <v>March</v>
      </c>
      <c r="L62" t="str">
        <f t="shared" si="4"/>
        <v>Evening</v>
      </c>
      <c r="M62" s="4">
        <f t="shared" si="6"/>
        <v>2.79</v>
      </c>
      <c r="N62" t="str">
        <f t="shared" si="5"/>
        <v>Tuesday</v>
      </c>
    </row>
    <row r="63" spans="1:14" x14ac:dyDescent="0.45">
      <c r="A63">
        <v>3062</v>
      </c>
      <c r="B63" t="s">
        <v>24</v>
      </c>
      <c r="C63" t="s">
        <v>156</v>
      </c>
      <c r="D63" t="s">
        <v>660</v>
      </c>
      <c r="E63" t="s">
        <v>675</v>
      </c>
      <c r="F63">
        <v>1</v>
      </c>
      <c r="G63">
        <v>2.29</v>
      </c>
      <c r="H63" s="4">
        <f t="shared" si="0"/>
        <v>2.29</v>
      </c>
      <c r="I63">
        <f t="shared" si="1"/>
        <v>20</v>
      </c>
      <c r="J63" t="str">
        <f t="shared" si="2"/>
        <v>weekday</v>
      </c>
      <c r="K63" t="str">
        <f t="shared" si="3"/>
        <v>January</v>
      </c>
      <c r="L63" t="str">
        <f t="shared" si="4"/>
        <v>Evening</v>
      </c>
      <c r="M63" s="4">
        <f t="shared" si="6"/>
        <v>2.29</v>
      </c>
      <c r="N63" t="str">
        <f t="shared" si="5"/>
        <v>Wednesday</v>
      </c>
    </row>
    <row r="64" spans="1:14" x14ac:dyDescent="0.45">
      <c r="A64">
        <v>3063</v>
      </c>
      <c r="B64" t="s">
        <v>12</v>
      </c>
      <c r="C64" t="s">
        <v>157</v>
      </c>
      <c r="D64" t="s">
        <v>667</v>
      </c>
      <c r="E64" t="s">
        <v>677</v>
      </c>
      <c r="F64">
        <v>3</v>
      </c>
      <c r="G64">
        <v>5.49</v>
      </c>
      <c r="H64" s="4">
        <f t="shared" si="0"/>
        <v>16.47</v>
      </c>
      <c r="I64">
        <f t="shared" si="1"/>
        <v>11</v>
      </c>
      <c r="J64" t="str">
        <f t="shared" si="2"/>
        <v>weekend</v>
      </c>
      <c r="K64" t="str">
        <f t="shared" si="3"/>
        <v>January</v>
      </c>
      <c r="L64" t="str">
        <f t="shared" si="4"/>
        <v>Morning</v>
      </c>
      <c r="M64" s="4">
        <f t="shared" si="6"/>
        <v>18.940499999999997</v>
      </c>
      <c r="N64" t="str">
        <f t="shared" si="5"/>
        <v>Sunday</v>
      </c>
    </row>
    <row r="65" spans="1:14" x14ac:dyDescent="0.45">
      <c r="A65">
        <v>3064</v>
      </c>
      <c r="B65" t="s">
        <v>38</v>
      </c>
      <c r="C65" t="s">
        <v>139</v>
      </c>
      <c r="D65" t="s">
        <v>669</v>
      </c>
      <c r="E65" t="s">
        <v>676</v>
      </c>
      <c r="F65">
        <v>4</v>
      </c>
      <c r="G65">
        <v>2.59</v>
      </c>
      <c r="H65" s="4">
        <f t="shared" si="0"/>
        <v>10.36</v>
      </c>
      <c r="I65">
        <f t="shared" si="1"/>
        <v>12</v>
      </c>
      <c r="J65" t="str">
        <f t="shared" si="2"/>
        <v>weekend</v>
      </c>
      <c r="K65" t="str">
        <f t="shared" si="3"/>
        <v>January</v>
      </c>
      <c r="L65" t="str">
        <f t="shared" si="4"/>
        <v>Afternoon</v>
      </c>
      <c r="M65" s="4">
        <f t="shared" si="6"/>
        <v>11.913999999999998</v>
      </c>
      <c r="N65" t="str">
        <f t="shared" si="5"/>
        <v>Sunday</v>
      </c>
    </row>
    <row r="66" spans="1:14" x14ac:dyDescent="0.45">
      <c r="A66">
        <v>3065</v>
      </c>
      <c r="B66" t="s">
        <v>51</v>
      </c>
      <c r="C66" t="s">
        <v>158</v>
      </c>
      <c r="D66" t="s">
        <v>661</v>
      </c>
      <c r="E66" t="s">
        <v>676</v>
      </c>
      <c r="F66">
        <v>2</v>
      </c>
      <c r="G66">
        <v>2.79</v>
      </c>
      <c r="H66" s="4">
        <f t="shared" si="0"/>
        <v>5.58</v>
      </c>
      <c r="I66">
        <f t="shared" si="1"/>
        <v>22</v>
      </c>
      <c r="J66" t="str">
        <f t="shared" si="2"/>
        <v>weekday</v>
      </c>
      <c r="K66" t="str">
        <f t="shared" si="3"/>
        <v>February</v>
      </c>
      <c r="L66" t="str">
        <f t="shared" si="4"/>
        <v>Night</v>
      </c>
      <c r="M66" s="4">
        <f t="shared" si="6"/>
        <v>5.58</v>
      </c>
      <c r="N66" t="str">
        <f t="shared" si="5"/>
        <v>Monday</v>
      </c>
    </row>
    <row r="67" spans="1:14" x14ac:dyDescent="0.45">
      <c r="A67">
        <v>3066</v>
      </c>
      <c r="B67" t="s">
        <v>52</v>
      </c>
      <c r="C67" t="s">
        <v>159</v>
      </c>
      <c r="D67" t="s">
        <v>668</v>
      </c>
      <c r="E67" t="s">
        <v>675</v>
      </c>
      <c r="F67">
        <v>3</v>
      </c>
      <c r="G67">
        <v>3.99</v>
      </c>
      <c r="H67" s="4">
        <f t="shared" ref="H67:H130" si="7">F67*G67</f>
        <v>11.97</v>
      </c>
      <c r="I67">
        <f t="shared" ref="I67:I130" si="8">HOUR(C67)</f>
        <v>20</v>
      </c>
      <c r="J67" t="str">
        <f t="shared" ref="J67:J130" si="9">IF(WEEKDAY(B67,2)&gt;5, "weekend","weekday")</f>
        <v>weekday</v>
      </c>
      <c r="K67" t="str">
        <f t="shared" ref="K67:K130" si="10">TEXT(B67, "mmmm")</f>
        <v>February</v>
      </c>
      <c r="L67" t="str">
        <f t="shared" ref="L67:L130" si="11">IF(I67&lt;12, "Morning", IF(I67&lt;17, "Afternoon", IF(I67&lt;21, "Evening", "Night")))</f>
        <v>Evening</v>
      </c>
      <c r="M67" s="4">
        <f t="shared" si="6"/>
        <v>11.97</v>
      </c>
      <c r="N67" t="str">
        <f t="shared" ref="N67:N130" si="12">TEXT(B67, "dddd")</f>
        <v>Wednesday</v>
      </c>
    </row>
    <row r="68" spans="1:14" x14ac:dyDescent="0.45">
      <c r="A68">
        <v>3067</v>
      </c>
      <c r="B68" t="s">
        <v>36</v>
      </c>
      <c r="C68" t="s">
        <v>160</v>
      </c>
      <c r="D68" t="s">
        <v>669</v>
      </c>
      <c r="E68" t="s">
        <v>676</v>
      </c>
      <c r="F68">
        <v>4</v>
      </c>
      <c r="G68">
        <v>2.59</v>
      </c>
      <c r="H68" s="4">
        <f t="shared" si="7"/>
        <v>10.36</v>
      </c>
      <c r="I68">
        <f t="shared" si="8"/>
        <v>20</v>
      </c>
      <c r="J68" t="str">
        <f t="shared" si="9"/>
        <v>weekday</v>
      </c>
      <c r="K68" t="str">
        <f t="shared" si="10"/>
        <v>March</v>
      </c>
      <c r="L68" t="str">
        <f t="shared" si="11"/>
        <v>Evening</v>
      </c>
      <c r="M68" s="4">
        <f t="shared" ref="M68:M131" si="13">IF(J68="weekend", H68*1.15, H68)</f>
        <v>10.36</v>
      </c>
      <c r="N68" t="str">
        <f t="shared" si="12"/>
        <v>Monday</v>
      </c>
    </row>
    <row r="69" spans="1:14" x14ac:dyDescent="0.45">
      <c r="A69">
        <v>3068</v>
      </c>
      <c r="B69" t="s">
        <v>50</v>
      </c>
      <c r="C69" t="s">
        <v>161</v>
      </c>
      <c r="D69" t="s">
        <v>672</v>
      </c>
      <c r="E69" t="s">
        <v>674</v>
      </c>
      <c r="F69">
        <v>1</v>
      </c>
      <c r="G69">
        <v>4.49</v>
      </c>
      <c r="H69" s="4">
        <f t="shared" si="7"/>
        <v>4.49</v>
      </c>
      <c r="I69">
        <f t="shared" si="8"/>
        <v>17</v>
      </c>
      <c r="J69" t="str">
        <f t="shared" si="9"/>
        <v>weekday</v>
      </c>
      <c r="K69" t="str">
        <f t="shared" si="10"/>
        <v>March</v>
      </c>
      <c r="L69" t="str">
        <f t="shared" si="11"/>
        <v>Evening</v>
      </c>
      <c r="M69" s="4">
        <f t="shared" si="13"/>
        <v>4.49</v>
      </c>
      <c r="N69" t="str">
        <f t="shared" si="12"/>
        <v>Tuesday</v>
      </c>
    </row>
    <row r="70" spans="1:14" x14ac:dyDescent="0.45">
      <c r="A70">
        <v>3069</v>
      </c>
      <c r="B70" t="s">
        <v>53</v>
      </c>
      <c r="C70" t="s">
        <v>162</v>
      </c>
      <c r="D70" t="s">
        <v>661</v>
      </c>
      <c r="E70" t="s">
        <v>676</v>
      </c>
      <c r="F70">
        <v>3</v>
      </c>
      <c r="G70">
        <v>2.79</v>
      </c>
      <c r="H70" s="4">
        <f t="shared" si="7"/>
        <v>8.370000000000001</v>
      </c>
      <c r="I70">
        <f t="shared" si="8"/>
        <v>20</v>
      </c>
      <c r="J70" t="str">
        <f t="shared" si="9"/>
        <v>weekday</v>
      </c>
      <c r="K70" t="str">
        <f t="shared" si="10"/>
        <v>January</v>
      </c>
      <c r="L70" t="str">
        <f t="shared" si="11"/>
        <v>Evening</v>
      </c>
      <c r="M70" s="4">
        <f t="shared" si="13"/>
        <v>8.370000000000001</v>
      </c>
      <c r="N70" t="str">
        <f t="shared" si="12"/>
        <v>Tuesday</v>
      </c>
    </row>
    <row r="71" spans="1:14" x14ac:dyDescent="0.45">
      <c r="A71">
        <v>3070</v>
      </c>
      <c r="B71" t="s">
        <v>54</v>
      </c>
      <c r="C71" t="s">
        <v>163</v>
      </c>
      <c r="D71" t="s">
        <v>658</v>
      </c>
      <c r="E71" t="s">
        <v>673</v>
      </c>
      <c r="F71">
        <v>2</v>
      </c>
      <c r="G71">
        <v>6.99</v>
      </c>
      <c r="H71" s="4">
        <f t="shared" si="7"/>
        <v>13.98</v>
      </c>
      <c r="I71">
        <f t="shared" si="8"/>
        <v>10</v>
      </c>
      <c r="J71" t="str">
        <f t="shared" si="9"/>
        <v>weekday</v>
      </c>
      <c r="K71" t="str">
        <f t="shared" si="10"/>
        <v>January</v>
      </c>
      <c r="L71" t="str">
        <f t="shared" si="11"/>
        <v>Morning</v>
      </c>
      <c r="M71" s="4">
        <f t="shared" si="13"/>
        <v>13.98</v>
      </c>
      <c r="N71" t="str">
        <f t="shared" si="12"/>
        <v>Friday</v>
      </c>
    </row>
    <row r="72" spans="1:14" x14ac:dyDescent="0.45">
      <c r="A72">
        <v>3071</v>
      </c>
      <c r="B72" t="s">
        <v>55</v>
      </c>
      <c r="C72" t="s">
        <v>164</v>
      </c>
      <c r="D72" t="s">
        <v>671</v>
      </c>
      <c r="E72" t="s">
        <v>678</v>
      </c>
      <c r="F72">
        <v>1</v>
      </c>
      <c r="G72">
        <v>3.49</v>
      </c>
      <c r="H72" s="4">
        <f t="shared" si="7"/>
        <v>3.49</v>
      </c>
      <c r="I72">
        <f t="shared" si="8"/>
        <v>19</v>
      </c>
      <c r="J72" t="str">
        <f t="shared" si="9"/>
        <v>weekday</v>
      </c>
      <c r="K72" t="str">
        <f t="shared" si="10"/>
        <v>January</v>
      </c>
      <c r="L72" t="str">
        <f t="shared" si="11"/>
        <v>Evening</v>
      </c>
      <c r="M72" s="4">
        <f t="shared" si="13"/>
        <v>3.49</v>
      </c>
      <c r="N72" t="str">
        <f t="shared" si="12"/>
        <v>Monday</v>
      </c>
    </row>
    <row r="73" spans="1:14" x14ac:dyDescent="0.45">
      <c r="A73">
        <v>3072</v>
      </c>
      <c r="B73" t="s">
        <v>56</v>
      </c>
      <c r="C73" t="s">
        <v>165</v>
      </c>
      <c r="D73" t="s">
        <v>663</v>
      </c>
      <c r="E73" t="s">
        <v>676</v>
      </c>
      <c r="F73">
        <v>3</v>
      </c>
      <c r="G73">
        <v>1.99</v>
      </c>
      <c r="H73" s="4">
        <f t="shared" si="7"/>
        <v>5.97</v>
      </c>
      <c r="I73">
        <f t="shared" si="8"/>
        <v>17</v>
      </c>
      <c r="J73" t="str">
        <f t="shared" si="9"/>
        <v>weekend</v>
      </c>
      <c r="K73" t="str">
        <f t="shared" si="10"/>
        <v>February</v>
      </c>
      <c r="L73" t="str">
        <f t="shared" si="11"/>
        <v>Evening</v>
      </c>
      <c r="M73" s="4">
        <f t="shared" si="13"/>
        <v>6.865499999999999</v>
      </c>
      <c r="N73" t="str">
        <f t="shared" si="12"/>
        <v>Saturday</v>
      </c>
    </row>
    <row r="74" spans="1:14" x14ac:dyDescent="0.45">
      <c r="A74">
        <v>3073</v>
      </c>
      <c r="B74" t="s">
        <v>57</v>
      </c>
      <c r="C74" t="s">
        <v>166</v>
      </c>
      <c r="D74" t="s">
        <v>658</v>
      </c>
      <c r="E74" t="s">
        <v>673</v>
      </c>
      <c r="F74">
        <v>2</v>
      </c>
      <c r="G74">
        <v>6.99</v>
      </c>
      <c r="H74" s="4">
        <f t="shared" si="7"/>
        <v>13.98</v>
      </c>
      <c r="I74">
        <f t="shared" si="8"/>
        <v>12</v>
      </c>
      <c r="J74" t="str">
        <f t="shared" si="9"/>
        <v>weekday</v>
      </c>
      <c r="K74" t="str">
        <f t="shared" si="10"/>
        <v>February</v>
      </c>
      <c r="L74" t="str">
        <f t="shared" si="11"/>
        <v>Afternoon</v>
      </c>
      <c r="M74" s="4">
        <f t="shared" si="13"/>
        <v>13.98</v>
      </c>
      <c r="N74" t="str">
        <f t="shared" si="12"/>
        <v>Tuesday</v>
      </c>
    </row>
    <row r="75" spans="1:14" x14ac:dyDescent="0.45">
      <c r="A75">
        <v>3074</v>
      </c>
      <c r="B75" t="s">
        <v>9</v>
      </c>
      <c r="C75" t="s">
        <v>167</v>
      </c>
      <c r="D75" t="s">
        <v>665</v>
      </c>
      <c r="E75" t="s">
        <v>675</v>
      </c>
      <c r="F75">
        <v>3</v>
      </c>
      <c r="G75">
        <v>2.99</v>
      </c>
      <c r="H75" s="4">
        <f t="shared" si="7"/>
        <v>8.9700000000000006</v>
      </c>
      <c r="I75">
        <f t="shared" si="8"/>
        <v>17</v>
      </c>
      <c r="J75" t="str">
        <f t="shared" si="9"/>
        <v>weekday</v>
      </c>
      <c r="K75" t="str">
        <f t="shared" si="10"/>
        <v>March</v>
      </c>
      <c r="L75" t="str">
        <f t="shared" si="11"/>
        <v>Evening</v>
      </c>
      <c r="M75" s="4">
        <f t="shared" si="13"/>
        <v>8.9700000000000006</v>
      </c>
      <c r="N75" t="str">
        <f t="shared" si="12"/>
        <v>Tuesday</v>
      </c>
    </row>
    <row r="76" spans="1:14" x14ac:dyDescent="0.45">
      <c r="A76">
        <v>3075</v>
      </c>
      <c r="B76" t="s">
        <v>58</v>
      </c>
      <c r="C76" t="s">
        <v>168</v>
      </c>
      <c r="D76" t="s">
        <v>672</v>
      </c>
      <c r="E76" t="s">
        <v>674</v>
      </c>
      <c r="F76">
        <v>3</v>
      </c>
      <c r="G76">
        <v>4.49</v>
      </c>
      <c r="H76" s="4">
        <f t="shared" si="7"/>
        <v>13.47</v>
      </c>
      <c r="I76">
        <f t="shared" si="8"/>
        <v>14</v>
      </c>
      <c r="J76" t="str">
        <f t="shared" si="9"/>
        <v>weekday</v>
      </c>
      <c r="K76" t="str">
        <f t="shared" si="10"/>
        <v>March</v>
      </c>
      <c r="L76" t="str">
        <f t="shared" si="11"/>
        <v>Afternoon</v>
      </c>
      <c r="M76" s="4">
        <f t="shared" si="13"/>
        <v>13.47</v>
      </c>
      <c r="N76" t="str">
        <f t="shared" si="12"/>
        <v>Thursday</v>
      </c>
    </row>
    <row r="77" spans="1:14" x14ac:dyDescent="0.45">
      <c r="A77">
        <v>3076</v>
      </c>
      <c r="B77" t="s">
        <v>59</v>
      </c>
      <c r="C77" t="s">
        <v>169</v>
      </c>
      <c r="D77" t="s">
        <v>658</v>
      </c>
      <c r="E77" t="s">
        <v>673</v>
      </c>
      <c r="F77">
        <v>4</v>
      </c>
      <c r="G77">
        <v>6.99</v>
      </c>
      <c r="H77" s="4">
        <f t="shared" si="7"/>
        <v>27.96</v>
      </c>
      <c r="I77">
        <f t="shared" si="8"/>
        <v>14</v>
      </c>
      <c r="J77" t="str">
        <f t="shared" si="9"/>
        <v>weekday</v>
      </c>
      <c r="K77" t="str">
        <f t="shared" si="10"/>
        <v>January</v>
      </c>
      <c r="L77" t="str">
        <f t="shared" si="11"/>
        <v>Afternoon</v>
      </c>
      <c r="M77" s="4">
        <f t="shared" si="13"/>
        <v>27.96</v>
      </c>
      <c r="N77" t="str">
        <f t="shared" si="12"/>
        <v>Wednesday</v>
      </c>
    </row>
    <row r="78" spans="1:14" x14ac:dyDescent="0.45">
      <c r="A78">
        <v>3077</v>
      </c>
      <c r="B78" t="s">
        <v>47</v>
      </c>
      <c r="C78" t="s">
        <v>170</v>
      </c>
      <c r="D78" t="s">
        <v>661</v>
      </c>
      <c r="E78" t="s">
        <v>676</v>
      </c>
      <c r="F78">
        <v>2</v>
      </c>
      <c r="G78">
        <v>2.79</v>
      </c>
      <c r="H78" s="4">
        <f t="shared" si="7"/>
        <v>5.58</v>
      </c>
      <c r="I78">
        <f t="shared" si="8"/>
        <v>14</v>
      </c>
      <c r="J78" t="str">
        <f t="shared" si="9"/>
        <v>weekend</v>
      </c>
      <c r="K78" t="str">
        <f t="shared" si="10"/>
        <v>January</v>
      </c>
      <c r="L78" t="str">
        <f t="shared" si="11"/>
        <v>Afternoon</v>
      </c>
      <c r="M78" s="4">
        <f t="shared" si="13"/>
        <v>6.4169999999999998</v>
      </c>
      <c r="N78" t="str">
        <f t="shared" si="12"/>
        <v>Saturday</v>
      </c>
    </row>
    <row r="79" spans="1:14" x14ac:dyDescent="0.45">
      <c r="A79">
        <v>3078</v>
      </c>
      <c r="B79" t="s">
        <v>46</v>
      </c>
      <c r="C79" t="s">
        <v>171</v>
      </c>
      <c r="D79" t="s">
        <v>660</v>
      </c>
      <c r="E79" t="s">
        <v>675</v>
      </c>
      <c r="F79">
        <v>2</v>
      </c>
      <c r="G79">
        <v>2.29</v>
      </c>
      <c r="H79" s="4">
        <f t="shared" si="7"/>
        <v>4.58</v>
      </c>
      <c r="I79">
        <f t="shared" si="8"/>
        <v>11</v>
      </c>
      <c r="J79" t="str">
        <f t="shared" si="9"/>
        <v>weekend</v>
      </c>
      <c r="K79" t="str">
        <f t="shared" si="10"/>
        <v>March</v>
      </c>
      <c r="L79" t="str">
        <f t="shared" si="11"/>
        <v>Morning</v>
      </c>
      <c r="M79" s="4">
        <f t="shared" si="13"/>
        <v>5.2669999999999995</v>
      </c>
      <c r="N79" t="str">
        <f t="shared" si="12"/>
        <v>Sunday</v>
      </c>
    </row>
    <row r="80" spans="1:14" x14ac:dyDescent="0.45">
      <c r="A80">
        <v>3079</v>
      </c>
      <c r="B80" t="s">
        <v>13</v>
      </c>
      <c r="C80" t="s">
        <v>172</v>
      </c>
      <c r="D80" t="s">
        <v>667</v>
      </c>
      <c r="E80" t="s">
        <v>677</v>
      </c>
      <c r="F80">
        <v>4</v>
      </c>
      <c r="G80">
        <v>5.49</v>
      </c>
      <c r="H80" s="4">
        <f t="shared" si="7"/>
        <v>21.96</v>
      </c>
      <c r="I80">
        <f t="shared" si="8"/>
        <v>13</v>
      </c>
      <c r="J80" t="str">
        <f t="shared" si="9"/>
        <v>weekday</v>
      </c>
      <c r="K80" t="str">
        <f t="shared" si="10"/>
        <v>January</v>
      </c>
      <c r="L80" t="str">
        <f t="shared" si="11"/>
        <v>Afternoon</v>
      </c>
      <c r="M80" s="4">
        <f t="shared" si="13"/>
        <v>21.96</v>
      </c>
      <c r="N80" t="str">
        <f t="shared" si="12"/>
        <v>Wednesday</v>
      </c>
    </row>
    <row r="81" spans="1:14" x14ac:dyDescent="0.45">
      <c r="A81">
        <v>3080</v>
      </c>
      <c r="B81" t="s">
        <v>43</v>
      </c>
      <c r="C81" t="s">
        <v>173</v>
      </c>
      <c r="D81" t="s">
        <v>664</v>
      </c>
      <c r="E81" t="s">
        <v>678</v>
      </c>
      <c r="F81">
        <v>1</v>
      </c>
      <c r="G81">
        <v>4.49</v>
      </c>
      <c r="H81" s="4">
        <f t="shared" si="7"/>
        <v>4.49</v>
      </c>
      <c r="I81">
        <f t="shared" si="8"/>
        <v>20</v>
      </c>
      <c r="J81" t="str">
        <f t="shared" si="9"/>
        <v>weekend</v>
      </c>
      <c r="K81" t="str">
        <f t="shared" si="10"/>
        <v>January</v>
      </c>
      <c r="L81" t="str">
        <f t="shared" si="11"/>
        <v>Evening</v>
      </c>
      <c r="M81" s="4">
        <f t="shared" si="13"/>
        <v>5.1635</v>
      </c>
      <c r="N81" t="str">
        <f t="shared" si="12"/>
        <v>Saturday</v>
      </c>
    </row>
    <row r="82" spans="1:14" x14ac:dyDescent="0.45">
      <c r="A82">
        <v>3081</v>
      </c>
      <c r="B82" t="s">
        <v>60</v>
      </c>
      <c r="C82" t="s">
        <v>174</v>
      </c>
      <c r="D82" t="s">
        <v>672</v>
      </c>
      <c r="E82" t="s">
        <v>674</v>
      </c>
      <c r="F82">
        <v>1</v>
      </c>
      <c r="G82">
        <v>4.49</v>
      </c>
      <c r="H82" s="4">
        <f t="shared" si="7"/>
        <v>4.49</v>
      </c>
      <c r="I82">
        <f t="shared" si="8"/>
        <v>21</v>
      </c>
      <c r="J82" t="str">
        <f t="shared" si="9"/>
        <v>weekday</v>
      </c>
      <c r="K82" t="str">
        <f t="shared" si="10"/>
        <v>January</v>
      </c>
      <c r="L82" t="str">
        <f t="shared" si="11"/>
        <v>Night</v>
      </c>
      <c r="M82" s="4">
        <f t="shared" si="13"/>
        <v>4.49</v>
      </c>
      <c r="N82" t="str">
        <f t="shared" si="12"/>
        <v>Tuesday</v>
      </c>
    </row>
    <row r="83" spans="1:14" x14ac:dyDescent="0.45">
      <c r="A83">
        <v>3082</v>
      </c>
      <c r="B83" t="s">
        <v>52</v>
      </c>
      <c r="C83" t="s">
        <v>175</v>
      </c>
      <c r="D83" t="s">
        <v>669</v>
      </c>
      <c r="E83" t="s">
        <v>676</v>
      </c>
      <c r="F83">
        <v>4</v>
      </c>
      <c r="G83">
        <v>2.59</v>
      </c>
      <c r="H83" s="4">
        <f t="shared" si="7"/>
        <v>10.36</v>
      </c>
      <c r="I83">
        <f t="shared" si="8"/>
        <v>14</v>
      </c>
      <c r="J83" t="str">
        <f t="shared" si="9"/>
        <v>weekday</v>
      </c>
      <c r="K83" t="str">
        <f t="shared" si="10"/>
        <v>February</v>
      </c>
      <c r="L83" t="str">
        <f t="shared" si="11"/>
        <v>Afternoon</v>
      </c>
      <c r="M83" s="4">
        <f t="shared" si="13"/>
        <v>10.36</v>
      </c>
      <c r="N83" t="str">
        <f t="shared" si="12"/>
        <v>Wednesday</v>
      </c>
    </row>
    <row r="84" spans="1:14" x14ac:dyDescent="0.45">
      <c r="A84">
        <v>3083</v>
      </c>
      <c r="B84" t="s">
        <v>61</v>
      </c>
      <c r="C84" t="s">
        <v>176</v>
      </c>
      <c r="D84" t="s">
        <v>672</v>
      </c>
      <c r="E84" t="s">
        <v>674</v>
      </c>
      <c r="F84">
        <v>4</v>
      </c>
      <c r="G84">
        <v>4.49</v>
      </c>
      <c r="H84" s="4">
        <f t="shared" si="7"/>
        <v>17.96</v>
      </c>
      <c r="I84">
        <f t="shared" si="8"/>
        <v>11</v>
      </c>
      <c r="J84" t="str">
        <f t="shared" si="9"/>
        <v>weekend</v>
      </c>
      <c r="K84" t="str">
        <f t="shared" si="10"/>
        <v>February</v>
      </c>
      <c r="L84" t="str">
        <f t="shared" si="11"/>
        <v>Morning</v>
      </c>
      <c r="M84" s="4">
        <f t="shared" si="13"/>
        <v>20.654</v>
      </c>
      <c r="N84" t="str">
        <f t="shared" si="12"/>
        <v>Sunday</v>
      </c>
    </row>
    <row r="85" spans="1:14" x14ac:dyDescent="0.45">
      <c r="A85">
        <v>3084</v>
      </c>
      <c r="B85" t="s">
        <v>62</v>
      </c>
      <c r="C85" t="s">
        <v>177</v>
      </c>
      <c r="D85" t="s">
        <v>664</v>
      </c>
      <c r="E85" t="s">
        <v>678</v>
      </c>
      <c r="F85">
        <v>4</v>
      </c>
      <c r="G85">
        <v>4.49</v>
      </c>
      <c r="H85" s="4">
        <f t="shared" si="7"/>
        <v>17.96</v>
      </c>
      <c r="I85">
        <f t="shared" si="8"/>
        <v>18</v>
      </c>
      <c r="J85" t="str">
        <f t="shared" si="9"/>
        <v>weekend</v>
      </c>
      <c r="K85" t="str">
        <f t="shared" si="10"/>
        <v>January</v>
      </c>
      <c r="L85" t="str">
        <f t="shared" si="11"/>
        <v>Evening</v>
      </c>
      <c r="M85" s="4">
        <f t="shared" si="13"/>
        <v>20.654</v>
      </c>
      <c r="N85" t="str">
        <f t="shared" si="12"/>
        <v>Saturday</v>
      </c>
    </row>
    <row r="86" spans="1:14" x14ac:dyDescent="0.45">
      <c r="A86">
        <v>3085</v>
      </c>
      <c r="B86" t="s">
        <v>50</v>
      </c>
      <c r="C86" t="s">
        <v>178</v>
      </c>
      <c r="D86" t="s">
        <v>667</v>
      </c>
      <c r="E86" t="s">
        <v>677</v>
      </c>
      <c r="F86">
        <v>2</v>
      </c>
      <c r="G86">
        <v>5.49</v>
      </c>
      <c r="H86" s="4">
        <f t="shared" si="7"/>
        <v>10.98</v>
      </c>
      <c r="I86">
        <f t="shared" si="8"/>
        <v>13</v>
      </c>
      <c r="J86" t="str">
        <f t="shared" si="9"/>
        <v>weekday</v>
      </c>
      <c r="K86" t="str">
        <f t="shared" si="10"/>
        <v>March</v>
      </c>
      <c r="L86" t="str">
        <f t="shared" si="11"/>
        <v>Afternoon</v>
      </c>
      <c r="M86" s="4">
        <f t="shared" si="13"/>
        <v>10.98</v>
      </c>
      <c r="N86" t="str">
        <f t="shared" si="12"/>
        <v>Tuesday</v>
      </c>
    </row>
    <row r="87" spans="1:14" x14ac:dyDescent="0.45">
      <c r="A87">
        <v>3086</v>
      </c>
      <c r="B87" t="s">
        <v>63</v>
      </c>
      <c r="C87" t="s">
        <v>179</v>
      </c>
      <c r="D87" t="s">
        <v>660</v>
      </c>
      <c r="E87" t="s">
        <v>675</v>
      </c>
      <c r="F87">
        <v>1</v>
      </c>
      <c r="G87">
        <v>2.29</v>
      </c>
      <c r="H87" s="4">
        <f t="shared" si="7"/>
        <v>2.29</v>
      </c>
      <c r="I87">
        <f t="shared" si="8"/>
        <v>11</v>
      </c>
      <c r="J87" t="str">
        <f t="shared" si="9"/>
        <v>weekday</v>
      </c>
      <c r="K87" t="str">
        <f t="shared" si="10"/>
        <v>January</v>
      </c>
      <c r="L87" t="str">
        <f t="shared" si="11"/>
        <v>Morning</v>
      </c>
      <c r="M87" s="4">
        <f t="shared" si="13"/>
        <v>2.29</v>
      </c>
      <c r="N87" t="str">
        <f t="shared" si="12"/>
        <v>Thursday</v>
      </c>
    </row>
    <row r="88" spans="1:14" x14ac:dyDescent="0.45">
      <c r="A88">
        <v>3087</v>
      </c>
      <c r="B88" t="s">
        <v>29</v>
      </c>
      <c r="C88" t="s">
        <v>180</v>
      </c>
      <c r="D88" t="s">
        <v>670</v>
      </c>
      <c r="E88" t="s">
        <v>679</v>
      </c>
      <c r="F88">
        <v>4</v>
      </c>
      <c r="G88">
        <v>2.4900000000000002</v>
      </c>
      <c r="H88" s="4">
        <f t="shared" si="7"/>
        <v>9.9600000000000009</v>
      </c>
      <c r="I88">
        <f t="shared" si="8"/>
        <v>12</v>
      </c>
      <c r="J88" t="str">
        <f t="shared" si="9"/>
        <v>weekday</v>
      </c>
      <c r="K88" t="str">
        <f t="shared" si="10"/>
        <v>March</v>
      </c>
      <c r="L88" t="str">
        <f t="shared" si="11"/>
        <v>Afternoon</v>
      </c>
      <c r="M88" s="4">
        <f t="shared" si="13"/>
        <v>9.9600000000000009</v>
      </c>
      <c r="N88" t="str">
        <f t="shared" si="12"/>
        <v>Friday</v>
      </c>
    </row>
    <row r="89" spans="1:14" x14ac:dyDescent="0.45">
      <c r="A89">
        <v>3088</v>
      </c>
      <c r="B89" t="s">
        <v>20</v>
      </c>
      <c r="C89" t="s">
        <v>181</v>
      </c>
      <c r="D89" t="s">
        <v>659</v>
      </c>
      <c r="E89" t="s">
        <v>674</v>
      </c>
      <c r="F89">
        <v>1</v>
      </c>
      <c r="G89">
        <v>5.29</v>
      </c>
      <c r="H89" s="4">
        <f t="shared" si="7"/>
        <v>5.29</v>
      </c>
      <c r="I89">
        <f t="shared" si="8"/>
        <v>15</v>
      </c>
      <c r="J89" t="str">
        <f t="shared" si="9"/>
        <v>weekday</v>
      </c>
      <c r="K89" t="str">
        <f t="shared" si="10"/>
        <v>March</v>
      </c>
      <c r="L89" t="str">
        <f t="shared" si="11"/>
        <v>Afternoon</v>
      </c>
      <c r="M89" s="4">
        <f t="shared" si="13"/>
        <v>5.29</v>
      </c>
      <c r="N89" t="str">
        <f t="shared" si="12"/>
        <v>Monday</v>
      </c>
    </row>
    <row r="90" spans="1:14" x14ac:dyDescent="0.45">
      <c r="A90">
        <v>3089</v>
      </c>
      <c r="B90" t="s">
        <v>38</v>
      </c>
      <c r="C90" t="s">
        <v>182</v>
      </c>
      <c r="D90" t="s">
        <v>660</v>
      </c>
      <c r="E90" t="s">
        <v>675</v>
      </c>
      <c r="F90">
        <v>3</v>
      </c>
      <c r="G90">
        <v>2.29</v>
      </c>
      <c r="H90" s="4">
        <f t="shared" si="7"/>
        <v>6.87</v>
      </c>
      <c r="I90">
        <f t="shared" si="8"/>
        <v>20</v>
      </c>
      <c r="J90" t="str">
        <f t="shared" si="9"/>
        <v>weekend</v>
      </c>
      <c r="K90" t="str">
        <f t="shared" si="10"/>
        <v>January</v>
      </c>
      <c r="L90" t="str">
        <f t="shared" si="11"/>
        <v>Evening</v>
      </c>
      <c r="M90" s="4">
        <f t="shared" si="13"/>
        <v>7.9004999999999992</v>
      </c>
      <c r="N90" t="str">
        <f t="shared" si="12"/>
        <v>Sunday</v>
      </c>
    </row>
    <row r="91" spans="1:14" x14ac:dyDescent="0.45">
      <c r="A91">
        <v>3090</v>
      </c>
      <c r="B91" t="s">
        <v>64</v>
      </c>
      <c r="C91" t="s">
        <v>183</v>
      </c>
      <c r="D91" t="s">
        <v>663</v>
      </c>
      <c r="E91" t="s">
        <v>676</v>
      </c>
      <c r="F91">
        <v>1</v>
      </c>
      <c r="G91">
        <v>1.99</v>
      </c>
      <c r="H91" s="4">
        <f t="shared" si="7"/>
        <v>1.99</v>
      </c>
      <c r="I91">
        <f t="shared" si="8"/>
        <v>17</v>
      </c>
      <c r="J91" t="str">
        <f t="shared" si="9"/>
        <v>weekend</v>
      </c>
      <c r="K91" t="str">
        <f t="shared" si="10"/>
        <v>March</v>
      </c>
      <c r="L91" t="str">
        <f t="shared" si="11"/>
        <v>Evening</v>
      </c>
      <c r="M91" s="4">
        <f t="shared" si="13"/>
        <v>2.2885</v>
      </c>
      <c r="N91" t="str">
        <f t="shared" si="12"/>
        <v>Saturday</v>
      </c>
    </row>
    <row r="92" spans="1:14" x14ac:dyDescent="0.45">
      <c r="A92">
        <v>3091</v>
      </c>
      <c r="B92" t="s">
        <v>65</v>
      </c>
      <c r="C92" t="s">
        <v>184</v>
      </c>
      <c r="D92" t="s">
        <v>660</v>
      </c>
      <c r="E92" t="s">
        <v>675</v>
      </c>
      <c r="F92">
        <v>4</v>
      </c>
      <c r="G92">
        <v>2.29</v>
      </c>
      <c r="H92" s="4">
        <f t="shared" si="7"/>
        <v>9.16</v>
      </c>
      <c r="I92">
        <f t="shared" si="8"/>
        <v>13</v>
      </c>
      <c r="J92" t="str">
        <f t="shared" si="9"/>
        <v>weekday</v>
      </c>
      <c r="K92" t="str">
        <f t="shared" si="10"/>
        <v>February</v>
      </c>
      <c r="L92" t="str">
        <f t="shared" si="11"/>
        <v>Afternoon</v>
      </c>
      <c r="M92" s="4">
        <f t="shared" si="13"/>
        <v>9.16</v>
      </c>
      <c r="N92" t="str">
        <f t="shared" si="12"/>
        <v>Friday</v>
      </c>
    </row>
    <row r="93" spans="1:14" x14ac:dyDescent="0.45">
      <c r="A93">
        <v>3092</v>
      </c>
      <c r="B93" t="s">
        <v>66</v>
      </c>
      <c r="C93" t="s">
        <v>185</v>
      </c>
      <c r="D93" t="s">
        <v>664</v>
      </c>
      <c r="E93" t="s">
        <v>678</v>
      </c>
      <c r="F93">
        <v>3</v>
      </c>
      <c r="G93">
        <v>4.49</v>
      </c>
      <c r="H93" s="4">
        <f t="shared" si="7"/>
        <v>13.47</v>
      </c>
      <c r="I93">
        <f t="shared" si="8"/>
        <v>20</v>
      </c>
      <c r="J93" t="str">
        <f t="shared" si="9"/>
        <v>weekday</v>
      </c>
      <c r="K93" t="str">
        <f t="shared" si="10"/>
        <v>January</v>
      </c>
      <c r="L93" t="str">
        <f t="shared" si="11"/>
        <v>Evening</v>
      </c>
      <c r="M93" s="4">
        <f t="shared" si="13"/>
        <v>13.47</v>
      </c>
      <c r="N93" t="str">
        <f t="shared" si="12"/>
        <v>Monday</v>
      </c>
    </row>
    <row r="94" spans="1:14" x14ac:dyDescent="0.45">
      <c r="A94">
        <v>3093</v>
      </c>
      <c r="B94" t="s">
        <v>61</v>
      </c>
      <c r="C94" t="s">
        <v>186</v>
      </c>
      <c r="D94" t="s">
        <v>668</v>
      </c>
      <c r="E94" t="s">
        <v>675</v>
      </c>
      <c r="F94">
        <v>1</v>
      </c>
      <c r="G94">
        <v>3.99</v>
      </c>
      <c r="H94" s="4">
        <f t="shared" si="7"/>
        <v>3.99</v>
      </c>
      <c r="I94">
        <f t="shared" si="8"/>
        <v>16</v>
      </c>
      <c r="J94" t="str">
        <f t="shared" si="9"/>
        <v>weekend</v>
      </c>
      <c r="K94" t="str">
        <f t="shared" si="10"/>
        <v>February</v>
      </c>
      <c r="L94" t="str">
        <f t="shared" si="11"/>
        <v>Afternoon</v>
      </c>
      <c r="M94" s="4">
        <f t="shared" si="13"/>
        <v>4.5884999999999998</v>
      </c>
      <c r="N94" t="str">
        <f t="shared" si="12"/>
        <v>Sunday</v>
      </c>
    </row>
    <row r="95" spans="1:14" x14ac:dyDescent="0.45">
      <c r="A95">
        <v>3094</v>
      </c>
      <c r="B95" t="s">
        <v>67</v>
      </c>
      <c r="C95" t="s">
        <v>187</v>
      </c>
      <c r="D95" t="s">
        <v>659</v>
      </c>
      <c r="E95" t="s">
        <v>674</v>
      </c>
      <c r="F95">
        <v>4</v>
      </c>
      <c r="G95">
        <v>5.29</v>
      </c>
      <c r="H95" s="4">
        <f t="shared" si="7"/>
        <v>21.16</v>
      </c>
      <c r="I95">
        <f t="shared" si="8"/>
        <v>16</v>
      </c>
      <c r="J95" t="str">
        <f t="shared" si="9"/>
        <v>weekday</v>
      </c>
      <c r="K95" t="str">
        <f t="shared" si="10"/>
        <v>February</v>
      </c>
      <c r="L95" t="str">
        <f t="shared" si="11"/>
        <v>Afternoon</v>
      </c>
      <c r="M95" s="4">
        <f t="shared" si="13"/>
        <v>21.16</v>
      </c>
      <c r="N95" t="str">
        <f t="shared" si="12"/>
        <v>Monday</v>
      </c>
    </row>
    <row r="96" spans="1:14" x14ac:dyDescent="0.45">
      <c r="A96">
        <v>3095</v>
      </c>
      <c r="B96" t="s">
        <v>68</v>
      </c>
      <c r="C96" t="s">
        <v>188</v>
      </c>
      <c r="D96" t="s">
        <v>658</v>
      </c>
      <c r="E96" t="s">
        <v>673</v>
      </c>
      <c r="F96">
        <v>4</v>
      </c>
      <c r="G96">
        <v>6.99</v>
      </c>
      <c r="H96" s="4">
        <f t="shared" si="7"/>
        <v>27.96</v>
      </c>
      <c r="I96">
        <f t="shared" si="8"/>
        <v>13</v>
      </c>
      <c r="J96" t="str">
        <f t="shared" si="9"/>
        <v>weekday</v>
      </c>
      <c r="K96" t="str">
        <f t="shared" si="10"/>
        <v>March</v>
      </c>
      <c r="L96" t="str">
        <f t="shared" si="11"/>
        <v>Afternoon</v>
      </c>
      <c r="M96" s="4">
        <f t="shared" si="13"/>
        <v>27.96</v>
      </c>
      <c r="N96" t="str">
        <f t="shared" si="12"/>
        <v>Thursday</v>
      </c>
    </row>
    <row r="97" spans="1:14" x14ac:dyDescent="0.45">
      <c r="A97">
        <v>3096</v>
      </c>
      <c r="B97" t="s">
        <v>55</v>
      </c>
      <c r="C97" t="s">
        <v>189</v>
      </c>
      <c r="D97" t="s">
        <v>666</v>
      </c>
      <c r="E97" t="s">
        <v>674</v>
      </c>
      <c r="F97">
        <v>2</v>
      </c>
      <c r="G97">
        <v>4.99</v>
      </c>
      <c r="H97" s="4">
        <f t="shared" si="7"/>
        <v>9.98</v>
      </c>
      <c r="I97">
        <f t="shared" si="8"/>
        <v>22</v>
      </c>
      <c r="J97" t="str">
        <f t="shared" si="9"/>
        <v>weekday</v>
      </c>
      <c r="K97" t="str">
        <f t="shared" si="10"/>
        <v>January</v>
      </c>
      <c r="L97" t="str">
        <f t="shared" si="11"/>
        <v>Night</v>
      </c>
      <c r="M97" s="4">
        <f t="shared" si="13"/>
        <v>9.98</v>
      </c>
      <c r="N97" t="str">
        <f t="shared" si="12"/>
        <v>Monday</v>
      </c>
    </row>
    <row r="98" spans="1:14" x14ac:dyDescent="0.45">
      <c r="A98">
        <v>3097</v>
      </c>
      <c r="B98" t="s">
        <v>68</v>
      </c>
      <c r="C98" t="s">
        <v>190</v>
      </c>
      <c r="D98" t="s">
        <v>672</v>
      </c>
      <c r="E98" t="s">
        <v>674</v>
      </c>
      <c r="F98">
        <v>4</v>
      </c>
      <c r="G98">
        <v>4.49</v>
      </c>
      <c r="H98" s="4">
        <f t="shared" si="7"/>
        <v>17.96</v>
      </c>
      <c r="I98">
        <f t="shared" si="8"/>
        <v>19</v>
      </c>
      <c r="J98" t="str">
        <f t="shared" si="9"/>
        <v>weekday</v>
      </c>
      <c r="K98" t="str">
        <f t="shared" si="10"/>
        <v>March</v>
      </c>
      <c r="L98" t="str">
        <f t="shared" si="11"/>
        <v>Evening</v>
      </c>
      <c r="M98" s="4">
        <f t="shared" si="13"/>
        <v>17.96</v>
      </c>
      <c r="N98" t="str">
        <f t="shared" si="12"/>
        <v>Thursday</v>
      </c>
    </row>
    <row r="99" spans="1:14" x14ac:dyDescent="0.45">
      <c r="A99">
        <v>3098</v>
      </c>
      <c r="B99" t="s">
        <v>22</v>
      </c>
      <c r="C99" t="s">
        <v>191</v>
      </c>
      <c r="D99" t="s">
        <v>661</v>
      </c>
      <c r="E99" t="s">
        <v>676</v>
      </c>
      <c r="F99">
        <v>3</v>
      </c>
      <c r="G99">
        <v>2.79</v>
      </c>
      <c r="H99" s="4">
        <f t="shared" si="7"/>
        <v>8.370000000000001</v>
      </c>
      <c r="I99">
        <f t="shared" si="8"/>
        <v>15</v>
      </c>
      <c r="J99" t="str">
        <f t="shared" si="9"/>
        <v>weekend</v>
      </c>
      <c r="K99" t="str">
        <f t="shared" si="10"/>
        <v>February</v>
      </c>
      <c r="L99" t="str">
        <f t="shared" si="11"/>
        <v>Afternoon</v>
      </c>
      <c r="M99" s="4">
        <f t="shared" si="13"/>
        <v>9.6255000000000006</v>
      </c>
      <c r="N99" t="str">
        <f t="shared" si="12"/>
        <v>Sunday</v>
      </c>
    </row>
    <row r="100" spans="1:14" x14ac:dyDescent="0.45">
      <c r="A100">
        <v>3099</v>
      </c>
      <c r="B100" t="s">
        <v>69</v>
      </c>
      <c r="C100" t="s">
        <v>192</v>
      </c>
      <c r="D100" t="s">
        <v>661</v>
      </c>
      <c r="E100" t="s">
        <v>676</v>
      </c>
      <c r="F100">
        <v>1</v>
      </c>
      <c r="G100">
        <v>2.79</v>
      </c>
      <c r="H100" s="4">
        <f t="shared" si="7"/>
        <v>2.79</v>
      </c>
      <c r="I100">
        <f t="shared" si="8"/>
        <v>12</v>
      </c>
      <c r="J100" t="str">
        <f t="shared" si="9"/>
        <v>weekday</v>
      </c>
      <c r="K100" t="str">
        <f t="shared" si="10"/>
        <v>March</v>
      </c>
      <c r="L100" t="str">
        <f t="shared" si="11"/>
        <v>Afternoon</v>
      </c>
      <c r="M100" s="4">
        <f t="shared" si="13"/>
        <v>2.79</v>
      </c>
      <c r="N100" t="str">
        <f t="shared" si="12"/>
        <v>Thursday</v>
      </c>
    </row>
    <row r="101" spans="1:14" x14ac:dyDescent="0.45">
      <c r="A101">
        <v>3100</v>
      </c>
      <c r="B101" t="s">
        <v>29</v>
      </c>
      <c r="C101" t="s">
        <v>193</v>
      </c>
      <c r="D101" t="s">
        <v>663</v>
      </c>
      <c r="E101" t="s">
        <v>676</v>
      </c>
      <c r="F101">
        <v>4</v>
      </c>
      <c r="G101">
        <v>1.99</v>
      </c>
      <c r="H101" s="4">
        <f t="shared" si="7"/>
        <v>7.96</v>
      </c>
      <c r="I101">
        <f t="shared" si="8"/>
        <v>23</v>
      </c>
      <c r="J101" t="str">
        <f t="shared" si="9"/>
        <v>weekday</v>
      </c>
      <c r="K101" t="str">
        <f t="shared" si="10"/>
        <v>March</v>
      </c>
      <c r="L101" t="str">
        <f t="shared" si="11"/>
        <v>Night</v>
      </c>
      <c r="M101" s="4">
        <f t="shared" si="13"/>
        <v>7.96</v>
      </c>
      <c r="N101" t="str">
        <f t="shared" si="12"/>
        <v>Friday</v>
      </c>
    </row>
    <row r="102" spans="1:14" x14ac:dyDescent="0.45">
      <c r="A102">
        <v>3101</v>
      </c>
      <c r="B102" t="s">
        <v>70</v>
      </c>
      <c r="C102" t="s">
        <v>166</v>
      </c>
      <c r="D102" t="s">
        <v>666</v>
      </c>
      <c r="E102" t="s">
        <v>674</v>
      </c>
      <c r="F102">
        <v>3</v>
      </c>
      <c r="G102">
        <v>4.99</v>
      </c>
      <c r="H102" s="4">
        <f t="shared" si="7"/>
        <v>14.97</v>
      </c>
      <c r="I102">
        <f t="shared" si="8"/>
        <v>12</v>
      </c>
      <c r="J102" t="str">
        <f t="shared" si="9"/>
        <v>weekday</v>
      </c>
      <c r="K102" t="str">
        <f t="shared" si="10"/>
        <v>February</v>
      </c>
      <c r="L102" t="str">
        <f t="shared" si="11"/>
        <v>Afternoon</v>
      </c>
      <c r="M102" s="4">
        <f t="shared" si="13"/>
        <v>14.97</v>
      </c>
      <c r="N102" t="str">
        <f t="shared" si="12"/>
        <v>Tuesday</v>
      </c>
    </row>
    <row r="103" spans="1:14" x14ac:dyDescent="0.45">
      <c r="A103">
        <v>3102</v>
      </c>
      <c r="B103" t="s">
        <v>71</v>
      </c>
      <c r="C103" t="s">
        <v>153</v>
      </c>
      <c r="D103" t="s">
        <v>666</v>
      </c>
      <c r="E103" t="s">
        <v>674</v>
      </c>
      <c r="F103">
        <v>4</v>
      </c>
      <c r="G103">
        <v>4.99</v>
      </c>
      <c r="H103" s="4">
        <f t="shared" si="7"/>
        <v>19.96</v>
      </c>
      <c r="I103">
        <f t="shared" si="8"/>
        <v>15</v>
      </c>
      <c r="J103" t="str">
        <f t="shared" si="9"/>
        <v>weekday</v>
      </c>
      <c r="K103" t="str">
        <f t="shared" si="10"/>
        <v>March</v>
      </c>
      <c r="L103" t="str">
        <f t="shared" si="11"/>
        <v>Afternoon</v>
      </c>
      <c r="M103" s="4">
        <f t="shared" si="13"/>
        <v>19.96</v>
      </c>
      <c r="N103" t="str">
        <f t="shared" si="12"/>
        <v>Friday</v>
      </c>
    </row>
    <row r="104" spans="1:14" x14ac:dyDescent="0.45">
      <c r="A104">
        <v>3103</v>
      </c>
      <c r="B104" t="s">
        <v>36</v>
      </c>
      <c r="C104" t="s">
        <v>194</v>
      </c>
      <c r="D104" t="s">
        <v>661</v>
      </c>
      <c r="E104" t="s">
        <v>676</v>
      </c>
      <c r="F104">
        <v>1</v>
      </c>
      <c r="G104">
        <v>2.79</v>
      </c>
      <c r="H104" s="4">
        <f t="shared" si="7"/>
        <v>2.79</v>
      </c>
      <c r="I104">
        <f t="shared" si="8"/>
        <v>20</v>
      </c>
      <c r="J104" t="str">
        <f t="shared" si="9"/>
        <v>weekday</v>
      </c>
      <c r="K104" t="str">
        <f t="shared" si="10"/>
        <v>March</v>
      </c>
      <c r="L104" t="str">
        <f t="shared" si="11"/>
        <v>Evening</v>
      </c>
      <c r="M104" s="4">
        <f t="shared" si="13"/>
        <v>2.79</v>
      </c>
      <c r="N104" t="str">
        <f t="shared" si="12"/>
        <v>Monday</v>
      </c>
    </row>
    <row r="105" spans="1:14" x14ac:dyDescent="0.45">
      <c r="A105">
        <v>3104</v>
      </c>
      <c r="B105" t="s">
        <v>72</v>
      </c>
      <c r="C105" t="s">
        <v>195</v>
      </c>
      <c r="D105" t="s">
        <v>664</v>
      </c>
      <c r="E105" t="s">
        <v>678</v>
      </c>
      <c r="F105">
        <v>3</v>
      </c>
      <c r="G105">
        <v>4.49</v>
      </c>
      <c r="H105" s="4">
        <f t="shared" si="7"/>
        <v>13.47</v>
      </c>
      <c r="I105">
        <f t="shared" si="8"/>
        <v>17</v>
      </c>
      <c r="J105" t="str">
        <f t="shared" si="9"/>
        <v>weekend</v>
      </c>
      <c r="K105" t="str">
        <f t="shared" si="10"/>
        <v>March</v>
      </c>
      <c r="L105" t="str">
        <f t="shared" si="11"/>
        <v>Evening</v>
      </c>
      <c r="M105" s="4">
        <f t="shared" si="13"/>
        <v>15.490499999999999</v>
      </c>
      <c r="N105" t="str">
        <f t="shared" si="12"/>
        <v>Saturday</v>
      </c>
    </row>
    <row r="106" spans="1:14" x14ac:dyDescent="0.45">
      <c r="A106">
        <v>3105</v>
      </c>
      <c r="B106" t="s">
        <v>73</v>
      </c>
      <c r="C106" t="s">
        <v>196</v>
      </c>
      <c r="D106" t="s">
        <v>671</v>
      </c>
      <c r="E106" t="s">
        <v>678</v>
      </c>
      <c r="F106">
        <v>4</v>
      </c>
      <c r="G106">
        <v>3.49</v>
      </c>
      <c r="H106" s="4">
        <f t="shared" si="7"/>
        <v>13.96</v>
      </c>
      <c r="I106">
        <f t="shared" si="8"/>
        <v>20</v>
      </c>
      <c r="J106" t="str">
        <f t="shared" si="9"/>
        <v>weekday</v>
      </c>
      <c r="K106" t="str">
        <f t="shared" si="10"/>
        <v>February</v>
      </c>
      <c r="L106" t="str">
        <f t="shared" si="11"/>
        <v>Evening</v>
      </c>
      <c r="M106" s="4">
        <f t="shared" si="13"/>
        <v>13.96</v>
      </c>
      <c r="N106" t="str">
        <f t="shared" si="12"/>
        <v>Friday</v>
      </c>
    </row>
    <row r="107" spans="1:14" x14ac:dyDescent="0.45">
      <c r="A107">
        <v>3106</v>
      </c>
      <c r="B107" t="s">
        <v>10</v>
      </c>
      <c r="C107" t="s">
        <v>197</v>
      </c>
      <c r="D107" t="s">
        <v>659</v>
      </c>
      <c r="E107" t="s">
        <v>674</v>
      </c>
      <c r="F107">
        <v>1</v>
      </c>
      <c r="G107">
        <v>5.29</v>
      </c>
      <c r="H107" s="4">
        <f t="shared" si="7"/>
        <v>5.29</v>
      </c>
      <c r="I107">
        <f t="shared" si="8"/>
        <v>23</v>
      </c>
      <c r="J107" t="str">
        <f t="shared" si="9"/>
        <v>weekday</v>
      </c>
      <c r="K107" t="str">
        <f t="shared" si="10"/>
        <v>January</v>
      </c>
      <c r="L107" t="str">
        <f t="shared" si="11"/>
        <v>Night</v>
      </c>
      <c r="M107" s="4">
        <f t="shared" si="13"/>
        <v>5.29</v>
      </c>
      <c r="N107" t="str">
        <f t="shared" si="12"/>
        <v>Friday</v>
      </c>
    </row>
    <row r="108" spans="1:14" x14ac:dyDescent="0.45">
      <c r="A108">
        <v>3107</v>
      </c>
      <c r="B108" t="s">
        <v>20</v>
      </c>
      <c r="C108" t="s">
        <v>198</v>
      </c>
      <c r="D108" t="s">
        <v>664</v>
      </c>
      <c r="E108" t="s">
        <v>678</v>
      </c>
      <c r="F108">
        <v>3</v>
      </c>
      <c r="G108">
        <v>4.49</v>
      </c>
      <c r="H108" s="4">
        <f t="shared" si="7"/>
        <v>13.47</v>
      </c>
      <c r="I108">
        <f t="shared" si="8"/>
        <v>15</v>
      </c>
      <c r="J108" t="str">
        <f t="shared" si="9"/>
        <v>weekday</v>
      </c>
      <c r="K108" t="str">
        <f t="shared" si="10"/>
        <v>March</v>
      </c>
      <c r="L108" t="str">
        <f t="shared" si="11"/>
        <v>Afternoon</v>
      </c>
      <c r="M108" s="4">
        <f t="shared" si="13"/>
        <v>13.47</v>
      </c>
      <c r="N108" t="str">
        <f t="shared" si="12"/>
        <v>Monday</v>
      </c>
    </row>
    <row r="109" spans="1:14" x14ac:dyDescent="0.45">
      <c r="A109">
        <v>3108</v>
      </c>
      <c r="B109" t="s">
        <v>44</v>
      </c>
      <c r="C109" t="s">
        <v>160</v>
      </c>
      <c r="D109" t="s">
        <v>668</v>
      </c>
      <c r="E109" t="s">
        <v>675</v>
      </c>
      <c r="F109">
        <v>4</v>
      </c>
      <c r="G109">
        <v>3.99</v>
      </c>
      <c r="H109" s="4">
        <f t="shared" si="7"/>
        <v>15.96</v>
      </c>
      <c r="I109">
        <f t="shared" si="8"/>
        <v>20</v>
      </c>
      <c r="J109" t="str">
        <f t="shared" si="9"/>
        <v>weekend</v>
      </c>
      <c r="K109" t="str">
        <f t="shared" si="10"/>
        <v>March</v>
      </c>
      <c r="L109" t="str">
        <f t="shared" si="11"/>
        <v>Evening</v>
      </c>
      <c r="M109" s="4">
        <f t="shared" si="13"/>
        <v>18.353999999999999</v>
      </c>
      <c r="N109" t="str">
        <f t="shared" si="12"/>
        <v>Saturday</v>
      </c>
    </row>
    <row r="110" spans="1:14" x14ac:dyDescent="0.45">
      <c r="A110">
        <v>3109</v>
      </c>
      <c r="B110" t="s">
        <v>74</v>
      </c>
      <c r="C110" t="s">
        <v>199</v>
      </c>
      <c r="D110" t="s">
        <v>668</v>
      </c>
      <c r="E110" t="s">
        <v>675</v>
      </c>
      <c r="F110">
        <v>2</v>
      </c>
      <c r="G110">
        <v>3.99</v>
      </c>
      <c r="H110" s="4">
        <f t="shared" si="7"/>
        <v>7.98</v>
      </c>
      <c r="I110">
        <f t="shared" si="8"/>
        <v>22</v>
      </c>
      <c r="J110" t="str">
        <f t="shared" si="9"/>
        <v>weekday</v>
      </c>
      <c r="K110" t="str">
        <f t="shared" si="10"/>
        <v>March</v>
      </c>
      <c r="L110" t="str">
        <f t="shared" si="11"/>
        <v>Night</v>
      </c>
      <c r="M110" s="4">
        <f t="shared" si="13"/>
        <v>7.98</v>
      </c>
      <c r="N110" t="str">
        <f t="shared" si="12"/>
        <v>Monday</v>
      </c>
    </row>
    <row r="111" spans="1:14" x14ac:dyDescent="0.45">
      <c r="A111">
        <v>3110</v>
      </c>
      <c r="B111" t="s">
        <v>27</v>
      </c>
      <c r="C111" t="s">
        <v>200</v>
      </c>
      <c r="D111" t="s">
        <v>668</v>
      </c>
      <c r="E111" t="s">
        <v>675</v>
      </c>
      <c r="F111">
        <v>2</v>
      </c>
      <c r="G111">
        <v>3.99</v>
      </c>
      <c r="H111" s="4">
        <f t="shared" si="7"/>
        <v>7.98</v>
      </c>
      <c r="I111">
        <f t="shared" si="8"/>
        <v>17</v>
      </c>
      <c r="J111" t="str">
        <f t="shared" si="9"/>
        <v>weekday</v>
      </c>
      <c r="K111" t="str">
        <f t="shared" si="10"/>
        <v>February</v>
      </c>
      <c r="L111" t="str">
        <f t="shared" si="11"/>
        <v>Evening</v>
      </c>
      <c r="M111" s="4">
        <f t="shared" si="13"/>
        <v>7.98</v>
      </c>
      <c r="N111" t="str">
        <f t="shared" si="12"/>
        <v>Thursday</v>
      </c>
    </row>
    <row r="112" spans="1:14" x14ac:dyDescent="0.45">
      <c r="A112">
        <v>3111</v>
      </c>
      <c r="B112" t="s">
        <v>48</v>
      </c>
      <c r="C112" t="s">
        <v>201</v>
      </c>
      <c r="D112" t="s">
        <v>661</v>
      </c>
      <c r="E112" t="s">
        <v>676</v>
      </c>
      <c r="F112">
        <v>2</v>
      </c>
      <c r="G112">
        <v>2.79</v>
      </c>
      <c r="H112" s="4">
        <f t="shared" si="7"/>
        <v>5.58</v>
      </c>
      <c r="I112">
        <f t="shared" si="8"/>
        <v>16</v>
      </c>
      <c r="J112" t="str">
        <f t="shared" si="9"/>
        <v>weekend</v>
      </c>
      <c r="K112" t="str">
        <f t="shared" si="10"/>
        <v>February</v>
      </c>
      <c r="L112" t="str">
        <f t="shared" si="11"/>
        <v>Afternoon</v>
      </c>
      <c r="M112" s="4">
        <f t="shared" si="13"/>
        <v>6.4169999999999998</v>
      </c>
      <c r="N112" t="str">
        <f t="shared" si="12"/>
        <v>Saturday</v>
      </c>
    </row>
    <row r="113" spans="1:14" x14ac:dyDescent="0.45">
      <c r="A113">
        <v>3112</v>
      </c>
      <c r="B113" t="s">
        <v>75</v>
      </c>
      <c r="C113" t="s">
        <v>202</v>
      </c>
      <c r="D113" t="s">
        <v>660</v>
      </c>
      <c r="E113" t="s">
        <v>675</v>
      </c>
      <c r="F113">
        <v>3</v>
      </c>
      <c r="G113">
        <v>2.29</v>
      </c>
      <c r="H113" s="4">
        <f t="shared" si="7"/>
        <v>6.87</v>
      </c>
      <c r="I113">
        <f t="shared" si="8"/>
        <v>10</v>
      </c>
      <c r="J113" t="str">
        <f t="shared" si="9"/>
        <v>weekend</v>
      </c>
      <c r="K113" t="str">
        <f t="shared" si="10"/>
        <v>January</v>
      </c>
      <c r="L113" t="str">
        <f t="shared" si="11"/>
        <v>Morning</v>
      </c>
      <c r="M113" s="4">
        <f t="shared" si="13"/>
        <v>7.9004999999999992</v>
      </c>
      <c r="N113" t="str">
        <f t="shared" si="12"/>
        <v>Sunday</v>
      </c>
    </row>
    <row r="114" spans="1:14" x14ac:dyDescent="0.45">
      <c r="A114">
        <v>3113</v>
      </c>
      <c r="B114" t="s">
        <v>16</v>
      </c>
      <c r="C114" t="s">
        <v>203</v>
      </c>
      <c r="D114" t="s">
        <v>665</v>
      </c>
      <c r="E114" t="s">
        <v>675</v>
      </c>
      <c r="F114">
        <v>4</v>
      </c>
      <c r="G114">
        <v>2.99</v>
      </c>
      <c r="H114" s="4">
        <f t="shared" si="7"/>
        <v>11.96</v>
      </c>
      <c r="I114">
        <f t="shared" si="8"/>
        <v>11</v>
      </c>
      <c r="J114" t="str">
        <f t="shared" si="9"/>
        <v>weekend</v>
      </c>
      <c r="K114" t="str">
        <f t="shared" si="10"/>
        <v>February</v>
      </c>
      <c r="L114" t="str">
        <f t="shared" si="11"/>
        <v>Morning</v>
      </c>
      <c r="M114" s="4">
        <f t="shared" si="13"/>
        <v>13.754</v>
      </c>
      <c r="N114" t="str">
        <f t="shared" si="12"/>
        <v>Sunday</v>
      </c>
    </row>
    <row r="115" spans="1:14" x14ac:dyDescent="0.45">
      <c r="A115">
        <v>3114</v>
      </c>
      <c r="B115" t="s">
        <v>63</v>
      </c>
      <c r="C115" t="s">
        <v>204</v>
      </c>
      <c r="D115" t="s">
        <v>663</v>
      </c>
      <c r="E115" t="s">
        <v>676</v>
      </c>
      <c r="F115">
        <v>4</v>
      </c>
      <c r="G115">
        <v>1.99</v>
      </c>
      <c r="H115" s="4">
        <f t="shared" si="7"/>
        <v>7.96</v>
      </c>
      <c r="I115">
        <f t="shared" si="8"/>
        <v>23</v>
      </c>
      <c r="J115" t="str">
        <f t="shared" si="9"/>
        <v>weekday</v>
      </c>
      <c r="K115" t="str">
        <f t="shared" si="10"/>
        <v>January</v>
      </c>
      <c r="L115" t="str">
        <f t="shared" si="11"/>
        <v>Night</v>
      </c>
      <c r="M115" s="4">
        <f t="shared" si="13"/>
        <v>7.96</v>
      </c>
      <c r="N115" t="str">
        <f t="shared" si="12"/>
        <v>Thursday</v>
      </c>
    </row>
    <row r="116" spans="1:14" x14ac:dyDescent="0.45">
      <c r="A116">
        <v>3115</v>
      </c>
      <c r="B116" t="s">
        <v>11</v>
      </c>
      <c r="C116" t="s">
        <v>205</v>
      </c>
      <c r="D116" t="s">
        <v>664</v>
      </c>
      <c r="E116" t="s">
        <v>678</v>
      </c>
      <c r="F116">
        <v>4</v>
      </c>
      <c r="G116">
        <v>4.49</v>
      </c>
      <c r="H116" s="4">
        <f t="shared" si="7"/>
        <v>17.96</v>
      </c>
      <c r="I116">
        <f t="shared" si="8"/>
        <v>17</v>
      </c>
      <c r="J116" t="str">
        <f t="shared" si="9"/>
        <v>weekday</v>
      </c>
      <c r="K116" t="str">
        <f t="shared" si="10"/>
        <v>February</v>
      </c>
      <c r="L116" t="str">
        <f t="shared" si="11"/>
        <v>Evening</v>
      </c>
      <c r="M116" s="4">
        <f t="shared" si="13"/>
        <v>17.96</v>
      </c>
      <c r="N116" t="str">
        <f t="shared" si="12"/>
        <v>Tuesday</v>
      </c>
    </row>
    <row r="117" spans="1:14" x14ac:dyDescent="0.45">
      <c r="A117">
        <v>3116</v>
      </c>
      <c r="B117" t="s">
        <v>30</v>
      </c>
      <c r="C117" t="s">
        <v>101</v>
      </c>
      <c r="D117" t="s">
        <v>670</v>
      </c>
      <c r="E117" t="s">
        <v>679</v>
      </c>
      <c r="F117">
        <v>1</v>
      </c>
      <c r="G117">
        <v>2.4900000000000002</v>
      </c>
      <c r="H117" s="4">
        <f t="shared" si="7"/>
        <v>2.4900000000000002</v>
      </c>
      <c r="I117">
        <f t="shared" si="8"/>
        <v>15</v>
      </c>
      <c r="J117" t="str">
        <f t="shared" si="9"/>
        <v>weekend</v>
      </c>
      <c r="K117" t="str">
        <f t="shared" si="10"/>
        <v>March</v>
      </c>
      <c r="L117" t="str">
        <f t="shared" si="11"/>
        <v>Afternoon</v>
      </c>
      <c r="M117" s="4">
        <f t="shared" si="13"/>
        <v>2.8635000000000002</v>
      </c>
      <c r="N117" t="str">
        <f t="shared" si="12"/>
        <v>Sunday</v>
      </c>
    </row>
    <row r="118" spans="1:14" x14ac:dyDescent="0.45">
      <c r="A118">
        <v>3117</v>
      </c>
      <c r="B118" t="s">
        <v>66</v>
      </c>
      <c r="C118" t="s">
        <v>206</v>
      </c>
      <c r="D118" t="s">
        <v>662</v>
      </c>
      <c r="E118" t="s">
        <v>677</v>
      </c>
      <c r="F118">
        <v>2</v>
      </c>
      <c r="G118">
        <v>5.99</v>
      </c>
      <c r="H118" s="4">
        <f t="shared" si="7"/>
        <v>11.98</v>
      </c>
      <c r="I118">
        <f t="shared" si="8"/>
        <v>23</v>
      </c>
      <c r="J118" t="str">
        <f t="shared" si="9"/>
        <v>weekday</v>
      </c>
      <c r="K118" t="str">
        <f t="shared" si="10"/>
        <v>January</v>
      </c>
      <c r="L118" t="str">
        <f t="shared" si="11"/>
        <v>Night</v>
      </c>
      <c r="M118" s="4">
        <f t="shared" si="13"/>
        <v>11.98</v>
      </c>
      <c r="N118" t="str">
        <f t="shared" si="12"/>
        <v>Monday</v>
      </c>
    </row>
    <row r="119" spans="1:14" x14ac:dyDescent="0.45">
      <c r="A119">
        <v>3118</v>
      </c>
      <c r="B119" t="s">
        <v>36</v>
      </c>
      <c r="C119" t="s">
        <v>207</v>
      </c>
      <c r="D119" t="s">
        <v>669</v>
      </c>
      <c r="E119" t="s">
        <v>676</v>
      </c>
      <c r="F119">
        <v>3</v>
      </c>
      <c r="G119">
        <v>2.59</v>
      </c>
      <c r="H119" s="4">
        <f t="shared" si="7"/>
        <v>7.77</v>
      </c>
      <c r="I119">
        <f t="shared" si="8"/>
        <v>22</v>
      </c>
      <c r="J119" t="str">
        <f t="shared" si="9"/>
        <v>weekday</v>
      </c>
      <c r="K119" t="str">
        <f t="shared" si="10"/>
        <v>March</v>
      </c>
      <c r="L119" t="str">
        <f t="shared" si="11"/>
        <v>Night</v>
      </c>
      <c r="M119" s="4">
        <f t="shared" si="13"/>
        <v>7.77</v>
      </c>
      <c r="N119" t="str">
        <f t="shared" si="12"/>
        <v>Monday</v>
      </c>
    </row>
    <row r="120" spans="1:14" x14ac:dyDescent="0.45">
      <c r="A120">
        <v>3119</v>
      </c>
      <c r="B120" t="s">
        <v>76</v>
      </c>
      <c r="C120" t="s">
        <v>208</v>
      </c>
      <c r="D120" t="s">
        <v>672</v>
      </c>
      <c r="E120" t="s">
        <v>674</v>
      </c>
      <c r="F120">
        <v>1</v>
      </c>
      <c r="G120">
        <v>4.49</v>
      </c>
      <c r="H120" s="4">
        <f t="shared" si="7"/>
        <v>4.49</v>
      </c>
      <c r="I120">
        <f t="shared" si="8"/>
        <v>19</v>
      </c>
      <c r="J120" t="str">
        <f t="shared" si="9"/>
        <v>weekend</v>
      </c>
      <c r="K120" t="str">
        <f t="shared" si="10"/>
        <v>February</v>
      </c>
      <c r="L120" t="str">
        <f t="shared" si="11"/>
        <v>Evening</v>
      </c>
      <c r="M120" s="4">
        <f t="shared" si="13"/>
        <v>5.1635</v>
      </c>
      <c r="N120" t="str">
        <f t="shared" si="12"/>
        <v>Saturday</v>
      </c>
    </row>
    <row r="121" spans="1:14" x14ac:dyDescent="0.45">
      <c r="A121">
        <v>3120</v>
      </c>
      <c r="B121" t="s">
        <v>60</v>
      </c>
      <c r="C121" t="s">
        <v>209</v>
      </c>
      <c r="D121" t="s">
        <v>666</v>
      </c>
      <c r="E121" t="s">
        <v>674</v>
      </c>
      <c r="F121">
        <v>1</v>
      </c>
      <c r="G121">
        <v>4.99</v>
      </c>
      <c r="H121" s="4">
        <f t="shared" si="7"/>
        <v>4.99</v>
      </c>
      <c r="I121">
        <f t="shared" si="8"/>
        <v>19</v>
      </c>
      <c r="J121" t="str">
        <f t="shared" si="9"/>
        <v>weekday</v>
      </c>
      <c r="K121" t="str">
        <f t="shared" si="10"/>
        <v>January</v>
      </c>
      <c r="L121" t="str">
        <f t="shared" si="11"/>
        <v>Evening</v>
      </c>
      <c r="M121" s="4">
        <f t="shared" si="13"/>
        <v>4.99</v>
      </c>
      <c r="N121" t="str">
        <f t="shared" si="12"/>
        <v>Tuesday</v>
      </c>
    </row>
    <row r="122" spans="1:14" x14ac:dyDescent="0.45">
      <c r="A122">
        <v>3121</v>
      </c>
      <c r="B122" t="s">
        <v>34</v>
      </c>
      <c r="C122" t="s">
        <v>210</v>
      </c>
      <c r="D122" t="s">
        <v>672</v>
      </c>
      <c r="E122" t="s">
        <v>674</v>
      </c>
      <c r="F122">
        <v>4</v>
      </c>
      <c r="G122">
        <v>4.49</v>
      </c>
      <c r="H122" s="4">
        <f t="shared" si="7"/>
        <v>17.96</v>
      </c>
      <c r="I122">
        <f t="shared" si="8"/>
        <v>23</v>
      </c>
      <c r="J122" t="str">
        <f t="shared" si="9"/>
        <v>weekday</v>
      </c>
      <c r="K122" t="str">
        <f t="shared" si="10"/>
        <v>January</v>
      </c>
      <c r="L122" t="str">
        <f t="shared" si="11"/>
        <v>Night</v>
      </c>
      <c r="M122" s="4">
        <f t="shared" si="13"/>
        <v>17.96</v>
      </c>
      <c r="N122" t="str">
        <f t="shared" si="12"/>
        <v>Tuesday</v>
      </c>
    </row>
    <row r="123" spans="1:14" x14ac:dyDescent="0.45">
      <c r="A123">
        <v>3122</v>
      </c>
      <c r="B123" t="s">
        <v>27</v>
      </c>
      <c r="C123" t="s">
        <v>211</v>
      </c>
      <c r="D123" t="s">
        <v>666</v>
      </c>
      <c r="E123" t="s">
        <v>674</v>
      </c>
      <c r="F123">
        <v>4</v>
      </c>
      <c r="G123">
        <v>4.99</v>
      </c>
      <c r="H123" s="4">
        <f t="shared" si="7"/>
        <v>19.96</v>
      </c>
      <c r="I123">
        <f t="shared" si="8"/>
        <v>19</v>
      </c>
      <c r="J123" t="str">
        <f t="shared" si="9"/>
        <v>weekday</v>
      </c>
      <c r="K123" t="str">
        <f t="shared" si="10"/>
        <v>February</v>
      </c>
      <c r="L123" t="str">
        <f t="shared" si="11"/>
        <v>Evening</v>
      </c>
      <c r="M123" s="4">
        <f t="shared" si="13"/>
        <v>19.96</v>
      </c>
      <c r="N123" t="str">
        <f t="shared" si="12"/>
        <v>Thursday</v>
      </c>
    </row>
    <row r="124" spans="1:14" x14ac:dyDescent="0.45">
      <c r="A124">
        <v>3123</v>
      </c>
      <c r="B124" t="s">
        <v>13</v>
      </c>
      <c r="C124" t="s">
        <v>212</v>
      </c>
      <c r="D124" t="s">
        <v>672</v>
      </c>
      <c r="E124" t="s">
        <v>674</v>
      </c>
      <c r="F124">
        <v>2</v>
      </c>
      <c r="G124">
        <v>4.49</v>
      </c>
      <c r="H124" s="4">
        <f t="shared" si="7"/>
        <v>8.98</v>
      </c>
      <c r="I124">
        <f t="shared" si="8"/>
        <v>11</v>
      </c>
      <c r="J124" t="str">
        <f t="shared" si="9"/>
        <v>weekday</v>
      </c>
      <c r="K124" t="str">
        <f t="shared" si="10"/>
        <v>January</v>
      </c>
      <c r="L124" t="str">
        <f t="shared" si="11"/>
        <v>Morning</v>
      </c>
      <c r="M124" s="4">
        <f t="shared" si="13"/>
        <v>8.98</v>
      </c>
      <c r="N124" t="str">
        <f t="shared" si="12"/>
        <v>Wednesday</v>
      </c>
    </row>
    <row r="125" spans="1:14" x14ac:dyDescent="0.45">
      <c r="A125">
        <v>3124</v>
      </c>
      <c r="B125" t="s">
        <v>20</v>
      </c>
      <c r="C125" t="s">
        <v>213</v>
      </c>
      <c r="D125" t="s">
        <v>659</v>
      </c>
      <c r="E125" t="s">
        <v>674</v>
      </c>
      <c r="F125">
        <v>3</v>
      </c>
      <c r="G125">
        <v>5.29</v>
      </c>
      <c r="H125" s="4">
        <f t="shared" si="7"/>
        <v>15.870000000000001</v>
      </c>
      <c r="I125">
        <f t="shared" si="8"/>
        <v>11</v>
      </c>
      <c r="J125" t="str">
        <f t="shared" si="9"/>
        <v>weekday</v>
      </c>
      <c r="K125" t="str">
        <f t="shared" si="10"/>
        <v>March</v>
      </c>
      <c r="L125" t="str">
        <f t="shared" si="11"/>
        <v>Morning</v>
      </c>
      <c r="M125" s="4">
        <f t="shared" si="13"/>
        <v>15.870000000000001</v>
      </c>
      <c r="N125" t="str">
        <f t="shared" si="12"/>
        <v>Monday</v>
      </c>
    </row>
    <row r="126" spans="1:14" x14ac:dyDescent="0.45">
      <c r="A126">
        <v>3125</v>
      </c>
      <c r="B126" t="s">
        <v>40</v>
      </c>
      <c r="C126" t="s">
        <v>214</v>
      </c>
      <c r="D126" t="s">
        <v>660</v>
      </c>
      <c r="E126" t="s">
        <v>675</v>
      </c>
      <c r="F126">
        <v>2</v>
      </c>
      <c r="G126">
        <v>2.29</v>
      </c>
      <c r="H126" s="4">
        <f t="shared" si="7"/>
        <v>4.58</v>
      </c>
      <c r="I126">
        <f t="shared" si="8"/>
        <v>18</v>
      </c>
      <c r="J126" t="str">
        <f t="shared" si="9"/>
        <v>weekday</v>
      </c>
      <c r="K126" t="str">
        <f t="shared" si="10"/>
        <v>January</v>
      </c>
      <c r="L126" t="str">
        <f t="shared" si="11"/>
        <v>Evening</v>
      </c>
      <c r="M126" s="4">
        <f t="shared" si="13"/>
        <v>4.58</v>
      </c>
      <c r="N126" t="str">
        <f t="shared" si="12"/>
        <v>Thursday</v>
      </c>
    </row>
    <row r="127" spans="1:14" x14ac:dyDescent="0.45">
      <c r="A127">
        <v>3126</v>
      </c>
      <c r="B127" t="s">
        <v>77</v>
      </c>
      <c r="C127" t="s">
        <v>137</v>
      </c>
      <c r="D127" t="s">
        <v>661</v>
      </c>
      <c r="E127" t="s">
        <v>676</v>
      </c>
      <c r="F127">
        <v>3</v>
      </c>
      <c r="G127">
        <v>2.79</v>
      </c>
      <c r="H127" s="4">
        <f t="shared" si="7"/>
        <v>8.370000000000001</v>
      </c>
      <c r="I127">
        <f t="shared" si="8"/>
        <v>18</v>
      </c>
      <c r="J127" t="str">
        <f t="shared" si="9"/>
        <v>weekend</v>
      </c>
      <c r="K127" t="str">
        <f t="shared" si="10"/>
        <v>March</v>
      </c>
      <c r="L127" t="str">
        <f t="shared" si="11"/>
        <v>Evening</v>
      </c>
      <c r="M127" s="4">
        <f t="shared" si="13"/>
        <v>9.6255000000000006</v>
      </c>
      <c r="N127" t="str">
        <f t="shared" si="12"/>
        <v>Sunday</v>
      </c>
    </row>
    <row r="128" spans="1:14" x14ac:dyDescent="0.45">
      <c r="A128">
        <v>3127</v>
      </c>
      <c r="B128" t="s">
        <v>19</v>
      </c>
      <c r="C128" t="s">
        <v>215</v>
      </c>
      <c r="D128" t="s">
        <v>666</v>
      </c>
      <c r="E128" t="s">
        <v>674</v>
      </c>
      <c r="F128">
        <v>4</v>
      </c>
      <c r="G128">
        <v>4.99</v>
      </c>
      <c r="H128" s="4">
        <f t="shared" si="7"/>
        <v>19.96</v>
      </c>
      <c r="I128">
        <f t="shared" si="8"/>
        <v>22</v>
      </c>
      <c r="J128" t="str">
        <f t="shared" si="9"/>
        <v>weekend</v>
      </c>
      <c r="K128" t="str">
        <f t="shared" si="10"/>
        <v>February</v>
      </c>
      <c r="L128" t="str">
        <f t="shared" si="11"/>
        <v>Night</v>
      </c>
      <c r="M128" s="4">
        <f t="shared" si="13"/>
        <v>22.954000000000001</v>
      </c>
      <c r="N128" t="str">
        <f t="shared" si="12"/>
        <v>Sunday</v>
      </c>
    </row>
    <row r="129" spans="1:14" x14ac:dyDescent="0.45">
      <c r="A129">
        <v>3128</v>
      </c>
      <c r="B129" t="s">
        <v>51</v>
      </c>
      <c r="C129" t="s">
        <v>216</v>
      </c>
      <c r="D129" t="s">
        <v>659</v>
      </c>
      <c r="E129" t="s">
        <v>674</v>
      </c>
      <c r="F129">
        <v>3</v>
      </c>
      <c r="G129">
        <v>5.29</v>
      </c>
      <c r="H129" s="4">
        <f t="shared" si="7"/>
        <v>15.870000000000001</v>
      </c>
      <c r="I129">
        <f t="shared" si="8"/>
        <v>20</v>
      </c>
      <c r="J129" t="str">
        <f t="shared" si="9"/>
        <v>weekday</v>
      </c>
      <c r="K129" t="str">
        <f t="shared" si="10"/>
        <v>February</v>
      </c>
      <c r="L129" t="str">
        <f t="shared" si="11"/>
        <v>Evening</v>
      </c>
      <c r="M129" s="4">
        <f t="shared" si="13"/>
        <v>15.870000000000001</v>
      </c>
      <c r="N129" t="str">
        <f t="shared" si="12"/>
        <v>Monday</v>
      </c>
    </row>
    <row r="130" spans="1:14" x14ac:dyDescent="0.45">
      <c r="A130">
        <v>3129</v>
      </c>
      <c r="B130" t="s">
        <v>71</v>
      </c>
      <c r="C130" t="s">
        <v>217</v>
      </c>
      <c r="D130" t="s">
        <v>672</v>
      </c>
      <c r="E130" t="s">
        <v>674</v>
      </c>
      <c r="F130">
        <v>2</v>
      </c>
      <c r="G130">
        <v>4.49</v>
      </c>
      <c r="H130" s="4">
        <f t="shared" si="7"/>
        <v>8.98</v>
      </c>
      <c r="I130">
        <f t="shared" si="8"/>
        <v>19</v>
      </c>
      <c r="J130" t="str">
        <f t="shared" si="9"/>
        <v>weekday</v>
      </c>
      <c r="K130" t="str">
        <f t="shared" si="10"/>
        <v>March</v>
      </c>
      <c r="L130" t="str">
        <f t="shared" si="11"/>
        <v>Evening</v>
      </c>
      <c r="M130" s="4">
        <f t="shared" si="13"/>
        <v>8.98</v>
      </c>
      <c r="N130" t="str">
        <f t="shared" si="12"/>
        <v>Friday</v>
      </c>
    </row>
    <row r="131" spans="1:14" x14ac:dyDescent="0.45">
      <c r="A131">
        <v>3130</v>
      </c>
      <c r="B131" t="s">
        <v>78</v>
      </c>
      <c r="C131" t="s">
        <v>217</v>
      </c>
      <c r="D131" t="s">
        <v>671</v>
      </c>
      <c r="E131" t="s">
        <v>678</v>
      </c>
      <c r="F131">
        <v>2</v>
      </c>
      <c r="G131">
        <v>3.49</v>
      </c>
      <c r="H131" s="4">
        <f t="shared" ref="H131:H194" si="14">F131*G131</f>
        <v>6.98</v>
      </c>
      <c r="I131">
        <f t="shared" ref="I131:I194" si="15">HOUR(C131)</f>
        <v>19</v>
      </c>
      <c r="J131" t="str">
        <f t="shared" ref="J131:J194" si="16">IF(WEEKDAY(B131,2)&gt;5, "weekend","weekday")</f>
        <v>weekday</v>
      </c>
      <c r="K131" t="str">
        <f t="shared" ref="K131:K194" si="17">TEXT(B131, "mmmm")</f>
        <v>January</v>
      </c>
      <c r="L131" t="str">
        <f t="shared" ref="L131:L194" si="18">IF(I131&lt;12, "Morning", IF(I131&lt;17, "Afternoon", IF(I131&lt;21, "Evening", "Night")))</f>
        <v>Evening</v>
      </c>
      <c r="M131" s="4">
        <f t="shared" si="13"/>
        <v>6.98</v>
      </c>
      <c r="N131" t="str">
        <f t="shared" ref="N131:N194" si="19">TEXT(B131, "dddd")</f>
        <v>Monday</v>
      </c>
    </row>
    <row r="132" spans="1:14" x14ac:dyDescent="0.45">
      <c r="A132">
        <v>3131</v>
      </c>
      <c r="B132" t="s">
        <v>79</v>
      </c>
      <c r="C132" t="s">
        <v>218</v>
      </c>
      <c r="D132" t="s">
        <v>670</v>
      </c>
      <c r="E132" t="s">
        <v>679</v>
      </c>
      <c r="F132">
        <v>3</v>
      </c>
      <c r="G132">
        <v>2.4900000000000002</v>
      </c>
      <c r="H132" s="4">
        <f t="shared" si="14"/>
        <v>7.4700000000000006</v>
      </c>
      <c r="I132">
        <f t="shared" si="15"/>
        <v>20</v>
      </c>
      <c r="J132" t="str">
        <f t="shared" si="16"/>
        <v>weekday</v>
      </c>
      <c r="K132" t="str">
        <f t="shared" si="17"/>
        <v>March</v>
      </c>
      <c r="L132" t="str">
        <f t="shared" si="18"/>
        <v>Evening</v>
      </c>
      <c r="M132" s="4">
        <f t="shared" ref="M132:M195" si="20">IF(J132="weekend", H132*1.15, H132)</f>
        <v>7.4700000000000006</v>
      </c>
      <c r="N132" t="str">
        <f t="shared" si="19"/>
        <v>Friday</v>
      </c>
    </row>
    <row r="133" spans="1:14" x14ac:dyDescent="0.45">
      <c r="A133">
        <v>3132</v>
      </c>
      <c r="B133" t="s">
        <v>67</v>
      </c>
      <c r="C133" t="s">
        <v>219</v>
      </c>
      <c r="D133" t="s">
        <v>669</v>
      </c>
      <c r="E133" t="s">
        <v>676</v>
      </c>
      <c r="F133">
        <v>1</v>
      </c>
      <c r="G133">
        <v>2.59</v>
      </c>
      <c r="H133" s="4">
        <f t="shared" si="14"/>
        <v>2.59</v>
      </c>
      <c r="I133">
        <f t="shared" si="15"/>
        <v>11</v>
      </c>
      <c r="J133" t="str">
        <f t="shared" si="16"/>
        <v>weekday</v>
      </c>
      <c r="K133" t="str">
        <f t="shared" si="17"/>
        <v>February</v>
      </c>
      <c r="L133" t="str">
        <f t="shared" si="18"/>
        <v>Morning</v>
      </c>
      <c r="M133" s="4">
        <f t="shared" si="20"/>
        <v>2.59</v>
      </c>
      <c r="N133" t="str">
        <f t="shared" si="19"/>
        <v>Monday</v>
      </c>
    </row>
    <row r="134" spans="1:14" x14ac:dyDescent="0.45">
      <c r="A134">
        <v>3133</v>
      </c>
      <c r="B134" t="s">
        <v>22</v>
      </c>
      <c r="C134" t="s">
        <v>220</v>
      </c>
      <c r="D134" t="s">
        <v>663</v>
      </c>
      <c r="E134" t="s">
        <v>676</v>
      </c>
      <c r="F134">
        <v>3</v>
      </c>
      <c r="G134">
        <v>1.99</v>
      </c>
      <c r="H134" s="4">
        <f t="shared" si="14"/>
        <v>5.97</v>
      </c>
      <c r="I134">
        <f t="shared" si="15"/>
        <v>23</v>
      </c>
      <c r="J134" t="str">
        <f t="shared" si="16"/>
        <v>weekend</v>
      </c>
      <c r="K134" t="str">
        <f t="shared" si="17"/>
        <v>February</v>
      </c>
      <c r="L134" t="str">
        <f t="shared" si="18"/>
        <v>Night</v>
      </c>
      <c r="M134" s="4">
        <f t="shared" si="20"/>
        <v>6.865499999999999</v>
      </c>
      <c r="N134" t="str">
        <f t="shared" si="19"/>
        <v>Sunday</v>
      </c>
    </row>
    <row r="135" spans="1:14" x14ac:dyDescent="0.45">
      <c r="A135">
        <v>3134</v>
      </c>
      <c r="B135" t="s">
        <v>80</v>
      </c>
      <c r="C135" t="s">
        <v>221</v>
      </c>
      <c r="D135" t="s">
        <v>661</v>
      </c>
      <c r="E135" t="s">
        <v>676</v>
      </c>
      <c r="F135">
        <v>2</v>
      </c>
      <c r="G135">
        <v>2.79</v>
      </c>
      <c r="H135" s="4">
        <f t="shared" si="14"/>
        <v>5.58</v>
      </c>
      <c r="I135">
        <f t="shared" si="15"/>
        <v>18</v>
      </c>
      <c r="J135" t="str">
        <f t="shared" si="16"/>
        <v>weekday</v>
      </c>
      <c r="K135" t="str">
        <f t="shared" si="17"/>
        <v>March</v>
      </c>
      <c r="L135" t="str">
        <f t="shared" si="18"/>
        <v>Evening</v>
      </c>
      <c r="M135" s="4">
        <f t="shared" si="20"/>
        <v>5.58</v>
      </c>
      <c r="N135" t="str">
        <f t="shared" si="19"/>
        <v>Tuesday</v>
      </c>
    </row>
    <row r="136" spans="1:14" x14ac:dyDescent="0.45">
      <c r="A136">
        <v>3135</v>
      </c>
      <c r="B136" t="s">
        <v>46</v>
      </c>
      <c r="C136" t="s">
        <v>222</v>
      </c>
      <c r="D136" t="s">
        <v>665</v>
      </c>
      <c r="E136" t="s">
        <v>675</v>
      </c>
      <c r="F136">
        <v>1</v>
      </c>
      <c r="G136">
        <v>2.99</v>
      </c>
      <c r="H136" s="4">
        <f t="shared" si="14"/>
        <v>2.99</v>
      </c>
      <c r="I136">
        <f t="shared" si="15"/>
        <v>12</v>
      </c>
      <c r="J136" t="str">
        <f t="shared" si="16"/>
        <v>weekend</v>
      </c>
      <c r="K136" t="str">
        <f t="shared" si="17"/>
        <v>March</v>
      </c>
      <c r="L136" t="str">
        <f t="shared" si="18"/>
        <v>Afternoon</v>
      </c>
      <c r="M136" s="4">
        <f t="shared" si="20"/>
        <v>3.4384999999999999</v>
      </c>
      <c r="N136" t="str">
        <f t="shared" si="19"/>
        <v>Sunday</v>
      </c>
    </row>
    <row r="137" spans="1:14" x14ac:dyDescent="0.45">
      <c r="A137">
        <v>3136</v>
      </c>
      <c r="B137" t="s">
        <v>52</v>
      </c>
      <c r="C137" t="s">
        <v>223</v>
      </c>
      <c r="D137" t="s">
        <v>664</v>
      </c>
      <c r="E137" t="s">
        <v>678</v>
      </c>
      <c r="F137">
        <v>1</v>
      </c>
      <c r="G137">
        <v>4.49</v>
      </c>
      <c r="H137" s="4">
        <f t="shared" si="14"/>
        <v>4.49</v>
      </c>
      <c r="I137">
        <f t="shared" si="15"/>
        <v>13</v>
      </c>
      <c r="J137" t="str">
        <f t="shared" si="16"/>
        <v>weekday</v>
      </c>
      <c r="K137" t="str">
        <f t="shared" si="17"/>
        <v>February</v>
      </c>
      <c r="L137" t="str">
        <f t="shared" si="18"/>
        <v>Afternoon</v>
      </c>
      <c r="M137" s="4">
        <f t="shared" si="20"/>
        <v>4.49</v>
      </c>
      <c r="N137" t="str">
        <f t="shared" si="19"/>
        <v>Wednesday</v>
      </c>
    </row>
    <row r="138" spans="1:14" x14ac:dyDescent="0.45">
      <c r="A138">
        <v>3137</v>
      </c>
      <c r="B138" t="s">
        <v>81</v>
      </c>
      <c r="C138" t="s">
        <v>224</v>
      </c>
      <c r="D138" t="s">
        <v>666</v>
      </c>
      <c r="E138" t="s">
        <v>674</v>
      </c>
      <c r="F138">
        <v>3</v>
      </c>
      <c r="G138">
        <v>4.99</v>
      </c>
      <c r="H138" s="4">
        <f t="shared" si="14"/>
        <v>14.97</v>
      </c>
      <c r="I138">
        <f t="shared" si="15"/>
        <v>17</v>
      </c>
      <c r="J138" t="str">
        <f t="shared" si="16"/>
        <v>weekday</v>
      </c>
      <c r="K138" t="str">
        <f t="shared" si="17"/>
        <v>March</v>
      </c>
      <c r="L138" t="str">
        <f t="shared" si="18"/>
        <v>Evening</v>
      </c>
      <c r="M138" s="4">
        <f t="shared" si="20"/>
        <v>14.97</v>
      </c>
      <c r="N138" t="str">
        <f t="shared" si="19"/>
        <v>Monday</v>
      </c>
    </row>
    <row r="139" spans="1:14" x14ac:dyDescent="0.45">
      <c r="A139">
        <v>3138</v>
      </c>
      <c r="B139" t="s">
        <v>25</v>
      </c>
      <c r="C139" t="s">
        <v>137</v>
      </c>
      <c r="D139" t="s">
        <v>660</v>
      </c>
      <c r="E139" t="s">
        <v>675</v>
      </c>
      <c r="F139">
        <v>4</v>
      </c>
      <c r="G139">
        <v>2.29</v>
      </c>
      <c r="H139" s="4">
        <f t="shared" si="14"/>
        <v>9.16</v>
      </c>
      <c r="I139">
        <f t="shared" si="15"/>
        <v>18</v>
      </c>
      <c r="J139" t="str">
        <f t="shared" si="16"/>
        <v>weekday</v>
      </c>
      <c r="K139" t="str">
        <f t="shared" si="17"/>
        <v>January</v>
      </c>
      <c r="L139" t="str">
        <f t="shared" si="18"/>
        <v>Evening</v>
      </c>
      <c r="M139" s="4">
        <f t="shared" si="20"/>
        <v>9.16</v>
      </c>
      <c r="N139" t="str">
        <f t="shared" si="19"/>
        <v>Wednesday</v>
      </c>
    </row>
    <row r="140" spans="1:14" x14ac:dyDescent="0.45">
      <c r="A140">
        <v>3139</v>
      </c>
      <c r="B140" t="s">
        <v>45</v>
      </c>
      <c r="C140" t="s">
        <v>156</v>
      </c>
      <c r="D140" t="s">
        <v>661</v>
      </c>
      <c r="E140" t="s">
        <v>676</v>
      </c>
      <c r="F140">
        <v>4</v>
      </c>
      <c r="G140">
        <v>2.79</v>
      </c>
      <c r="H140" s="4">
        <f t="shared" si="14"/>
        <v>11.16</v>
      </c>
      <c r="I140">
        <f t="shared" si="15"/>
        <v>20</v>
      </c>
      <c r="J140" t="str">
        <f t="shared" si="16"/>
        <v>weekday</v>
      </c>
      <c r="K140" t="str">
        <f t="shared" si="17"/>
        <v>March</v>
      </c>
      <c r="L140" t="str">
        <f t="shared" si="18"/>
        <v>Evening</v>
      </c>
      <c r="M140" s="4">
        <f t="shared" si="20"/>
        <v>11.16</v>
      </c>
      <c r="N140" t="str">
        <f t="shared" si="19"/>
        <v>Friday</v>
      </c>
    </row>
    <row r="141" spans="1:14" x14ac:dyDescent="0.45">
      <c r="A141">
        <v>3140</v>
      </c>
      <c r="B141" t="s">
        <v>26</v>
      </c>
      <c r="C141" t="s">
        <v>225</v>
      </c>
      <c r="D141" t="s">
        <v>670</v>
      </c>
      <c r="E141" t="s">
        <v>679</v>
      </c>
      <c r="F141">
        <v>1</v>
      </c>
      <c r="G141">
        <v>2.4900000000000002</v>
      </c>
      <c r="H141" s="4">
        <f t="shared" si="14"/>
        <v>2.4900000000000002</v>
      </c>
      <c r="I141">
        <f t="shared" si="15"/>
        <v>23</v>
      </c>
      <c r="J141" t="str">
        <f t="shared" si="16"/>
        <v>weekday</v>
      </c>
      <c r="K141" t="str">
        <f t="shared" si="17"/>
        <v>March</v>
      </c>
      <c r="L141" t="str">
        <f t="shared" si="18"/>
        <v>Night</v>
      </c>
      <c r="M141" s="4">
        <f t="shared" si="20"/>
        <v>2.4900000000000002</v>
      </c>
      <c r="N141" t="str">
        <f t="shared" si="19"/>
        <v>Wednesday</v>
      </c>
    </row>
    <row r="142" spans="1:14" x14ac:dyDescent="0.45">
      <c r="A142">
        <v>3141</v>
      </c>
      <c r="B142" t="s">
        <v>14</v>
      </c>
      <c r="C142" t="s">
        <v>226</v>
      </c>
      <c r="D142" t="s">
        <v>668</v>
      </c>
      <c r="E142" t="s">
        <v>675</v>
      </c>
      <c r="F142">
        <v>4</v>
      </c>
      <c r="G142">
        <v>3.99</v>
      </c>
      <c r="H142" s="4">
        <f t="shared" si="14"/>
        <v>15.96</v>
      </c>
      <c r="I142">
        <f t="shared" si="15"/>
        <v>12</v>
      </c>
      <c r="J142" t="str">
        <f t="shared" si="16"/>
        <v>weekday</v>
      </c>
      <c r="K142" t="str">
        <f t="shared" si="17"/>
        <v>January</v>
      </c>
      <c r="L142" t="str">
        <f t="shared" si="18"/>
        <v>Afternoon</v>
      </c>
      <c r="M142" s="4">
        <f t="shared" si="20"/>
        <v>15.96</v>
      </c>
      <c r="N142" t="str">
        <f t="shared" si="19"/>
        <v>Monday</v>
      </c>
    </row>
    <row r="143" spans="1:14" x14ac:dyDescent="0.45">
      <c r="A143">
        <v>3142</v>
      </c>
      <c r="B143" t="s">
        <v>46</v>
      </c>
      <c r="C143" t="s">
        <v>227</v>
      </c>
      <c r="D143" t="s">
        <v>665</v>
      </c>
      <c r="E143" t="s">
        <v>675</v>
      </c>
      <c r="F143">
        <v>4</v>
      </c>
      <c r="G143">
        <v>2.99</v>
      </c>
      <c r="H143" s="4">
        <f t="shared" si="14"/>
        <v>11.96</v>
      </c>
      <c r="I143">
        <f t="shared" si="15"/>
        <v>16</v>
      </c>
      <c r="J143" t="str">
        <f t="shared" si="16"/>
        <v>weekend</v>
      </c>
      <c r="K143" t="str">
        <f t="shared" si="17"/>
        <v>March</v>
      </c>
      <c r="L143" t="str">
        <f t="shared" si="18"/>
        <v>Afternoon</v>
      </c>
      <c r="M143" s="4">
        <f t="shared" si="20"/>
        <v>13.754</v>
      </c>
      <c r="N143" t="str">
        <f t="shared" si="19"/>
        <v>Sunday</v>
      </c>
    </row>
    <row r="144" spans="1:14" x14ac:dyDescent="0.45">
      <c r="A144">
        <v>3143</v>
      </c>
      <c r="B144" t="s">
        <v>38</v>
      </c>
      <c r="C144" t="s">
        <v>188</v>
      </c>
      <c r="D144" t="s">
        <v>663</v>
      </c>
      <c r="E144" t="s">
        <v>676</v>
      </c>
      <c r="F144">
        <v>4</v>
      </c>
      <c r="G144">
        <v>1.99</v>
      </c>
      <c r="H144" s="4">
        <f t="shared" si="14"/>
        <v>7.96</v>
      </c>
      <c r="I144">
        <f t="shared" si="15"/>
        <v>13</v>
      </c>
      <c r="J144" t="str">
        <f t="shared" si="16"/>
        <v>weekend</v>
      </c>
      <c r="K144" t="str">
        <f t="shared" si="17"/>
        <v>January</v>
      </c>
      <c r="L144" t="str">
        <f t="shared" si="18"/>
        <v>Afternoon</v>
      </c>
      <c r="M144" s="4">
        <f t="shared" si="20"/>
        <v>9.1539999999999999</v>
      </c>
      <c r="N144" t="str">
        <f t="shared" si="19"/>
        <v>Sunday</v>
      </c>
    </row>
    <row r="145" spans="1:14" x14ac:dyDescent="0.45">
      <c r="A145">
        <v>3144</v>
      </c>
      <c r="B145" t="s">
        <v>16</v>
      </c>
      <c r="C145" t="s">
        <v>228</v>
      </c>
      <c r="D145" t="s">
        <v>658</v>
      </c>
      <c r="E145" t="s">
        <v>673</v>
      </c>
      <c r="F145">
        <v>3</v>
      </c>
      <c r="G145">
        <v>6.99</v>
      </c>
      <c r="H145" s="4">
        <f t="shared" si="14"/>
        <v>20.97</v>
      </c>
      <c r="I145">
        <f t="shared" si="15"/>
        <v>14</v>
      </c>
      <c r="J145" t="str">
        <f t="shared" si="16"/>
        <v>weekend</v>
      </c>
      <c r="K145" t="str">
        <f t="shared" si="17"/>
        <v>February</v>
      </c>
      <c r="L145" t="str">
        <f t="shared" si="18"/>
        <v>Afternoon</v>
      </c>
      <c r="M145" s="4">
        <f t="shared" si="20"/>
        <v>24.115499999999997</v>
      </c>
      <c r="N145" t="str">
        <f t="shared" si="19"/>
        <v>Sunday</v>
      </c>
    </row>
    <row r="146" spans="1:14" x14ac:dyDescent="0.45">
      <c r="A146">
        <v>3145</v>
      </c>
      <c r="B146" t="s">
        <v>43</v>
      </c>
      <c r="C146" t="s">
        <v>229</v>
      </c>
      <c r="D146" t="s">
        <v>672</v>
      </c>
      <c r="E146" t="s">
        <v>674</v>
      </c>
      <c r="F146">
        <v>2</v>
      </c>
      <c r="G146">
        <v>4.49</v>
      </c>
      <c r="H146" s="4">
        <f t="shared" si="14"/>
        <v>8.98</v>
      </c>
      <c r="I146">
        <f t="shared" si="15"/>
        <v>20</v>
      </c>
      <c r="J146" t="str">
        <f t="shared" si="16"/>
        <v>weekend</v>
      </c>
      <c r="K146" t="str">
        <f t="shared" si="17"/>
        <v>January</v>
      </c>
      <c r="L146" t="str">
        <f t="shared" si="18"/>
        <v>Evening</v>
      </c>
      <c r="M146" s="4">
        <f t="shared" si="20"/>
        <v>10.327</v>
      </c>
      <c r="N146" t="str">
        <f t="shared" si="19"/>
        <v>Saturday</v>
      </c>
    </row>
    <row r="147" spans="1:14" x14ac:dyDescent="0.45">
      <c r="A147">
        <v>3146</v>
      </c>
      <c r="B147" t="s">
        <v>81</v>
      </c>
      <c r="C147" t="s">
        <v>230</v>
      </c>
      <c r="D147" t="s">
        <v>671</v>
      </c>
      <c r="E147" t="s">
        <v>678</v>
      </c>
      <c r="F147">
        <v>2</v>
      </c>
      <c r="G147">
        <v>3.49</v>
      </c>
      <c r="H147" s="4">
        <f t="shared" si="14"/>
        <v>6.98</v>
      </c>
      <c r="I147">
        <f t="shared" si="15"/>
        <v>10</v>
      </c>
      <c r="J147" t="str">
        <f t="shared" si="16"/>
        <v>weekday</v>
      </c>
      <c r="K147" t="str">
        <f t="shared" si="17"/>
        <v>March</v>
      </c>
      <c r="L147" t="str">
        <f t="shared" si="18"/>
        <v>Morning</v>
      </c>
      <c r="M147" s="4">
        <f t="shared" si="20"/>
        <v>6.98</v>
      </c>
      <c r="N147" t="str">
        <f t="shared" si="19"/>
        <v>Monday</v>
      </c>
    </row>
    <row r="148" spans="1:14" x14ac:dyDescent="0.45">
      <c r="A148">
        <v>3147</v>
      </c>
      <c r="B148" t="s">
        <v>55</v>
      </c>
      <c r="C148" t="s">
        <v>231</v>
      </c>
      <c r="D148" t="s">
        <v>666</v>
      </c>
      <c r="E148" t="s">
        <v>674</v>
      </c>
      <c r="F148">
        <v>2</v>
      </c>
      <c r="G148">
        <v>4.99</v>
      </c>
      <c r="H148" s="4">
        <f t="shared" si="14"/>
        <v>9.98</v>
      </c>
      <c r="I148">
        <f t="shared" si="15"/>
        <v>10</v>
      </c>
      <c r="J148" t="str">
        <f t="shared" si="16"/>
        <v>weekday</v>
      </c>
      <c r="K148" t="str">
        <f t="shared" si="17"/>
        <v>January</v>
      </c>
      <c r="L148" t="str">
        <f t="shared" si="18"/>
        <v>Morning</v>
      </c>
      <c r="M148" s="4">
        <f t="shared" si="20"/>
        <v>9.98</v>
      </c>
      <c r="N148" t="str">
        <f t="shared" si="19"/>
        <v>Monday</v>
      </c>
    </row>
    <row r="149" spans="1:14" x14ac:dyDescent="0.45">
      <c r="A149">
        <v>3148</v>
      </c>
      <c r="B149" t="s">
        <v>65</v>
      </c>
      <c r="C149" t="s">
        <v>232</v>
      </c>
      <c r="D149" t="s">
        <v>661</v>
      </c>
      <c r="E149" t="s">
        <v>676</v>
      </c>
      <c r="F149">
        <v>3</v>
      </c>
      <c r="G149">
        <v>2.79</v>
      </c>
      <c r="H149" s="4">
        <f t="shared" si="14"/>
        <v>8.370000000000001</v>
      </c>
      <c r="I149">
        <f t="shared" si="15"/>
        <v>12</v>
      </c>
      <c r="J149" t="str">
        <f t="shared" si="16"/>
        <v>weekday</v>
      </c>
      <c r="K149" t="str">
        <f t="shared" si="17"/>
        <v>February</v>
      </c>
      <c r="L149" t="str">
        <f t="shared" si="18"/>
        <v>Afternoon</v>
      </c>
      <c r="M149" s="4">
        <f t="shared" si="20"/>
        <v>8.370000000000001</v>
      </c>
      <c r="N149" t="str">
        <f t="shared" si="19"/>
        <v>Friday</v>
      </c>
    </row>
    <row r="150" spans="1:14" x14ac:dyDescent="0.45">
      <c r="A150">
        <v>3149</v>
      </c>
      <c r="B150" t="s">
        <v>55</v>
      </c>
      <c r="C150" t="s">
        <v>233</v>
      </c>
      <c r="D150" t="s">
        <v>670</v>
      </c>
      <c r="E150" t="s">
        <v>679</v>
      </c>
      <c r="F150">
        <v>2</v>
      </c>
      <c r="G150">
        <v>2.4900000000000002</v>
      </c>
      <c r="H150" s="4">
        <f t="shared" si="14"/>
        <v>4.9800000000000004</v>
      </c>
      <c r="I150">
        <f t="shared" si="15"/>
        <v>19</v>
      </c>
      <c r="J150" t="str">
        <f t="shared" si="16"/>
        <v>weekday</v>
      </c>
      <c r="K150" t="str">
        <f t="shared" si="17"/>
        <v>January</v>
      </c>
      <c r="L150" t="str">
        <f t="shared" si="18"/>
        <v>Evening</v>
      </c>
      <c r="M150" s="4">
        <f t="shared" si="20"/>
        <v>4.9800000000000004</v>
      </c>
      <c r="N150" t="str">
        <f t="shared" si="19"/>
        <v>Monday</v>
      </c>
    </row>
    <row r="151" spans="1:14" x14ac:dyDescent="0.45">
      <c r="A151">
        <v>3150</v>
      </c>
      <c r="B151" t="s">
        <v>28</v>
      </c>
      <c r="C151" t="s">
        <v>234</v>
      </c>
      <c r="D151" t="s">
        <v>668</v>
      </c>
      <c r="E151" t="s">
        <v>675</v>
      </c>
      <c r="F151">
        <v>2</v>
      </c>
      <c r="G151">
        <v>3.99</v>
      </c>
      <c r="H151" s="4">
        <f t="shared" si="14"/>
        <v>7.98</v>
      </c>
      <c r="I151">
        <f t="shared" si="15"/>
        <v>16</v>
      </c>
      <c r="J151" t="str">
        <f t="shared" si="16"/>
        <v>weekday</v>
      </c>
      <c r="K151" t="str">
        <f t="shared" si="17"/>
        <v>February</v>
      </c>
      <c r="L151" t="str">
        <f t="shared" si="18"/>
        <v>Afternoon</v>
      </c>
      <c r="M151" s="4">
        <f t="shared" si="20"/>
        <v>7.98</v>
      </c>
      <c r="N151" t="str">
        <f t="shared" si="19"/>
        <v>Wednesday</v>
      </c>
    </row>
    <row r="152" spans="1:14" x14ac:dyDescent="0.45">
      <c r="A152">
        <v>3151</v>
      </c>
      <c r="B152" t="s">
        <v>62</v>
      </c>
      <c r="C152" t="s">
        <v>153</v>
      </c>
      <c r="D152" t="s">
        <v>670</v>
      </c>
      <c r="E152" t="s">
        <v>679</v>
      </c>
      <c r="F152">
        <v>2</v>
      </c>
      <c r="G152">
        <v>2.4900000000000002</v>
      </c>
      <c r="H152" s="4">
        <f t="shared" si="14"/>
        <v>4.9800000000000004</v>
      </c>
      <c r="I152">
        <f t="shared" si="15"/>
        <v>15</v>
      </c>
      <c r="J152" t="str">
        <f t="shared" si="16"/>
        <v>weekend</v>
      </c>
      <c r="K152" t="str">
        <f t="shared" si="17"/>
        <v>January</v>
      </c>
      <c r="L152" t="str">
        <f t="shared" si="18"/>
        <v>Afternoon</v>
      </c>
      <c r="M152" s="4">
        <f t="shared" si="20"/>
        <v>5.7270000000000003</v>
      </c>
      <c r="N152" t="str">
        <f t="shared" si="19"/>
        <v>Saturday</v>
      </c>
    </row>
    <row r="153" spans="1:14" x14ac:dyDescent="0.45">
      <c r="A153">
        <v>3152</v>
      </c>
      <c r="B153" t="s">
        <v>78</v>
      </c>
      <c r="C153" t="s">
        <v>235</v>
      </c>
      <c r="D153" t="s">
        <v>660</v>
      </c>
      <c r="E153" t="s">
        <v>675</v>
      </c>
      <c r="F153">
        <v>4</v>
      </c>
      <c r="G153">
        <v>2.29</v>
      </c>
      <c r="H153" s="4">
        <f t="shared" si="14"/>
        <v>9.16</v>
      </c>
      <c r="I153">
        <f t="shared" si="15"/>
        <v>12</v>
      </c>
      <c r="J153" t="str">
        <f t="shared" si="16"/>
        <v>weekday</v>
      </c>
      <c r="K153" t="str">
        <f t="shared" si="17"/>
        <v>January</v>
      </c>
      <c r="L153" t="str">
        <f t="shared" si="18"/>
        <v>Afternoon</v>
      </c>
      <c r="M153" s="4">
        <f t="shared" si="20"/>
        <v>9.16</v>
      </c>
      <c r="N153" t="str">
        <f t="shared" si="19"/>
        <v>Monday</v>
      </c>
    </row>
    <row r="154" spans="1:14" x14ac:dyDescent="0.45">
      <c r="A154">
        <v>3153</v>
      </c>
      <c r="B154" t="s">
        <v>20</v>
      </c>
      <c r="C154" t="s">
        <v>236</v>
      </c>
      <c r="D154" t="s">
        <v>669</v>
      </c>
      <c r="E154" t="s">
        <v>676</v>
      </c>
      <c r="F154">
        <v>1</v>
      </c>
      <c r="G154">
        <v>2.59</v>
      </c>
      <c r="H154" s="4">
        <f t="shared" si="14"/>
        <v>2.59</v>
      </c>
      <c r="I154">
        <f t="shared" si="15"/>
        <v>12</v>
      </c>
      <c r="J154" t="str">
        <f t="shared" si="16"/>
        <v>weekday</v>
      </c>
      <c r="K154" t="str">
        <f t="shared" si="17"/>
        <v>March</v>
      </c>
      <c r="L154" t="str">
        <f t="shared" si="18"/>
        <v>Afternoon</v>
      </c>
      <c r="M154" s="4">
        <f t="shared" si="20"/>
        <v>2.59</v>
      </c>
      <c r="N154" t="str">
        <f t="shared" si="19"/>
        <v>Monday</v>
      </c>
    </row>
    <row r="155" spans="1:14" x14ac:dyDescent="0.45">
      <c r="A155">
        <v>3154</v>
      </c>
      <c r="B155" t="s">
        <v>51</v>
      </c>
      <c r="C155" t="s">
        <v>237</v>
      </c>
      <c r="D155" t="s">
        <v>660</v>
      </c>
      <c r="E155" t="s">
        <v>675</v>
      </c>
      <c r="F155">
        <v>4</v>
      </c>
      <c r="G155">
        <v>2.29</v>
      </c>
      <c r="H155" s="4">
        <f t="shared" si="14"/>
        <v>9.16</v>
      </c>
      <c r="I155">
        <f t="shared" si="15"/>
        <v>19</v>
      </c>
      <c r="J155" t="str">
        <f t="shared" si="16"/>
        <v>weekday</v>
      </c>
      <c r="K155" t="str">
        <f t="shared" si="17"/>
        <v>February</v>
      </c>
      <c r="L155" t="str">
        <f t="shared" si="18"/>
        <v>Evening</v>
      </c>
      <c r="M155" s="4">
        <f t="shared" si="20"/>
        <v>9.16</v>
      </c>
      <c r="N155" t="str">
        <f t="shared" si="19"/>
        <v>Monday</v>
      </c>
    </row>
    <row r="156" spans="1:14" x14ac:dyDescent="0.45">
      <c r="A156">
        <v>3155</v>
      </c>
      <c r="B156" t="s">
        <v>32</v>
      </c>
      <c r="C156" t="s">
        <v>238</v>
      </c>
      <c r="D156" t="s">
        <v>666</v>
      </c>
      <c r="E156" t="s">
        <v>674</v>
      </c>
      <c r="F156">
        <v>2</v>
      </c>
      <c r="G156">
        <v>4.99</v>
      </c>
      <c r="H156" s="4">
        <f t="shared" si="14"/>
        <v>9.98</v>
      </c>
      <c r="I156">
        <f t="shared" si="15"/>
        <v>17</v>
      </c>
      <c r="J156" t="str">
        <f t="shared" si="16"/>
        <v>weekday</v>
      </c>
      <c r="K156" t="str">
        <f t="shared" si="17"/>
        <v>January</v>
      </c>
      <c r="L156" t="str">
        <f t="shared" si="18"/>
        <v>Evening</v>
      </c>
      <c r="M156" s="4">
        <f t="shared" si="20"/>
        <v>9.98</v>
      </c>
      <c r="N156" t="str">
        <f t="shared" si="19"/>
        <v>Thursday</v>
      </c>
    </row>
    <row r="157" spans="1:14" x14ac:dyDescent="0.45">
      <c r="A157">
        <v>3156</v>
      </c>
      <c r="B157" t="s">
        <v>12</v>
      </c>
      <c r="C157" t="s">
        <v>239</v>
      </c>
      <c r="D157" t="s">
        <v>658</v>
      </c>
      <c r="E157" t="s">
        <v>673</v>
      </c>
      <c r="F157">
        <v>2</v>
      </c>
      <c r="G157">
        <v>6.99</v>
      </c>
      <c r="H157" s="4">
        <f t="shared" si="14"/>
        <v>13.98</v>
      </c>
      <c r="I157">
        <f t="shared" si="15"/>
        <v>22</v>
      </c>
      <c r="J157" t="str">
        <f t="shared" si="16"/>
        <v>weekend</v>
      </c>
      <c r="K157" t="str">
        <f t="shared" si="17"/>
        <v>January</v>
      </c>
      <c r="L157" t="str">
        <f t="shared" si="18"/>
        <v>Night</v>
      </c>
      <c r="M157" s="4">
        <f t="shared" si="20"/>
        <v>16.076999999999998</v>
      </c>
      <c r="N157" t="str">
        <f t="shared" si="19"/>
        <v>Sunday</v>
      </c>
    </row>
    <row r="158" spans="1:14" x14ac:dyDescent="0.45">
      <c r="A158">
        <v>3157</v>
      </c>
      <c r="B158" t="s">
        <v>82</v>
      </c>
      <c r="C158" t="s">
        <v>240</v>
      </c>
      <c r="D158" t="s">
        <v>670</v>
      </c>
      <c r="E158" t="s">
        <v>679</v>
      </c>
      <c r="F158">
        <v>2</v>
      </c>
      <c r="G158">
        <v>2.4900000000000002</v>
      </c>
      <c r="H158" s="4">
        <f t="shared" si="14"/>
        <v>4.9800000000000004</v>
      </c>
      <c r="I158">
        <f t="shared" si="15"/>
        <v>15</v>
      </c>
      <c r="J158" t="str">
        <f t="shared" si="16"/>
        <v>weekday</v>
      </c>
      <c r="K158" t="str">
        <f t="shared" si="17"/>
        <v>January</v>
      </c>
      <c r="L158" t="str">
        <f t="shared" si="18"/>
        <v>Afternoon</v>
      </c>
      <c r="M158" s="4">
        <f t="shared" si="20"/>
        <v>4.9800000000000004</v>
      </c>
      <c r="N158" t="str">
        <f t="shared" si="19"/>
        <v>Thursday</v>
      </c>
    </row>
    <row r="159" spans="1:14" x14ac:dyDescent="0.45">
      <c r="A159">
        <v>3158</v>
      </c>
      <c r="B159" t="s">
        <v>83</v>
      </c>
      <c r="C159" t="s">
        <v>241</v>
      </c>
      <c r="D159" t="s">
        <v>661</v>
      </c>
      <c r="E159" t="s">
        <v>676</v>
      </c>
      <c r="F159">
        <v>1</v>
      </c>
      <c r="G159">
        <v>2.79</v>
      </c>
      <c r="H159" s="4">
        <f t="shared" si="14"/>
        <v>2.79</v>
      </c>
      <c r="I159">
        <f t="shared" si="15"/>
        <v>13</v>
      </c>
      <c r="J159" t="str">
        <f t="shared" si="16"/>
        <v>weekday</v>
      </c>
      <c r="K159" t="str">
        <f t="shared" si="17"/>
        <v>January</v>
      </c>
      <c r="L159" t="str">
        <f t="shared" si="18"/>
        <v>Afternoon</v>
      </c>
      <c r="M159" s="4">
        <f t="shared" si="20"/>
        <v>2.79</v>
      </c>
      <c r="N159" t="str">
        <f t="shared" si="19"/>
        <v>Tuesday</v>
      </c>
    </row>
    <row r="160" spans="1:14" x14ac:dyDescent="0.45">
      <c r="A160">
        <v>3159</v>
      </c>
      <c r="B160" t="s">
        <v>82</v>
      </c>
      <c r="C160" t="s">
        <v>242</v>
      </c>
      <c r="D160" t="s">
        <v>661</v>
      </c>
      <c r="E160" t="s">
        <v>676</v>
      </c>
      <c r="F160">
        <v>2</v>
      </c>
      <c r="G160">
        <v>2.79</v>
      </c>
      <c r="H160" s="4">
        <f t="shared" si="14"/>
        <v>5.58</v>
      </c>
      <c r="I160">
        <f t="shared" si="15"/>
        <v>19</v>
      </c>
      <c r="J160" t="str">
        <f t="shared" si="16"/>
        <v>weekday</v>
      </c>
      <c r="K160" t="str">
        <f t="shared" si="17"/>
        <v>January</v>
      </c>
      <c r="L160" t="str">
        <f t="shared" si="18"/>
        <v>Evening</v>
      </c>
      <c r="M160" s="4">
        <f t="shared" si="20"/>
        <v>5.58</v>
      </c>
      <c r="N160" t="str">
        <f t="shared" si="19"/>
        <v>Thursday</v>
      </c>
    </row>
    <row r="161" spans="1:14" x14ac:dyDescent="0.45">
      <c r="A161">
        <v>3160</v>
      </c>
      <c r="B161" t="s">
        <v>33</v>
      </c>
      <c r="C161" t="s">
        <v>243</v>
      </c>
      <c r="D161" t="s">
        <v>671</v>
      </c>
      <c r="E161" t="s">
        <v>678</v>
      </c>
      <c r="F161">
        <v>2</v>
      </c>
      <c r="G161">
        <v>3.49</v>
      </c>
      <c r="H161" s="4">
        <f t="shared" si="14"/>
        <v>6.98</v>
      </c>
      <c r="I161">
        <f t="shared" si="15"/>
        <v>10</v>
      </c>
      <c r="J161" t="str">
        <f t="shared" si="16"/>
        <v>weekday</v>
      </c>
      <c r="K161" t="str">
        <f t="shared" si="17"/>
        <v>February</v>
      </c>
      <c r="L161" t="str">
        <f t="shared" si="18"/>
        <v>Morning</v>
      </c>
      <c r="M161" s="4">
        <f t="shared" si="20"/>
        <v>6.98</v>
      </c>
      <c r="N161" t="str">
        <f t="shared" si="19"/>
        <v>Monday</v>
      </c>
    </row>
    <row r="162" spans="1:14" x14ac:dyDescent="0.45">
      <c r="A162">
        <v>3161</v>
      </c>
      <c r="B162" t="s">
        <v>37</v>
      </c>
      <c r="C162" t="s">
        <v>244</v>
      </c>
      <c r="D162" t="s">
        <v>659</v>
      </c>
      <c r="E162" t="s">
        <v>674</v>
      </c>
      <c r="F162">
        <v>2</v>
      </c>
      <c r="G162">
        <v>5.29</v>
      </c>
      <c r="H162" s="4">
        <f t="shared" si="14"/>
        <v>10.58</v>
      </c>
      <c r="I162">
        <f t="shared" si="15"/>
        <v>10</v>
      </c>
      <c r="J162" t="str">
        <f t="shared" si="16"/>
        <v>weekend</v>
      </c>
      <c r="K162" t="str">
        <f t="shared" si="17"/>
        <v>March</v>
      </c>
      <c r="L162" t="str">
        <f t="shared" si="18"/>
        <v>Morning</v>
      </c>
      <c r="M162" s="4">
        <f t="shared" si="20"/>
        <v>12.167</v>
      </c>
      <c r="N162" t="str">
        <f t="shared" si="19"/>
        <v>Sunday</v>
      </c>
    </row>
    <row r="163" spans="1:14" x14ac:dyDescent="0.45">
      <c r="A163">
        <v>3162</v>
      </c>
      <c r="B163" t="s">
        <v>15</v>
      </c>
      <c r="C163" t="s">
        <v>245</v>
      </c>
      <c r="D163" t="s">
        <v>672</v>
      </c>
      <c r="E163" t="s">
        <v>674</v>
      </c>
      <c r="F163">
        <v>4</v>
      </c>
      <c r="G163">
        <v>4.49</v>
      </c>
      <c r="H163" s="4">
        <f t="shared" si="14"/>
        <v>17.96</v>
      </c>
      <c r="I163">
        <f t="shared" si="15"/>
        <v>11</v>
      </c>
      <c r="J163" t="str">
        <f t="shared" si="16"/>
        <v>weekend</v>
      </c>
      <c r="K163" t="str">
        <f t="shared" si="17"/>
        <v>January</v>
      </c>
      <c r="L163" t="str">
        <f t="shared" si="18"/>
        <v>Morning</v>
      </c>
      <c r="M163" s="4">
        <f t="shared" si="20"/>
        <v>20.654</v>
      </c>
      <c r="N163" t="str">
        <f t="shared" si="19"/>
        <v>Saturday</v>
      </c>
    </row>
    <row r="164" spans="1:14" x14ac:dyDescent="0.45">
      <c r="A164">
        <v>3163</v>
      </c>
      <c r="B164" t="s">
        <v>78</v>
      </c>
      <c r="C164" t="s">
        <v>246</v>
      </c>
      <c r="D164" t="s">
        <v>666</v>
      </c>
      <c r="E164" t="s">
        <v>674</v>
      </c>
      <c r="F164">
        <v>4</v>
      </c>
      <c r="G164">
        <v>4.99</v>
      </c>
      <c r="H164" s="4">
        <f t="shared" si="14"/>
        <v>19.96</v>
      </c>
      <c r="I164">
        <f t="shared" si="15"/>
        <v>13</v>
      </c>
      <c r="J164" t="str">
        <f t="shared" si="16"/>
        <v>weekday</v>
      </c>
      <c r="K164" t="str">
        <f t="shared" si="17"/>
        <v>January</v>
      </c>
      <c r="L164" t="str">
        <f t="shared" si="18"/>
        <v>Afternoon</v>
      </c>
      <c r="M164" s="4">
        <f t="shared" si="20"/>
        <v>19.96</v>
      </c>
      <c r="N164" t="str">
        <f t="shared" si="19"/>
        <v>Monday</v>
      </c>
    </row>
    <row r="165" spans="1:14" x14ac:dyDescent="0.45">
      <c r="A165">
        <v>3164</v>
      </c>
      <c r="B165" t="s">
        <v>75</v>
      </c>
      <c r="C165" t="s">
        <v>247</v>
      </c>
      <c r="D165" t="s">
        <v>660</v>
      </c>
      <c r="E165" t="s">
        <v>675</v>
      </c>
      <c r="F165">
        <v>2</v>
      </c>
      <c r="G165">
        <v>2.29</v>
      </c>
      <c r="H165" s="4">
        <f t="shared" si="14"/>
        <v>4.58</v>
      </c>
      <c r="I165">
        <f t="shared" si="15"/>
        <v>22</v>
      </c>
      <c r="J165" t="str">
        <f t="shared" si="16"/>
        <v>weekend</v>
      </c>
      <c r="K165" t="str">
        <f t="shared" si="17"/>
        <v>January</v>
      </c>
      <c r="L165" t="str">
        <f t="shared" si="18"/>
        <v>Night</v>
      </c>
      <c r="M165" s="4">
        <f t="shared" si="20"/>
        <v>5.2669999999999995</v>
      </c>
      <c r="N165" t="str">
        <f t="shared" si="19"/>
        <v>Sunday</v>
      </c>
    </row>
    <row r="166" spans="1:14" x14ac:dyDescent="0.45">
      <c r="A166">
        <v>3165</v>
      </c>
      <c r="B166" t="s">
        <v>30</v>
      </c>
      <c r="C166" t="s">
        <v>248</v>
      </c>
      <c r="D166" t="s">
        <v>668</v>
      </c>
      <c r="E166" t="s">
        <v>675</v>
      </c>
      <c r="F166">
        <v>1</v>
      </c>
      <c r="G166">
        <v>3.99</v>
      </c>
      <c r="H166" s="4">
        <f t="shared" si="14"/>
        <v>3.99</v>
      </c>
      <c r="I166">
        <f t="shared" si="15"/>
        <v>23</v>
      </c>
      <c r="J166" t="str">
        <f t="shared" si="16"/>
        <v>weekend</v>
      </c>
      <c r="K166" t="str">
        <f t="shared" si="17"/>
        <v>March</v>
      </c>
      <c r="L166" t="str">
        <f t="shared" si="18"/>
        <v>Night</v>
      </c>
      <c r="M166" s="4">
        <f t="shared" si="20"/>
        <v>4.5884999999999998</v>
      </c>
      <c r="N166" t="str">
        <f t="shared" si="19"/>
        <v>Sunday</v>
      </c>
    </row>
    <row r="167" spans="1:14" x14ac:dyDescent="0.45">
      <c r="A167">
        <v>3166</v>
      </c>
      <c r="B167" t="s">
        <v>34</v>
      </c>
      <c r="C167" t="s">
        <v>249</v>
      </c>
      <c r="D167" t="s">
        <v>671</v>
      </c>
      <c r="E167" t="s">
        <v>678</v>
      </c>
      <c r="F167">
        <v>4</v>
      </c>
      <c r="G167">
        <v>3.49</v>
      </c>
      <c r="H167" s="4">
        <f t="shared" si="14"/>
        <v>13.96</v>
      </c>
      <c r="I167">
        <f t="shared" si="15"/>
        <v>21</v>
      </c>
      <c r="J167" t="str">
        <f t="shared" si="16"/>
        <v>weekday</v>
      </c>
      <c r="K167" t="str">
        <f t="shared" si="17"/>
        <v>January</v>
      </c>
      <c r="L167" t="str">
        <f t="shared" si="18"/>
        <v>Night</v>
      </c>
      <c r="M167" s="4">
        <f t="shared" si="20"/>
        <v>13.96</v>
      </c>
      <c r="N167" t="str">
        <f t="shared" si="19"/>
        <v>Tuesday</v>
      </c>
    </row>
    <row r="168" spans="1:14" x14ac:dyDescent="0.45">
      <c r="A168">
        <v>3167</v>
      </c>
      <c r="B168" t="s">
        <v>9</v>
      </c>
      <c r="C168" t="s">
        <v>105</v>
      </c>
      <c r="D168" t="s">
        <v>659</v>
      </c>
      <c r="E168" t="s">
        <v>674</v>
      </c>
      <c r="F168">
        <v>1</v>
      </c>
      <c r="G168">
        <v>5.29</v>
      </c>
      <c r="H168" s="4">
        <f t="shared" si="14"/>
        <v>5.29</v>
      </c>
      <c r="I168">
        <f t="shared" si="15"/>
        <v>22</v>
      </c>
      <c r="J168" t="str">
        <f t="shared" si="16"/>
        <v>weekday</v>
      </c>
      <c r="K168" t="str">
        <f t="shared" si="17"/>
        <v>March</v>
      </c>
      <c r="L168" t="str">
        <f t="shared" si="18"/>
        <v>Night</v>
      </c>
      <c r="M168" s="4">
        <f t="shared" si="20"/>
        <v>5.29</v>
      </c>
      <c r="N168" t="str">
        <f t="shared" si="19"/>
        <v>Tuesday</v>
      </c>
    </row>
    <row r="169" spans="1:14" x14ac:dyDescent="0.45">
      <c r="A169">
        <v>3168</v>
      </c>
      <c r="B169" t="s">
        <v>21</v>
      </c>
      <c r="C169" t="s">
        <v>141</v>
      </c>
      <c r="D169" t="s">
        <v>664</v>
      </c>
      <c r="E169" t="s">
        <v>678</v>
      </c>
      <c r="F169">
        <v>4</v>
      </c>
      <c r="G169">
        <v>4.49</v>
      </c>
      <c r="H169" s="4">
        <f t="shared" si="14"/>
        <v>17.96</v>
      </c>
      <c r="I169">
        <f t="shared" si="15"/>
        <v>17</v>
      </c>
      <c r="J169" t="str">
        <f t="shared" si="16"/>
        <v>weekend</v>
      </c>
      <c r="K169" t="str">
        <f t="shared" si="17"/>
        <v>February</v>
      </c>
      <c r="L169" t="str">
        <f t="shared" si="18"/>
        <v>Evening</v>
      </c>
      <c r="M169" s="4">
        <f t="shared" si="20"/>
        <v>20.654</v>
      </c>
      <c r="N169" t="str">
        <f t="shared" si="19"/>
        <v>Saturday</v>
      </c>
    </row>
    <row r="170" spans="1:14" x14ac:dyDescent="0.45">
      <c r="A170">
        <v>3169</v>
      </c>
      <c r="B170" t="s">
        <v>32</v>
      </c>
      <c r="C170" t="s">
        <v>250</v>
      </c>
      <c r="D170" t="s">
        <v>670</v>
      </c>
      <c r="E170" t="s">
        <v>679</v>
      </c>
      <c r="F170">
        <v>2</v>
      </c>
      <c r="G170">
        <v>2.4900000000000002</v>
      </c>
      <c r="H170" s="4">
        <f t="shared" si="14"/>
        <v>4.9800000000000004</v>
      </c>
      <c r="I170">
        <f t="shared" si="15"/>
        <v>20</v>
      </c>
      <c r="J170" t="str">
        <f t="shared" si="16"/>
        <v>weekday</v>
      </c>
      <c r="K170" t="str">
        <f t="shared" si="17"/>
        <v>January</v>
      </c>
      <c r="L170" t="str">
        <f t="shared" si="18"/>
        <v>Evening</v>
      </c>
      <c r="M170" s="4">
        <f t="shared" si="20"/>
        <v>4.9800000000000004</v>
      </c>
      <c r="N170" t="str">
        <f t="shared" si="19"/>
        <v>Thursday</v>
      </c>
    </row>
    <row r="171" spans="1:14" x14ac:dyDescent="0.45">
      <c r="A171">
        <v>3170</v>
      </c>
      <c r="B171" t="s">
        <v>84</v>
      </c>
      <c r="C171" t="s">
        <v>251</v>
      </c>
      <c r="D171" t="s">
        <v>667</v>
      </c>
      <c r="E171" t="s">
        <v>677</v>
      </c>
      <c r="F171">
        <v>1</v>
      </c>
      <c r="G171">
        <v>5.49</v>
      </c>
      <c r="H171" s="4">
        <f t="shared" si="14"/>
        <v>5.49</v>
      </c>
      <c r="I171">
        <f t="shared" si="15"/>
        <v>23</v>
      </c>
      <c r="J171" t="str">
        <f t="shared" si="16"/>
        <v>weekend</v>
      </c>
      <c r="K171" t="str">
        <f t="shared" si="17"/>
        <v>March</v>
      </c>
      <c r="L171" t="str">
        <f t="shared" si="18"/>
        <v>Night</v>
      </c>
      <c r="M171" s="4">
        <f t="shared" si="20"/>
        <v>6.3134999999999994</v>
      </c>
      <c r="N171" t="str">
        <f t="shared" si="19"/>
        <v>Saturday</v>
      </c>
    </row>
    <row r="172" spans="1:14" x14ac:dyDescent="0.45">
      <c r="A172">
        <v>3171</v>
      </c>
      <c r="B172" t="s">
        <v>74</v>
      </c>
      <c r="C172" t="s">
        <v>252</v>
      </c>
      <c r="D172" t="s">
        <v>658</v>
      </c>
      <c r="E172" t="s">
        <v>673</v>
      </c>
      <c r="F172">
        <v>4</v>
      </c>
      <c r="G172">
        <v>6.99</v>
      </c>
      <c r="H172" s="4">
        <f t="shared" si="14"/>
        <v>27.96</v>
      </c>
      <c r="I172">
        <f t="shared" si="15"/>
        <v>21</v>
      </c>
      <c r="J172" t="str">
        <f t="shared" si="16"/>
        <v>weekday</v>
      </c>
      <c r="K172" t="str">
        <f t="shared" si="17"/>
        <v>March</v>
      </c>
      <c r="L172" t="str">
        <f t="shared" si="18"/>
        <v>Night</v>
      </c>
      <c r="M172" s="4">
        <f t="shared" si="20"/>
        <v>27.96</v>
      </c>
      <c r="N172" t="str">
        <f t="shared" si="19"/>
        <v>Monday</v>
      </c>
    </row>
    <row r="173" spans="1:14" x14ac:dyDescent="0.45">
      <c r="A173">
        <v>3172</v>
      </c>
      <c r="B173" t="s">
        <v>85</v>
      </c>
      <c r="C173" t="s">
        <v>253</v>
      </c>
      <c r="D173" t="s">
        <v>668</v>
      </c>
      <c r="E173" t="s">
        <v>675</v>
      </c>
      <c r="F173">
        <v>1</v>
      </c>
      <c r="G173">
        <v>3.99</v>
      </c>
      <c r="H173" s="4">
        <f t="shared" si="14"/>
        <v>3.99</v>
      </c>
      <c r="I173">
        <f t="shared" si="15"/>
        <v>22</v>
      </c>
      <c r="J173" t="str">
        <f t="shared" si="16"/>
        <v>weekday</v>
      </c>
      <c r="K173" t="str">
        <f t="shared" si="17"/>
        <v>March</v>
      </c>
      <c r="L173" t="str">
        <f t="shared" si="18"/>
        <v>Night</v>
      </c>
      <c r="M173" s="4">
        <f t="shared" si="20"/>
        <v>3.99</v>
      </c>
      <c r="N173" t="str">
        <f t="shared" si="19"/>
        <v>Wednesday</v>
      </c>
    </row>
    <row r="174" spans="1:14" x14ac:dyDescent="0.45">
      <c r="A174">
        <v>3173</v>
      </c>
      <c r="B174" t="s">
        <v>86</v>
      </c>
      <c r="C174" t="s">
        <v>254</v>
      </c>
      <c r="D174" t="s">
        <v>661</v>
      </c>
      <c r="E174" t="s">
        <v>676</v>
      </c>
      <c r="F174">
        <v>3</v>
      </c>
      <c r="G174">
        <v>2.79</v>
      </c>
      <c r="H174" s="4">
        <f t="shared" si="14"/>
        <v>8.370000000000001</v>
      </c>
      <c r="I174">
        <f t="shared" si="15"/>
        <v>20</v>
      </c>
      <c r="J174" t="str">
        <f t="shared" si="16"/>
        <v>weekday</v>
      </c>
      <c r="K174" t="str">
        <f t="shared" si="17"/>
        <v>March</v>
      </c>
      <c r="L174" t="str">
        <f t="shared" si="18"/>
        <v>Evening</v>
      </c>
      <c r="M174" s="4">
        <f t="shared" si="20"/>
        <v>8.370000000000001</v>
      </c>
      <c r="N174" t="str">
        <f t="shared" si="19"/>
        <v>Thursday</v>
      </c>
    </row>
    <row r="175" spans="1:14" x14ac:dyDescent="0.45">
      <c r="A175">
        <v>3174</v>
      </c>
      <c r="B175" t="s">
        <v>15</v>
      </c>
      <c r="C175" t="s">
        <v>255</v>
      </c>
      <c r="D175" t="s">
        <v>667</v>
      </c>
      <c r="E175" t="s">
        <v>677</v>
      </c>
      <c r="F175">
        <v>2</v>
      </c>
      <c r="G175">
        <v>5.49</v>
      </c>
      <c r="H175" s="4">
        <f t="shared" si="14"/>
        <v>10.98</v>
      </c>
      <c r="I175">
        <f t="shared" si="15"/>
        <v>18</v>
      </c>
      <c r="J175" t="str">
        <f t="shared" si="16"/>
        <v>weekend</v>
      </c>
      <c r="K175" t="str">
        <f t="shared" si="17"/>
        <v>January</v>
      </c>
      <c r="L175" t="str">
        <f t="shared" si="18"/>
        <v>Evening</v>
      </c>
      <c r="M175" s="4">
        <f t="shared" si="20"/>
        <v>12.626999999999999</v>
      </c>
      <c r="N175" t="str">
        <f t="shared" si="19"/>
        <v>Saturday</v>
      </c>
    </row>
    <row r="176" spans="1:14" x14ac:dyDescent="0.45">
      <c r="A176">
        <v>3175</v>
      </c>
      <c r="B176" t="s">
        <v>45</v>
      </c>
      <c r="C176" t="s">
        <v>196</v>
      </c>
      <c r="D176" t="s">
        <v>658</v>
      </c>
      <c r="E176" t="s">
        <v>673</v>
      </c>
      <c r="F176">
        <v>2</v>
      </c>
      <c r="G176">
        <v>6.99</v>
      </c>
      <c r="H176" s="4">
        <f t="shared" si="14"/>
        <v>13.98</v>
      </c>
      <c r="I176">
        <f t="shared" si="15"/>
        <v>20</v>
      </c>
      <c r="J176" t="str">
        <f t="shared" si="16"/>
        <v>weekday</v>
      </c>
      <c r="K176" t="str">
        <f t="shared" si="17"/>
        <v>March</v>
      </c>
      <c r="L176" t="str">
        <f t="shared" si="18"/>
        <v>Evening</v>
      </c>
      <c r="M176" s="4">
        <f t="shared" si="20"/>
        <v>13.98</v>
      </c>
      <c r="N176" t="str">
        <f t="shared" si="19"/>
        <v>Friday</v>
      </c>
    </row>
    <row r="177" spans="1:14" x14ac:dyDescent="0.45">
      <c r="A177">
        <v>3176</v>
      </c>
      <c r="B177" t="s">
        <v>87</v>
      </c>
      <c r="C177" t="s">
        <v>256</v>
      </c>
      <c r="D177" t="s">
        <v>658</v>
      </c>
      <c r="E177" t="s">
        <v>673</v>
      </c>
      <c r="F177">
        <v>4</v>
      </c>
      <c r="G177">
        <v>6.99</v>
      </c>
      <c r="H177" s="4">
        <f t="shared" si="14"/>
        <v>27.96</v>
      </c>
      <c r="I177">
        <f t="shared" si="15"/>
        <v>16</v>
      </c>
      <c r="J177" t="str">
        <f t="shared" si="16"/>
        <v>weekday</v>
      </c>
      <c r="K177" t="str">
        <f t="shared" si="17"/>
        <v>February</v>
      </c>
      <c r="L177" t="str">
        <f t="shared" si="18"/>
        <v>Afternoon</v>
      </c>
      <c r="M177" s="4">
        <f t="shared" si="20"/>
        <v>27.96</v>
      </c>
      <c r="N177" t="str">
        <f t="shared" si="19"/>
        <v>Wednesday</v>
      </c>
    </row>
    <row r="178" spans="1:14" x14ac:dyDescent="0.45">
      <c r="A178">
        <v>3177</v>
      </c>
      <c r="B178" t="s">
        <v>88</v>
      </c>
      <c r="C178" t="s">
        <v>257</v>
      </c>
      <c r="D178" t="s">
        <v>662</v>
      </c>
      <c r="E178" t="s">
        <v>677</v>
      </c>
      <c r="F178">
        <v>1</v>
      </c>
      <c r="G178">
        <v>5.99</v>
      </c>
      <c r="H178" s="4">
        <f t="shared" si="14"/>
        <v>5.99</v>
      </c>
      <c r="I178">
        <f t="shared" si="15"/>
        <v>22</v>
      </c>
      <c r="J178" t="str">
        <f t="shared" si="16"/>
        <v>weekend</v>
      </c>
      <c r="K178" t="str">
        <f t="shared" si="17"/>
        <v>March</v>
      </c>
      <c r="L178" t="str">
        <f t="shared" si="18"/>
        <v>Night</v>
      </c>
      <c r="M178" s="4">
        <f t="shared" si="20"/>
        <v>6.8884999999999996</v>
      </c>
      <c r="N178" t="str">
        <f t="shared" si="19"/>
        <v>Sunday</v>
      </c>
    </row>
    <row r="179" spans="1:14" x14ac:dyDescent="0.45">
      <c r="A179">
        <v>3178</v>
      </c>
      <c r="B179" t="s">
        <v>66</v>
      </c>
      <c r="C179" t="s">
        <v>258</v>
      </c>
      <c r="D179" t="s">
        <v>662</v>
      </c>
      <c r="E179" t="s">
        <v>677</v>
      </c>
      <c r="F179">
        <v>2</v>
      </c>
      <c r="G179">
        <v>5.99</v>
      </c>
      <c r="H179" s="4">
        <f t="shared" si="14"/>
        <v>11.98</v>
      </c>
      <c r="I179">
        <f t="shared" si="15"/>
        <v>11</v>
      </c>
      <c r="J179" t="str">
        <f t="shared" si="16"/>
        <v>weekday</v>
      </c>
      <c r="K179" t="str">
        <f t="shared" si="17"/>
        <v>January</v>
      </c>
      <c r="L179" t="str">
        <f t="shared" si="18"/>
        <v>Morning</v>
      </c>
      <c r="M179" s="4">
        <f t="shared" si="20"/>
        <v>11.98</v>
      </c>
      <c r="N179" t="str">
        <f t="shared" si="19"/>
        <v>Monday</v>
      </c>
    </row>
    <row r="180" spans="1:14" x14ac:dyDescent="0.45">
      <c r="A180">
        <v>3179</v>
      </c>
      <c r="B180" t="s">
        <v>61</v>
      </c>
      <c r="C180" t="s">
        <v>259</v>
      </c>
      <c r="D180" t="s">
        <v>665</v>
      </c>
      <c r="E180" t="s">
        <v>675</v>
      </c>
      <c r="F180">
        <v>2</v>
      </c>
      <c r="G180">
        <v>2.99</v>
      </c>
      <c r="H180" s="4">
        <f t="shared" si="14"/>
        <v>5.98</v>
      </c>
      <c r="I180">
        <f t="shared" si="15"/>
        <v>13</v>
      </c>
      <c r="J180" t="str">
        <f t="shared" si="16"/>
        <v>weekend</v>
      </c>
      <c r="K180" t="str">
        <f t="shared" si="17"/>
        <v>February</v>
      </c>
      <c r="L180" t="str">
        <f t="shared" si="18"/>
        <v>Afternoon</v>
      </c>
      <c r="M180" s="4">
        <f t="shared" si="20"/>
        <v>6.8769999999999998</v>
      </c>
      <c r="N180" t="str">
        <f t="shared" si="19"/>
        <v>Sunday</v>
      </c>
    </row>
    <row r="181" spans="1:14" x14ac:dyDescent="0.45">
      <c r="A181">
        <v>3180</v>
      </c>
      <c r="B181" t="s">
        <v>78</v>
      </c>
      <c r="C181" t="s">
        <v>260</v>
      </c>
      <c r="D181" t="s">
        <v>661</v>
      </c>
      <c r="E181" t="s">
        <v>676</v>
      </c>
      <c r="F181">
        <v>2</v>
      </c>
      <c r="G181">
        <v>2.79</v>
      </c>
      <c r="H181" s="4">
        <f t="shared" si="14"/>
        <v>5.58</v>
      </c>
      <c r="I181">
        <f t="shared" si="15"/>
        <v>22</v>
      </c>
      <c r="J181" t="str">
        <f t="shared" si="16"/>
        <v>weekday</v>
      </c>
      <c r="K181" t="str">
        <f t="shared" si="17"/>
        <v>January</v>
      </c>
      <c r="L181" t="str">
        <f t="shared" si="18"/>
        <v>Night</v>
      </c>
      <c r="M181" s="4">
        <f t="shared" si="20"/>
        <v>5.58</v>
      </c>
      <c r="N181" t="str">
        <f t="shared" si="19"/>
        <v>Monday</v>
      </c>
    </row>
    <row r="182" spans="1:14" x14ac:dyDescent="0.45">
      <c r="A182">
        <v>3181</v>
      </c>
      <c r="B182" t="s">
        <v>89</v>
      </c>
      <c r="C182" t="s">
        <v>261</v>
      </c>
      <c r="D182" t="s">
        <v>658</v>
      </c>
      <c r="E182" t="s">
        <v>673</v>
      </c>
      <c r="F182">
        <v>3</v>
      </c>
      <c r="G182">
        <v>6.99</v>
      </c>
      <c r="H182" s="4">
        <f t="shared" si="14"/>
        <v>20.97</v>
      </c>
      <c r="I182">
        <f t="shared" si="15"/>
        <v>12</v>
      </c>
      <c r="J182" t="str">
        <f t="shared" si="16"/>
        <v>weekday</v>
      </c>
      <c r="K182" t="str">
        <f t="shared" si="17"/>
        <v>January</v>
      </c>
      <c r="L182" t="str">
        <f t="shared" si="18"/>
        <v>Afternoon</v>
      </c>
      <c r="M182" s="4">
        <f t="shared" si="20"/>
        <v>20.97</v>
      </c>
      <c r="N182" t="str">
        <f t="shared" si="19"/>
        <v>Thursday</v>
      </c>
    </row>
    <row r="183" spans="1:14" x14ac:dyDescent="0.45">
      <c r="A183">
        <v>3182</v>
      </c>
      <c r="B183" t="s">
        <v>31</v>
      </c>
      <c r="C183" t="s">
        <v>262</v>
      </c>
      <c r="D183" t="s">
        <v>658</v>
      </c>
      <c r="E183" t="s">
        <v>673</v>
      </c>
      <c r="F183">
        <v>2</v>
      </c>
      <c r="G183">
        <v>6.99</v>
      </c>
      <c r="H183" s="4">
        <f t="shared" si="14"/>
        <v>13.98</v>
      </c>
      <c r="I183">
        <f t="shared" si="15"/>
        <v>10</v>
      </c>
      <c r="J183" t="str">
        <f t="shared" si="16"/>
        <v>weekday</v>
      </c>
      <c r="K183" t="str">
        <f t="shared" si="17"/>
        <v>March</v>
      </c>
      <c r="L183" t="str">
        <f t="shared" si="18"/>
        <v>Morning</v>
      </c>
      <c r="M183" s="4">
        <f t="shared" si="20"/>
        <v>13.98</v>
      </c>
      <c r="N183" t="str">
        <f t="shared" si="19"/>
        <v>Tuesday</v>
      </c>
    </row>
    <row r="184" spans="1:14" x14ac:dyDescent="0.45">
      <c r="A184">
        <v>3183</v>
      </c>
      <c r="B184" t="s">
        <v>39</v>
      </c>
      <c r="C184" t="s">
        <v>263</v>
      </c>
      <c r="D184" t="s">
        <v>667</v>
      </c>
      <c r="E184" t="s">
        <v>677</v>
      </c>
      <c r="F184">
        <v>3</v>
      </c>
      <c r="G184">
        <v>5.49</v>
      </c>
      <c r="H184" s="4">
        <f t="shared" si="14"/>
        <v>16.47</v>
      </c>
      <c r="I184">
        <f t="shared" si="15"/>
        <v>23</v>
      </c>
      <c r="J184" t="str">
        <f t="shared" si="16"/>
        <v>weekday</v>
      </c>
      <c r="K184" t="str">
        <f t="shared" si="17"/>
        <v>February</v>
      </c>
      <c r="L184" t="str">
        <f t="shared" si="18"/>
        <v>Night</v>
      </c>
      <c r="M184" s="4">
        <f t="shared" si="20"/>
        <v>16.47</v>
      </c>
      <c r="N184" t="str">
        <f t="shared" si="19"/>
        <v>Thursday</v>
      </c>
    </row>
    <row r="185" spans="1:14" x14ac:dyDescent="0.45">
      <c r="A185">
        <v>3184</v>
      </c>
      <c r="B185" t="s">
        <v>40</v>
      </c>
      <c r="C185" t="s">
        <v>264</v>
      </c>
      <c r="D185" t="s">
        <v>665</v>
      </c>
      <c r="E185" t="s">
        <v>675</v>
      </c>
      <c r="F185">
        <v>2</v>
      </c>
      <c r="G185">
        <v>2.99</v>
      </c>
      <c r="H185" s="4">
        <f t="shared" si="14"/>
        <v>5.98</v>
      </c>
      <c r="I185">
        <f t="shared" si="15"/>
        <v>21</v>
      </c>
      <c r="J185" t="str">
        <f t="shared" si="16"/>
        <v>weekday</v>
      </c>
      <c r="K185" t="str">
        <f t="shared" si="17"/>
        <v>January</v>
      </c>
      <c r="L185" t="str">
        <f t="shared" si="18"/>
        <v>Night</v>
      </c>
      <c r="M185" s="4">
        <f t="shared" si="20"/>
        <v>5.98</v>
      </c>
      <c r="N185" t="str">
        <f t="shared" si="19"/>
        <v>Thursday</v>
      </c>
    </row>
    <row r="186" spans="1:14" x14ac:dyDescent="0.45">
      <c r="A186">
        <v>3185</v>
      </c>
      <c r="B186" t="s">
        <v>38</v>
      </c>
      <c r="C186" t="s">
        <v>265</v>
      </c>
      <c r="D186" t="s">
        <v>659</v>
      </c>
      <c r="E186" t="s">
        <v>674</v>
      </c>
      <c r="F186">
        <v>1</v>
      </c>
      <c r="G186">
        <v>5.29</v>
      </c>
      <c r="H186" s="4">
        <f t="shared" si="14"/>
        <v>5.29</v>
      </c>
      <c r="I186">
        <f t="shared" si="15"/>
        <v>11</v>
      </c>
      <c r="J186" t="str">
        <f t="shared" si="16"/>
        <v>weekend</v>
      </c>
      <c r="K186" t="str">
        <f t="shared" si="17"/>
        <v>January</v>
      </c>
      <c r="L186" t="str">
        <f t="shared" si="18"/>
        <v>Morning</v>
      </c>
      <c r="M186" s="4">
        <f t="shared" si="20"/>
        <v>6.0834999999999999</v>
      </c>
      <c r="N186" t="str">
        <f t="shared" si="19"/>
        <v>Sunday</v>
      </c>
    </row>
    <row r="187" spans="1:14" x14ac:dyDescent="0.45">
      <c r="A187">
        <v>3186</v>
      </c>
      <c r="B187" t="s">
        <v>34</v>
      </c>
      <c r="C187" t="s">
        <v>266</v>
      </c>
      <c r="D187" t="s">
        <v>661</v>
      </c>
      <c r="E187" t="s">
        <v>676</v>
      </c>
      <c r="F187">
        <v>4</v>
      </c>
      <c r="G187">
        <v>2.79</v>
      </c>
      <c r="H187" s="4">
        <f t="shared" si="14"/>
        <v>11.16</v>
      </c>
      <c r="I187">
        <f t="shared" si="15"/>
        <v>19</v>
      </c>
      <c r="J187" t="str">
        <f t="shared" si="16"/>
        <v>weekday</v>
      </c>
      <c r="K187" t="str">
        <f t="shared" si="17"/>
        <v>January</v>
      </c>
      <c r="L187" t="str">
        <f t="shared" si="18"/>
        <v>Evening</v>
      </c>
      <c r="M187" s="4">
        <f t="shared" si="20"/>
        <v>11.16</v>
      </c>
      <c r="N187" t="str">
        <f t="shared" si="19"/>
        <v>Tuesday</v>
      </c>
    </row>
    <row r="188" spans="1:14" x14ac:dyDescent="0.45">
      <c r="A188">
        <v>3187</v>
      </c>
      <c r="B188" t="s">
        <v>80</v>
      </c>
      <c r="C188" t="s">
        <v>267</v>
      </c>
      <c r="D188" t="s">
        <v>667</v>
      </c>
      <c r="E188" t="s">
        <v>677</v>
      </c>
      <c r="F188">
        <v>1</v>
      </c>
      <c r="G188">
        <v>5.49</v>
      </c>
      <c r="H188" s="4">
        <f t="shared" si="14"/>
        <v>5.49</v>
      </c>
      <c r="I188">
        <f t="shared" si="15"/>
        <v>10</v>
      </c>
      <c r="J188" t="str">
        <f t="shared" si="16"/>
        <v>weekday</v>
      </c>
      <c r="K188" t="str">
        <f t="shared" si="17"/>
        <v>March</v>
      </c>
      <c r="L188" t="str">
        <f t="shared" si="18"/>
        <v>Morning</v>
      </c>
      <c r="M188" s="4">
        <f t="shared" si="20"/>
        <v>5.49</v>
      </c>
      <c r="N188" t="str">
        <f t="shared" si="19"/>
        <v>Tuesday</v>
      </c>
    </row>
    <row r="189" spans="1:14" x14ac:dyDescent="0.45">
      <c r="A189">
        <v>3188</v>
      </c>
      <c r="B189" t="s">
        <v>49</v>
      </c>
      <c r="C189" t="s">
        <v>268</v>
      </c>
      <c r="D189" t="s">
        <v>669</v>
      </c>
      <c r="E189" t="s">
        <v>676</v>
      </c>
      <c r="F189">
        <v>2</v>
      </c>
      <c r="G189">
        <v>2.59</v>
      </c>
      <c r="H189" s="4">
        <f t="shared" si="14"/>
        <v>5.18</v>
      </c>
      <c r="I189">
        <f t="shared" si="15"/>
        <v>15</v>
      </c>
      <c r="J189" t="str">
        <f t="shared" si="16"/>
        <v>weekday</v>
      </c>
      <c r="K189" t="str">
        <f t="shared" si="17"/>
        <v>January</v>
      </c>
      <c r="L189" t="str">
        <f t="shared" si="18"/>
        <v>Afternoon</v>
      </c>
      <c r="M189" s="4">
        <f t="shared" si="20"/>
        <v>5.18</v>
      </c>
      <c r="N189" t="str">
        <f t="shared" si="19"/>
        <v>Wednesday</v>
      </c>
    </row>
    <row r="190" spans="1:14" x14ac:dyDescent="0.45">
      <c r="A190">
        <v>3189</v>
      </c>
      <c r="B190" t="s">
        <v>51</v>
      </c>
      <c r="C190" t="s">
        <v>269</v>
      </c>
      <c r="D190" t="s">
        <v>668</v>
      </c>
      <c r="E190" t="s">
        <v>675</v>
      </c>
      <c r="F190">
        <v>4</v>
      </c>
      <c r="G190">
        <v>3.99</v>
      </c>
      <c r="H190" s="4">
        <f t="shared" si="14"/>
        <v>15.96</v>
      </c>
      <c r="I190">
        <f t="shared" si="15"/>
        <v>12</v>
      </c>
      <c r="J190" t="str">
        <f t="shared" si="16"/>
        <v>weekday</v>
      </c>
      <c r="K190" t="str">
        <f t="shared" si="17"/>
        <v>February</v>
      </c>
      <c r="L190" t="str">
        <f t="shared" si="18"/>
        <v>Afternoon</v>
      </c>
      <c r="M190" s="4">
        <f t="shared" si="20"/>
        <v>15.96</v>
      </c>
      <c r="N190" t="str">
        <f t="shared" si="19"/>
        <v>Monday</v>
      </c>
    </row>
    <row r="191" spans="1:14" x14ac:dyDescent="0.45">
      <c r="A191">
        <v>3190</v>
      </c>
      <c r="B191" t="s">
        <v>67</v>
      </c>
      <c r="C191" t="s">
        <v>270</v>
      </c>
      <c r="D191" t="s">
        <v>669</v>
      </c>
      <c r="E191" t="s">
        <v>676</v>
      </c>
      <c r="F191">
        <v>1</v>
      </c>
      <c r="G191">
        <v>2.59</v>
      </c>
      <c r="H191" s="4">
        <f t="shared" si="14"/>
        <v>2.59</v>
      </c>
      <c r="I191">
        <f t="shared" si="15"/>
        <v>18</v>
      </c>
      <c r="J191" t="str">
        <f t="shared" si="16"/>
        <v>weekday</v>
      </c>
      <c r="K191" t="str">
        <f t="shared" si="17"/>
        <v>February</v>
      </c>
      <c r="L191" t="str">
        <f t="shared" si="18"/>
        <v>Evening</v>
      </c>
      <c r="M191" s="4">
        <f t="shared" si="20"/>
        <v>2.59</v>
      </c>
      <c r="N191" t="str">
        <f t="shared" si="19"/>
        <v>Monday</v>
      </c>
    </row>
    <row r="192" spans="1:14" x14ac:dyDescent="0.45">
      <c r="A192">
        <v>3191</v>
      </c>
      <c r="B192" t="s">
        <v>90</v>
      </c>
      <c r="C192" t="s">
        <v>271</v>
      </c>
      <c r="D192" t="s">
        <v>668</v>
      </c>
      <c r="E192" t="s">
        <v>675</v>
      </c>
      <c r="F192">
        <v>1</v>
      </c>
      <c r="G192">
        <v>3.99</v>
      </c>
      <c r="H192" s="4">
        <f t="shared" si="14"/>
        <v>3.99</v>
      </c>
      <c r="I192">
        <f t="shared" si="15"/>
        <v>12</v>
      </c>
      <c r="J192" t="str">
        <f t="shared" si="16"/>
        <v>weekday</v>
      </c>
      <c r="K192" t="str">
        <f t="shared" si="17"/>
        <v>March</v>
      </c>
      <c r="L192" t="str">
        <f t="shared" si="18"/>
        <v>Afternoon</v>
      </c>
      <c r="M192" s="4">
        <f t="shared" si="20"/>
        <v>3.99</v>
      </c>
      <c r="N192" t="str">
        <f t="shared" si="19"/>
        <v>Wednesday</v>
      </c>
    </row>
    <row r="193" spans="1:14" x14ac:dyDescent="0.45">
      <c r="A193">
        <v>3192</v>
      </c>
      <c r="B193" t="s">
        <v>77</v>
      </c>
      <c r="C193" t="s">
        <v>272</v>
      </c>
      <c r="D193" t="s">
        <v>672</v>
      </c>
      <c r="E193" t="s">
        <v>674</v>
      </c>
      <c r="F193">
        <v>2</v>
      </c>
      <c r="G193">
        <v>4.49</v>
      </c>
      <c r="H193" s="4">
        <f t="shared" si="14"/>
        <v>8.98</v>
      </c>
      <c r="I193">
        <f t="shared" si="15"/>
        <v>10</v>
      </c>
      <c r="J193" t="str">
        <f t="shared" si="16"/>
        <v>weekend</v>
      </c>
      <c r="K193" t="str">
        <f t="shared" si="17"/>
        <v>March</v>
      </c>
      <c r="L193" t="str">
        <f t="shared" si="18"/>
        <v>Morning</v>
      </c>
      <c r="M193" s="4">
        <f t="shared" si="20"/>
        <v>10.327</v>
      </c>
      <c r="N193" t="str">
        <f t="shared" si="19"/>
        <v>Sunday</v>
      </c>
    </row>
    <row r="194" spans="1:14" x14ac:dyDescent="0.45">
      <c r="A194">
        <v>3193</v>
      </c>
      <c r="B194" t="s">
        <v>67</v>
      </c>
      <c r="C194" t="s">
        <v>273</v>
      </c>
      <c r="D194" t="s">
        <v>665</v>
      </c>
      <c r="E194" t="s">
        <v>675</v>
      </c>
      <c r="F194">
        <v>4</v>
      </c>
      <c r="G194">
        <v>2.99</v>
      </c>
      <c r="H194" s="4">
        <f t="shared" si="14"/>
        <v>11.96</v>
      </c>
      <c r="I194">
        <f t="shared" si="15"/>
        <v>17</v>
      </c>
      <c r="J194" t="str">
        <f t="shared" si="16"/>
        <v>weekday</v>
      </c>
      <c r="K194" t="str">
        <f t="shared" si="17"/>
        <v>February</v>
      </c>
      <c r="L194" t="str">
        <f t="shared" si="18"/>
        <v>Evening</v>
      </c>
      <c r="M194" s="4">
        <f t="shared" si="20"/>
        <v>11.96</v>
      </c>
      <c r="N194" t="str">
        <f t="shared" si="19"/>
        <v>Monday</v>
      </c>
    </row>
    <row r="195" spans="1:14" x14ac:dyDescent="0.45">
      <c r="A195">
        <v>3194</v>
      </c>
      <c r="B195" t="s">
        <v>46</v>
      </c>
      <c r="C195" t="s">
        <v>274</v>
      </c>
      <c r="D195" t="s">
        <v>671</v>
      </c>
      <c r="E195" t="s">
        <v>678</v>
      </c>
      <c r="F195">
        <v>1</v>
      </c>
      <c r="G195">
        <v>3.49</v>
      </c>
      <c r="H195" s="4">
        <f t="shared" ref="H195:H258" si="21">F195*G195</f>
        <v>3.49</v>
      </c>
      <c r="I195">
        <f t="shared" ref="I195:I258" si="22">HOUR(C195)</f>
        <v>23</v>
      </c>
      <c r="J195" t="str">
        <f t="shared" ref="J195:J258" si="23">IF(WEEKDAY(B195,2)&gt;5, "weekend","weekday")</f>
        <v>weekend</v>
      </c>
      <c r="K195" t="str">
        <f t="shared" ref="K195:K258" si="24">TEXT(B195, "mmmm")</f>
        <v>March</v>
      </c>
      <c r="L195" t="str">
        <f t="shared" ref="L195:L258" si="25">IF(I195&lt;12, "Morning", IF(I195&lt;17, "Afternoon", IF(I195&lt;21, "Evening", "Night")))</f>
        <v>Night</v>
      </c>
      <c r="M195" s="4">
        <f t="shared" si="20"/>
        <v>4.0134999999999996</v>
      </c>
      <c r="N195" t="str">
        <f t="shared" ref="N195:N258" si="26">TEXT(B195, "dddd")</f>
        <v>Sunday</v>
      </c>
    </row>
    <row r="196" spans="1:14" x14ac:dyDescent="0.45">
      <c r="A196">
        <v>3195</v>
      </c>
      <c r="B196" t="s">
        <v>21</v>
      </c>
      <c r="C196" t="s">
        <v>110</v>
      </c>
      <c r="D196" t="s">
        <v>668</v>
      </c>
      <c r="E196" t="s">
        <v>675</v>
      </c>
      <c r="F196">
        <v>3</v>
      </c>
      <c r="G196">
        <v>3.99</v>
      </c>
      <c r="H196" s="4">
        <f t="shared" si="21"/>
        <v>11.97</v>
      </c>
      <c r="I196">
        <f t="shared" si="22"/>
        <v>11</v>
      </c>
      <c r="J196" t="str">
        <f t="shared" si="23"/>
        <v>weekend</v>
      </c>
      <c r="K196" t="str">
        <f t="shared" si="24"/>
        <v>February</v>
      </c>
      <c r="L196" t="str">
        <f t="shared" si="25"/>
        <v>Morning</v>
      </c>
      <c r="M196" s="4">
        <f t="shared" ref="M196:M259" si="27">IF(J196="weekend", H196*1.15, H196)</f>
        <v>13.765499999999999</v>
      </c>
      <c r="N196" t="str">
        <f t="shared" si="26"/>
        <v>Saturday</v>
      </c>
    </row>
    <row r="197" spans="1:14" x14ac:dyDescent="0.45">
      <c r="A197">
        <v>3196</v>
      </c>
      <c r="B197" t="s">
        <v>42</v>
      </c>
      <c r="C197" t="s">
        <v>275</v>
      </c>
      <c r="D197" t="s">
        <v>664</v>
      </c>
      <c r="E197" t="s">
        <v>678</v>
      </c>
      <c r="F197">
        <v>3</v>
      </c>
      <c r="G197">
        <v>4.49</v>
      </c>
      <c r="H197" s="4">
        <f t="shared" si="21"/>
        <v>13.47</v>
      </c>
      <c r="I197">
        <f t="shared" si="22"/>
        <v>16</v>
      </c>
      <c r="J197" t="str">
        <f t="shared" si="23"/>
        <v>weekday</v>
      </c>
      <c r="K197" t="str">
        <f t="shared" si="24"/>
        <v>January</v>
      </c>
      <c r="L197" t="str">
        <f t="shared" si="25"/>
        <v>Afternoon</v>
      </c>
      <c r="M197" s="4">
        <f t="shared" si="27"/>
        <v>13.47</v>
      </c>
      <c r="N197" t="str">
        <f t="shared" si="26"/>
        <v>Friday</v>
      </c>
    </row>
    <row r="198" spans="1:14" x14ac:dyDescent="0.45">
      <c r="A198">
        <v>3197</v>
      </c>
      <c r="B198" t="s">
        <v>54</v>
      </c>
      <c r="C198" t="s">
        <v>276</v>
      </c>
      <c r="D198" t="s">
        <v>670</v>
      </c>
      <c r="E198" t="s">
        <v>679</v>
      </c>
      <c r="F198">
        <v>1</v>
      </c>
      <c r="G198">
        <v>2.4900000000000002</v>
      </c>
      <c r="H198" s="4">
        <f t="shared" si="21"/>
        <v>2.4900000000000002</v>
      </c>
      <c r="I198">
        <f t="shared" si="22"/>
        <v>10</v>
      </c>
      <c r="J198" t="str">
        <f t="shared" si="23"/>
        <v>weekday</v>
      </c>
      <c r="K198" t="str">
        <f t="shared" si="24"/>
        <v>January</v>
      </c>
      <c r="L198" t="str">
        <f t="shared" si="25"/>
        <v>Morning</v>
      </c>
      <c r="M198" s="4">
        <f t="shared" si="27"/>
        <v>2.4900000000000002</v>
      </c>
      <c r="N198" t="str">
        <f t="shared" si="26"/>
        <v>Friday</v>
      </c>
    </row>
    <row r="199" spans="1:14" x14ac:dyDescent="0.45">
      <c r="A199">
        <v>3198</v>
      </c>
      <c r="B199" t="s">
        <v>83</v>
      </c>
      <c r="C199" t="s">
        <v>277</v>
      </c>
      <c r="D199" t="s">
        <v>663</v>
      </c>
      <c r="E199" t="s">
        <v>676</v>
      </c>
      <c r="F199">
        <v>2</v>
      </c>
      <c r="G199">
        <v>1.99</v>
      </c>
      <c r="H199" s="4">
        <f t="shared" si="21"/>
        <v>3.98</v>
      </c>
      <c r="I199">
        <f t="shared" si="22"/>
        <v>16</v>
      </c>
      <c r="J199" t="str">
        <f t="shared" si="23"/>
        <v>weekday</v>
      </c>
      <c r="K199" t="str">
        <f t="shared" si="24"/>
        <v>January</v>
      </c>
      <c r="L199" t="str">
        <f t="shared" si="25"/>
        <v>Afternoon</v>
      </c>
      <c r="M199" s="4">
        <f t="shared" si="27"/>
        <v>3.98</v>
      </c>
      <c r="N199" t="str">
        <f t="shared" si="26"/>
        <v>Tuesday</v>
      </c>
    </row>
    <row r="200" spans="1:14" x14ac:dyDescent="0.45">
      <c r="A200">
        <v>3199</v>
      </c>
      <c r="B200" t="s">
        <v>40</v>
      </c>
      <c r="C200" t="s">
        <v>278</v>
      </c>
      <c r="D200" t="s">
        <v>671</v>
      </c>
      <c r="E200" t="s">
        <v>678</v>
      </c>
      <c r="F200">
        <v>2</v>
      </c>
      <c r="G200">
        <v>3.49</v>
      </c>
      <c r="H200" s="4">
        <f t="shared" si="21"/>
        <v>6.98</v>
      </c>
      <c r="I200">
        <f t="shared" si="22"/>
        <v>16</v>
      </c>
      <c r="J200" t="str">
        <f t="shared" si="23"/>
        <v>weekday</v>
      </c>
      <c r="K200" t="str">
        <f t="shared" si="24"/>
        <v>January</v>
      </c>
      <c r="L200" t="str">
        <f t="shared" si="25"/>
        <v>Afternoon</v>
      </c>
      <c r="M200" s="4">
        <f t="shared" si="27"/>
        <v>6.98</v>
      </c>
      <c r="N200" t="str">
        <f t="shared" si="26"/>
        <v>Thursday</v>
      </c>
    </row>
    <row r="201" spans="1:14" x14ac:dyDescent="0.45">
      <c r="A201">
        <v>3200</v>
      </c>
      <c r="B201" t="s">
        <v>42</v>
      </c>
      <c r="C201" t="s">
        <v>279</v>
      </c>
      <c r="D201" t="s">
        <v>658</v>
      </c>
      <c r="E201" t="s">
        <v>673</v>
      </c>
      <c r="F201">
        <v>1</v>
      </c>
      <c r="G201">
        <v>6.99</v>
      </c>
      <c r="H201" s="4">
        <f t="shared" si="21"/>
        <v>6.99</v>
      </c>
      <c r="I201">
        <f t="shared" si="22"/>
        <v>10</v>
      </c>
      <c r="J201" t="str">
        <f t="shared" si="23"/>
        <v>weekday</v>
      </c>
      <c r="K201" t="str">
        <f t="shared" si="24"/>
        <v>January</v>
      </c>
      <c r="L201" t="str">
        <f t="shared" si="25"/>
        <v>Morning</v>
      </c>
      <c r="M201" s="4">
        <f t="shared" si="27"/>
        <v>6.99</v>
      </c>
      <c r="N201" t="str">
        <f t="shared" si="26"/>
        <v>Friday</v>
      </c>
    </row>
    <row r="202" spans="1:14" x14ac:dyDescent="0.45">
      <c r="A202">
        <v>3201</v>
      </c>
      <c r="B202" t="s">
        <v>55</v>
      </c>
      <c r="C202" t="s">
        <v>280</v>
      </c>
      <c r="D202" t="s">
        <v>667</v>
      </c>
      <c r="E202" t="s">
        <v>677</v>
      </c>
      <c r="F202">
        <v>3</v>
      </c>
      <c r="G202">
        <v>5.49</v>
      </c>
      <c r="H202" s="4">
        <f t="shared" si="21"/>
        <v>16.47</v>
      </c>
      <c r="I202">
        <f t="shared" si="22"/>
        <v>15</v>
      </c>
      <c r="J202" t="str">
        <f t="shared" si="23"/>
        <v>weekday</v>
      </c>
      <c r="K202" t="str">
        <f t="shared" si="24"/>
        <v>January</v>
      </c>
      <c r="L202" t="str">
        <f t="shared" si="25"/>
        <v>Afternoon</v>
      </c>
      <c r="M202" s="4">
        <f t="shared" si="27"/>
        <v>16.47</v>
      </c>
      <c r="N202" t="str">
        <f t="shared" si="26"/>
        <v>Monday</v>
      </c>
    </row>
    <row r="203" spans="1:14" x14ac:dyDescent="0.45">
      <c r="A203">
        <v>3202</v>
      </c>
      <c r="B203" t="s">
        <v>88</v>
      </c>
      <c r="C203" t="s">
        <v>281</v>
      </c>
      <c r="D203" t="s">
        <v>663</v>
      </c>
      <c r="E203" t="s">
        <v>676</v>
      </c>
      <c r="F203">
        <v>1</v>
      </c>
      <c r="G203">
        <v>1.99</v>
      </c>
      <c r="H203" s="4">
        <f t="shared" si="21"/>
        <v>1.99</v>
      </c>
      <c r="I203">
        <f t="shared" si="22"/>
        <v>15</v>
      </c>
      <c r="J203" t="str">
        <f t="shared" si="23"/>
        <v>weekend</v>
      </c>
      <c r="K203" t="str">
        <f t="shared" si="24"/>
        <v>March</v>
      </c>
      <c r="L203" t="str">
        <f t="shared" si="25"/>
        <v>Afternoon</v>
      </c>
      <c r="M203" s="4">
        <f t="shared" si="27"/>
        <v>2.2885</v>
      </c>
      <c r="N203" t="str">
        <f t="shared" si="26"/>
        <v>Sunday</v>
      </c>
    </row>
    <row r="204" spans="1:14" x14ac:dyDescent="0.45">
      <c r="A204">
        <v>3203</v>
      </c>
      <c r="B204" t="s">
        <v>35</v>
      </c>
      <c r="C204" t="s">
        <v>282</v>
      </c>
      <c r="D204" t="s">
        <v>658</v>
      </c>
      <c r="E204" t="s">
        <v>673</v>
      </c>
      <c r="F204">
        <v>3</v>
      </c>
      <c r="G204">
        <v>6.99</v>
      </c>
      <c r="H204" s="4">
        <f t="shared" si="21"/>
        <v>20.97</v>
      </c>
      <c r="I204">
        <f t="shared" si="22"/>
        <v>13</v>
      </c>
      <c r="J204" t="str">
        <f t="shared" si="23"/>
        <v>weekday</v>
      </c>
      <c r="K204" t="str">
        <f t="shared" si="24"/>
        <v>February</v>
      </c>
      <c r="L204" t="str">
        <f t="shared" si="25"/>
        <v>Afternoon</v>
      </c>
      <c r="M204" s="4">
        <f t="shared" si="27"/>
        <v>20.97</v>
      </c>
      <c r="N204" t="str">
        <f t="shared" si="26"/>
        <v>Tuesday</v>
      </c>
    </row>
    <row r="205" spans="1:14" x14ac:dyDescent="0.45">
      <c r="A205">
        <v>3204</v>
      </c>
      <c r="B205" t="s">
        <v>30</v>
      </c>
      <c r="C205" t="s">
        <v>213</v>
      </c>
      <c r="D205" t="s">
        <v>665</v>
      </c>
      <c r="E205" t="s">
        <v>675</v>
      </c>
      <c r="F205">
        <v>1</v>
      </c>
      <c r="G205">
        <v>2.99</v>
      </c>
      <c r="H205" s="4">
        <f t="shared" si="21"/>
        <v>2.99</v>
      </c>
      <c r="I205">
        <f t="shared" si="22"/>
        <v>11</v>
      </c>
      <c r="J205" t="str">
        <f t="shared" si="23"/>
        <v>weekend</v>
      </c>
      <c r="K205" t="str">
        <f t="shared" si="24"/>
        <v>March</v>
      </c>
      <c r="L205" t="str">
        <f t="shared" si="25"/>
        <v>Morning</v>
      </c>
      <c r="M205" s="4">
        <f t="shared" si="27"/>
        <v>3.4384999999999999</v>
      </c>
      <c r="N205" t="str">
        <f t="shared" si="26"/>
        <v>Sunday</v>
      </c>
    </row>
    <row r="206" spans="1:14" x14ac:dyDescent="0.45">
      <c r="A206">
        <v>3205</v>
      </c>
      <c r="B206" t="s">
        <v>51</v>
      </c>
      <c r="C206" t="s">
        <v>168</v>
      </c>
      <c r="D206" t="s">
        <v>658</v>
      </c>
      <c r="E206" t="s">
        <v>673</v>
      </c>
      <c r="F206">
        <v>3</v>
      </c>
      <c r="G206">
        <v>6.99</v>
      </c>
      <c r="H206" s="4">
        <f t="shared" si="21"/>
        <v>20.97</v>
      </c>
      <c r="I206">
        <f t="shared" si="22"/>
        <v>14</v>
      </c>
      <c r="J206" t="str">
        <f t="shared" si="23"/>
        <v>weekday</v>
      </c>
      <c r="K206" t="str">
        <f t="shared" si="24"/>
        <v>February</v>
      </c>
      <c r="L206" t="str">
        <f t="shared" si="25"/>
        <v>Afternoon</v>
      </c>
      <c r="M206" s="4">
        <f t="shared" si="27"/>
        <v>20.97</v>
      </c>
      <c r="N206" t="str">
        <f t="shared" si="26"/>
        <v>Monday</v>
      </c>
    </row>
    <row r="207" spans="1:14" x14ac:dyDescent="0.45">
      <c r="A207">
        <v>3206</v>
      </c>
      <c r="B207" t="s">
        <v>42</v>
      </c>
      <c r="C207" t="s">
        <v>283</v>
      </c>
      <c r="D207" t="s">
        <v>670</v>
      </c>
      <c r="E207" t="s">
        <v>679</v>
      </c>
      <c r="F207">
        <v>2</v>
      </c>
      <c r="G207">
        <v>2.4900000000000002</v>
      </c>
      <c r="H207" s="4">
        <f t="shared" si="21"/>
        <v>4.9800000000000004</v>
      </c>
      <c r="I207">
        <f t="shared" si="22"/>
        <v>16</v>
      </c>
      <c r="J207" t="str">
        <f t="shared" si="23"/>
        <v>weekday</v>
      </c>
      <c r="K207" t="str">
        <f t="shared" si="24"/>
        <v>January</v>
      </c>
      <c r="L207" t="str">
        <f t="shared" si="25"/>
        <v>Afternoon</v>
      </c>
      <c r="M207" s="4">
        <f t="shared" si="27"/>
        <v>4.9800000000000004</v>
      </c>
      <c r="N207" t="str">
        <f t="shared" si="26"/>
        <v>Friday</v>
      </c>
    </row>
    <row r="208" spans="1:14" x14ac:dyDescent="0.45">
      <c r="A208">
        <v>3207</v>
      </c>
      <c r="B208" t="s">
        <v>74</v>
      </c>
      <c r="C208" t="s">
        <v>194</v>
      </c>
      <c r="D208" t="s">
        <v>666</v>
      </c>
      <c r="E208" t="s">
        <v>674</v>
      </c>
      <c r="F208">
        <v>3</v>
      </c>
      <c r="G208">
        <v>4.99</v>
      </c>
      <c r="H208" s="4">
        <f t="shared" si="21"/>
        <v>14.97</v>
      </c>
      <c r="I208">
        <f t="shared" si="22"/>
        <v>20</v>
      </c>
      <c r="J208" t="str">
        <f t="shared" si="23"/>
        <v>weekday</v>
      </c>
      <c r="K208" t="str">
        <f t="shared" si="24"/>
        <v>March</v>
      </c>
      <c r="L208" t="str">
        <f t="shared" si="25"/>
        <v>Evening</v>
      </c>
      <c r="M208" s="4">
        <f t="shared" si="27"/>
        <v>14.97</v>
      </c>
      <c r="N208" t="str">
        <f t="shared" si="26"/>
        <v>Monday</v>
      </c>
    </row>
    <row r="209" spans="1:14" x14ac:dyDescent="0.45">
      <c r="A209">
        <v>3208</v>
      </c>
      <c r="B209" t="s">
        <v>15</v>
      </c>
      <c r="C209" t="s">
        <v>284</v>
      </c>
      <c r="D209" t="s">
        <v>665</v>
      </c>
      <c r="E209" t="s">
        <v>675</v>
      </c>
      <c r="F209">
        <v>3</v>
      </c>
      <c r="G209">
        <v>2.99</v>
      </c>
      <c r="H209" s="4">
        <f t="shared" si="21"/>
        <v>8.9700000000000006</v>
      </c>
      <c r="I209">
        <f t="shared" si="22"/>
        <v>12</v>
      </c>
      <c r="J209" t="str">
        <f t="shared" si="23"/>
        <v>weekend</v>
      </c>
      <c r="K209" t="str">
        <f t="shared" si="24"/>
        <v>January</v>
      </c>
      <c r="L209" t="str">
        <f t="shared" si="25"/>
        <v>Afternoon</v>
      </c>
      <c r="M209" s="4">
        <f t="shared" si="27"/>
        <v>10.3155</v>
      </c>
      <c r="N209" t="str">
        <f t="shared" si="26"/>
        <v>Saturday</v>
      </c>
    </row>
    <row r="210" spans="1:14" x14ac:dyDescent="0.45">
      <c r="A210">
        <v>3209</v>
      </c>
      <c r="B210" t="s">
        <v>28</v>
      </c>
      <c r="C210" t="s">
        <v>285</v>
      </c>
      <c r="D210" t="s">
        <v>668</v>
      </c>
      <c r="E210" t="s">
        <v>675</v>
      </c>
      <c r="F210">
        <v>2</v>
      </c>
      <c r="G210">
        <v>3.99</v>
      </c>
      <c r="H210" s="4">
        <f t="shared" si="21"/>
        <v>7.98</v>
      </c>
      <c r="I210">
        <f t="shared" si="22"/>
        <v>19</v>
      </c>
      <c r="J210" t="str">
        <f t="shared" si="23"/>
        <v>weekday</v>
      </c>
      <c r="K210" t="str">
        <f t="shared" si="24"/>
        <v>February</v>
      </c>
      <c r="L210" t="str">
        <f t="shared" si="25"/>
        <v>Evening</v>
      </c>
      <c r="M210" s="4">
        <f t="shared" si="27"/>
        <v>7.98</v>
      </c>
      <c r="N210" t="str">
        <f t="shared" si="26"/>
        <v>Wednesday</v>
      </c>
    </row>
    <row r="211" spans="1:14" x14ac:dyDescent="0.45">
      <c r="A211">
        <v>3210</v>
      </c>
      <c r="B211" t="s">
        <v>73</v>
      </c>
      <c r="C211" t="s">
        <v>286</v>
      </c>
      <c r="D211" t="s">
        <v>672</v>
      </c>
      <c r="E211" t="s">
        <v>674</v>
      </c>
      <c r="F211">
        <v>2</v>
      </c>
      <c r="G211">
        <v>4.49</v>
      </c>
      <c r="H211" s="4">
        <f t="shared" si="21"/>
        <v>8.98</v>
      </c>
      <c r="I211">
        <f t="shared" si="22"/>
        <v>14</v>
      </c>
      <c r="J211" t="str">
        <f t="shared" si="23"/>
        <v>weekday</v>
      </c>
      <c r="K211" t="str">
        <f t="shared" si="24"/>
        <v>February</v>
      </c>
      <c r="L211" t="str">
        <f t="shared" si="25"/>
        <v>Afternoon</v>
      </c>
      <c r="M211" s="4">
        <f t="shared" si="27"/>
        <v>8.98</v>
      </c>
      <c r="N211" t="str">
        <f t="shared" si="26"/>
        <v>Friday</v>
      </c>
    </row>
    <row r="212" spans="1:14" x14ac:dyDescent="0.45">
      <c r="A212">
        <v>3211</v>
      </c>
      <c r="B212" t="s">
        <v>86</v>
      </c>
      <c r="C212" t="s">
        <v>287</v>
      </c>
      <c r="D212" t="s">
        <v>659</v>
      </c>
      <c r="E212" t="s">
        <v>674</v>
      </c>
      <c r="F212">
        <v>2</v>
      </c>
      <c r="G212">
        <v>5.29</v>
      </c>
      <c r="H212" s="4">
        <f t="shared" si="21"/>
        <v>10.58</v>
      </c>
      <c r="I212">
        <f t="shared" si="22"/>
        <v>13</v>
      </c>
      <c r="J212" t="str">
        <f t="shared" si="23"/>
        <v>weekday</v>
      </c>
      <c r="K212" t="str">
        <f t="shared" si="24"/>
        <v>March</v>
      </c>
      <c r="L212" t="str">
        <f t="shared" si="25"/>
        <v>Afternoon</v>
      </c>
      <c r="M212" s="4">
        <f t="shared" si="27"/>
        <v>10.58</v>
      </c>
      <c r="N212" t="str">
        <f t="shared" si="26"/>
        <v>Thursday</v>
      </c>
    </row>
    <row r="213" spans="1:14" x14ac:dyDescent="0.45">
      <c r="A213">
        <v>3212</v>
      </c>
      <c r="B213" t="s">
        <v>73</v>
      </c>
      <c r="C213" t="s">
        <v>225</v>
      </c>
      <c r="D213" t="s">
        <v>661</v>
      </c>
      <c r="E213" t="s">
        <v>676</v>
      </c>
      <c r="F213">
        <v>4</v>
      </c>
      <c r="G213">
        <v>2.79</v>
      </c>
      <c r="H213" s="4">
        <f t="shared" si="21"/>
        <v>11.16</v>
      </c>
      <c r="I213">
        <f t="shared" si="22"/>
        <v>23</v>
      </c>
      <c r="J213" t="str">
        <f t="shared" si="23"/>
        <v>weekday</v>
      </c>
      <c r="K213" t="str">
        <f t="shared" si="24"/>
        <v>February</v>
      </c>
      <c r="L213" t="str">
        <f t="shared" si="25"/>
        <v>Night</v>
      </c>
      <c r="M213" s="4">
        <f t="shared" si="27"/>
        <v>11.16</v>
      </c>
      <c r="N213" t="str">
        <f t="shared" si="26"/>
        <v>Friday</v>
      </c>
    </row>
    <row r="214" spans="1:14" x14ac:dyDescent="0.45">
      <c r="A214">
        <v>3213</v>
      </c>
      <c r="B214" t="s">
        <v>42</v>
      </c>
      <c r="C214" t="s">
        <v>279</v>
      </c>
      <c r="D214" t="s">
        <v>669</v>
      </c>
      <c r="E214" t="s">
        <v>676</v>
      </c>
      <c r="F214">
        <v>3</v>
      </c>
      <c r="G214">
        <v>2.59</v>
      </c>
      <c r="H214" s="4">
        <f t="shared" si="21"/>
        <v>7.77</v>
      </c>
      <c r="I214">
        <f t="shared" si="22"/>
        <v>10</v>
      </c>
      <c r="J214" t="str">
        <f t="shared" si="23"/>
        <v>weekday</v>
      </c>
      <c r="K214" t="str">
        <f t="shared" si="24"/>
        <v>January</v>
      </c>
      <c r="L214" t="str">
        <f t="shared" si="25"/>
        <v>Morning</v>
      </c>
      <c r="M214" s="4">
        <f t="shared" si="27"/>
        <v>7.77</v>
      </c>
      <c r="N214" t="str">
        <f t="shared" si="26"/>
        <v>Friday</v>
      </c>
    </row>
    <row r="215" spans="1:14" x14ac:dyDescent="0.45">
      <c r="A215">
        <v>3214</v>
      </c>
      <c r="B215" t="s">
        <v>73</v>
      </c>
      <c r="C215" t="s">
        <v>288</v>
      </c>
      <c r="D215" t="s">
        <v>662</v>
      </c>
      <c r="E215" t="s">
        <v>677</v>
      </c>
      <c r="F215">
        <v>4</v>
      </c>
      <c r="G215">
        <v>5.99</v>
      </c>
      <c r="H215" s="4">
        <f t="shared" si="21"/>
        <v>23.96</v>
      </c>
      <c r="I215">
        <f t="shared" si="22"/>
        <v>13</v>
      </c>
      <c r="J215" t="str">
        <f t="shared" si="23"/>
        <v>weekday</v>
      </c>
      <c r="K215" t="str">
        <f t="shared" si="24"/>
        <v>February</v>
      </c>
      <c r="L215" t="str">
        <f t="shared" si="25"/>
        <v>Afternoon</v>
      </c>
      <c r="M215" s="4">
        <f t="shared" si="27"/>
        <v>23.96</v>
      </c>
      <c r="N215" t="str">
        <f t="shared" si="26"/>
        <v>Friday</v>
      </c>
    </row>
    <row r="216" spans="1:14" x14ac:dyDescent="0.45">
      <c r="A216">
        <v>3215</v>
      </c>
      <c r="B216" t="s">
        <v>13</v>
      </c>
      <c r="C216" t="s">
        <v>289</v>
      </c>
      <c r="D216" t="s">
        <v>666</v>
      </c>
      <c r="E216" t="s">
        <v>674</v>
      </c>
      <c r="F216">
        <v>3</v>
      </c>
      <c r="G216">
        <v>4.99</v>
      </c>
      <c r="H216" s="4">
        <f t="shared" si="21"/>
        <v>14.97</v>
      </c>
      <c r="I216">
        <f t="shared" si="22"/>
        <v>18</v>
      </c>
      <c r="J216" t="str">
        <f t="shared" si="23"/>
        <v>weekday</v>
      </c>
      <c r="K216" t="str">
        <f t="shared" si="24"/>
        <v>January</v>
      </c>
      <c r="L216" t="str">
        <f t="shared" si="25"/>
        <v>Evening</v>
      </c>
      <c r="M216" s="4">
        <f t="shared" si="27"/>
        <v>14.97</v>
      </c>
      <c r="N216" t="str">
        <f t="shared" si="26"/>
        <v>Wednesday</v>
      </c>
    </row>
    <row r="217" spans="1:14" x14ac:dyDescent="0.45">
      <c r="A217">
        <v>3216</v>
      </c>
      <c r="B217" t="s">
        <v>21</v>
      </c>
      <c r="C217" t="s">
        <v>176</v>
      </c>
      <c r="D217" t="s">
        <v>658</v>
      </c>
      <c r="E217" t="s">
        <v>673</v>
      </c>
      <c r="F217">
        <v>2</v>
      </c>
      <c r="G217">
        <v>6.99</v>
      </c>
      <c r="H217" s="4">
        <f t="shared" si="21"/>
        <v>13.98</v>
      </c>
      <c r="I217">
        <f t="shared" si="22"/>
        <v>11</v>
      </c>
      <c r="J217" t="str">
        <f t="shared" si="23"/>
        <v>weekend</v>
      </c>
      <c r="K217" t="str">
        <f t="shared" si="24"/>
        <v>February</v>
      </c>
      <c r="L217" t="str">
        <f t="shared" si="25"/>
        <v>Morning</v>
      </c>
      <c r="M217" s="4">
        <f t="shared" si="27"/>
        <v>16.076999999999998</v>
      </c>
      <c r="N217" t="str">
        <f t="shared" si="26"/>
        <v>Saturday</v>
      </c>
    </row>
    <row r="218" spans="1:14" x14ac:dyDescent="0.45">
      <c r="A218">
        <v>3217</v>
      </c>
      <c r="B218" t="s">
        <v>69</v>
      </c>
      <c r="C218" t="s">
        <v>290</v>
      </c>
      <c r="D218" t="s">
        <v>671</v>
      </c>
      <c r="E218" t="s">
        <v>678</v>
      </c>
      <c r="F218">
        <v>3</v>
      </c>
      <c r="G218">
        <v>3.49</v>
      </c>
      <c r="H218" s="4">
        <f t="shared" si="21"/>
        <v>10.47</v>
      </c>
      <c r="I218">
        <f t="shared" si="22"/>
        <v>14</v>
      </c>
      <c r="J218" t="str">
        <f t="shared" si="23"/>
        <v>weekday</v>
      </c>
      <c r="K218" t="str">
        <f t="shared" si="24"/>
        <v>March</v>
      </c>
      <c r="L218" t="str">
        <f t="shared" si="25"/>
        <v>Afternoon</v>
      </c>
      <c r="M218" s="4">
        <f t="shared" si="27"/>
        <v>10.47</v>
      </c>
      <c r="N218" t="str">
        <f t="shared" si="26"/>
        <v>Thursday</v>
      </c>
    </row>
    <row r="219" spans="1:14" x14ac:dyDescent="0.45">
      <c r="A219">
        <v>3218</v>
      </c>
      <c r="B219" t="s">
        <v>80</v>
      </c>
      <c r="C219" t="s">
        <v>291</v>
      </c>
      <c r="D219" t="s">
        <v>658</v>
      </c>
      <c r="E219" t="s">
        <v>673</v>
      </c>
      <c r="F219">
        <v>2</v>
      </c>
      <c r="G219">
        <v>6.99</v>
      </c>
      <c r="H219" s="4">
        <f t="shared" si="21"/>
        <v>13.98</v>
      </c>
      <c r="I219">
        <f t="shared" si="22"/>
        <v>10</v>
      </c>
      <c r="J219" t="str">
        <f t="shared" si="23"/>
        <v>weekday</v>
      </c>
      <c r="K219" t="str">
        <f t="shared" si="24"/>
        <v>March</v>
      </c>
      <c r="L219" t="str">
        <f t="shared" si="25"/>
        <v>Morning</v>
      </c>
      <c r="M219" s="4">
        <f t="shared" si="27"/>
        <v>13.98</v>
      </c>
      <c r="N219" t="str">
        <f t="shared" si="26"/>
        <v>Tuesday</v>
      </c>
    </row>
    <row r="220" spans="1:14" x14ac:dyDescent="0.45">
      <c r="A220">
        <v>3219</v>
      </c>
      <c r="B220" t="s">
        <v>50</v>
      </c>
      <c r="C220" t="s">
        <v>135</v>
      </c>
      <c r="D220" t="s">
        <v>672</v>
      </c>
      <c r="E220" t="s">
        <v>674</v>
      </c>
      <c r="F220">
        <v>4</v>
      </c>
      <c r="G220">
        <v>4.49</v>
      </c>
      <c r="H220" s="4">
        <f t="shared" si="21"/>
        <v>17.96</v>
      </c>
      <c r="I220">
        <f t="shared" si="22"/>
        <v>19</v>
      </c>
      <c r="J220" t="str">
        <f t="shared" si="23"/>
        <v>weekday</v>
      </c>
      <c r="K220" t="str">
        <f t="shared" si="24"/>
        <v>March</v>
      </c>
      <c r="L220" t="str">
        <f t="shared" si="25"/>
        <v>Evening</v>
      </c>
      <c r="M220" s="4">
        <f t="shared" si="27"/>
        <v>17.96</v>
      </c>
      <c r="N220" t="str">
        <f t="shared" si="26"/>
        <v>Tuesday</v>
      </c>
    </row>
    <row r="221" spans="1:14" x14ac:dyDescent="0.45">
      <c r="A221">
        <v>3220</v>
      </c>
      <c r="B221" t="s">
        <v>62</v>
      </c>
      <c r="C221" t="s">
        <v>146</v>
      </c>
      <c r="D221" t="s">
        <v>669</v>
      </c>
      <c r="E221" t="s">
        <v>676</v>
      </c>
      <c r="F221">
        <v>2</v>
      </c>
      <c r="G221">
        <v>2.59</v>
      </c>
      <c r="H221" s="4">
        <f t="shared" si="21"/>
        <v>5.18</v>
      </c>
      <c r="I221">
        <f t="shared" si="22"/>
        <v>13</v>
      </c>
      <c r="J221" t="str">
        <f t="shared" si="23"/>
        <v>weekend</v>
      </c>
      <c r="K221" t="str">
        <f t="shared" si="24"/>
        <v>January</v>
      </c>
      <c r="L221" t="str">
        <f t="shared" si="25"/>
        <v>Afternoon</v>
      </c>
      <c r="M221" s="4">
        <f t="shared" si="27"/>
        <v>5.956999999999999</v>
      </c>
      <c r="N221" t="str">
        <f t="shared" si="26"/>
        <v>Saturday</v>
      </c>
    </row>
    <row r="222" spans="1:14" x14ac:dyDescent="0.45">
      <c r="A222">
        <v>3221</v>
      </c>
      <c r="B222" t="s">
        <v>26</v>
      </c>
      <c r="C222" t="s">
        <v>292</v>
      </c>
      <c r="D222" t="s">
        <v>672</v>
      </c>
      <c r="E222" t="s">
        <v>674</v>
      </c>
      <c r="F222">
        <v>1</v>
      </c>
      <c r="G222">
        <v>4.49</v>
      </c>
      <c r="H222" s="4">
        <f t="shared" si="21"/>
        <v>4.49</v>
      </c>
      <c r="I222">
        <f t="shared" si="22"/>
        <v>13</v>
      </c>
      <c r="J222" t="str">
        <f t="shared" si="23"/>
        <v>weekday</v>
      </c>
      <c r="K222" t="str">
        <f t="shared" si="24"/>
        <v>March</v>
      </c>
      <c r="L222" t="str">
        <f t="shared" si="25"/>
        <v>Afternoon</v>
      </c>
      <c r="M222" s="4">
        <f t="shared" si="27"/>
        <v>4.49</v>
      </c>
      <c r="N222" t="str">
        <f t="shared" si="26"/>
        <v>Wednesday</v>
      </c>
    </row>
    <row r="223" spans="1:14" x14ac:dyDescent="0.45">
      <c r="A223">
        <v>3222</v>
      </c>
      <c r="B223" t="s">
        <v>10</v>
      </c>
      <c r="C223" t="s">
        <v>113</v>
      </c>
      <c r="D223" t="s">
        <v>668</v>
      </c>
      <c r="E223" t="s">
        <v>675</v>
      </c>
      <c r="F223">
        <v>2</v>
      </c>
      <c r="G223">
        <v>3.99</v>
      </c>
      <c r="H223" s="4">
        <f t="shared" si="21"/>
        <v>7.98</v>
      </c>
      <c r="I223">
        <f t="shared" si="22"/>
        <v>21</v>
      </c>
      <c r="J223" t="str">
        <f t="shared" si="23"/>
        <v>weekday</v>
      </c>
      <c r="K223" t="str">
        <f t="shared" si="24"/>
        <v>January</v>
      </c>
      <c r="L223" t="str">
        <f t="shared" si="25"/>
        <v>Night</v>
      </c>
      <c r="M223" s="4">
        <f t="shared" si="27"/>
        <v>7.98</v>
      </c>
      <c r="N223" t="str">
        <f t="shared" si="26"/>
        <v>Friday</v>
      </c>
    </row>
    <row r="224" spans="1:14" x14ac:dyDescent="0.45">
      <c r="A224">
        <v>3223</v>
      </c>
      <c r="B224" t="s">
        <v>18</v>
      </c>
      <c r="C224" t="s">
        <v>293</v>
      </c>
      <c r="D224" t="s">
        <v>665</v>
      </c>
      <c r="E224" t="s">
        <v>675</v>
      </c>
      <c r="F224">
        <v>2</v>
      </c>
      <c r="G224">
        <v>2.99</v>
      </c>
      <c r="H224" s="4">
        <f t="shared" si="21"/>
        <v>5.98</v>
      </c>
      <c r="I224">
        <f t="shared" si="22"/>
        <v>16</v>
      </c>
      <c r="J224" t="str">
        <f t="shared" si="23"/>
        <v>weekend</v>
      </c>
      <c r="K224" t="str">
        <f t="shared" si="24"/>
        <v>January</v>
      </c>
      <c r="L224" t="str">
        <f t="shared" si="25"/>
        <v>Afternoon</v>
      </c>
      <c r="M224" s="4">
        <f t="shared" si="27"/>
        <v>6.8769999999999998</v>
      </c>
      <c r="N224" t="str">
        <f t="shared" si="26"/>
        <v>Sunday</v>
      </c>
    </row>
    <row r="225" spans="1:14" x14ac:dyDescent="0.45">
      <c r="A225">
        <v>3224</v>
      </c>
      <c r="B225" t="s">
        <v>13</v>
      </c>
      <c r="C225" t="s">
        <v>294</v>
      </c>
      <c r="D225" t="s">
        <v>662</v>
      </c>
      <c r="E225" t="s">
        <v>677</v>
      </c>
      <c r="F225">
        <v>2</v>
      </c>
      <c r="G225">
        <v>5.99</v>
      </c>
      <c r="H225" s="4">
        <f t="shared" si="21"/>
        <v>11.98</v>
      </c>
      <c r="I225">
        <f t="shared" si="22"/>
        <v>22</v>
      </c>
      <c r="J225" t="str">
        <f t="shared" si="23"/>
        <v>weekday</v>
      </c>
      <c r="K225" t="str">
        <f t="shared" si="24"/>
        <v>January</v>
      </c>
      <c r="L225" t="str">
        <f t="shared" si="25"/>
        <v>Night</v>
      </c>
      <c r="M225" s="4">
        <f t="shared" si="27"/>
        <v>11.98</v>
      </c>
      <c r="N225" t="str">
        <f t="shared" si="26"/>
        <v>Wednesday</v>
      </c>
    </row>
    <row r="226" spans="1:14" x14ac:dyDescent="0.45">
      <c r="A226">
        <v>3225</v>
      </c>
      <c r="B226" t="s">
        <v>62</v>
      </c>
      <c r="C226" t="s">
        <v>295</v>
      </c>
      <c r="D226" t="s">
        <v>667</v>
      </c>
      <c r="E226" t="s">
        <v>677</v>
      </c>
      <c r="F226">
        <v>2</v>
      </c>
      <c r="G226">
        <v>5.49</v>
      </c>
      <c r="H226" s="4">
        <f t="shared" si="21"/>
        <v>10.98</v>
      </c>
      <c r="I226">
        <f t="shared" si="22"/>
        <v>17</v>
      </c>
      <c r="J226" t="str">
        <f t="shared" si="23"/>
        <v>weekend</v>
      </c>
      <c r="K226" t="str">
        <f t="shared" si="24"/>
        <v>January</v>
      </c>
      <c r="L226" t="str">
        <f t="shared" si="25"/>
        <v>Evening</v>
      </c>
      <c r="M226" s="4">
        <f t="shared" si="27"/>
        <v>12.626999999999999</v>
      </c>
      <c r="N226" t="str">
        <f t="shared" si="26"/>
        <v>Saturday</v>
      </c>
    </row>
    <row r="227" spans="1:14" x14ac:dyDescent="0.45">
      <c r="A227">
        <v>3226</v>
      </c>
      <c r="B227" t="s">
        <v>32</v>
      </c>
      <c r="C227" t="s">
        <v>296</v>
      </c>
      <c r="D227" t="s">
        <v>665</v>
      </c>
      <c r="E227" t="s">
        <v>675</v>
      </c>
      <c r="F227">
        <v>2</v>
      </c>
      <c r="G227">
        <v>2.99</v>
      </c>
      <c r="H227" s="4">
        <f t="shared" si="21"/>
        <v>5.98</v>
      </c>
      <c r="I227">
        <f t="shared" si="22"/>
        <v>22</v>
      </c>
      <c r="J227" t="str">
        <f t="shared" si="23"/>
        <v>weekday</v>
      </c>
      <c r="K227" t="str">
        <f t="shared" si="24"/>
        <v>January</v>
      </c>
      <c r="L227" t="str">
        <f t="shared" si="25"/>
        <v>Night</v>
      </c>
      <c r="M227" s="4">
        <f t="shared" si="27"/>
        <v>5.98</v>
      </c>
      <c r="N227" t="str">
        <f t="shared" si="26"/>
        <v>Thursday</v>
      </c>
    </row>
    <row r="228" spans="1:14" x14ac:dyDescent="0.45">
      <c r="A228">
        <v>3227</v>
      </c>
      <c r="B228" t="s">
        <v>42</v>
      </c>
      <c r="C228" t="s">
        <v>297</v>
      </c>
      <c r="D228" t="s">
        <v>658</v>
      </c>
      <c r="E228" t="s">
        <v>673</v>
      </c>
      <c r="F228">
        <v>4</v>
      </c>
      <c r="G228">
        <v>6.99</v>
      </c>
      <c r="H228" s="4">
        <f t="shared" si="21"/>
        <v>27.96</v>
      </c>
      <c r="I228">
        <f t="shared" si="22"/>
        <v>16</v>
      </c>
      <c r="J228" t="str">
        <f t="shared" si="23"/>
        <v>weekday</v>
      </c>
      <c r="K228" t="str">
        <f t="shared" si="24"/>
        <v>January</v>
      </c>
      <c r="L228" t="str">
        <f t="shared" si="25"/>
        <v>Afternoon</v>
      </c>
      <c r="M228" s="4">
        <f t="shared" si="27"/>
        <v>27.96</v>
      </c>
      <c r="N228" t="str">
        <f t="shared" si="26"/>
        <v>Friday</v>
      </c>
    </row>
    <row r="229" spans="1:14" x14ac:dyDescent="0.45">
      <c r="A229">
        <v>3228</v>
      </c>
      <c r="B229" t="s">
        <v>27</v>
      </c>
      <c r="C229" t="s">
        <v>298</v>
      </c>
      <c r="D229" t="s">
        <v>668</v>
      </c>
      <c r="E229" t="s">
        <v>675</v>
      </c>
      <c r="F229">
        <v>4</v>
      </c>
      <c r="G229">
        <v>3.99</v>
      </c>
      <c r="H229" s="4">
        <f t="shared" si="21"/>
        <v>15.96</v>
      </c>
      <c r="I229">
        <f t="shared" si="22"/>
        <v>13</v>
      </c>
      <c r="J229" t="str">
        <f t="shared" si="23"/>
        <v>weekday</v>
      </c>
      <c r="K229" t="str">
        <f t="shared" si="24"/>
        <v>February</v>
      </c>
      <c r="L229" t="str">
        <f t="shared" si="25"/>
        <v>Afternoon</v>
      </c>
      <c r="M229" s="4">
        <f t="shared" si="27"/>
        <v>15.96</v>
      </c>
      <c r="N229" t="str">
        <f t="shared" si="26"/>
        <v>Thursday</v>
      </c>
    </row>
    <row r="230" spans="1:14" x14ac:dyDescent="0.45">
      <c r="A230">
        <v>3229</v>
      </c>
      <c r="B230" t="s">
        <v>84</v>
      </c>
      <c r="C230" t="s">
        <v>299</v>
      </c>
      <c r="D230" t="s">
        <v>667</v>
      </c>
      <c r="E230" t="s">
        <v>677</v>
      </c>
      <c r="F230">
        <v>3</v>
      </c>
      <c r="G230">
        <v>5.49</v>
      </c>
      <c r="H230" s="4">
        <f t="shared" si="21"/>
        <v>16.47</v>
      </c>
      <c r="I230">
        <f t="shared" si="22"/>
        <v>23</v>
      </c>
      <c r="J230" t="str">
        <f t="shared" si="23"/>
        <v>weekend</v>
      </c>
      <c r="K230" t="str">
        <f t="shared" si="24"/>
        <v>March</v>
      </c>
      <c r="L230" t="str">
        <f t="shared" si="25"/>
        <v>Night</v>
      </c>
      <c r="M230" s="4">
        <f t="shared" si="27"/>
        <v>18.940499999999997</v>
      </c>
      <c r="N230" t="str">
        <f t="shared" si="26"/>
        <v>Saturday</v>
      </c>
    </row>
    <row r="231" spans="1:14" x14ac:dyDescent="0.45">
      <c r="A231">
        <v>3230</v>
      </c>
      <c r="B231" t="s">
        <v>91</v>
      </c>
      <c r="C231" t="s">
        <v>300</v>
      </c>
      <c r="D231" t="s">
        <v>668</v>
      </c>
      <c r="E231" t="s">
        <v>675</v>
      </c>
      <c r="F231">
        <v>3</v>
      </c>
      <c r="G231">
        <v>3.99</v>
      </c>
      <c r="H231" s="4">
        <f t="shared" si="21"/>
        <v>11.97</v>
      </c>
      <c r="I231">
        <f t="shared" si="22"/>
        <v>21</v>
      </c>
      <c r="J231" t="str">
        <f t="shared" si="23"/>
        <v>weekday</v>
      </c>
      <c r="K231" t="str">
        <f t="shared" si="24"/>
        <v>March</v>
      </c>
      <c r="L231" t="str">
        <f t="shared" si="25"/>
        <v>Night</v>
      </c>
      <c r="M231" s="4">
        <f t="shared" si="27"/>
        <v>11.97</v>
      </c>
      <c r="N231" t="str">
        <f t="shared" si="26"/>
        <v>Wednesday</v>
      </c>
    </row>
    <row r="232" spans="1:14" x14ac:dyDescent="0.45">
      <c r="A232">
        <v>3231</v>
      </c>
      <c r="B232" t="s">
        <v>91</v>
      </c>
      <c r="C232" t="s">
        <v>301</v>
      </c>
      <c r="D232" t="s">
        <v>661</v>
      </c>
      <c r="E232" t="s">
        <v>676</v>
      </c>
      <c r="F232">
        <v>2</v>
      </c>
      <c r="G232">
        <v>2.79</v>
      </c>
      <c r="H232" s="4">
        <f t="shared" si="21"/>
        <v>5.58</v>
      </c>
      <c r="I232">
        <f t="shared" si="22"/>
        <v>17</v>
      </c>
      <c r="J232" t="str">
        <f t="shared" si="23"/>
        <v>weekday</v>
      </c>
      <c r="K232" t="str">
        <f t="shared" si="24"/>
        <v>March</v>
      </c>
      <c r="L232" t="str">
        <f t="shared" si="25"/>
        <v>Evening</v>
      </c>
      <c r="M232" s="4">
        <f t="shared" si="27"/>
        <v>5.58</v>
      </c>
      <c r="N232" t="str">
        <f t="shared" si="26"/>
        <v>Wednesday</v>
      </c>
    </row>
    <row r="233" spans="1:14" x14ac:dyDescent="0.45">
      <c r="A233">
        <v>3232</v>
      </c>
      <c r="B233" t="s">
        <v>76</v>
      </c>
      <c r="C233" t="s">
        <v>302</v>
      </c>
      <c r="D233" t="s">
        <v>659</v>
      </c>
      <c r="E233" t="s">
        <v>674</v>
      </c>
      <c r="F233">
        <v>2</v>
      </c>
      <c r="G233">
        <v>5.29</v>
      </c>
      <c r="H233" s="4">
        <f t="shared" si="21"/>
        <v>10.58</v>
      </c>
      <c r="I233">
        <f t="shared" si="22"/>
        <v>13</v>
      </c>
      <c r="J233" t="str">
        <f t="shared" si="23"/>
        <v>weekend</v>
      </c>
      <c r="K233" t="str">
        <f t="shared" si="24"/>
        <v>February</v>
      </c>
      <c r="L233" t="str">
        <f t="shared" si="25"/>
        <v>Afternoon</v>
      </c>
      <c r="M233" s="4">
        <f t="shared" si="27"/>
        <v>12.167</v>
      </c>
      <c r="N233" t="str">
        <f t="shared" si="26"/>
        <v>Saturday</v>
      </c>
    </row>
    <row r="234" spans="1:14" x14ac:dyDescent="0.45">
      <c r="A234">
        <v>3233</v>
      </c>
      <c r="B234" t="s">
        <v>92</v>
      </c>
      <c r="C234" t="s">
        <v>303</v>
      </c>
      <c r="D234" t="s">
        <v>667</v>
      </c>
      <c r="E234" t="s">
        <v>677</v>
      </c>
      <c r="F234">
        <v>3</v>
      </c>
      <c r="G234">
        <v>5.49</v>
      </c>
      <c r="H234" s="4">
        <f t="shared" si="21"/>
        <v>16.47</v>
      </c>
      <c r="I234">
        <f t="shared" si="22"/>
        <v>23</v>
      </c>
      <c r="J234" t="str">
        <f t="shared" si="23"/>
        <v>weekday</v>
      </c>
      <c r="K234" t="str">
        <f t="shared" si="24"/>
        <v>February</v>
      </c>
      <c r="L234" t="str">
        <f t="shared" si="25"/>
        <v>Night</v>
      </c>
      <c r="M234" s="4">
        <f t="shared" si="27"/>
        <v>16.47</v>
      </c>
      <c r="N234" t="str">
        <f t="shared" si="26"/>
        <v>Friday</v>
      </c>
    </row>
    <row r="235" spans="1:14" x14ac:dyDescent="0.45">
      <c r="A235">
        <v>3234</v>
      </c>
      <c r="B235" t="s">
        <v>14</v>
      </c>
      <c r="C235" t="s">
        <v>304</v>
      </c>
      <c r="D235" t="s">
        <v>671</v>
      </c>
      <c r="E235" t="s">
        <v>678</v>
      </c>
      <c r="F235">
        <v>3</v>
      </c>
      <c r="G235">
        <v>3.49</v>
      </c>
      <c r="H235" s="4">
        <f t="shared" si="21"/>
        <v>10.47</v>
      </c>
      <c r="I235">
        <f t="shared" si="22"/>
        <v>22</v>
      </c>
      <c r="J235" t="str">
        <f t="shared" si="23"/>
        <v>weekday</v>
      </c>
      <c r="K235" t="str">
        <f t="shared" si="24"/>
        <v>January</v>
      </c>
      <c r="L235" t="str">
        <f t="shared" si="25"/>
        <v>Night</v>
      </c>
      <c r="M235" s="4">
        <f t="shared" si="27"/>
        <v>10.47</v>
      </c>
      <c r="N235" t="str">
        <f t="shared" si="26"/>
        <v>Monday</v>
      </c>
    </row>
    <row r="236" spans="1:14" x14ac:dyDescent="0.45">
      <c r="A236">
        <v>3235</v>
      </c>
      <c r="B236" t="s">
        <v>36</v>
      </c>
      <c r="C236" t="s">
        <v>305</v>
      </c>
      <c r="D236" t="s">
        <v>672</v>
      </c>
      <c r="E236" t="s">
        <v>674</v>
      </c>
      <c r="F236">
        <v>3</v>
      </c>
      <c r="G236">
        <v>4.49</v>
      </c>
      <c r="H236" s="4">
        <f t="shared" si="21"/>
        <v>13.47</v>
      </c>
      <c r="I236">
        <f t="shared" si="22"/>
        <v>13</v>
      </c>
      <c r="J236" t="str">
        <f t="shared" si="23"/>
        <v>weekday</v>
      </c>
      <c r="K236" t="str">
        <f t="shared" si="24"/>
        <v>March</v>
      </c>
      <c r="L236" t="str">
        <f t="shared" si="25"/>
        <v>Afternoon</v>
      </c>
      <c r="M236" s="4">
        <f t="shared" si="27"/>
        <v>13.47</v>
      </c>
      <c r="N236" t="str">
        <f t="shared" si="26"/>
        <v>Monday</v>
      </c>
    </row>
    <row r="237" spans="1:14" x14ac:dyDescent="0.45">
      <c r="A237">
        <v>3236</v>
      </c>
      <c r="B237" t="s">
        <v>85</v>
      </c>
      <c r="C237" t="s">
        <v>306</v>
      </c>
      <c r="D237" t="s">
        <v>671</v>
      </c>
      <c r="E237" t="s">
        <v>678</v>
      </c>
      <c r="F237">
        <v>4</v>
      </c>
      <c r="G237">
        <v>3.49</v>
      </c>
      <c r="H237" s="4">
        <f t="shared" si="21"/>
        <v>13.96</v>
      </c>
      <c r="I237">
        <f t="shared" si="22"/>
        <v>15</v>
      </c>
      <c r="J237" t="str">
        <f t="shared" si="23"/>
        <v>weekday</v>
      </c>
      <c r="K237" t="str">
        <f t="shared" si="24"/>
        <v>March</v>
      </c>
      <c r="L237" t="str">
        <f t="shared" si="25"/>
        <v>Afternoon</v>
      </c>
      <c r="M237" s="4">
        <f t="shared" si="27"/>
        <v>13.96</v>
      </c>
      <c r="N237" t="str">
        <f t="shared" si="26"/>
        <v>Wednesday</v>
      </c>
    </row>
    <row r="238" spans="1:14" x14ac:dyDescent="0.45">
      <c r="A238">
        <v>3237</v>
      </c>
      <c r="B238" t="s">
        <v>85</v>
      </c>
      <c r="C238" t="s">
        <v>307</v>
      </c>
      <c r="D238" t="s">
        <v>664</v>
      </c>
      <c r="E238" t="s">
        <v>678</v>
      </c>
      <c r="F238">
        <v>4</v>
      </c>
      <c r="G238">
        <v>4.49</v>
      </c>
      <c r="H238" s="4">
        <f t="shared" si="21"/>
        <v>17.96</v>
      </c>
      <c r="I238">
        <f t="shared" si="22"/>
        <v>12</v>
      </c>
      <c r="J238" t="str">
        <f t="shared" si="23"/>
        <v>weekday</v>
      </c>
      <c r="K238" t="str">
        <f t="shared" si="24"/>
        <v>March</v>
      </c>
      <c r="L238" t="str">
        <f t="shared" si="25"/>
        <v>Afternoon</v>
      </c>
      <c r="M238" s="4">
        <f t="shared" si="27"/>
        <v>17.96</v>
      </c>
      <c r="N238" t="str">
        <f t="shared" si="26"/>
        <v>Wednesday</v>
      </c>
    </row>
    <row r="239" spans="1:14" x14ac:dyDescent="0.45">
      <c r="A239">
        <v>3238</v>
      </c>
      <c r="B239" t="s">
        <v>50</v>
      </c>
      <c r="C239" t="s">
        <v>308</v>
      </c>
      <c r="D239" t="s">
        <v>672</v>
      </c>
      <c r="E239" t="s">
        <v>674</v>
      </c>
      <c r="F239">
        <v>4</v>
      </c>
      <c r="G239">
        <v>4.49</v>
      </c>
      <c r="H239" s="4">
        <f t="shared" si="21"/>
        <v>17.96</v>
      </c>
      <c r="I239">
        <f t="shared" si="22"/>
        <v>12</v>
      </c>
      <c r="J239" t="str">
        <f t="shared" si="23"/>
        <v>weekday</v>
      </c>
      <c r="K239" t="str">
        <f t="shared" si="24"/>
        <v>March</v>
      </c>
      <c r="L239" t="str">
        <f t="shared" si="25"/>
        <v>Afternoon</v>
      </c>
      <c r="M239" s="4">
        <f t="shared" si="27"/>
        <v>17.96</v>
      </c>
      <c r="N239" t="str">
        <f t="shared" si="26"/>
        <v>Tuesday</v>
      </c>
    </row>
    <row r="240" spans="1:14" x14ac:dyDescent="0.45">
      <c r="A240">
        <v>3239</v>
      </c>
      <c r="B240" t="s">
        <v>9</v>
      </c>
      <c r="C240" t="s">
        <v>233</v>
      </c>
      <c r="D240" t="s">
        <v>665</v>
      </c>
      <c r="E240" t="s">
        <v>675</v>
      </c>
      <c r="F240">
        <v>2</v>
      </c>
      <c r="G240">
        <v>2.99</v>
      </c>
      <c r="H240" s="4">
        <f t="shared" si="21"/>
        <v>5.98</v>
      </c>
      <c r="I240">
        <f t="shared" si="22"/>
        <v>19</v>
      </c>
      <c r="J240" t="str">
        <f t="shared" si="23"/>
        <v>weekday</v>
      </c>
      <c r="K240" t="str">
        <f t="shared" si="24"/>
        <v>March</v>
      </c>
      <c r="L240" t="str">
        <f t="shared" si="25"/>
        <v>Evening</v>
      </c>
      <c r="M240" s="4">
        <f t="shared" si="27"/>
        <v>5.98</v>
      </c>
      <c r="N240" t="str">
        <f t="shared" si="26"/>
        <v>Tuesday</v>
      </c>
    </row>
    <row r="241" spans="1:14" x14ac:dyDescent="0.45">
      <c r="A241">
        <v>3240</v>
      </c>
      <c r="B241" t="s">
        <v>81</v>
      </c>
      <c r="C241" t="s">
        <v>309</v>
      </c>
      <c r="D241" t="s">
        <v>659</v>
      </c>
      <c r="E241" t="s">
        <v>674</v>
      </c>
      <c r="F241">
        <v>4</v>
      </c>
      <c r="G241">
        <v>5.29</v>
      </c>
      <c r="H241" s="4">
        <f t="shared" si="21"/>
        <v>21.16</v>
      </c>
      <c r="I241">
        <f t="shared" si="22"/>
        <v>16</v>
      </c>
      <c r="J241" t="str">
        <f t="shared" si="23"/>
        <v>weekday</v>
      </c>
      <c r="K241" t="str">
        <f t="shared" si="24"/>
        <v>March</v>
      </c>
      <c r="L241" t="str">
        <f t="shared" si="25"/>
        <v>Afternoon</v>
      </c>
      <c r="M241" s="4">
        <f t="shared" si="27"/>
        <v>21.16</v>
      </c>
      <c r="N241" t="str">
        <f t="shared" si="26"/>
        <v>Monday</v>
      </c>
    </row>
    <row r="242" spans="1:14" x14ac:dyDescent="0.45">
      <c r="A242">
        <v>3241</v>
      </c>
      <c r="B242" t="s">
        <v>44</v>
      </c>
      <c r="C242" t="s">
        <v>213</v>
      </c>
      <c r="D242" t="s">
        <v>658</v>
      </c>
      <c r="E242" t="s">
        <v>673</v>
      </c>
      <c r="F242">
        <v>3</v>
      </c>
      <c r="G242">
        <v>6.99</v>
      </c>
      <c r="H242" s="4">
        <f t="shared" si="21"/>
        <v>20.97</v>
      </c>
      <c r="I242">
        <f t="shared" si="22"/>
        <v>11</v>
      </c>
      <c r="J242" t="str">
        <f t="shared" si="23"/>
        <v>weekend</v>
      </c>
      <c r="K242" t="str">
        <f t="shared" si="24"/>
        <v>March</v>
      </c>
      <c r="L242" t="str">
        <f t="shared" si="25"/>
        <v>Morning</v>
      </c>
      <c r="M242" s="4">
        <f t="shared" si="27"/>
        <v>24.115499999999997</v>
      </c>
      <c r="N242" t="str">
        <f t="shared" si="26"/>
        <v>Saturday</v>
      </c>
    </row>
    <row r="243" spans="1:14" x14ac:dyDescent="0.45">
      <c r="A243">
        <v>3242</v>
      </c>
      <c r="B243" t="s">
        <v>45</v>
      </c>
      <c r="C243" t="s">
        <v>310</v>
      </c>
      <c r="D243" t="s">
        <v>665</v>
      </c>
      <c r="E243" t="s">
        <v>675</v>
      </c>
      <c r="F243">
        <v>1</v>
      </c>
      <c r="G243">
        <v>2.99</v>
      </c>
      <c r="H243" s="4">
        <f t="shared" si="21"/>
        <v>2.99</v>
      </c>
      <c r="I243">
        <f t="shared" si="22"/>
        <v>18</v>
      </c>
      <c r="J243" t="str">
        <f t="shared" si="23"/>
        <v>weekday</v>
      </c>
      <c r="K243" t="str">
        <f t="shared" si="24"/>
        <v>March</v>
      </c>
      <c r="L243" t="str">
        <f t="shared" si="25"/>
        <v>Evening</v>
      </c>
      <c r="M243" s="4">
        <f t="shared" si="27"/>
        <v>2.99</v>
      </c>
      <c r="N243" t="str">
        <f t="shared" si="26"/>
        <v>Friday</v>
      </c>
    </row>
    <row r="244" spans="1:14" x14ac:dyDescent="0.45">
      <c r="A244">
        <v>3243</v>
      </c>
      <c r="B244" t="s">
        <v>62</v>
      </c>
      <c r="C244" t="s">
        <v>171</v>
      </c>
      <c r="D244" t="s">
        <v>662</v>
      </c>
      <c r="E244" t="s">
        <v>677</v>
      </c>
      <c r="F244">
        <v>3</v>
      </c>
      <c r="G244">
        <v>5.99</v>
      </c>
      <c r="H244" s="4">
        <f t="shared" si="21"/>
        <v>17.97</v>
      </c>
      <c r="I244">
        <f t="shared" si="22"/>
        <v>11</v>
      </c>
      <c r="J244" t="str">
        <f t="shared" si="23"/>
        <v>weekend</v>
      </c>
      <c r="K244" t="str">
        <f t="shared" si="24"/>
        <v>January</v>
      </c>
      <c r="L244" t="str">
        <f t="shared" si="25"/>
        <v>Morning</v>
      </c>
      <c r="M244" s="4">
        <f t="shared" si="27"/>
        <v>20.665499999999998</v>
      </c>
      <c r="N244" t="str">
        <f t="shared" si="26"/>
        <v>Saturday</v>
      </c>
    </row>
    <row r="245" spans="1:14" x14ac:dyDescent="0.45">
      <c r="A245">
        <v>3244</v>
      </c>
      <c r="B245" t="s">
        <v>27</v>
      </c>
      <c r="C245" t="s">
        <v>311</v>
      </c>
      <c r="D245" t="s">
        <v>663</v>
      </c>
      <c r="E245" t="s">
        <v>676</v>
      </c>
      <c r="F245">
        <v>3</v>
      </c>
      <c r="G245">
        <v>1.99</v>
      </c>
      <c r="H245" s="4">
        <f t="shared" si="21"/>
        <v>5.97</v>
      </c>
      <c r="I245">
        <f t="shared" si="22"/>
        <v>21</v>
      </c>
      <c r="J245" t="str">
        <f t="shared" si="23"/>
        <v>weekday</v>
      </c>
      <c r="K245" t="str">
        <f t="shared" si="24"/>
        <v>February</v>
      </c>
      <c r="L245" t="str">
        <f t="shared" si="25"/>
        <v>Night</v>
      </c>
      <c r="M245" s="4">
        <f t="shared" si="27"/>
        <v>5.97</v>
      </c>
      <c r="N245" t="str">
        <f t="shared" si="26"/>
        <v>Thursday</v>
      </c>
    </row>
    <row r="246" spans="1:14" x14ac:dyDescent="0.45">
      <c r="A246">
        <v>3245</v>
      </c>
      <c r="B246" t="s">
        <v>55</v>
      </c>
      <c r="C246" t="s">
        <v>312</v>
      </c>
      <c r="D246" t="s">
        <v>665</v>
      </c>
      <c r="E246" t="s">
        <v>675</v>
      </c>
      <c r="F246">
        <v>4</v>
      </c>
      <c r="G246">
        <v>2.99</v>
      </c>
      <c r="H246" s="4">
        <f t="shared" si="21"/>
        <v>11.96</v>
      </c>
      <c r="I246">
        <f t="shared" si="22"/>
        <v>17</v>
      </c>
      <c r="J246" t="str">
        <f t="shared" si="23"/>
        <v>weekday</v>
      </c>
      <c r="K246" t="str">
        <f t="shared" si="24"/>
        <v>January</v>
      </c>
      <c r="L246" t="str">
        <f t="shared" si="25"/>
        <v>Evening</v>
      </c>
      <c r="M246" s="4">
        <f t="shared" si="27"/>
        <v>11.96</v>
      </c>
      <c r="N246" t="str">
        <f t="shared" si="26"/>
        <v>Monday</v>
      </c>
    </row>
    <row r="247" spans="1:14" x14ac:dyDescent="0.45">
      <c r="A247">
        <v>3246</v>
      </c>
      <c r="B247" t="s">
        <v>23</v>
      </c>
      <c r="C247" t="s">
        <v>313</v>
      </c>
      <c r="D247" t="s">
        <v>670</v>
      </c>
      <c r="E247" t="s">
        <v>679</v>
      </c>
      <c r="F247">
        <v>2</v>
      </c>
      <c r="G247">
        <v>2.4900000000000002</v>
      </c>
      <c r="H247" s="4">
        <f t="shared" si="21"/>
        <v>4.9800000000000004</v>
      </c>
      <c r="I247">
        <f t="shared" si="22"/>
        <v>11</v>
      </c>
      <c r="J247" t="str">
        <f t="shared" si="23"/>
        <v>weekday</v>
      </c>
      <c r="K247" t="str">
        <f t="shared" si="24"/>
        <v>February</v>
      </c>
      <c r="L247" t="str">
        <f t="shared" si="25"/>
        <v>Morning</v>
      </c>
      <c r="M247" s="4">
        <f t="shared" si="27"/>
        <v>4.9800000000000004</v>
      </c>
      <c r="N247" t="str">
        <f t="shared" si="26"/>
        <v>Wednesday</v>
      </c>
    </row>
    <row r="248" spans="1:14" x14ac:dyDescent="0.45">
      <c r="A248">
        <v>3247</v>
      </c>
      <c r="B248" t="s">
        <v>18</v>
      </c>
      <c r="C248" t="s">
        <v>314</v>
      </c>
      <c r="D248" t="s">
        <v>668</v>
      </c>
      <c r="E248" t="s">
        <v>675</v>
      </c>
      <c r="F248">
        <v>3</v>
      </c>
      <c r="G248">
        <v>3.99</v>
      </c>
      <c r="H248" s="4">
        <f t="shared" si="21"/>
        <v>11.97</v>
      </c>
      <c r="I248">
        <f t="shared" si="22"/>
        <v>22</v>
      </c>
      <c r="J248" t="str">
        <f t="shared" si="23"/>
        <v>weekend</v>
      </c>
      <c r="K248" t="str">
        <f t="shared" si="24"/>
        <v>January</v>
      </c>
      <c r="L248" t="str">
        <f t="shared" si="25"/>
        <v>Night</v>
      </c>
      <c r="M248" s="4">
        <f t="shared" si="27"/>
        <v>13.765499999999999</v>
      </c>
      <c r="N248" t="str">
        <f t="shared" si="26"/>
        <v>Sunday</v>
      </c>
    </row>
    <row r="249" spans="1:14" x14ac:dyDescent="0.45">
      <c r="A249">
        <v>3248</v>
      </c>
      <c r="B249" t="s">
        <v>40</v>
      </c>
      <c r="C249" t="s">
        <v>193</v>
      </c>
      <c r="D249" t="s">
        <v>663</v>
      </c>
      <c r="E249" t="s">
        <v>676</v>
      </c>
      <c r="F249">
        <v>3</v>
      </c>
      <c r="G249">
        <v>1.99</v>
      </c>
      <c r="H249" s="4">
        <f t="shared" si="21"/>
        <v>5.97</v>
      </c>
      <c r="I249">
        <f t="shared" si="22"/>
        <v>23</v>
      </c>
      <c r="J249" t="str">
        <f t="shared" si="23"/>
        <v>weekday</v>
      </c>
      <c r="K249" t="str">
        <f t="shared" si="24"/>
        <v>January</v>
      </c>
      <c r="L249" t="str">
        <f t="shared" si="25"/>
        <v>Night</v>
      </c>
      <c r="M249" s="4">
        <f t="shared" si="27"/>
        <v>5.97</v>
      </c>
      <c r="N249" t="str">
        <f t="shared" si="26"/>
        <v>Thursday</v>
      </c>
    </row>
    <row r="250" spans="1:14" x14ac:dyDescent="0.45">
      <c r="A250">
        <v>3249</v>
      </c>
      <c r="B250" t="s">
        <v>11</v>
      </c>
      <c r="C250" t="s">
        <v>239</v>
      </c>
      <c r="D250" t="s">
        <v>661</v>
      </c>
      <c r="E250" t="s">
        <v>676</v>
      </c>
      <c r="F250">
        <v>1</v>
      </c>
      <c r="G250">
        <v>2.79</v>
      </c>
      <c r="H250" s="4">
        <f t="shared" si="21"/>
        <v>2.79</v>
      </c>
      <c r="I250">
        <f t="shared" si="22"/>
        <v>22</v>
      </c>
      <c r="J250" t="str">
        <f t="shared" si="23"/>
        <v>weekday</v>
      </c>
      <c r="K250" t="str">
        <f t="shared" si="24"/>
        <v>February</v>
      </c>
      <c r="L250" t="str">
        <f t="shared" si="25"/>
        <v>Night</v>
      </c>
      <c r="M250" s="4">
        <f t="shared" si="27"/>
        <v>2.79</v>
      </c>
      <c r="N250" t="str">
        <f t="shared" si="26"/>
        <v>Tuesday</v>
      </c>
    </row>
    <row r="251" spans="1:14" x14ac:dyDescent="0.45">
      <c r="A251">
        <v>3250</v>
      </c>
      <c r="B251" t="s">
        <v>11</v>
      </c>
      <c r="C251" t="s">
        <v>315</v>
      </c>
      <c r="D251" t="s">
        <v>667</v>
      </c>
      <c r="E251" t="s">
        <v>677</v>
      </c>
      <c r="F251">
        <v>3</v>
      </c>
      <c r="G251">
        <v>5.49</v>
      </c>
      <c r="H251" s="4">
        <f t="shared" si="21"/>
        <v>16.47</v>
      </c>
      <c r="I251">
        <f t="shared" si="22"/>
        <v>22</v>
      </c>
      <c r="J251" t="str">
        <f t="shared" si="23"/>
        <v>weekday</v>
      </c>
      <c r="K251" t="str">
        <f t="shared" si="24"/>
        <v>February</v>
      </c>
      <c r="L251" t="str">
        <f t="shared" si="25"/>
        <v>Night</v>
      </c>
      <c r="M251" s="4">
        <f t="shared" si="27"/>
        <v>16.47</v>
      </c>
      <c r="N251" t="str">
        <f t="shared" si="26"/>
        <v>Tuesday</v>
      </c>
    </row>
    <row r="252" spans="1:14" x14ac:dyDescent="0.45">
      <c r="A252">
        <v>3251</v>
      </c>
      <c r="B252" t="s">
        <v>7</v>
      </c>
      <c r="C252" t="s">
        <v>316</v>
      </c>
      <c r="D252" t="s">
        <v>658</v>
      </c>
      <c r="E252" t="s">
        <v>673</v>
      </c>
      <c r="F252">
        <v>2</v>
      </c>
      <c r="G252">
        <v>6.99</v>
      </c>
      <c r="H252" s="4">
        <f t="shared" si="21"/>
        <v>13.98</v>
      </c>
      <c r="I252">
        <f t="shared" si="22"/>
        <v>17</v>
      </c>
      <c r="J252" t="str">
        <f t="shared" si="23"/>
        <v>weekday</v>
      </c>
      <c r="K252" t="str">
        <f t="shared" si="24"/>
        <v>February</v>
      </c>
      <c r="L252" t="str">
        <f t="shared" si="25"/>
        <v>Evening</v>
      </c>
      <c r="M252" s="4">
        <f t="shared" si="27"/>
        <v>13.98</v>
      </c>
      <c r="N252" t="str">
        <f t="shared" si="26"/>
        <v>Friday</v>
      </c>
    </row>
    <row r="253" spans="1:14" x14ac:dyDescent="0.45">
      <c r="A253">
        <v>3252</v>
      </c>
      <c r="B253" t="s">
        <v>57</v>
      </c>
      <c r="C253" t="s">
        <v>176</v>
      </c>
      <c r="D253" t="s">
        <v>667</v>
      </c>
      <c r="E253" t="s">
        <v>677</v>
      </c>
      <c r="F253">
        <v>4</v>
      </c>
      <c r="G253">
        <v>5.49</v>
      </c>
      <c r="H253" s="4">
        <f t="shared" si="21"/>
        <v>21.96</v>
      </c>
      <c r="I253">
        <f t="shared" si="22"/>
        <v>11</v>
      </c>
      <c r="J253" t="str">
        <f t="shared" si="23"/>
        <v>weekday</v>
      </c>
      <c r="K253" t="str">
        <f t="shared" si="24"/>
        <v>February</v>
      </c>
      <c r="L253" t="str">
        <f t="shared" si="25"/>
        <v>Morning</v>
      </c>
      <c r="M253" s="4">
        <f t="shared" si="27"/>
        <v>21.96</v>
      </c>
      <c r="N253" t="str">
        <f t="shared" si="26"/>
        <v>Tuesday</v>
      </c>
    </row>
    <row r="254" spans="1:14" x14ac:dyDescent="0.45">
      <c r="A254">
        <v>3253</v>
      </c>
      <c r="B254" t="s">
        <v>25</v>
      </c>
      <c r="C254" t="s">
        <v>317</v>
      </c>
      <c r="D254" t="s">
        <v>662</v>
      </c>
      <c r="E254" t="s">
        <v>677</v>
      </c>
      <c r="F254">
        <v>1</v>
      </c>
      <c r="G254">
        <v>5.99</v>
      </c>
      <c r="H254" s="4">
        <f t="shared" si="21"/>
        <v>5.99</v>
      </c>
      <c r="I254">
        <f t="shared" si="22"/>
        <v>15</v>
      </c>
      <c r="J254" t="str">
        <f t="shared" si="23"/>
        <v>weekday</v>
      </c>
      <c r="K254" t="str">
        <f t="shared" si="24"/>
        <v>January</v>
      </c>
      <c r="L254" t="str">
        <f t="shared" si="25"/>
        <v>Afternoon</v>
      </c>
      <c r="M254" s="4">
        <f t="shared" si="27"/>
        <v>5.99</v>
      </c>
      <c r="N254" t="str">
        <f t="shared" si="26"/>
        <v>Wednesday</v>
      </c>
    </row>
    <row r="255" spans="1:14" x14ac:dyDescent="0.45">
      <c r="A255">
        <v>3254</v>
      </c>
      <c r="B255" t="s">
        <v>21</v>
      </c>
      <c r="C255" t="s">
        <v>318</v>
      </c>
      <c r="D255" t="s">
        <v>659</v>
      </c>
      <c r="E255" t="s">
        <v>674</v>
      </c>
      <c r="F255">
        <v>3</v>
      </c>
      <c r="G255">
        <v>5.29</v>
      </c>
      <c r="H255" s="4">
        <f t="shared" si="21"/>
        <v>15.870000000000001</v>
      </c>
      <c r="I255">
        <f t="shared" si="22"/>
        <v>10</v>
      </c>
      <c r="J255" t="str">
        <f t="shared" si="23"/>
        <v>weekend</v>
      </c>
      <c r="K255" t="str">
        <f t="shared" si="24"/>
        <v>February</v>
      </c>
      <c r="L255" t="str">
        <f t="shared" si="25"/>
        <v>Morning</v>
      </c>
      <c r="M255" s="4">
        <f t="shared" si="27"/>
        <v>18.250499999999999</v>
      </c>
      <c r="N255" t="str">
        <f t="shared" si="26"/>
        <v>Saturday</v>
      </c>
    </row>
    <row r="256" spans="1:14" x14ac:dyDescent="0.45">
      <c r="A256">
        <v>3255</v>
      </c>
      <c r="B256" t="s">
        <v>48</v>
      </c>
      <c r="C256" t="s">
        <v>319</v>
      </c>
      <c r="D256" t="s">
        <v>663</v>
      </c>
      <c r="E256" t="s">
        <v>676</v>
      </c>
      <c r="F256">
        <v>3</v>
      </c>
      <c r="G256">
        <v>1.99</v>
      </c>
      <c r="H256" s="4">
        <f t="shared" si="21"/>
        <v>5.97</v>
      </c>
      <c r="I256">
        <f t="shared" si="22"/>
        <v>18</v>
      </c>
      <c r="J256" t="str">
        <f t="shared" si="23"/>
        <v>weekend</v>
      </c>
      <c r="K256" t="str">
        <f t="shared" si="24"/>
        <v>February</v>
      </c>
      <c r="L256" t="str">
        <f t="shared" si="25"/>
        <v>Evening</v>
      </c>
      <c r="M256" s="4">
        <f t="shared" si="27"/>
        <v>6.865499999999999</v>
      </c>
      <c r="N256" t="str">
        <f t="shared" si="26"/>
        <v>Saturday</v>
      </c>
    </row>
    <row r="257" spans="1:14" x14ac:dyDescent="0.45">
      <c r="A257">
        <v>3256</v>
      </c>
      <c r="B257" t="s">
        <v>8</v>
      </c>
      <c r="C257" t="s">
        <v>320</v>
      </c>
      <c r="D257" t="s">
        <v>667</v>
      </c>
      <c r="E257" t="s">
        <v>677</v>
      </c>
      <c r="F257">
        <v>3</v>
      </c>
      <c r="G257">
        <v>5.49</v>
      </c>
      <c r="H257" s="4">
        <f t="shared" si="21"/>
        <v>16.47</v>
      </c>
      <c r="I257">
        <f t="shared" si="22"/>
        <v>15</v>
      </c>
      <c r="J257" t="str">
        <f t="shared" si="23"/>
        <v>weekend</v>
      </c>
      <c r="K257" t="str">
        <f t="shared" si="24"/>
        <v>March</v>
      </c>
      <c r="L257" t="str">
        <f t="shared" si="25"/>
        <v>Afternoon</v>
      </c>
      <c r="M257" s="4">
        <f t="shared" si="27"/>
        <v>18.940499999999997</v>
      </c>
      <c r="N257" t="str">
        <f t="shared" si="26"/>
        <v>Saturday</v>
      </c>
    </row>
    <row r="258" spans="1:14" x14ac:dyDescent="0.45">
      <c r="A258">
        <v>3257</v>
      </c>
      <c r="B258" t="s">
        <v>83</v>
      </c>
      <c r="C258" t="s">
        <v>321</v>
      </c>
      <c r="D258" t="s">
        <v>660</v>
      </c>
      <c r="E258" t="s">
        <v>675</v>
      </c>
      <c r="F258">
        <v>4</v>
      </c>
      <c r="G258">
        <v>2.29</v>
      </c>
      <c r="H258" s="4">
        <f t="shared" si="21"/>
        <v>9.16</v>
      </c>
      <c r="I258">
        <f t="shared" si="22"/>
        <v>20</v>
      </c>
      <c r="J258" t="str">
        <f t="shared" si="23"/>
        <v>weekday</v>
      </c>
      <c r="K258" t="str">
        <f t="shared" si="24"/>
        <v>January</v>
      </c>
      <c r="L258" t="str">
        <f t="shared" si="25"/>
        <v>Evening</v>
      </c>
      <c r="M258" s="4">
        <f t="shared" si="27"/>
        <v>9.16</v>
      </c>
      <c r="N258" t="str">
        <f t="shared" si="26"/>
        <v>Tuesday</v>
      </c>
    </row>
    <row r="259" spans="1:14" x14ac:dyDescent="0.45">
      <c r="A259">
        <v>3258</v>
      </c>
      <c r="B259" t="s">
        <v>7</v>
      </c>
      <c r="C259" t="s">
        <v>288</v>
      </c>
      <c r="D259" t="s">
        <v>666</v>
      </c>
      <c r="E259" t="s">
        <v>674</v>
      </c>
      <c r="F259">
        <v>4</v>
      </c>
      <c r="G259">
        <v>4.99</v>
      </c>
      <c r="H259" s="4">
        <f t="shared" ref="H259:H322" si="28">F259*G259</f>
        <v>19.96</v>
      </c>
      <c r="I259">
        <f t="shared" ref="I259:I322" si="29">HOUR(C259)</f>
        <v>13</v>
      </c>
      <c r="J259" t="str">
        <f t="shared" ref="J259:J322" si="30">IF(WEEKDAY(B259,2)&gt;5, "weekend","weekday")</f>
        <v>weekday</v>
      </c>
      <c r="K259" t="str">
        <f t="shared" ref="K259:K322" si="31">TEXT(B259, "mmmm")</f>
        <v>February</v>
      </c>
      <c r="L259" t="str">
        <f t="shared" ref="L259:L322" si="32">IF(I259&lt;12, "Morning", IF(I259&lt;17, "Afternoon", IF(I259&lt;21, "Evening", "Night")))</f>
        <v>Afternoon</v>
      </c>
      <c r="M259" s="4">
        <f t="shared" si="27"/>
        <v>19.96</v>
      </c>
      <c r="N259" t="str">
        <f t="shared" ref="N259:N322" si="33">TEXT(B259, "dddd")</f>
        <v>Friday</v>
      </c>
    </row>
    <row r="260" spans="1:14" x14ac:dyDescent="0.45">
      <c r="A260">
        <v>3259</v>
      </c>
      <c r="B260" t="s">
        <v>20</v>
      </c>
      <c r="C260" t="s">
        <v>322</v>
      </c>
      <c r="D260" t="s">
        <v>667</v>
      </c>
      <c r="E260" t="s">
        <v>677</v>
      </c>
      <c r="F260">
        <v>2</v>
      </c>
      <c r="G260">
        <v>5.49</v>
      </c>
      <c r="H260" s="4">
        <f t="shared" si="28"/>
        <v>10.98</v>
      </c>
      <c r="I260">
        <f t="shared" si="29"/>
        <v>23</v>
      </c>
      <c r="J260" t="str">
        <f t="shared" si="30"/>
        <v>weekday</v>
      </c>
      <c r="K260" t="str">
        <f t="shared" si="31"/>
        <v>March</v>
      </c>
      <c r="L260" t="str">
        <f t="shared" si="32"/>
        <v>Night</v>
      </c>
      <c r="M260" s="4">
        <f t="shared" ref="M260:M323" si="34">IF(J260="weekend", H260*1.15, H260)</f>
        <v>10.98</v>
      </c>
      <c r="N260" t="str">
        <f t="shared" si="33"/>
        <v>Monday</v>
      </c>
    </row>
    <row r="261" spans="1:14" x14ac:dyDescent="0.45">
      <c r="A261">
        <v>3260</v>
      </c>
      <c r="B261" t="s">
        <v>24</v>
      </c>
      <c r="C261" t="s">
        <v>323</v>
      </c>
      <c r="D261" t="s">
        <v>669</v>
      </c>
      <c r="E261" t="s">
        <v>676</v>
      </c>
      <c r="F261">
        <v>1</v>
      </c>
      <c r="G261">
        <v>2.59</v>
      </c>
      <c r="H261" s="4">
        <f t="shared" si="28"/>
        <v>2.59</v>
      </c>
      <c r="I261">
        <f t="shared" si="29"/>
        <v>10</v>
      </c>
      <c r="J261" t="str">
        <f t="shared" si="30"/>
        <v>weekday</v>
      </c>
      <c r="K261" t="str">
        <f t="shared" si="31"/>
        <v>January</v>
      </c>
      <c r="L261" t="str">
        <f t="shared" si="32"/>
        <v>Morning</v>
      </c>
      <c r="M261" s="4">
        <f t="shared" si="34"/>
        <v>2.59</v>
      </c>
      <c r="N261" t="str">
        <f t="shared" si="33"/>
        <v>Wednesday</v>
      </c>
    </row>
    <row r="262" spans="1:14" x14ac:dyDescent="0.45">
      <c r="A262">
        <v>3261</v>
      </c>
      <c r="B262" t="s">
        <v>69</v>
      </c>
      <c r="C262" t="s">
        <v>324</v>
      </c>
      <c r="D262" t="s">
        <v>669</v>
      </c>
      <c r="E262" t="s">
        <v>676</v>
      </c>
      <c r="F262">
        <v>4</v>
      </c>
      <c r="G262">
        <v>2.59</v>
      </c>
      <c r="H262" s="4">
        <f t="shared" si="28"/>
        <v>10.36</v>
      </c>
      <c r="I262">
        <f t="shared" si="29"/>
        <v>10</v>
      </c>
      <c r="J262" t="str">
        <f t="shared" si="30"/>
        <v>weekday</v>
      </c>
      <c r="K262" t="str">
        <f t="shared" si="31"/>
        <v>March</v>
      </c>
      <c r="L262" t="str">
        <f t="shared" si="32"/>
        <v>Morning</v>
      </c>
      <c r="M262" s="4">
        <f t="shared" si="34"/>
        <v>10.36</v>
      </c>
      <c r="N262" t="str">
        <f t="shared" si="33"/>
        <v>Thursday</v>
      </c>
    </row>
    <row r="263" spans="1:14" x14ac:dyDescent="0.45">
      <c r="A263">
        <v>3262</v>
      </c>
      <c r="B263" t="s">
        <v>30</v>
      </c>
      <c r="C263" t="s">
        <v>251</v>
      </c>
      <c r="D263" t="s">
        <v>659</v>
      </c>
      <c r="E263" t="s">
        <v>674</v>
      </c>
      <c r="F263">
        <v>3</v>
      </c>
      <c r="G263">
        <v>5.29</v>
      </c>
      <c r="H263" s="4">
        <f t="shared" si="28"/>
        <v>15.870000000000001</v>
      </c>
      <c r="I263">
        <f t="shared" si="29"/>
        <v>23</v>
      </c>
      <c r="J263" t="str">
        <f t="shared" si="30"/>
        <v>weekend</v>
      </c>
      <c r="K263" t="str">
        <f t="shared" si="31"/>
        <v>March</v>
      </c>
      <c r="L263" t="str">
        <f t="shared" si="32"/>
        <v>Night</v>
      </c>
      <c r="M263" s="4">
        <f t="shared" si="34"/>
        <v>18.250499999999999</v>
      </c>
      <c r="N263" t="str">
        <f t="shared" si="33"/>
        <v>Sunday</v>
      </c>
    </row>
    <row r="264" spans="1:14" x14ac:dyDescent="0.45">
      <c r="A264">
        <v>3263</v>
      </c>
      <c r="B264" t="s">
        <v>59</v>
      </c>
      <c r="C264" t="s">
        <v>266</v>
      </c>
      <c r="D264" t="s">
        <v>670</v>
      </c>
      <c r="E264" t="s">
        <v>679</v>
      </c>
      <c r="F264">
        <v>2</v>
      </c>
      <c r="G264">
        <v>2.4900000000000002</v>
      </c>
      <c r="H264" s="4">
        <f t="shared" si="28"/>
        <v>4.9800000000000004</v>
      </c>
      <c r="I264">
        <f t="shared" si="29"/>
        <v>19</v>
      </c>
      <c r="J264" t="str">
        <f t="shared" si="30"/>
        <v>weekday</v>
      </c>
      <c r="K264" t="str">
        <f t="shared" si="31"/>
        <v>January</v>
      </c>
      <c r="L264" t="str">
        <f t="shared" si="32"/>
        <v>Evening</v>
      </c>
      <c r="M264" s="4">
        <f t="shared" si="34"/>
        <v>4.9800000000000004</v>
      </c>
      <c r="N264" t="str">
        <f t="shared" si="33"/>
        <v>Wednesday</v>
      </c>
    </row>
    <row r="265" spans="1:14" x14ac:dyDescent="0.45">
      <c r="A265">
        <v>3264</v>
      </c>
      <c r="B265" t="s">
        <v>16</v>
      </c>
      <c r="C265" t="s">
        <v>146</v>
      </c>
      <c r="D265" t="s">
        <v>658</v>
      </c>
      <c r="E265" t="s">
        <v>673</v>
      </c>
      <c r="F265">
        <v>4</v>
      </c>
      <c r="G265">
        <v>6.99</v>
      </c>
      <c r="H265" s="4">
        <f t="shared" si="28"/>
        <v>27.96</v>
      </c>
      <c r="I265">
        <f t="shared" si="29"/>
        <v>13</v>
      </c>
      <c r="J265" t="str">
        <f t="shared" si="30"/>
        <v>weekend</v>
      </c>
      <c r="K265" t="str">
        <f t="shared" si="31"/>
        <v>February</v>
      </c>
      <c r="L265" t="str">
        <f t="shared" si="32"/>
        <v>Afternoon</v>
      </c>
      <c r="M265" s="4">
        <f t="shared" si="34"/>
        <v>32.153999999999996</v>
      </c>
      <c r="N265" t="str">
        <f t="shared" si="33"/>
        <v>Sunday</v>
      </c>
    </row>
    <row r="266" spans="1:14" x14ac:dyDescent="0.45">
      <c r="A266">
        <v>3265</v>
      </c>
      <c r="B266" t="s">
        <v>83</v>
      </c>
      <c r="C266" t="s">
        <v>325</v>
      </c>
      <c r="D266" t="s">
        <v>670</v>
      </c>
      <c r="E266" t="s">
        <v>679</v>
      </c>
      <c r="F266">
        <v>3</v>
      </c>
      <c r="G266">
        <v>2.4900000000000002</v>
      </c>
      <c r="H266" s="4">
        <f t="shared" si="28"/>
        <v>7.4700000000000006</v>
      </c>
      <c r="I266">
        <f t="shared" si="29"/>
        <v>20</v>
      </c>
      <c r="J266" t="str">
        <f t="shared" si="30"/>
        <v>weekday</v>
      </c>
      <c r="K266" t="str">
        <f t="shared" si="31"/>
        <v>January</v>
      </c>
      <c r="L266" t="str">
        <f t="shared" si="32"/>
        <v>Evening</v>
      </c>
      <c r="M266" s="4">
        <f t="shared" si="34"/>
        <v>7.4700000000000006</v>
      </c>
      <c r="N266" t="str">
        <f t="shared" si="33"/>
        <v>Tuesday</v>
      </c>
    </row>
    <row r="267" spans="1:14" x14ac:dyDescent="0.45">
      <c r="A267">
        <v>3266</v>
      </c>
      <c r="B267" t="s">
        <v>79</v>
      </c>
      <c r="C267" t="s">
        <v>326</v>
      </c>
      <c r="D267" t="s">
        <v>668</v>
      </c>
      <c r="E267" t="s">
        <v>675</v>
      </c>
      <c r="F267">
        <v>2</v>
      </c>
      <c r="G267">
        <v>3.99</v>
      </c>
      <c r="H267" s="4">
        <f t="shared" si="28"/>
        <v>7.98</v>
      </c>
      <c r="I267">
        <f t="shared" si="29"/>
        <v>21</v>
      </c>
      <c r="J267" t="str">
        <f t="shared" si="30"/>
        <v>weekday</v>
      </c>
      <c r="K267" t="str">
        <f t="shared" si="31"/>
        <v>March</v>
      </c>
      <c r="L267" t="str">
        <f t="shared" si="32"/>
        <v>Night</v>
      </c>
      <c r="M267" s="4">
        <f t="shared" si="34"/>
        <v>7.98</v>
      </c>
      <c r="N267" t="str">
        <f t="shared" si="33"/>
        <v>Friday</v>
      </c>
    </row>
    <row r="268" spans="1:14" x14ac:dyDescent="0.45">
      <c r="A268">
        <v>3267</v>
      </c>
      <c r="B268" t="s">
        <v>11</v>
      </c>
      <c r="C268" t="s">
        <v>327</v>
      </c>
      <c r="D268" t="s">
        <v>672</v>
      </c>
      <c r="E268" t="s">
        <v>674</v>
      </c>
      <c r="F268">
        <v>4</v>
      </c>
      <c r="G268">
        <v>4.49</v>
      </c>
      <c r="H268" s="4">
        <f t="shared" si="28"/>
        <v>17.96</v>
      </c>
      <c r="I268">
        <f t="shared" si="29"/>
        <v>11</v>
      </c>
      <c r="J268" t="str">
        <f t="shared" si="30"/>
        <v>weekday</v>
      </c>
      <c r="K268" t="str">
        <f t="shared" si="31"/>
        <v>February</v>
      </c>
      <c r="L268" t="str">
        <f t="shared" si="32"/>
        <v>Morning</v>
      </c>
      <c r="M268" s="4">
        <f t="shared" si="34"/>
        <v>17.96</v>
      </c>
      <c r="N268" t="str">
        <f t="shared" si="33"/>
        <v>Tuesday</v>
      </c>
    </row>
    <row r="269" spans="1:14" x14ac:dyDescent="0.45">
      <c r="A269">
        <v>3268</v>
      </c>
      <c r="B269" t="s">
        <v>92</v>
      </c>
      <c r="C269" t="s">
        <v>328</v>
      </c>
      <c r="D269" t="s">
        <v>663</v>
      </c>
      <c r="E269" t="s">
        <v>676</v>
      </c>
      <c r="F269">
        <v>2</v>
      </c>
      <c r="G269">
        <v>1.99</v>
      </c>
      <c r="H269" s="4">
        <f t="shared" si="28"/>
        <v>3.98</v>
      </c>
      <c r="I269">
        <f t="shared" si="29"/>
        <v>17</v>
      </c>
      <c r="J269" t="str">
        <f t="shared" si="30"/>
        <v>weekday</v>
      </c>
      <c r="K269" t="str">
        <f t="shared" si="31"/>
        <v>February</v>
      </c>
      <c r="L269" t="str">
        <f t="shared" si="32"/>
        <v>Evening</v>
      </c>
      <c r="M269" s="4">
        <f t="shared" si="34"/>
        <v>3.98</v>
      </c>
      <c r="N269" t="str">
        <f t="shared" si="33"/>
        <v>Friday</v>
      </c>
    </row>
    <row r="270" spans="1:14" x14ac:dyDescent="0.45">
      <c r="A270">
        <v>3269</v>
      </c>
      <c r="B270" t="s">
        <v>17</v>
      </c>
      <c r="C270" t="s">
        <v>260</v>
      </c>
      <c r="D270" t="s">
        <v>658</v>
      </c>
      <c r="E270" t="s">
        <v>673</v>
      </c>
      <c r="F270">
        <v>1</v>
      </c>
      <c r="G270">
        <v>6.99</v>
      </c>
      <c r="H270" s="4">
        <f t="shared" si="28"/>
        <v>6.99</v>
      </c>
      <c r="I270">
        <f t="shared" si="29"/>
        <v>22</v>
      </c>
      <c r="J270" t="str">
        <f t="shared" si="30"/>
        <v>weekday</v>
      </c>
      <c r="K270" t="str">
        <f t="shared" si="31"/>
        <v>March</v>
      </c>
      <c r="L270" t="str">
        <f t="shared" si="32"/>
        <v>Night</v>
      </c>
      <c r="M270" s="4">
        <f t="shared" si="34"/>
        <v>6.99</v>
      </c>
      <c r="N270" t="str">
        <f t="shared" si="33"/>
        <v>Monday</v>
      </c>
    </row>
    <row r="271" spans="1:14" x14ac:dyDescent="0.45">
      <c r="A271">
        <v>3270</v>
      </c>
      <c r="B271" t="s">
        <v>87</v>
      </c>
      <c r="C271" t="s">
        <v>329</v>
      </c>
      <c r="D271" t="s">
        <v>666</v>
      </c>
      <c r="E271" t="s">
        <v>674</v>
      </c>
      <c r="F271">
        <v>3</v>
      </c>
      <c r="G271">
        <v>4.99</v>
      </c>
      <c r="H271" s="4">
        <f t="shared" si="28"/>
        <v>14.97</v>
      </c>
      <c r="I271">
        <f t="shared" si="29"/>
        <v>13</v>
      </c>
      <c r="J271" t="str">
        <f t="shared" si="30"/>
        <v>weekday</v>
      </c>
      <c r="K271" t="str">
        <f t="shared" si="31"/>
        <v>February</v>
      </c>
      <c r="L271" t="str">
        <f t="shared" si="32"/>
        <v>Afternoon</v>
      </c>
      <c r="M271" s="4">
        <f t="shared" si="34"/>
        <v>14.97</v>
      </c>
      <c r="N271" t="str">
        <f t="shared" si="33"/>
        <v>Wednesday</v>
      </c>
    </row>
    <row r="272" spans="1:14" x14ac:dyDescent="0.45">
      <c r="A272">
        <v>3271</v>
      </c>
      <c r="B272" t="s">
        <v>24</v>
      </c>
      <c r="C272" t="s">
        <v>330</v>
      </c>
      <c r="D272" t="s">
        <v>672</v>
      </c>
      <c r="E272" t="s">
        <v>674</v>
      </c>
      <c r="F272">
        <v>4</v>
      </c>
      <c r="G272">
        <v>4.49</v>
      </c>
      <c r="H272" s="4">
        <f t="shared" si="28"/>
        <v>17.96</v>
      </c>
      <c r="I272">
        <f t="shared" si="29"/>
        <v>23</v>
      </c>
      <c r="J272" t="str">
        <f t="shared" si="30"/>
        <v>weekday</v>
      </c>
      <c r="K272" t="str">
        <f t="shared" si="31"/>
        <v>January</v>
      </c>
      <c r="L272" t="str">
        <f t="shared" si="32"/>
        <v>Night</v>
      </c>
      <c r="M272" s="4">
        <f t="shared" si="34"/>
        <v>17.96</v>
      </c>
      <c r="N272" t="str">
        <f t="shared" si="33"/>
        <v>Wednesday</v>
      </c>
    </row>
    <row r="273" spans="1:14" x14ac:dyDescent="0.45">
      <c r="A273">
        <v>3272</v>
      </c>
      <c r="B273" t="s">
        <v>50</v>
      </c>
      <c r="C273" t="s">
        <v>319</v>
      </c>
      <c r="D273" t="s">
        <v>664</v>
      </c>
      <c r="E273" t="s">
        <v>678</v>
      </c>
      <c r="F273">
        <v>2</v>
      </c>
      <c r="G273">
        <v>4.49</v>
      </c>
      <c r="H273" s="4">
        <f t="shared" si="28"/>
        <v>8.98</v>
      </c>
      <c r="I273">
        <f t="shared" si="29"/>
        <v>18</v>
      </c>
      <c r="J273" t="str">
        <f t="shared" si="30"/>
        <v>weekday</v>
      </c>
      <c r="K273" t="str">
        <f t="shared" si="31"/>
        <v>March</v>
      </c>
      <c r="L273" t="str">
        <f t="shared" si="32"/>
        <v>Evening</v>
      </c>
      <c r="M273" s="4">
        <f t="shared" si="34"/>
        <v>8.98</v>
      </c>
      <c r="N273" t="str">
        <f t="shared" si="33"/>
        <v>Tuesday</v>
      </c>
    </row>
    <row r="274" spans="1:14" x14ac:dyDescent="0.45">
      <c r="A274">
        <v>3273</v>
      </c>
      <c r="B274" t="s">
        <v>71</v>
      </c>
      <c r="C274" t="s">
        <v>235</v>
      </c>
      <c r="D274" t="s">
        <v>669</v>
      </c>
      <c r="E274" t="s">
        <v>676</v>
      </c>
      <c r="F274">
        <v>1</v>
      </c>
      <c r="G274">
        <v>2.59</v>
      </c>
      <c r="H274" s="4">
        <f t="shared" si="28"/>
        <v>2.59</v>
      </c>
      <c r="I274">
        <f t="shared" si="29"/>
        <v>12</v>
      </c>
      <c r="J274" t="str">
        <f t="shared" si="30"/>
        <v>weekday</v>
      </c>
      <c r="K274" t="str">
        <f t="shared" si="31"/>
        <v>March</v>
      </c>
      <c r="L274" t="str">
        <f t="shared" si="32"/>
        <v>Afternoon</v>
      </c>
      <c r="M274" s="4">
        <f t="shared" si="34"/>
        <v>2.59</v>
      </c>
      <c r="N274" t="str">
        <f t="shared" si="33"/>
        <v>Friday</v>
      </c>
    </row>
    <row r="275" spans="1:14" x14ac:dyDescent="0.45">
      <c r="A275">
        <v>3274</v>
      </c>
      <c r="B275" t="s">
        <v>13</v>
      </c>
      <c r="C275" t="s">
        <v>331</v>
      </c>
      <c r="D275" t="s">
        <v>664</v>
      </c>
      <c r="E275" t="s">
        <v>678</v>
      </c>
      <c r="F275">
        <v>1</v>
      </c>
      <c r="G275">
        <v>4.49</v>
      </c>
      <c r="H275" s="4">
        <f t="shared" si="28"/>
        <v>4.49</v>
      </c>
      <c r="I275">
        <f t="shared" si="29"/>
        <v>23</v>
      </c>
      <c r="J275" t="str">
        <f t="shared" si="30"/>
        <v>weekday</v>
      </c>
      <c r="K275" t="str">
        <f t="shared" si="31"/>
        <v>January</v>
      </c>
      <c r="L275" t="str">
        <f t="shared" si="32"/>
        <v>Night</v>
      </c>
      <c r="M275" s="4">
        <f t="shared" si="34"/>
        <v>4.49</v>
      </c>
      <c r="N275" t="str">
        <f t="shared" si="33"/>
        <v>Wednesday</v>
      </c>
    </row>
    <row r="276" spans="1:14" x14ac:dyDescent="0.45">
      <c r="A276">
        <v>3275</v>
      </c>
      <c r="B276" t="s">
        <v>93</v>
      </c>
      <c r="C276" t="s">
        <v>198</v>
      </c>
      <c r="D276" t="s">
        <v>666</v>
      </c>
      <c r="E276" t="s">
        <v>674</v>
      </c>
      <c r="F276">
        <v>1</v>
      </c>
      <c r="G276">
        <v>4.99</v>
      </c>
      <c r="H276" s="4">
        <f t="shared" si="28"/>
        <v>4.99</v>
      </c>
      <c r="I276">
        <f t="shared" si="29"/>
        <v>15</v>
      </c>
      <c r="J276" t="str">
        <f t="shared" si="30"/>
        <v>weekday</v>
      </c>
      <c r="K276" t="str">
        <f t="shared" si="31"/>
        <v>January</v>
      </c>
      <c r="L276" t="str">
        <f t="shared" si="32"/>
        <v>Afternoon</v>
      </c>
      <c r="M276" s="4">
        <f t="shared" si="34"/>
        <v>4.99</v>
      </c>
      <c r="N276" t="str">
        <f t="shared" si="33"/>
        <v>Friday</v>
      </c>
    </row>
    <row r="277" spans="1:14" x14ac:dyDescent="0.45">
      <c r="A277">
        <v>3276</v>
      </c>
      <c r="B277" t="s">
        <v>85</v>
      </c>
      <c r="C277" t="s">
        <v>332</v>
      </c>
      <c r="D277" t="s">
        <v>662</v>
      </c>
      <c r="E277" t="s">
        <v>677</v>
      </c>
      <c r="F277">
        <v>4</v>
      </c>
      <c r="G277">
        <v>5.99</v>
      </c>
      <c r="H277" s="4">
        <f t="shared" si="28"/>
        <v>23.96</v>
      </c>
      <c r="I277">
        <f t="shared" si="29"/>
        <v>18</v>
      </c>
      <c r="J277" t="str">
        <f t="shared" si="30"/>
        <v>weekday</v>
      </c>
      <c r="K277" t="str">
        <f t="shared" si="31"/>
        <v>March</v>
      </c>
      <c r="L277" t="str">
        <f t="shared" si="32"/>
        <v>Evening</v>
      </c>
      <c r="M277" s="4">
        <f t="shared" si="34"/>
        <v>23.96</v>
      </c>
      <c r="N277" t="str">
        <f t="shared" si="33"/>
        <v>Wednesday</v>
      </c>
    </row>
    <row r="278" spans="1:14" x14ac:dyDescent="0.45">
      <c r="A278">
        <v>3277</v>
      </c>
      <c r="B278" t="s">
        <v>58</v>
      </c>
      <c r="C278" t="s">
        <v>333</v>
      </c>
      <c r="D278" t="s">
        <v>667</v>
      </c>
      <c r="E278" t="s">
        <v>677</v>
      </c>
      <c r="F278">
        <v>2</v>
      </c>
      <c r="G278">
        <v>5.49</v>
      </c>
      <c r="H278" s="4">
        <f t="shared" si="28"/>
        <v>10.98</v>
      </c>
      <c r="I278">
        <f t="shared" si="29"/>
        <v>14</v>
      </c>
      <c r="J278" t="str">
        <f t="shared" si="30"/>
        <v>weekday</v>
      </c>
      <c r="K278" t="str">
        <f t="shared" si="31"/>
        <v>March</v>
      </c>
      <c r="L278" t="str">
        <f t="shared" si="32"/>
        <v>Afternoon</v>
      </c>
      <c r="M278" s="4">
        <f t="shared" si="34"/>
        <v>10.98</v>
      </c>
      <c r="N278" t="str">
        <f t="shared" si="33"/>
        <v>Thursday</v>
      </c>
    </row>
    <row r="279" spans="1:14" x14ac:dyDescent="0.45">
      <c r="A279">
        <v>3278</v>
      </c>
      <c r="B279" t="s">
        <v>65</v>
      </c>
      <c r="C279" t="s">
        <v>334</v>
      </c>
      <c r="D279" t="s">
        <v>669</v>
      </c>
      <c r="E279" t="s">
        <v>676</v>
      </c>
      <c r="F279">
        <v>2</v>
      </c>
      <c r="G279">
        <v>2.59</v>
      </c>
      <c r="H279" s="4">
        <f t="shared" si="28"/>
        <v>5.18</v>
      </c>
      <c r="I279">
        <f t="shared" si="29"/>
        <v>13</v>
      </c>
      <c r="J279" t="str">
        <f t="shared" si="30"/>
        <v>weekday</v>
      </c>
      <c r="K279" t="str">
        <f t="shared" si="31"/>
        <v>February</v>
      </c>
      <c r="L279" t="str">
        <f t="shared" si="32"/>
        <v>Afternoon</v>
      </c>
      <c r="M279" s="4">
        <f t="shared" si="34"/>
        <v>5.18</v>
      </c>
      <c r="N279" t="str">
        <f t="shared" si="33"/>
        <v>Friday</v>
      </c>
    </row>
    <row r="280" spans="1:14" x14ac:dyDescent="0.45">
      <c r="A280">
        <v>3279</v>
      </c>
      <c r="B280" t="s">
        <v>85</v>
      </c>
      <c r="C280" t="s">
        <v>335</v>
      </c>
      <c r="D280" t="s">
        <v>659</v>
      </c>
      <c r="E280" t="s">
        <v>674</v>
      </c>
      <c r="F280">
        <v>3</v>
      </c>
      <c r="G280">
        <v>5.29</v>
      </c>
      <c r="H280" s="4">
        <f t="shared" si="28"/>
        <v>15.870000000000001</v>
      </c>
      <c r="I280">
        <f t="shared" si="29"/>
        <v>21</v>
      </c>
      <c r="J280" t="str">
        <f t="shared" si="30"/>
        <v>weekday</v>
      </c>
      <c r="K280" t="str">
        <f t="shared" si="31"/>
        <v>March</v>
      </c>
      <c r="L280" t="str">
        <f t="shared" si="32"/>
        <v>Night</v>
      </c>
      <c r="M280" s="4">
        <f t="shared" si="34"/>
        <v>15.870000000000001</v>
      </c>
      <c r="N280" t="str">
        <f t="shared" si="33"/>
        <v>Wednesday</v>
      </c>
    </row>
    <row r="281" spans="1:14" x14ac:dyDescent="0.45">
      <c r="A281">
        <v>3280</v>
      </c>
      <c r="B281" t="s">
        <v>15</v>
      </c>
      <c r="C281" t="s">
        <v>336</v>
      </c>
      <c r="D281" t="s">
        <v>659</v>
      </c>
      <c r="E281" t="s">
        <v>674</v>
      </c>
      <c r="F281">
        <v>3</v>
      </c>
      <c r="G281">
        <v>5.29</v>
      </c>
      <c r="H281" s="4">
        <f t="shared" si="28"/>
        <v>15.870000000000001</v>
      </c>
      <c r="I281">
        <f t="shared" si="29"/>
        <v>16</v>
      </c>
      <c r="J281" t="str">
        <f t="shared" si="30"/>
        <v>weekend</v>
      </c>
      <c r="K281" t="str">
        <f t="shared" si="31"/>
        <v>January</v>
      </c>
      <c r="L281" t="str">
        <f t="shared" si="32"/>
        <v>Afternoon</v>
      </c>
      <c r="M281" s="4">
        <f t="shared" si="34"/>
        <v>18.250499999999999</v>
      </c>
      <c r="N281" t="str">
        <f t="shared" si="33"/>
        <v>Saturday</v>
      </c>
    </row>
    <row r="282" spans="1:14" x14ac:dyDescent="0.45">
      <c r="A282">
        <v>3281</v>
      </c>
      <c r="B282" t="s">
        <v>80</v>
      </c>
      <c r="C282" t="s">
        <v>337</v>
      </c>
      <c r="D282" t="s">
        <v>667</v>
      </c>
      <c r="E282" t="s">
        <v>677</v>
      </c>
      <c r="F282">
        <v>3</v>
      </c>
      <c r="G282">
        <v>5.49</v>
      </c>
      <c r="H282" s="4">
        <f t="shared" si="28"/>
        <v>16.47</v>
      </c>
      <c r="I282">
        <f t="shared" si="29"/>
        <v>20</v>
      </c>
      <c r="J282" t="str">
        <f t="shared" si="30"/>
        <v>weekday</v>
      </c>
      <c r="K282" t="str">
        <f t="shared" si="31"/>
        <v>March</v>
      </c>
      <c r="L282" t="str">
        <f t="shared" si="32"/>
        <v>Evening</v>
      </c>
      <c r="M282" s="4">
        <f t="shared" si="34"/>
        <v>16.47</v>
      </c>
      <c r="N282" t="str">
        <f t="shared" si="33"/>
        <v>Tuesday</v>
      </c>
    </row>
    <row r="283" spans="1:14" x14ac:dyDescent="0.45">
      <c r="A283">
        <v>3282</v>
      </c>
      <c r="B283" t="s">
        <v>53</v>
      </c>
      <c r="C283" t="s">
        <v>115</v>
      </c>
      <c r="D283" t="s">
        <v>666</v>
      </c>
      <c r="E283" t="s">
        <v>674</v>
      </c>
      <c r="F283">
        <v>2</v>
      </c>
      <c r="G283">
        <v>4.99</v>
      </c>
      <c r="H283" s="4">
        <f t="shared" si="28"/>
        <v>9.98</v>
      </c>
      <c r="I283">
        <f t="shared" si="29"/>
        <v>18</v>
      </c>
      <c r="J283" t="str">
        <f t="shared" si="30"/>
        <v>weekday</v>
      </c>
      <c r="K283" t="str">
        <f t="shared" si="31"/>
        <v>January</v>
      </c>
      <c r="L283" t="str">
        <f t="shared" si="32"/>
        <v>Evening</v>
      </c>
      <c r="M283" s="4">
        <f t="shared" si="34"/>
        <v>9.98</v>
      </c>
      <c r="N283" t="str">
        <f t="shared" si="33"/>
        <v>Tuesday</v>
      </c>
    </row>
    <row r="284" spans="1:14" x14ac:dyDescent="0.45">
      <c r="A284">
        <v>3283</v>
      </c>
      <c r="B284" t="s">
        <v>11</v>
      </c>
      <c r="C284" t="s">
        <v>338</v>
      </c>
      <c r="D284" t="s">
        <v>663</v>
      </c>
      <c r="E284" t="s">
        <v>676</v>
      </c>
      <c r="F284">
        <v>1</v>
      </c>
      <c r="G284">
        <v>1.99</v>
      </c>
      <c r="H284" s="4">
        <f t="shared" si="28"/>
        <v>1.99</v>
      </c>
      <c r="I284">
        <f t="shared" si="29"/>
        <v>17</v>
      </c>
      <c r="J284" t="str">
        <f t="shared" si="30"/>
        <v>weekday</v>
      </c>
      <c r="K284" t="str">
        <f t="shared" si="31"/>
        <v>February</v>
      </c>
      <c r="L284" t="str">
        <f t="shared" si="32"/>
        <v>Evening</v>
      </c>
      <c r="M284" s="4">
        <f t="shared" si="34"/>
        <v>1.99</v>
      </c>
      <c r="N284" t="str">
        <f t="shared" si="33"/>
        <v>Tuesday</v>
      </c>
    </row>
    <row r="285" spans="1:14" x14ac:dyDescent="0.45">
      <c r="A285">
        <v>3284</v>
      </c>
      <c r="B285" t="s">
        <v>23</v>
      </c>
      <c r="C285" t="s">
        <v>339</v>
      </c>
      <c r="D285" t="s">
        <v>671</v>
      </c>
      <c r="E285" t="s">
        <v>678</v>
      </c>
      <c r="F285">
        <v>2</v>
      </c>
      <c r="G285">
        <v>3.49</v>
      </c>
      <c r="H285" s="4">
        <f t="shared" si="28"/>
        <v>6.98</v>
      </c>
      <c r="I285">
        <f t="shared" si="29"/>
        <v>19</v>
      </c>
      <c r="J285" t="str">
        <f t="shared" si="30"/>
        <v>weekday</v>
      </c>
      <c r="K285" t="str">
        <f t="shared" si="31"/>
        <v>February</v>
      </c>
      <c r="L285" t="str">
        <f t="shared" si="32"/>
        <v>Evening</v>
      </c>
      <c r="M285" s="4">
        <f t="shared" si="34"/>
        <v>6.98</v>
      </c>
      <c r="N285" t="str">
        <f t="shared" si="33"/>
        <v>Wednesday</v>
      </c>
    </row>
    <row r="286" spans="1:14" x14ac:dyDescent="0.45">
      <c r="A286">
        <v>3285</v>
      </c>
      <c r="B286" t="s">
        <v>84</v>
      </c>
      <c r="C286" t="s">
        <v>142</v>
      </c>
      <c r="D286" t="s">
        <v>662</v>
      </c>
      <c r="E286" t="s">
        <v>677</v>
      </c>
      <c r="F286">
        <v>1</v>
      </c>
      <c r="G286">
        <v>5.99</v>
      </c>
      <c r="H286" s="4">
        <f t="shared" si="28"/>
        <v>5.99</v>
      </c>
      <c r="I286">
        <f t="shared" si="29"/>
        <v>12</v>
      </c>
      <c r="J286" t="str">
        <f t="shared" si="30"/>
        <v>weekend</v>
      </c>
      <c r="K286" t="str">
        <f t="shared" si="31"/>
        <v>March</v>
      </c>
      <c r="L286" t="str">
        <f t="shared" si="32"/>
        <v>Afternoon</v>
      </c>
      <c r="M286" s="4">
        <f t="shared" si="34"/>
        <v>6.8884999999999996</v>
      </c>
      <c r="N286" t="str">
        <f t="shared" si="33"/>
        <v>Saturday</v>
      </c>
    </row>
    <row r="287" spans="1:14" x14ac:dyDescent="0.45">
      <c r="A287">
        <v>3286</v>
      </c>
      <c r="B287" t="s">
        <v>10</v>
      </c>
      <c r="C287" t="s">
        <v>340</v>
      </c>
      <c r="D287" t="s">
        <v>665</v>
      </c>
      <c r="E287" t="s">
        <v>675</v>
      </c>
      <c r="F287">
        <v>3</v>
      </c>
      <c r="G287">
        <v>2.99</v>
      </c>
      <c r="H287" s="4">
        <f t="shared" si="28"/>
        <v>8.9700000000000006</v>
      </c>
      <c r="I287">
        <f t="shared" si="29"/>
        <v>13</v>
      </c>
      <c r="J287" t="str">
        <f t="shared" si="30"/>
        <v>weekday</v>
      </c>
      <c r="K287" t="str">
        <f t="shared" si="31"/>
        <v>January</v>
      </c>
      <c r="L287" t="str">
        <f t="shared" si="32"/>
        <v>Afternoon</v>
      </c>
      <c r="M287" s="4">
        <f t="shared" si="34"/>
        <v>8.9700000000000006</v>
      </c>
      <c r="N287" t="str">
        <f t="shared" si="33"/>
        <v>Friday</v>
      </c>
    </row>
    <row r="288" spans="1:14" x14ac:dyDescent="0.45">
      <c r="A288">
        <v>3287</v>
      </c>
      <c r="B288" t="s">
        <v>11</v>
      </c>
      <c r="C288" t="s">
        <v>341</v>
      </c>
      <c r="D288" t="s">
        <v>669</v>
      </c>
      <c r="E288" t="s">
        <v>676</v>
      </c>
      <c r="F288">
        <v>4</v>
      </c>
      <c r="G288">
        <v>2.59</v>
      </c>
      <c r="H288" s="4">
        <f t="shared" si="28"/>
        <v>10.36</v>
      </c>
      <c r="I288">
        <f t="shared" si="29"/>
        <v>12</v>
      </c>
      <c r="J288" t="str">
        <f t="shared" si="30"/>
        <v>weekday</v>
      </c>
      <c r="K288" t="str">
        <f t="shared" si="31"/>
        <v>February</v>
      </c>
      <c r="L288" t="str">
        <f t="shared" si="32"/>
        <v>Afternoon</v>
      </c>
      <c r="M288" s="4">
        <f t="shared" si="34"/>
        <v>10.36</v>
      </c>
      <c r="N288" t="str">
        <f t="shared" si="33"/>
        <v>Tuesday</v>
      </c>
    </row>
    <row r="289" spans="1:14" x14ac:dyDescent="0.45">
      <c r="A289">
        <v>3288</v>
      </c>
      <c r="B289" t="s">
        <v>88</v>
      </c>
      <c r="C289" t="s">
        <v>342</v>
      </c>
      <c r="D289" t="s">
        <v>659</v>
      </c>
      <c r="E289" t="s">
        <v>674</v>
      </c>
      <c r="F289">
        <v>2</v>
      </c>
      <c r="G289">
        <v>5.29</v>
      </c>
      <c r="H289" s="4">
        <f t="shared" si="28"/>
        <v>10.58</v>
      </c>
      <c r="I289">
        <f t="shared" si="29"/>
        <v>19</v>
      </c>
      <c r="J289" t="str">
        <f t="shared" si="30"/>
        <v>weekend</v>
      </c>
      <c r="K289" t="str">
        <f t="shared" si="31"/>
        <v>March</v>
      </c>
      <c r="L289" t="str">
        <f t="shared" si="32"/>
        <v>Evening</v>
      </c>
      <c r="M289" s="4">
        <f t="shared" si="34"/>
        <v>12.167</v>
      </c>
      <c r="N289" t="str">
        <f t="shared" si="33"/>
        <v>Sunday</v>
      </c>
    </row>
    <row r="290" spans="1:14" x14ac:dyDescent="0.45">
      <c r="A290">
        <v>3289</v>
      </c>
      <c r="B290" t="s">
        <v>91</v>
      </c>
      <c r="C290" t="s">
        <v>343</v>
      </c>
      <c r="D290" t="s">
        <v>671</v>
      </c>
      <c r="E290" t="s">
        <v>678</v>
      </c>
      <c r="F290">
        <v>1</v>
      </c>
      <c r="G290">
        <v>3.49</v>
      </c>
      <c r="H290" s="4">
        <f t="shared" si="28"/>
        <v>3.49</v>
      </c>
      <c r="I290">
        <f t="shared" si="29"/>
        <v>15</v>
      </c>
      <c r="J290" t="str">
        <f t="shared" si="30"/>
        <v>weekday</v>
      </c>
      <c r="K290" t="str">
        <f t="shared" si="31"/>
        <v>March</v>
      </c>
      <c r="L290" t="str">
        <f t="shared" si="32"/>
        <v>Afternoon</v>
      </c>
      <c r="M290" s="4">
        <f t="shared" si="34"/>
        <v>3.49</v>
      </c>
      <c r="N290" t="str">
        <f t="shared" si="33"/>
        <v>Wednesday</v>
      </c>
    </row>
    <row r="291" spans="1:14" x14ac:dyDescent="0.45">
      <c r="A291">
        <v>3290</v>
      </c>
      <c r="B291" t="s">
        <v>22</v>
      </c>
      <c r="C291" t="s">
        <v>344</v>
      </c>
      <c r="D291" t="s">
        <v>668</v>
      </c>
      <c r="E291" t="s">
        <v>675</v>
      </c>
      <c r="F291">
        <v>4</v>
      </c>
      <c r="G291">
        <v>3.99</v>
      </c>
      <c r="H291" s="4">
        <f t="shared" si="28"/>
        <v>15.96</v>
      </c>
      <c r="I291">
        <f t="shared" si="29"/>
        <v>22</v>
      </c>
      <c r="J291" t="str">
        <f t="shared" si="30"/>
        <v>weekend</v>
      </c>
      <c r="K291" t="str">
        <f t="shared" si="31"/>
        <v>February</v>
      </c>
      <c r="L291" t="str">
        <f t="shared" si="32"/>
        <v>Night</v>
      </c>
      <c r="M291" s="4">
        <f t="shared" si="34"/>
        <v>18.353999999999999</v>
      </c>
      <c r="N291" t="str">
        <f t="shared" si="33"/>
        <v>Sunday</v>
      </c>
    </row>
    <row r="292" spans="1:14" x14ac:dyDescent="0.45">
      <c r="A292">
        <v>3291</v>
      </c>
      <c r="B292" t="s">
        <v>14</v>
      </c>
      <c r="C292" t="s">
        <v>284</v>
      </c>
      <c r="D292" t="s">
        <v>670</v>
      </c>
      <c r="E292" t="s">
        <v>679</v>
      </c>
      <c r="F292">
        <v>3</v>
      </c>
      <c r="G292">
        <v>2.4900000000000002</v>
      </c>
      <c r="H292" s="4">
        <f t="shared" si="28"/>
        <v>7.4700000000000006</v>
      </c>
      <c r="I292">
        <f t="shared" si="29"/>
        <v>12</v>
      </c>
      <c r="J292" t="str">
        <f t="shared" si="30"/>
        <v>weekday</v>
      </c>
      <c r="K292" t="str">
        <f t="shared" si="31"/>
        <v>January</v>
      </c>
      <c r="L292" t="str">
        <f t="shared" si="32"/>
        <v>Afternoon</v>
      </c>
      <c r="M292" s="4">
        <f t="shared" si="34"/>
        <v>7.4700000000000006</v>
      </c>
      <c r="N292" t="str">
        <f t="shared" si="33"/>
        <v>Monday</v>
      </c>
    </row>
    <row r="293" spans="1:14" x14ac:dyDescent="0.45">
      <c r="A293">
        <v>3292</v>
      </c>
      <c r="B293" t="s">
        <v>76</v>
      </c>
      <c r="C293" t="s">
        <v>345</v>
      </c>
      <c r="D293" t="s">
        <v>668</v>
      </c>
      <c r="E293" t="s">
        <v>675</v>
      </c>
      <c r="F293">
        <v>1</v>
      </c>
      <c r="G293">
        <v>3.99</v>
      </c>
      <c r="H293" s="4">
        <f t="shared" si="28"/>
        <v>3.99</v>
      </c>
      <c r="I293">
        <f t="shared" si="29"/>
        <v>14</v>
      </c>
      <c r="J293" t="str">
        <f t="shared" si="30"/>
        <v>weekend</v>
      </c>
      <c r="K293" t="str">
        <f t="shared" si="31"/>
        <v>February</v>
      </c>
      <c r="L293" t="str">
        <f t="shared" si="32"/>
        <v>Afternoon</v>
      </c>
      <c r="M293" s="4">
        <f t="shared" si="34"/>
        <v>4.5884999999999998</v>
      </c>
      <c r="N293" t="str">
        <f t="shared" si="33"/>
        <v>Saturday</v>
      </c>
    </row>
    <row r="294" spans="1:14" x14ac:dyDescent="0.45">
      <c r="A294">
        <v>3293</v>
      </c>
      <c r="B294" t="s">
        <v>21</v>
      </c>
      <c r="C294" t="s">
        <v>346</v>
      </c>
      <c r="D294" t="s">
        <v>666</v>
      </c>
      <c r="E294" t="s">
        <v>674</v>
      </c>
      <c r="F294">
        <v>2</v>
      </c>
      <c r="G294">
        <v>4.99</v>
      </c>
      <c r="H294" s="4">
        <f t="shared" si="28"/>
        <v>9.98</v>
      </c>
      <c r="I294">
        <f t="shared" si="29"/>
        <v>21</v>
      </c>
      <c r="J294" t="str">
        <f t="shared" si="30"/>
        <v>weekend</v>
      </c>
      <c r="K294" t="str">
        <f t="shared" si="31"/>
        <v>February</v>
      </c>
      <c r="L294" t="str">
        <f t="shared" si="32"/>
        <v>Night</v>
      </c>
      <c r="M294" s="4">
        <f t="shared" si="34"/>
        <v>11.477</v>
      </c>
      <c r="N294" t="str">
        <f t="shared" si="33"/>
        <v>Saturday</v>
      </c>
    </row>
    <row r="295" spans="1:14" x14ac:dyDescent="0.45">
      <c r="A295">
        <v>3294</v>
      </c>
      <c r="B295" t="s">
        <v>51</v>
      </c>
      <c r="C295" t="s">
        <v>347</v>
      </c>
      <c r="D295" t="s">
        <v>658</v>
      </c>
      <c r="E295" t="s">
        <v>673</v>
      </c>
      <c r="F295">
        <v>2</v>
      </c>
      <c r="G295">
        <v>6.99</v>
      </c>
      <c r="H295" s="4">
        <f t="shared" si="28"/>
        <v>13.98</v>
      </c>
      <c r="I295">
        <f t="shared" si="29"/>
        <v>22</v>
      </c>
      <c r="J295" t="str">
        <f t="shared" si="30"/>
        <v>weekday</v>
      </c>
      <c r="K295" t="str">
        <f t="shared" si="31"/>
        <v>February</v>
      </c>
      <c r="L295" t="str">
        <f t="shared" si="32"/>
        <v>Night</v>
      </c>
      <c r="M295" s="4">
        <f t="shared" si="34"/>
        <v>13.98</v>
      </c>
      <c r="N295" t="str">
        <f t="shared" si="33"/>
        <v>Monday</v>
      </c>
    </row>
    <row r="296" spans="1:14" x14ac:dyDescent="0.45">
      <c r="A296">
        <v>3295</v>
      </c>
      <c r="B296" t="s">
        <v>56</v>
      </c>
      <c r="C296" t="s">
        <v>120</v>
      </c>
      <c r="D296" t="s">
        <v>662</v>
      </c>
      <c r="E296" t="s">
        <v>677</v>
      </c>
      <c r="F296">
        <v>3</v>
      </c>
      <c r="G296">
        <v>5.99</v>
      </c>
      <c r="H296" s="4">
        <f t="shared" si="28"/>
        <v>17.97</v>
      </c>
      <c r="I296">
        <f t="shared" si="29"/>
        <v>22</v>
      </c>
      <c r="J296" t="str">
        <f t="shared" si="30"/>
        <v>weekend</v>
      </c>
      <c r="K296" t="str">
        <f t="shared" si="31"/>
        <v>February</v>
      </c>
      <c r="L296" t="str">
        <f t="shared" si="32"/>
        <v>Night</v>
      </c>
      <c r="M296" s="4">
        <f t="shared" si="34"/>
        <v>20.665499999999998</v>
      </c>
      <c r="N296" t="str">
        <f t="shared" si="33"/>
        <v>Saturday</v>
      </c>
    </row>
    <row r="297" spans="1:14" x14ac:dyDescent="0.45">
      <c r="A297">
        <v>3296</v>
      </c>
      <c r="B297" t="s">
        <v>91</v>
      </c>
      <c r="C297" t="s">
        <v>348</v>
      </c>
      <c r="D297" t="s">
        <v>658</v>
      </c>
      <c r="E297" t="s">
        <v>673</v>
      </c>
      <c r="F297">
        <v>1</v>
      </c>
      <c r="G297">
        <v>6.99</v>
      </c>
      <c r="H297" s="4">
        <f t="shared" si="28"/>
        <v>6.99</v>
      </c>
      <c r="I297">
        <f t="shared" si="29"/>
        <v>16</v>
      </c>
      <c r="J297" t="str">
        <f t="shared" si="30"/>
        <v>weekday</v>
      </c>
      <c r="K297" t="str">
        <f t="shared" si="31"/>
        <v>March</v>
      </c>
      <c r="L297" t="str">
        <f t="shared" si="32"/>
        <v>Afternoon</v>
      </c>
      <c r="M297" s="4">
        <f t="shared" si="34"/>
        <v>6.99</v>
      </c>
      <c r="N297" t="str">
        <f t="shared" si="33"/>
        <v>Wednesday</v>
      </c>
    </row>
    <row r="298" spans="1:14" x14ac:dyDescent="0.45">
      <c r="A298">
        <v>3297</v>
      </c>
      <c r="B298" t="s">
        <v>84</v>
      </c>
      <c r="C298" t="s">
        <v>312</v>
      </c>
      <c r="D298" t="s">
        <v>659</v>
      </c>
      <c r="E298" t="s">
        <v>674</v>
      </c>
      <c r="F298">
        <v>2</v>
      </c>
      <c r="G298">
        <v>5.29</v>
      </c>
      <c r="H298" s="4">
        <f t="shared" si="28"/>
        <v>10.58</v>
      </c>
      <c r="I298">
        <f t="shared" si="29"/>
        <v>17</v>
      </c>
      <c r="J298" t="str">
        <f t="shared" si="30"/>
        <v>weekend</v>
      </c>
      <c r="K298" t="str">
        <f t="shared" si="31"/>
        <v>March</v>
      </c>
      <c r="L298" t="str">
        <f t="shared" si="32"/>
        <v>Evening</v>
      </c>
      <c r="M298" s="4">
        <f t="shared" si="34"/>
        <v>12.167</v>
      </c>
      <c r="N298" t="str">
        <f t="shared" si="33"/>
        <v>Saturday</v>
      </c>
    </row>
    <row r="299" spans="1:14" x14ac:dyDescent="0.45">
      <c r="A299">
        <v>3298</v>
      </c>
      <c r="B299" t="s">
        <v>11</v>
      </c>
      <c r="C299" t="s">
        <v>349</v>
      </c>
      <c r="D299" t="s">
        <v>672</v>
      </c>
      <c r="E299" t="s">
        <v>674</v>
      </c>
      <c r="F299">
        <v>4</v>
      </c>
      <c r="G299">
        <v>4.49</v>
      </c>
      <c r="H299" s="4">
        <f t="shared" si="28"/>
        <v>17.96</v>
      </c>
      <c r="I299">
        <f t="shared" si="29"/>
        <v>22</v>
      </c>
      <c r="J299" t="str">
        <f t="shared" si="30"/>
        <v>weekday</v>
      </c>
      <c r="K299" t="str">
        <f t="shared" si="31"/>
        <v>February</v>
      </c>
      <c r="L299" t="str">
        <f t="shared" si="32"/>
        <v>Night</v>
      </c>
      <c r="M299" s="4">
        <f t="shared" si="34"/>
        <v>17.96</v>
      </c>
      <c r="N299" t="str">
        <f t="shared" si="33"/>
        <v>Tuesday</v>
      </c>
    </row>
    <row r="300" spans="1:14" x14ac:dyDescent="0.45">
      <c r="A300">
        <v>3299</v>
      </c>
      <c r="B300" t="s">
        <v>74</v>
      </c>
      <c r="C300" t="s">
        <v>350</v>
      </c>
      <c r="D300" t="s">
        <v>665</v>
      </c>
      <c r="E300" t="s">
        <v>675</v>
      </c>
      <c r="F300">
        <v>4</v>
      </c>
      <c r="G300">
        <v>2.99</v>
      </c>
      <c r="H300" s="4">
        <f t="shared" si="28"/>
        <v>11.96</v>
      </c>
      <c r="I300">
        <f t="shared" si="29"/>
        <v>13</v>
      </c>
      <c r="J300" t="str">
        <f t="shared" si="30"/>
        <v>weekday</v>
      </c>
      <c r="K300" t="str">
        <f t="shared" si="31"/>
        <v>March</v>
      </c>
      <c r="L300" t="str">
        <f t="shared" si="32"/>
        <v>Afternoon</v>
      </c>
      <c r="M300" s="4">
        <f t="shared" si="34"/>
        <v>11.96</v>
      </c>
      <c r="N300" t="str">
        <f t="shared" si="33"/>
        <v>Monday</v>
      </c>
    </row>
    <row r="301" spans="1:14" x14ac:dyDescent="0.45">
      <c r="A301">
        <v>3300</v>
      </c>
      <c r="B301" t="s">
        <v>31</v>
      </c>
      <c r="C301" t="s">
        <v>351</v>
      </c>
      <c r="D301" t="s">
        <v>666</v>
      </c>
      <c r="E301" t="s">
        <v>674</v>
      </c>
      <c r="F301">
        <v>1</v>
      </c>
      <c r="G301">
        <v>4.99</v>
      </c>
      <c r="H301" s="4">
        <f t="shared" si="28"/>
        <v>4.99</v>
      </c>
      <c r="I301">
        <f t="shared" si="29"/>
        <v>19</v>
      </c>
      <c r="J301" t="str">
        <f t="shared" si="30"/>
        <v>weekday</v>
      </c>
      <c r="K301" t="str">
        <f t="shared" si="31"/>
        <v>March</v>
      </c>
      <c r="L301" t="str">
        <f t="shared" si="32"/>
        <v>Evening</v>
      </c>
      <c r="M301" s="4">
        <f t="shared" si="34"/>
        <v>4.99</v>
      </c>
      <c r="N301" t="str">
        <f t="shared" si="33"/>
        <v>Tuesday</v>
      </c>
    </row>
    <row r="302" spans="1:14" x14ac:dyDescent="0.45">
      <c r="A302">
        <v>3301</v>
      </c>
      <c r="B302" t="s">
        <v>52</v>
      </c>
      <c r="C302" t="s">
        <v>352</v>
      </c>
      <c r="D302" t="s">
        <v>661</v>
      </c>
      <c r="E302" t="s">
        <v>676</v>
      </c>
      <c r="F302">
        <v>4</v>
      </c>
      <c r="G302">
        <v>2.79</v>
      </c>
      <c r="H302" s="4">
        <f t="shared" si="28"/>
        <v>11.16</v>
      </c>
      <c r="I302">
        <f t="shared" si="29"/>
        <v>17</v>
      </c>
      <c r="J302" t="str">
        <f t="shared" si="30"/>
        <v>weekday</v>
      </c>
      <c r="K302" t="str">
        <f t="shared" si="31"/>
        <v>February</v>
      </c>
      <c r="L302" t="str">
        <f t="shared" si="32"/>
        <v>Evening</v>
      </c>
      <c r="M302" s="4">
        <f t="shared" si="34"/>
        <v>11.16</v>
      </c>
      <c r="N302" t="str">
        <f t="shared" si="33"/>
        <v>Wednesday</v>
      </c>
    </row>
    <row r="303" spans="1:14" x14ac:dyDescent="0.45">
      <c r="A303">
        <v>3302</v>
      </c>
      <c r="B303" t="s">
        <v>87</v>
      </c>
      <c r="C303" t="s">
        <v>353</v>
      </c>
      <c r="D303" t="s">
        <v>667</v>
      </c>
      <c r="E303" t="s">
        <v>677</v>
      </c>
      <c r="F303">
        <v>2</v>
      </c>
      <c r="G303">
        <v>5.49</v>
      </c>
      <c r="H303" s="4">
        <f t="shared" si="28"/>
        <v>10.98</v>
      </c>
      <c r="I303">
        <f t="shared" si="29"/>
        <v>12</v>
      </c>
      <c r="J303" t="str">
        <f t="shared" si="30"/>
        <v>weekday</v>
      </c>
      <c r="K303" t="str">
        <f t="shared" si="31"/>
        <v>February</v>
      </c>
      <c r="L303" t="str">
        <f t="shared" si="32"/>
        <v>Afternoon</v>
      </c>
      <c r="M303" s="4">
        <f t="shared" si="34"/>
        <v>10.98</v>
      </c>
      <c r="N303" t="str">
        <f t="shared" si="33"/>
        <v>Wednesday</v>
      </c>
    </row>
    <row r="304" spans="1:14" x14ac:dyDescent="0.45">
      <c r="A304">
        <v>3303</v>
      </c>
      <c r="B304" t="s">
        <v>18</v>
      </c>
      <c r="C304" t="s">
        <v>354</v>
      </c>
      <c r="D304" t="s">
        <v>664</v>
      </c>
      <c r="E304" t="s">
        <v>678</v>
      </c>
      <c r="F304">
        <v>4</v>
      </c>
      <c r="G304">
        <v>4.49</v>
      </c>
      <c r="H304" s="4">
        <f t="shared" si="28"/>
        <v>17.96</v>
      </c>
      <c r="I304">
        <f t="shared" si="29"/>
        <v>22</v>
      </c>
      <c r="J304" t="str">
        <f t="shared" si="30"/>
        <v>weekend</v>
      </c>
      <c r="K304" t="str">
        <f t="shared" si="31"/>
        <v>January</v>
      </c>
      <c r="L304" t="str">
        <f t="shared" si="32"/>
        <v>Night</v>
      </c>
      <c r="M304" s="4">
        <f t="shared" si="34"/>
        <v>20.654</v>
      </c>
      <c r="N304" t="str">
        <f t="shared" si="33"/>
        <v>Sunday</v>
      </c>
    </row>
    <row r="305" spans="1:14" x14ac:dyDescent="0.45">
      <c r="A305">
        <v>3304</v>
      </c>
      <c r="B305" t="s">
        <v>37</v>
      </c>
      <c r="C305" t="s">
        <v>355</v>
      </c>
      <c r="D305" t="s">
        <v>665</v>
      </c>
      <c r="E305" t="s">
        <v>675</v>
      </c>
      <c r="F305">
        <v>1</v>
      </c>
      <c r="G305">
        <v>2.99</v>
      </c>
      <c r="H305" s="4">
        <f t="shared" si="28"/>
        <v>2.99</v>
      </c>
      <c r="I305">
        <f t="shared" si="29"/>
        <v>14</v>
      </c>
      <c r="J305" t="str">
        <f t="shared" si="30"/>
        <v>weekend</v>
      </c>
      <c r="K305" t="str">
        <f t="shared" si="31"/>
        <v>March</v>
      </c>
      <c r="L305" t="str">
        <f t="shared" si="32"/>
        <v>Afternoon</v>
      </c>
      <c r="M305" s="4">
        <f t="shared" si="34"/>
        <v>3.4384999999999999</v>
      </c>
      <c r="N305" t="str">
        <f t="shared" si="33"/>
        <v>Sunday</v>
      </c>
    </row>
    <row r="306" spans="1:14" x14ac:dyDescent="0.45">
      <c r="A306">
        <v>3305</v>
      </c>
      <c r="B306" t="s">
        <v>53</v>
      </c>
      <c r="C306" t="s">
        <v>356</v>
      </c>
      <c r="D306" t="s">
        <v>664</v>
      </c>
      <c r="E306" t="s">
        <v>678</v>
      </c>
      <c r="F306">
        <v>2</v>
      </c>
      <c r="G306">
        <v>4.49</v>
      </c>
      <c r="H306" s="4">
        <f t="shared" si="28"/>
        <v>8.98</v>
      </c>
      <c r="I306">
        <f t="shared" si="29"/>
        <v>15</v>
      </c>
      <c r="J306" t="str">
        <f t="shared" si="30"/>
        <v>weekday</v>
      </c>
      <c r="K306" t="str">
        <f t="shared" si="31"/>
        <v>January</v>
      </c>
      <c r="L306" t="str">
        <f t="shared" si="32"/>
        <v>Afternoon</v>
      </c>
      <c r="M306" s="4">
        <f t="shared" si="34"/>
        <v>8.98</v>
      </c>
      <c r="N306" t="str">
        <f t="shared" si="33"/>
        <v>Tuesday</v>
      </c>
    </row>
    <row r="307" spans="1:14" x14ac:dyDescent="0.45">
      <c r="A307">
        <v>3306</v>
      </c>
      <c r="B307" t="s">
        <v>60</v>
      </c>
      <c r="C307" t="s">
        <v>112</v>
      </c>
      <c r="D307" t="s">
        <v>670</v>
      </c>
      <c r="E307" t="s">
        <v>679</v>
      </c>
      <c r="F307">
        <v>1</v>
      </c>
      <c r="G307">
        <v>2.4900000000000002</v>
      </c>
      <c r="H307" s="4">
        <f t="shared" si="28"/>
        <v>2.4900000000000002</v>
      </c>
      <c r="I307">
        <f t="shared" si="29"/>
        <v>14</v>
      </c>
      <c r="J307" t="str">
        <f t="shared" si="30"/>
        <v>weekday</v>
      </c>
      <c r="K307" t="str">
        <f t="shared" si="31"/>
        <v>January</v>
      </c>
      <c r="L307" t="str">
        <f t="shared" si="32"/>
        <v>Afternoon</v>
      </c>
      <c r="M307" s="4">
        <f t="shared" si="34"/>
        <v>2.4900000000000002</v>
      </c>
      <c r="N307" t="str">
        <f t="shared" si="33"/>
        <v>Tuesday</v>
      </c>
    </row>
    <row r="308" spans="1:14" x14ac:dyDescent="0.45">
      <c r="A308">
        <v>3307</v>
      </c>
      <c r="B308" t="s">
        <v>66</v>
      </c>
      <c r="C308" t="s">
        <v>357</v>
      </c>
      <c r="D308" t="s">
        <v>672</v>
      </c>
      <c r="E308" t="s">
        <v>674</v>
      </c>
      <c r="F308">
        <v>1</v>
      </c>
      <c r="G308">
        <v>4.49</v>
      </c>
      <c r="H308" s="4">
        <f t="shared" si="28"/>
        <v>4.49</v>
      </c>
      <c r="I308">
        <f t="shared" si="29"/>
        <v>20</v>
      </c>
      <c r="J308" t="str">
        <f t="shared" si="30"/>
        <v>weekday</v>
      </c>
      <c r="K308" t="str">
        <f t="shared" si="31"/>
        <v>January</v>
      </c>
      <c r="L308" t="str">
        <f t="shared" si="32"/>
        <v>Evening</v>
      </c>
      <c r="M308" s="4">
        <f t="shared" si="34"/>
        <v>4.49</v>
      </c>
      <c r="N308" t="str">
        <f t="shared" si="33"/>
        <v>Monday</v>
      </c>
    </row>
    <row r="309" spans="1:14" x14ac:dyDescent="0.45">
      <c r="A309">
        <v>3308</v>
      </c>
      <c r="B309" t="s">
        <v>25</v>
      </c>
      <c r="C309" t="s">
        <v>131</v>
      </c>
      <c r="D309" t="s">
        <v>663</v>
      </c>
      <c r="E309" t="s">
        <v>676</v>
      </c>
      <c r="F309">
        <v>3</v>
      </c>
      <c r="G309">
        <v>1.99</v>
      </c>
      <c r="H309" s="4">
        <f t="shared" si="28"/>
        <v>5.97</v>
      </c>
      <c r="I309">
        <f t="shared" si="29"/>
        <v>23</v>
      </c>
      <c r="J309" t="str">
        <f t="shared" si="30"/>
        <v>weekday</v>
      </c>
      <c r="K309" t="str">
        <f t="shared" si="31"/>
        <v>January</v>
      </c>
      <c r="L309" t="str">
        <f t="shared" si="32"/>
        <v>Night</v>
      </c>
      <c r="M309" s="4">
        <f t="shared" si="34"/>
        <v>5.97</v>
      </c>
      <c r="N309" t="str">
        <f t="shared" si="33"/>
        <v>Wednesday</v>
      </c>
    </row>
    <row r="310" spans="1:14" x14ac:dyDescent="0.45">
      <c r="A310">
        <v>3309</v>
      </c>
      <c r="B310" t="s">
        <v>88</v>
      </c>
      <c r="C310" t="s">
        <v>300</v>
      </c>
      <c r="D310" t="s">
        <v>666</v>
      </c>
      <c r="E310" t="s">
        <v>674</v>
      </c>
      <c r="F310">
        <v>3</v>
      </c>
      <c r="G310">
        <v>4.99</v>
      </c>
      <c r="H310" s="4">
        <f t="shared" si="28"/>
        <v>14.97</v>
      </c>
      <c r="I310">
        <f t="shared" si="29"/>
        <v>21</v>
      </c>
      <c r="J310" t="str">
        <f t="shared" si="30"/>
        <v>weekend</v>
      </c>
      <c r="K310" t="str">
        <f t="shared" si="31"/>
        <v>March</v>
      </c>
      <c r="L310" t="str">
        <f t="shared" si="32"/>
        <v>Night</v>
      </c>
      <c r="M310" s="4">
        <f t="shared" si="34"/>
        <v>17.215499999999999</v>
      </c>
      <c r="N310" t="str">
        <f t="shared" si="33"/>
        <v>Sunday</v>
      </c>
    </row>
    <row r="311" spans="1:14" x14ac:dyDescent="0.45">
      <c r="A311">
        <v>3310</v>
      </c>
      <c r="B311" t="s">
        <v>56</v>
      </c>
      <c r="C311" t="s">
        <v>116</v>
      </c>
      <c r="D311" t="s">
        <v>667</v>
      </c>
      <c r="E311" t="s">
        <v>677</v>
      </c>
      <c r="F311">
        <v>2</v>
      </c>
      <c r="G311">
        <v>5.49</v>
      </c>
      <c r="H311" s="4">
        <f t="shared" si="28"/>
        <v>10.98</v>
      </c>
      <c r="I311">
        <f t="shared" si="29"/>
        <v>18</v>
      </c>
      <c r="J311" t="str">
        <f t="shared" si="30"/>
        <v>weekend</v>
      </c>
      <c r="K311" t="str">
        <f t="shared" si="31"/>
        <v>February</v>
      </c>
      <c r="L311" t="str">
        <f t="shared" si="32"/>
        <v>Evening</v>
      </c>
      <c r="M311" s="4">
        <f t="shared" si="34"/>
        <v>12.626999999999999</v>
      </c>
      <c r="N311" t="str">
        <f t="shared" si="33"/>
        <v>Saturday</v>
      </c>
    </row>
    <row r="312" spans="1:14" x14ac:dyDescent="0.45">
      <c r="A312">
        <v>3311</v>
      </c>
      <c r="B312" t="s">
        <v>32</v>
      </c>
      <c r="C312" t="s">
        <v>290</v>
      </c>
      <c r="D312" t="s">
        <v>670</v>
      </c>
      <c r="E312" t="s">
        <v>679</v>
      </c>
      <c r="F312">
        <v>2</v>
      </c>
      <c r="G312">
        <v>2.4900000000000002</v>
      </c>
      <c r="H312" s="4">
        <f t="shared" si="28"/>
        <v>4.9800000000000004</v>
      </c>
      <c r="I312">
        <f t="shared" si="29"/>
        <v>14</v>
      </c>
      <c r="J312" t="str">
        <f t="shared" si="30"/>
        <v>weekday</v>
      </c>
      <c r="K312" t="str">
        <f t="shared" si="31"/>
        <v>January</v>
      </c>
      <c r="L312" t="str">
        <f t="shared" si="32"/>
        <v>Afternoon</v>
      </c>
      <c r="M312" s="4">
        <f t="shared" si="34"/>
        <v>4.9800000000000004</v>
      </c>
      <c r="N312" t="str">
        <f t="shared" si="33"/>
        <v>Thursday</v>
      </c>
    </row>
    <row r="313" spans="1:14" x14ac:dyDescent="0.45">
      <c r="A313">
        <v>3312</v>
      </c>
      <c r="B313" t="s">
        <v>33</v>
      </c>
      <c r="C313" t="s">
        <v>358</v>
      </c>
      <c r="D313" t="s">
        <v>663</v>
      </c>
      <c r="E313" t="s">
        <v>676</v>
      </c>
      <c r="F313">
        <v>3</v>
      </c>
      <c r="G313">
        <v>1.99</v>
      </c>
      <c r="H313" s="4">
        <f t="shared" si="28"/>
        <v>5.97</v>
      </c>
      <c r="I313">
        <f t="shared" si="29"/>
        <v>19</v>
      </c>
      <c r="J313" t="str">
        <f t="shared" si="30"/>
        <v>weekday</v>
      </c>
      <c r="K313" t="str">
        <f t="shared" si="31"/>
        <v>February</v>
      </c>
      <c r="L313" t="str">
        <f t="shared" si="32"/>
        <v>Evening</v>
      </c>
      <c r="M313" s="4">
        <f t="shared" si="34"/>
        <v>5.97</v>
      </c>
      <c r="N313" t="str">
        <f t="shared" si="33"/>
        <v>Monday</v>
      </c>
    </row>
    <row r="314" spans="1:14" x14ac:dyDescent="0.45">
      <c r="A314">
        <v>3313</v>
      </c>
      <c r="B314" t="s">
        <v>23</v>
      </c>
      <c r="C314" t="s">
        <v>359</v>
      </c>
      <c r="D314" t="s">
        <v>658</v>
      </c>
      <c r="E314" t="s">
        <v>673</v>
      </c>
      <c r="F314">
        <v>1</v>
      </c>
      <c r="G314">
        <v>6.99</v>
      </c>
      <c r="H314" s="4">
        <f t="shared" si="28"/>
        <v>6.99</v>
      </c>
      <c r="I314">
        <f t="shared" si="29"/>
        <v>23</v>
      </c>
      <c r="J314" t="str">
        <f t="shared" si="30"/>
        <v>weekday</v>
      </c>
      <c r="K314" t="str">
        <f t="shared" si="31"/>
        <v>February</v>
      </c>
      <c r="L314" t="str">
        <f t="shared" si="32"/>
        <v>Night</v>
      </c>
      <c r="M314" s="4">
        <f t="shared" si="34"/>
        <v>6.99</v>
      </c>
      <c r="N314" t="str">
        <f t="shared" si="33"/>
        <v>Wednesday</v>
      </c>
    </row>
    <row r="315" spans="1:14" x14ac:dyDescent="0.45">
      <c r="A315">
        <v>3314</v>
      </c>
      <c r="B315" t="s">
        <v>59</v>
      </c>
      <c r="C315" t="s">
        <v>360</v>
      </c>
      <c r="D315" t="s">
        <v>671</v>
      </c>
      <c r="E315" t="s">
        <v>678</v>
      </c>
      <c r="F315">
        <v>4</v>
      </c>
      <c r="G315">
        <v>3.49</v>
      </c>
      <c r="H315" s="4">
        <f t="shared" si="28"/>
        <v>13.96</v>
      </c>
      <c r="I315">
        <f t="shared" si="29"/>
        <v>23</v>
      </c>
      <c r="J315" t="str">
        <f t="shared" si="30"/>
        <v>weekday</v>
      </c>
      <c r="K315" t="str">
        <f t="shared" si="31"/>
        <v>January</v>
      </c>
      <c r="L315" t="str">
        <f t="shared" si="32"/>
        <v>Night</v>
      </c>
      <c r="M315" s="4">
        <f t="shared" si="34"/>
        <v>13.96</v>
      </c>
      <c r="N315" t="str">
        <f t="shared" si="33"/>
        <v>Wednesday</v>
      </c>
    </row>
    <row r="316" spans="1:14" x14ac:dyDescent="0.45">
      <c r="A316">
        <v>3315</v>
      </c>
      <c r="B316" t="s">
        <v>84</v>
      </c>
      <c r="C316" t="s">
        <v>361</v>
      </c>
      <c r="D316" t="s">
        <v>659</v>
      </c>
      <c r="E316" t="s">
        <v>674</v>
      </c>
      <c r="F316">
        <v>3</v>
      </c>
      <c r="G316">
        <v>5.29</v>
      </c>
      <c r="H316" s="4">
        <f t="shared" si="28"/>
        <v>15.870000000000001</v>
      </c>
      <c r="I316">
        <f t="shared" si="29"/>
        <v>17</v>
      </c>
      <c r="J316" t="str">
        <f t="shared" si="30"/>
        <v>weekend</v>
      </c>
      <c r="K316" t="str">
        <f t="shared" si="31"/>
        <v>March</v>
      </c>
      <c r="L316" t="str">
        <f t="shared" si="32"/>
        <v>Evening</v>
      </c>
      <c r="M316" s="4">
        <f t="shared" si="34"/>
        <v>18.250499999999999</v>
      </c>
      <c r="N316" t="str">
        <f t="shared" si="33"/>
        <v>Saturday</v>
      </c>
    </row>
    <row r="317" spans="1:14" x14ac:dyDescent="0.45">
      <c r="A317">
        <v>3316</v>
      </c>
      <c r="B317" t="s">
        <v>71</v>
      </c>
      <c r="C317" t="s">
        <v>334</v>
      </c>
      <c r="D317" t="s">
        <v>661</v>
      </c>
      <c r="E317" t="s">
        <v>676</v>
      </c>
      <c r="F317">
        <v>2</v>
      </c>
      <c r="G317">
        <v>2.79</v>
      </c>
      <c r="H317" s="4">
        <f t="shared" si="28"/>
        <v>5.58</v>
      </c>
      <c r="I317">
        <f t="shared" si="29"/>
        <v>13</v>
      </c>
      <c r="J317" t="str">
        <f t="shared" si="30"/>
        <v>weekday</v>
      </c>
      <c r="K317" t="str">
        <f t="shared" si="31"/>
        <v>March</v>
      </c>
      <c r="L317" t="str">
        <f t="shared" si="32"/>
        <v>Afternoon</v>
      </c>
      <c r="M317" s="4">
        <f t="shared" si="34"/>
        <v>5.58</v>
      </c>
      <c r="N317" t="str">
        <f t="shared" si="33"/>
        <v>Friday</v>
      </c>
    </row>
    <row r="318" spans="1:14" x14ac:dyDescent="0.45">
      <c r="A318">
        <v>3317</v>
      </c>
      <c r="B318" t="s">
        <v>18</v>
      </c>
      <c r="C318" t="s">
        <v>352</v>
      </c>
      <c r="D318" t="s">
        <v>663</v>
      </c>
      <c r="E318" t="s">
        <v>676</v>
      </c>
      <c r="F318">
        <v>2</v>
      </c>
      <c r="G318">
        <v>1.99</v>
      </c>
      <c r="H318" s="4">
        <f t="shared" si="28"/>
        <v>3.98</v>
      </c>
      <c r="I318">
        <f t="shared" si="29"/>
        <v>17</v>
      </c>
      <c r="J318" t="str">
        <f t="shared" si="30"/>
        <v>weekend</v>
      </c>
      <c r="K318" t="str">
        <f t="shared" si="31"/>
        <v>January</v>
      </c>
      <c r="L318" t="str">
        <f t="shared" si="32"/>
        <v>Evening</v>
      </c>
      <c r="M318" s="4">
        <f t="shared" si="34"/>
        <v>4.577</v>
      </c>
      <c r="N318" t="str">
        <f t="shared" si="33"/>
        <v>Sunday</v>
      </c>
    </row>
    <row r="319" spans="1:14" x14ac:dyDescent="0.45">
      <c r="A319">
        <v>3318</v>
      </c>
      <c r="B319" t="s">
        <v>47</v>
      </c>
      <c r="C319" t="s">
        <v>362</v>
      </c>
      <c r="D319" t="s">
        <v>660</v>
      </c>
      <c r="E319" t="s">
        <v>675</v>
      </c>
      <c r="F319">
        <v>1</v>
      </c>
      <c r="G319">
        <v>2.29</v>
      </c>
      <c r="H319" s="4">
        <f t="shared" si="28"/>
        <v>2.29</v>
      </c>
      <c r="I319">
        <f t="shared" si="29"/>
        <v>11</v>
      </c>
      <c r="J319" t="str">
        <f t="shared" si="30"/>
        <v>weekend</v>
      </c>
      <c r="K319" t="str">
        <f t="shared" si="31"/>
        <v>January</v>
      </c>
      <c r="L319" t="str">
        <f t="shared" si="32"/>
        <v>Morning</v>
      </c>
      <c r="M319" s="4">
        <f t="shared" si="34"/>
        <v>2.6334999999999997</v>
      </c>
      <c r="N319" t="str">
        <f t="shared" si="33"/>
        <v>Saturday</v>
      </c>
    </row>
    <row r="320" spans="1:14" x14ac:dyDescent="0.45">
      <c r="A320">
        <v>3319</v>
      </c>
      <c r="B320" t="s">
        <v>7</v>
      </c>
      <c r="C320" t="s">
        <v>164</v>
      </c>
      <c r="D320" t="s">
        <v>660</v>
      </c>
      <c r="E320" t="s">
        <v>675</v>
      </c>
      <c r="F320">
        <v>3</v>
      </c>
      <c r="G320">
        <v>2.29</v>
      </c>
      <c r="H320" s="4">
        <f t="shared" si="28"/>
        <v>6.87</v>
      </c>
      <c r="I320">
        <f t="shared" si="29"/>
        <v>19</v>
      </c>
      <c r="J320" t="str">
        <f t="shared" si="30"/>
        <v>weekday</v>
      </c>
      <c r="K320" t="str">
        <f t="shared" si="31"/>
        <v>February</v>
      </c>
      <c r="L320" t="str">
        <f t="shared" si="32"/>
        <v>Evening</v>
      </c>
      <c r="M320" s="4">
        <f t="shared" si="34"/>
        <v>6.87</v>
      </c>
      <c r="N320" t="str">
        <f t="shared" si="33"/>
        <v>Friday</v>
      </c>
    </row>
    <row r="321" spans="1:14" x14ac:dyDescent="0.45">
      <c r="A321">
        <v>3320</v>
      </c>
      <c r="B321" t="s">
        <v>30</v>
      </c>
      <c r="C321" t="s">
        <v>363</v>
      </c>
      <c r="D321" t="s">
        <v>661</v>
      </c>
      <c r="E321" t="s">
        <v>676</v>
      </c>
      <c r="F321">
        <v>1</v>
      </c>
      <c r="G321">
        <v>2.79</v>
      </c>
      <c r="H321" s="4">
        <f t="shared" si="28"/>
        <v>2.79</v>
      </c>
      <c r="I321">
        <f t="shared" si="29"/>
        <v>15</v>
      </c>
      <c r="J321" t="str">
        <f t="shared" si="30"/>
        <v>weekend</v>
      </c>
      <c r="K321" t="str">
        <f t="shared" si="31"/>
        <v>March</v>
      </c>
      <c r="L321" t="str">
        <f t="shared" si="32"/>
        <v>Afternoon</v>
      </c>
      <c r="M321" s="4">
        <f t="shared" si="34"/>
        <v>3.2084999999999999</v>
      </c>
      <c r="N321" t="str">
        <f t="shared" si="33"/>
        <v>Sunday</v>
      </c>
    </row>
    <row r="322" spans="1:14" x14ac:dyDescent="0.45">
      <c r="A322">
        <v>3321</v>
      </c>
      <c r="B322" t="s">
        <v>22</v>
      </c>
      <c r="C322" t="s">
        <v>364</v>
      </c>
      <c r="D322" t="s">
        <v>659</v>
      </c>
      <c r="E322" t="s">
        <v>674</v>
      </c>
      <c r="F322">
        <v>4</v>
      </c>
      <c r="G322">
        <v>5.29</v>
      </c>
      <c r="H322" s="4">
        <f t="shared" si="28"/>
        <v>21.16</v>
      </c>
      <c r="I322">
        <f t="shared" si="29"/>
        <v>23</v>
      </c>
      <c r="J322" t="str">
        <f t="shared" si="30"/>
        <v>weekend</v>
      </c>
      <c r="K322" t="str">
        <f t="shared" si="31"/>
        <v>February</v>
      </c>
      <c r="L322" t="str">
        <f t="shared" si="32"/>
        <v>Night</v>
      </c>
      <c r="M322" s="4">
        <f t="shared" si="34"/>
        <v>24.334</v>
      </c>
      <c r="N322" t="str">
        <f t="shared" si="33"/>
        <v>Sunday</v>
      </c>
    </row>
    <row r="323" spans="1:14" x14ac:dyDescent="0.45">
      <c r="A323">
        <v>3322</v>
      </c>
      <c r="B323" t="s">
        <v>33</v>
      </c>
      <c r="C323" t="s">
        <v>365</v>
      </c>
      <c r="D323" t="s">
        <v>664</v>
      </c>
      <c r="E323" t="s">
        <v>678</v>
      </c>
      <c r="F323">
        <v>2</v>
      </c>
      <c r="G323">
        <v>4.49</v>
      </c>
      <c r="H323" s="4">
        <f t="shared" ref="H323:H386" si="35">F323*G323</f>
        <v>8.98</v>
      </c>
      <c r="I323">
        <f t="shared" ref="I323:I386" si="36">HOUR(C323)</f>
        <v>18</v>
      </c>
      <c r="J323" t="str">
        <f t="shared" ref="J323:J386" si="37">IF(WEEKDAY(B323,2)&gt;5, "weekend","weekday")</f>
        <v>weekday</v>
      </c>
      <c r="K323" t="str">
        <f t="shared" ref="K323:K386" si="38">TEXT(B323, "mmmm")</f>
        <v>February</v>
      </c>
      <c r="L323" t="str">
        <f t="shared" ref="L323:L386" si="39">IF(I323&lt;12, "Morning", IF(I323&lt;17, "Afternoon", IF(I323&lt;21, "Evening", "Night")))</f>
        <v>Evening</v>
      </c>
      <c r="M323" s="4">
        <f t="shared" si="34"/>
        <v>8.98</v>
      </c>
      <c r="N323" t="str">
        <f t="shared" ref="N323:N386" si="40">TEXT(B323, "dddd")</f>
        <v>Monday</v>
      </c>
    </row>
    <row r="324" spans="1:14" x14ac:dyDescent="0.45">
      <c r="A324">
        <v>3323</v>
      </c>
      <c r="B324" t="s">
        <v>54</v>
      </c>
      <c r="C324" t="s">
        <v>366</v>
      </c>
      <c r="D324" t="s">
        <v>664</v>
      </c>
      <c r="E324" t="s">
        <v>678</v>
      </c>
      <c r="F324">
        <v>1</v>
      </c>
      <c r="G324">
        <v>4.49</v>
      </c>
      <c r="H324" s="4">
        <f t="shared" si="35"/>
        <v>4.49</v>
      </c>
      <c r="I324">
        <f t="shared" si="36"/>
        <v>17</v>
      </c>
      <c r="J324" t="str">
        <f t="shared" si="37"/>
        <v>weekday</v>
      </c>
      <c r="K324" t="str">
        <f t="shared" si="38"/>
        <v>January</v>
      </c>
      <c r="L324" t="str">
        <f t="shared" si="39"/>
        <v>Evening</v>
      </c>
      <c r="M324" s="4">
        <f t="shared" ref="M324:M387" si="41">IF(J324="weekend", H324*1.15, H324)</f>
        <v>4.49</v>
      </c>
      <c r="N324" t="str">
        <f t="shared" si="40"/>
        <v>Friday</v>
      </c>
    </row>
    <row r="325" spans="1:14" x14ac:dyDescent="0.45">
      <c r="A325">
        <v>3324</v>
      </c>
      <c r="B325" t="s">
        <v>30</v>
      </c>
      <c r="C325" t="s">
        <v>221</v>
      </c>
      <c r="D325" t="s">
        <v>669</v>
      </c>
      <c r="E325" t="s">
        <v>676</v>
      </c>
      <c r="F325">
        <v>1</v>
      </c>
      <c r="G325">
        <v>2.59</v>
      </c>
      <c r="H325" s="4">
        <f t="shared" si="35"/>
        <v>2.59</v>
      </c>
      <c r="I325">
        <f t="shared" si="36"/>
        <v>18</v>
      </c>
      <c r="J325" t="str">
        <f t="shared" si="37"/>
        <v>weekend</v>
      </c>
      <c r="K325" t="str">
        <f t="shared" si="38"/>
        <v>March</v>
      </c>
      <c r="L325" t="str">
        <f t="shared" si="39"/>
        <v>Evening</v>
      </c>
      <c r="M325" s="4">
        <f t="shared" si="41"/>
        <v>2.9784999999999995</v>
      </c>
      <c r="N325" t="str">
        <f t="shared" si="40"/>
        <v>Sunday</v>
      </c>
    </row>
    <row r="326" spans="1:14" x14ac:dyDescent="0.45">
      <c r="A326">
        <v>3325</v>
      </c>
      <c r="B326" t="s">
        <v>58</v>
      </c>
      <c r="C326" t="s">
        <v>218</v>
      </c>
      <c r="D326" t="s">
        <v>670</v>
      </c>
      <c r="E326" t="s">
        <v>679</v>
      </c>
      <c r="F326">
        <v>3</v>
      </c>
      <c r="G326">
        <v>2.4900000000000002</v>
      </c>
      <c r="H326" s="4">
        <f t="shared" si="35"/>
        <v>7.4700000000000006</v>
      </c>
      <c r="I326">
        <f t="shared" si="36"/>
        <v>20</v>
      </c>
      <c r="J326" t="str">
        <f t="shared" si="37"/>
        <v>weekday</v>
      </c>
      <c r="K326" t="str">
        <f t="shared" si="38"/>
        <v>March</v>
      </c>
      <c r="L326" t="str">
        <f t="shared" si="39"/>
        <v>Evening</v>
      </c>
      <c r="M326" s="4">
        <f t="shared" si="41"/>
        <v>7.4700000000000006</v>
      </c>
      <c r="N326" t="str">
        <f t="shared" si="40"/>
        <v>Thursday</v>
      </c>
    </row>
    <row r="327" spans="1:14" x14ac:dyDescent="0.45">
      <c r="A327">
        <v>3326</v>
      </c>
      <c r="B327" t="s">
        <v>11</v>
      </c>
      <c r="C327" t="s">
        <v>184</v>
      </c>
      <c r="D327" t="s">
        <v>670</v>
      </c>
      <c r="E327" t="s">
        <v>679</v>
      </c>
      <c r="F327">
        <v>1</v>
      </c>
      <c r="G327">
        <v>2.4900000000000002</v>
      </c>
      <c r="H327" s="4">
        <f t="shared" si="35"/>
        <v>2.4900000000000002</v>
      </c>
      <c r="I327">
        <f t="shared" si="36"/>
        <v>13</v>
      </c>
      <c r="J327" t="str">
        <f t="shared" si="37"/>
        <v>weekday</v>
      </c>
      <c r="K327" t="str">
        <f t="shared" si="38"/>
        <v>February</v>
      </c>
      <c r="L327" t="str">
        <f t="shared" si="39"/>
        <v>Afternoon</v>
      </c>
      <c r="M327" s="4">
        <f t="shared" si="41"/>
        <v>2.4900000000000002</v>
      </c>
      <c r="N327" t="str">
        <f t="shared" si="40"/>
        <v>Tuesday</v>
      </c>
    </row>
    <row r="328" spans="1:14" x14ac:dyDescent="0.45">
      <c r="A328">
        <v>3327</v>
      </c>
      <c r="B328" t="s">
        <v>51</v>
      </c>
      <c r="C328" t="s">
        <v>367</v>
      </c>
      <c r="D328" t="s">
        <v>658</v>
      </c>
      <c r="E328" t="s">
        <v>673</v>
      </c>
      <c r="F328">
        <v>4</v>
      </c>
      <c r="G328">
        <v>6.99</v>
      </c>
      <c r="H328" s="4">
        <f t="shared" si="35"/>
        <v>27.96</v>
      </c>
      <c r="I328">
        <f t="shared" si="36"/>
        <v>11</v>
      </c>
      <c r="J328" t="str">
        <f t="shared" si="37"/>
        <v>weekday</v>
      </c>
      <c r="K328" t="str">
        <f t="shared" si="38"/>
        <v>February</v>
      </c>
      <c r="L328" t="str">
        <f t="shared" si="39"/>
        <v>Morning</v>
      </c>
      <c r="M328" s="4">
        <f t="shared" si="41"/>
        <v>27.96</v>
      </c>
      <c r="N328" t="str">
        <f t="shared" si="40"/>
        <v>Monday</v>
      </c>
    </row>
    <row r="329" spans="1:14" x14ac:dyDescent="0.45">
      <c r="A329">
        <v>3328</v>
      </c>
      <c r="B329" t="s">
        <v>64</v>
      </c>
      <c r="C329" t="s">
        <v>368</v>
      </c>
      <c r="D329" t="s">
        <v>660</v>
      </c>
      <c r="E329" t="s">
        <v>675</v>
      </c>
      <c r="F329">
        <v>1</v>
      </c>
      <c r="G329">
        <v>2.29</v>
      </c>
      <c r="H329" s="4">
        <f t="shared" si="35"/>
        <v>2.29</v>
      </c>
      <c r="I329">
        <f t="shared" si="36"/>
        <v>13</v>
      </c>
      <c r="J329" t="str">
        <f t="shared" si="37"/>
        <v>weekend</v>
      </c>
      <c r="K329" t="str">
        <f t="shared" si="38"/>
        <v>March</v>
      </c>
      <c r="L329" t="str">
        <f t="shared" si="39"/>
        <v>Afternoon</v>
      </c>
      <c r="M329" s="4">
        <f t="shared" si="41"/>
        <v>2.6334999999999997</v>
      </c>
      <c r="N329" t="str">
        <f t="shared" si="40"/>
        <v>Saturday</v>
      </c>
    </row>
    <row r="330" spans="1:14" x14ac:dyDescent="0.45">
      <c r="A330">
        <v>3329</v>
      </c>
      <c r="B330" t="s">
        <v>92</v>
      </c>
      <c r="C330" t="s">
        <v>320</v>
      </c>
      <c r="D330" t="s">
        <v>672</v>
      </c>
      <c r="E330" t="s">
        <v>674</v>
      </c>
      <c r="F330">
        <v>4</v>
      </c>
      <c r="G330">
        <v>4.49</v>
      </c>
      <c r="H330" s="4">
        <f t="shared" si="35"/>
        <v>17.96</v>
      </c>
      <c r="I330">
        <f t="shared" si="36"/>
        <v>15</v>
      </c>
      <c r="J330" t="str">
        <f t="shared" si="37"/>
        <v>weekday</v>
      </c>
      <c r="K330" t="str">
        <f t="shared" si="38"/>
        <v>February</v>
      </c>
      <c r="L330" t="str">
        <f t="shared" si="39"/>
        <v>Afternoon</v>
      </c>
      <c r="M330" s="4">
        <f t="shared" si="41"/>
        <v>17.96</v>
      </c>
      <c r="N330" t="str">
        <f t="shared" si="40"/>
        <v>Friday</v>
      </c>
    </row>
    <row r="331" spans="1:14" x14ac:dyDescent="0.45">
      <c r="A331">
        <v>3330</v>
      </c>
      <c r="B331" t="s">
        <v>54</v>
      </c>
      <c r="C331" t="s">
        <v>369</v>
      </c>
      <c r="D331" t="s">
        <v>662</v>
      </c>
      <c r="E331" t="s">
        <v>677</v>
      </c>
      <c r="F331">
        <v>2</v>
      </c>
      <c r="G331">
        <v>5.99</v>
      </c>
      <c r="H331" s="4">
        <f t="shared" si="35"/>
        <v>11.98</v>
      </c>
      <c r="I331">
        <f t="shared" si="36"/>
        <v>12</v>
      </c>
      <c r="J331" t="str">
        <f t="shared" si="37"/>
        <v>weekday</v>
      </c>
      <c r="K331" t="str">
        <f t="shared" si="38"/>
        <v>January</v>
      </c>
      <c r="L331" t="str">
        <f t="shared" si="39"/>
        <v>Afternoon</v>
      </c>
      <c r="M331" s="4">
        <f t="shared" si="41"/>
        <v>11.98</v>
      </c>
      <c r="N331" t="str">
        <f t="shared" si="40"/>
        <v>Friday</v>
      </c>
    </row>
    <row r="332" spans="1:14" x14ac:dyDescent="0.45">
      <c r="A332">
        <v>3331</v>
      </c>
      <c r="B332" t="s">
        <v>79</v>
      </c>
      <c r="C332" t="s">
        <v>370</v>
      </c>
      <c r="D332" t="s">
        <v>663</v>
      </c>
      <c r="E332" t="s">
        <v>676</v>
      </c>
      <c r="F332">
        <v>3</v>
      </c>
      <c r="G332">
        <v>1.99</v>
      </c>
      <c r="H332" s="4">
        <f t="shared" si="35"/>
        <v>5.97</v>
      </c>
      <c r="I332">
        <f t="shared" si="36"/>
        <v>21</v>
      </c>
      <c r="J332" t="str">
        <f t="shared" si="37"/>
        <v>weekday</v>
      </c>
      <c r="K332" t="str">
        <f t="shared" si="38"/>
        <v>March</v>
      </c>
      <c r="L332" t="str">
        <f t="shared" si="39"/>
        <v>Night</v>
      </c>
      <c r="M332" s="4">
        <f t="shared" si="41"/>
        <v>5.97</v>
      </c>
      <c r="N332" t="str">
        <f t="shared" si="40"/>
        <v>Friday</v>
      </c>
    </row>
    <row r="333" spans="1:14" x14ac:dyDescent="0.45">
      <c r="A333">
        <v>3332</v>
      </c>
      <c r="B333" t="s">
        <v>12</v>
      </c>
      <c r="C333" t="s">
        <v>237</v>
      </c>
      <c r="D333" t="s">
        <v>670</v>
      </c>
      <c r="E333" t="s">
        <v>679</v>
      </c>
      <c r="F333">
        <v>2</v>
      </c>
      <c r="G333">
        <v>2.4900000000000002</v>
      </c>
      <c r="H333" s="4">
        <f t="shared" si="35"/>
        <v>4.9800000000000004</v>
      </c>
      <c r="I333">
        <f t="shared" si="36"/>
        <v>19</v>
      </c>
      <c r="J333" t="str">
        <f t="shared" si="37"/>
        <v>weekend</v>
      </c>
      <c r="K333" t="str">
        <f t="shared" si="38"/>
        <v>January</v>
      </c>
      <c r="L333" t="str">
        <f t="shared" si="39"/>
        <v>Evening</v>
      </c>
      <c r="M333" s="4">
        <f t="shared" si="41"/>
        <v>5.7270000000000003</v>
      </c>
      <c r="N333" t="str">
        <f t="shared" si="40"/>
        <v>Sunday</v>
      </c>
    </row>
    <row r="334" spans="1:14" x14ac:dyDescent="0.45">
      <c r="A334">
        <v>3333</v>
      </c>
      <c r="B334" t="s">
        <v>71</v>
      </c>
      <c r="C334" t="s">
        <v>371</v>
      </c>
      <c r="D334" t="s">
        <v>668</v>
      </c>
      <c r="E334" t="s">
        <v>675</v>
      </c>
      <c r="F334">
        <v>4</v>
      </c>
      <c r="G334">
        <v>3.99</v>
      </c>
      <c r="H334" s="4">
        <f t="shared" si="35"/>
        <v>15.96</v>
      </c>
      <c r="I334">
        <f t="shared" si="36"/>
        <v>10</v>
      </c>
      <c r="J334" t="str">
        <f t="shared" si="37"/>
        <v>weekday</v>
      </c>
      <c r="K334" t="str">
        <f t="shared" si="38"/>
        <v>March</v>
      </c>
      <c r="L334" t="str">
        <f t="shared" si="39"/>
        <v>Morning</v>
      </c>
      <c r="M334" s="4">
        <f t="shared" si="41"/>
        <v>15.96</v>
      </c>
      <c r="N334" t="str">
        <f t="shared" si="40"/>
        <v>Friday</v>
      </c>
    </row>
    <row r="335" spans="1:14" x14ac:dyDescent="0.45">
      <c r="A335">
        <v>3334</v>
      </c>
      <c r="B335" t="s">
        <v>62</v>
      </c>
      <c r="C335" t="s">
        <v>260</v>
      </c>
      <c r="D335" t="s">
        <v>666</v>
      </c>
      <c r="E335" t="s">
        <v>674</v>
      </c>
      <c r="F335">
        <v>4</v>
      </c>
      <c r="G335">
        <v>4.99</v>
      </c>
      <c r="H335" s="4">
        <f t="shared" si="35"/>
        <v>19.96</v>
      </c>
      <c r="I335">
        <f t="shared" si="36"/>
        <v>22</v>
      </c>
      <c r="J335" t="str">
        <f t="shared" si="37"/>
        <v>weekend</v>
      </c>
      <c r="K335" t="str">
        <f t="shared" si="38"/>
        <v>January</v>
      </c>
      <c r="L335" t="str">
        <f t="shared" si="39"/>
        <v>Night</v>
      </c>
      <c r="M335" s="4">
        <f t="shared" si="41"/>
        <v>22.954000000000001</v>
      </c>
      <c r="N335" t="str">
        <f t="shared" si="40"/>
        <v>Saturday</v>
      </c>
    </row>
    <row r="336" spans="1:14" x14ac:dyDescent="0.45">
      <c r="A336">
        <v>3335</v>
      </c>
      <c r="B336" t="s">
        <v>67</v>
      </c>
      <c r="C336" t="s">
        <v>284</v>
      </c>
      <c r="D336" t="s">
        <v>670</v>
      </c>
      <c r="E336" t="s">
        <v>679</v>
      </c>
      <c r="F336">
        <v>4</v>
      </c>
      <c r="G336">
        <v>2.4900000000000002</v>
      </c>
      <c r="H336" s="4">
        <f t="shared" si="35"/>
        <v>9.9600000000000009</v>
      </c>
      <c r="I336">
        <f t="shared" si="36"/>
        <v>12</v>
      </c>
      <c r="J336" t="str">
        <f t="shared" si="37"/>
        <v>weekday</v>
      </c>
      <c r="K336" t="str">
        <f t="shared" si="38"/>
        <v>February</v>
      </c>
      <c r="L336" t="str">
        <f t="shared" si="39"/>
        <v>Afternoon</v>
      </c>
      <c r="M336" s="4">
        <f t="shared" si="41"/>
        <v>9.9600000000000009</v>
      </c>
      <c r="N336" t="str">
        <f t="shared" si="40"/>
        <v>Monday</v>
      </c>
    </row>
    <row r="337" spans="1:14" x14ac:dyDescent="0.45">
      <c r="A337">
        <v>3336</v>
      </c>
      <c r="B337" t="s">
        <v>30</v>
      </c>
      <c r="C337" t="s">
        <v>372</v>
      </c>
      <c r="D337" t="s">
        <v>670</v>
      </c>
      <c r="E337" t="s">
        <v>679</v>
      </c>
      <c r="F337">
        <v>1</v>
      </c>
      <c r="G337">
        <v>2.4900000000000002</v>
      </c>
      <c r="H337" s="4">
        <f t="shared" si="35"/>
        <v>2.4900000000000002</v>
      </c>
      <c r="I337">
        <f t="shared" si="36"/>
        <v>13</v>
      </c>
      <c r="J337" t="str">
        <f t="shared" si="37"/>
        <v>weekend</v>
      </c>
      <c r="K337" t="str">
        <f t="shared" si="38"/>
        <v>March</v>
      </c>
      <c r="L337" t="str">
        <f t="shared" si="39"/>
        <v>Afternoon</v>
      </c>
      <c r="M337" s="4">
        <f t="shared" si="41"/>
        <v>2.8635000000000002</v>
      </c>
      <c r="N337" t="str">
        <f t="shared" si="40"/>
        <v>Sunday</v>
      </c>
    </row>
    <row r="338" spans="1:14" x14ac:dyDescent="0.45">
      <c r="A338">
        <v>3337</v>
      </c>
      <c r="B338" t="s">
        <v>12</v>
      </c>
      <c r="C338" t="s">
        <v>373</v>
      </c>
      <c r="D338" t="s">
        <v>666</v>
      </c>
      <c r="E338" t="s">
        <v>674</v>
      </c>
      <c r="F338">
        <v>4</v>
      </c>
      <c r="G338">
        <v>4.99</v>
      </c>
      <c r="H338" s="4">
        <f t="shared" si="35"/>
        <v>19.96</v>
      </c>
      <c r="I338">
        <f t="shared" si="36"/>
        <v>15</v>
      </c>
      <c r="J338" t="str">
        <f t="shared" si="37"/>
        <v>weekend</v>
      </c>
      <c r="K338" t="str">
        <f t="shared" si="38"/>
        <v>January</v>
      </c>
      <c r="L338" t="str">
        <f t="shared" si="39"/>
        <v>Afternoon</v>
      </c>
      <c r="M338" s="4">
        <f t="shared" si="41"/>
        <v>22.954000000000001</v>
      </c>
      <c r="N338" t="str">
        <f t="shared" si="40"/>
        <v>Sunday</v>
      </c>
    </row>
    <row r="339" spans="1:14" x14ac:dyDescent="0.45">
      <c r="A339">
        <v>3338</v>
      </c>
      <c r="B339" t="s">
        <v>91</v>
      </c>
      <c r="C339" t="s">
        <v>374</v>
      </c>
      <c r="D339" t="s">
        <v>669</v>
      </c>
      <c r="E339" t="s">
        <v>676</v>
      </c>
      <c r="F339">
        <v>4</v>
      </c>
      <c r="G339">
        <v>2.59</v>
      </c>
      <c r="H339" s="4">
        <f t="shared" si="35"/>
        <v>10.36</v>
      </c>
      <c r="I339">
        <f t="shared" si="36"/>
        <v>17</v>
      </c>
      <c r="J339" t="str">
        <f t="shared" si="37"/>
        <v>weekday</v>
      </c>
      <c r="K339" t="str">
        <f t="shared" si="38"/>
        <v>March</v>
      </c>
      <c r="L339" t="str">
        <f t="shared" si="39"/>
        <v>Evening</v>
      </c>
      <c r="M339" s="4">
        <f t="shared" si="41"/>
        <v>10.36</v>
      </c>
      <c r="N339" t="str">
        <f t="shared" si="40"/>
        <v>Wednesday</v>
      </c>
    </row>
    <row r="340" spans="1:14" x14ac:dyDescent="0.45">
      <c r="A340">
        <v>3339</v>
      </c>
      <c r="B340" t="s">
        <v>92</v>
      </c>
      <c r="C340" t="s">
        <v>375</v>
      </c>
      <c r="D340" t="s">
        <v>660</v>
      </c>
      <c r="E340" t="s">
        <v>675</v>
      </c>
      <c r="F340">
        <v>3</v>
      </c>
      <c r="G340">
        <v>2.29</v>
      </c>
      <c r="H340" s="4">
        <f t="shared" si="35"/>
        <v>6.87</v>
      </c>
      <c r="I340">
        <f t="shared" si="36"/>
        <v>11</v>
      </c>
      <c r="J340" t="str">
        <f t="shared" si="37"/>
        <v>weekday</v>
      </c>
      <c r="K340" t="str">
        <f t="shared" si="38"/>
        <v>February</v>
      </c>
      <c r="L340" t="str">
        <f t="shared" si="39"/>
        <v>Morning</v>
      </c>
      <c r="M340" s="4">
        <f t="shared" si="41"/>
        <v>6.87</v>
      </c>
      <c r="N340" t="str">
        <f t="shared" si="40"/>
        <v>Friday</v>
      </c>
    </row>
    <row r="341" spans="1:14" x14ac:dyDescent="0.45">
      <c r="A341">
        <v>3340</v>
      </c>
      <c r="B341" t="s">
        <v>34</v>
      </c>
      <c r="C341" t="s">
        <v>376</v>
      </c>
      <c r="D341" t="s">
        <v>669</v>
      </c>
      <c r="E341" t="s">
        <v>676</v>
      </c>
      <c r="F341">
        <v>1</v>
      </c>
      <c r="G341">
        <v>2.59</v>
      </c>
      <c r="H341" s="4">
        <f t="shared" si="35"/>
        <v>2.59</v>
      </c>
      <c r="I341">
        <f t="shared" si="36"/>
        <v>17</v>
      </c>
      <c r="J341" t="str">
        <f t="shared" si="37"/>
        <v>weekday</v>
      </c>
      <c r="K341" t="str">
        <f t="shared" si="38"/>
        <v>January</v>
      </c>
      <c r="L341" t="str">
        <f t="shared" si="39"/>
        <v>Evening</v>
      </c>
      <c r="M341" s="4">
        <f t="shared" si="41"/>
        <v>2.59</v>
      </c>
      <c r="N341" t="str">
        <f t="shared" si="40"/>
        <v>Tuesday</v>
      </c>
    </row>
    <row r="342" spans="1:14" x14ac:dyDescent="0.45">
      <c r="A342">
        <v>3341</v>
      </c>
      <c r="B342" t="s">
        <v>49</v>
      </c>
      <c r="C342" t="s">
        <v>377</v>
      </c>
      <c r="D342" t="s">
        <v>663</v>
      </c>
      <c r="E342" t="s">
        <v>676</v>
      </c>
      <c r="F342">
        <v>3</v>
      </c>
      <c r="G342">
        <v>1.99</v>
      </c>
      <c r="H342" s="4">
        <f t="shared" si="35"/>
        <v>5.97</v>
      </c>
      <c r="I342">
        <f t="shared" si="36"/>
        <v>22</v>
      </c>
      <c r="J342" t="str">
        <f t="shared" si="37"/>
        <v>weekday</v>
      </c>
      <c r="K342" t="str">
        <f t="shared" si="38"/>
        <v>January</v>
      </c>
      <c r="L342" t="str">
        <f t="shared" si="39"/>
        <v>Night</v>
      </c>
      <c r="M342" s="4">
        <f t="shared" si="41"/>
        <v>5.97</v>
      </c>
      <c r="N342" t="str">
        <f t="shared" si="40"/>
        <v>Wednesday</v>
      </c>
    </row>
    <row r="343" spans="1:14" x14ac:dyDescent="0.45">
      <c r="A343">
        <v>3342</v>
      </c>
      <c r="B343" t="s">
        <v>33</v>
      </c>
      <c r="C343" t="s">
        <v>378</v>
      </c>
      <c r="D343" t="s">
        <v>666</v>
      </c>
      <c r="E343" t="s">
        <v>674</v>
      </c>
      <c r="F343">
        <v>2</v>
      </c>
      <c r="G343">
        <v>4.99</v>
      </c>
      <c r="H343" s="4">
        <f t="shared" si="35"/>
        <v>9.98</v>
      </c>
      <c r="I343">
        <f t="shared" si="36"/>
        <v>15</v>
      </c>
      <c r="J343" t="str">
        <f t="shared" si="37"/>
        <v>weekday</v>
      </c>
      <c r="K343" t="str">
        <f t="shared" si="38"/>
        <v>February</v>
      </c>
      <c r="L343" t="str">
        <f t="shared" si="39"/>
        <v>Afternoon</v>
      </c>
      <c r="M343" s="4">
        <f t="shared" si="41"/>
        <v>9.98</v>
      </c>
      <c r="N343" t="str">
        <f t="shared" si="40"/>
        <v>Monday</v>
      </c>
    </row>
    <row r="344" spans="1:14" x14ac:dyDescent="0.45">
      <c r="A344">
        <v>3343</v>
      </c>
      <c r="B344" t="s">
        <v>34</v>
      </c>
      <c r="C344" t="s">
        <v>379</v>
      </c>
      <c r="D344" t="s">
        <v>661</v>
      </c>
      <c r="E344" t="s">
        <v>676</v>
      </c>
      <c r="F344">
        <v>4</v>
      </c>
      <c r="G344">
        <v>2.79</v>
      </c>
      <c r="H344" s="4">
        <f t="shared" si="35"/>
        <v>11.16</v>
      </c>
      <c r="I344">
        <f t="shared" si="36"/>
        <v>13</v>
      </c>
      <c r="J344" t="str">
        <f t="shared" si="37"/>
        <v>weekday</v>
      </c>
      <c r="K344" t="str">
        <f t="shared" si="38"/>
        <v>January</v>
      </c>
      <c r="L344" t="str">
        <f t="shared" si="39"/>
        <v>Afternoon</v>
      </c>
      <c r="M344" s="4">
        <f t="shared" si="41"/>
        <v>11.16</v>
      </c>
      <c r="N344" t="str">
        <f t="shared" si="40"/>
        <v>Tuesday</v>
      </c>
    </row>
    <row r="345" spans="1:14" x14ac:dyDescent="0.45">
      <c r="A345">
        <v>3344</v>
      </c>
      <c r="B345" t="s">
        <v>84</v>
      </c>
      <c r="C345" t="s">
        <v>380</v>
      </c>
      <c r="D345" t="s">
        <v>670</v>
      </c>
      <c r="E345" t="s">
        <v>679</v>
      </c>
      <c r="F345">
        <v>2</v>
      </c>
      <c r="G345">
        <v>2.4900000000000002</v>
      </c>
      <c r="H345" s="4">
        <f t="shared" si="35"/>
        <v>4.9800000000000004</v>
      </c>
      <c r="I345">
        <f t="shared" si="36"/>
        <v>14</v>
      </c>
      <c r="J345" t="str">
        <f t="shared" si="37"/>
        <v>weekend</v>
      </c>
      <c r="K345" t="str">
        <f t="shared" si="38"/>
        <v>March</v>
      </c>
      <c r="L345" t="str">
        <f t="shared" si="39"/>
        <v>Afternoon</v>
      </c>
      <c r="M345" s="4">
        <f t="shared" si="41"/>
        <v>5.7270000000000003</v>
      </c>
      <c r="N345" t="str">
        <f t="shared" si="40"/>
        <v>Saturday</v>
      </c>
    </row>
    <row r="346" spans="1:14" x14ac:dyDescent="0.45">
      <c r="A346">
        <v>3345</v>
      </c>
      <c r="B346" t="s">
        <v>93</v>
      </c>
      <c r="C346" t="s">
        <v>170</v>
      </c>
      <c r="D346" t="s">
        <v>664</v>
      </c>
      <c r="E346" t="s">
        <v>678</v>
      </c>
      <c r="F346">
        <v>3</v>
      </c>
      <c r="G346">
        <v>4.49</v>
      </c>
      <c r="H346" s="4">
        <f t="shared" si="35"/>
        <v>13.47</v>
      </c>
      <c r="I346">
        <f t="shared" si="36"/>
        <v>14</v>
      </c>
      <c r="J346" t="str">
        <f t="shared" si="37"/>
        <v>weekday</v>
      </c>
      <c r="K346" t="str">
        <f t="shared" si="38"/>
        <v>January</v>
      </c>
      <c r="L346" t="str">
        <f t="shared" si="39"/>
        <v>Afternoon</v>
      </c>
      <c r="M346" s="4">
        <f t="shared" si="41"/>
        <v>13.47</v>
      </c>
      <c r="N346" t="str">
        <f t="shared" si="40"/>
        <v>Friday</v>
      </c>
    </row>
    <row r="347" spans="1:14" x14ac:dyDescent="0.45">
      <c r="A347">
        <v>3346</v>
      </c>
      <c r="B347" t="s">
        <v>47</v>
      </c>
      <c r="C347" t="s">
        <v>275</v>
      </c>
      <c r="D347" t="s">
        <v>658</v>
      </c>
      <c r="E347" t="s">
        <v>673</v>
      </c>
      <c r="F347">
        <v>3</v>
      </c>
      <c r="G347">
        <v>6.99</v>
      </c>
      <c r="H347" s="4">
        <f t="shared" si="35"/>
        <v>20.97</v>
      </c>
      <c r="I347">
        <f t="shared" si="36"/>
        <v>16</v>
      </c>
      <c r="J347" t="str">
        <f t="shared" si="37"/>
        <v>weekend</v>
      </c>
      <c r="K347" t="str">
        <f t="shared" si="38"/>
        <v>January</v>
      </c>
      <c r="L347" t="str">
        <f t="shared" si="39"/>
        <v>Afternoon</v>
      </c>
      <c r="M347" s="4">
        <f t="shared" si="41"/>
        <v>24.115499999999997</v>
      </c>
      <c r="N347" t="str">
        <f t="shared" si="40"/>
        <v>Saturday</v>
      </c>
    </row>
    <row r="348" spans="1:14" x14ac:dyDescent="0.45">
      <c r="A348">
        <v>3347</v>
      </c>
      <c r="B348" t="s">
        <v>66</v>
      </c>
      <c r="C348" t="s">
        <v>369</v>
      </c>
      <c r="D348" t="s">
        <v>658</v>
      </c>
      <c r="E348" t="s">
        <v>673</v>
      </c>
      <c r="F348">
        <v>4</v>
      </c>
      <c r="G348">
        <v>6.99</v>
      </c>
      <c r="H348" s="4">
        <f t="shared" si="35"/>
        <v>27.96</v>
      </c>
      <c r="I348">
        <f t="shared" si="36"/>
        <v>12</v>
      </c>
      <c r="J348" t="str">
        <f t="shared" si="37"/>
        <v>weekday</v>
      </c>
      <c r="K348" t="str">
        <f t="shared" si="38"/>
        <v>January</v>
      </c>
      <c r="L348" t="str">
        <f t="shared" si="39"/>
        <v>Afternoon</v>
      </c>
      <c r="M348" s="4">
        <f t="shared" si="41"/>
        <v>27.96</v>
      </c>
      <c r="N348" t="str">
        <f t="shared" si="40"/>
        <v>Monday</v>
      </c>
    </row>
    <row r="349" spans="1:14" x14ac:dyDescent="0.45">
      <c r="A349">
        <v>3348</v>
      </c>
      <c r="B349" t="s">
        <v>8</v>
      </c>
      <c r="C349" t="s">
        <v>271</v>
      </c>
      <c r="D349" t="s">
        <v>661</v>
      </c>
      <c r="E349" t="s">
        <v>676</v>
      </c>
      <c r="F349">
        <v>3</v>
      </c>
      <c r="G349">
        <v>2.79</v>
      </c>
      <c r="H349" s="4">
        <f t="shared" si="35"/>
        <v>8.370000000000001</v>
      </c>
      <c r="I349">
        <f t="shared" si="36"/>
        <v>12</v>
      </c>
      <c r="J349" t="str">
        <f t="shared" si="37"/>
        <v>weekend</v>
      </c>
      <c r="K349" t="str">
        <f t="shared" si="38"/>
        <v>March</v>
      </c>
      <c r="L349" t="str">
        <f t="shared" si="39"/>
        <v>Afternoon</v>
      </c>
      <c r="M349" s="4">
        <f t="shared" si="41"/>
        <v>9.6255000000000006</v>
      </c>
      <c r="N349" t="str">
        <f t="shared" si="40"/>
        <v>Saturday</v>
      </c>
    </row>
    <row r="350" spans="1:14" x14ac:dyDescent="0.45">
      <c r="A350">
        <v>3349</v>
      </c>
      <c r="B350" t="s">
        <v>49</v>
      </c>
      <c r="C350" t="s">
        <v>381</v>
      </c>
      <c r="D350" t="s">
        <v>664</v>
      </c>
      <c r="E350" t="s">
        <v>678</v>
      </c>
      <c r="F350">
        <v>3</v>
      </c>
      <c r="G350">
        <v>4.49</v>
      </c>
      <c r="H350" s="4">
        <f t="shared" si="35"/>
        <v>13.47</v>
      </c>
      <c r="I350">
        <f t="shared" si="36"/>
        <v>10</v>
      </c>
      <c r="J350" t="str">
        <f t="shared" si="37"/>
        <v>weekday</v>
      </c>
      <c r="K350" t="str">
        <f t="shared" si="38"/>
        <v>January</v>
      </c>
      <c r="L350" t="str">
        <f t="shared" si="39"/>
        <v>Morning</v>
      </c>
      <c r="M350" s="4">
        <f t="shared" si="41"/>
        <v>13.47</v>
      </c>
      <c r="N350" t="str">
        <f t="shared" si="40"/>
        <v>Wednesday</v>
      </c>
    </row>
    <row r="351" spans="1:14" x14ac:dyDescent="0.45">
      <c r="A351">
        <v>3350</v>
      </c>
      <c r="B351" t="s">
        <v>78</v>
      </c>
      <c r="C351" t="s">
        <v>382</v>
      </c>
      <c r="D351" t="s">
        <v>665</v>
      </c>
      <c r="E351" t="s">
        <v>675</v>
      </c>
      <c r="F351">
        <v>4</v>
      </c>
      <c r="G351">
        <v>2.99</v>
      </c>
      <c r="H351" s="4">
        <f t="shared" si="35"/>
        <v>11.96</v>
      </c>
      <c r="I351">
        <f t="shared" si="36"/>
        <v>14</v>
      </c>
      <c r="J351" t="str">
        <f t="shared" si="37"/>
        <v>weekday</v>
      </c>
      <c r="K351" t="str">
        <f t="shared" si="38"/>
        <v>January</v>
      </c>
      <c r="L351" t="str">
        <f t="shared" si="39"/>
        <v>Afternoon</v>
      </c>
      <c r="M351" s="4">
        <f t="shared" si="41"/>
        <v>11.96</v>
      </c>
      <c r="N351" t="str">
        <f t="shared" si="40"/>
        <v>Monday</v>
      </c>
    </row>
    <row r="352" spans="1:14" x14ac:dyDescent="0.45">
      <c r="A352">
        <v>3351</v>
      </c>
      <c r="B352" t="s">
        <v>15</v>
      </c>
      <c r="C352" t="s">
        <v>383</v>
      </c>
      <c r="D352" t="s">
        <v>672</v>
      </c>
      <c r="E352" t="s">
        <v>674</v>
      </c>
      <c r="F352">
        <v>3</v>
      </c>
      <c r="G352">
        <v>4.49</v>
      </c>
      <c r="H352" s="4">
        <f t="shared" si="35"/>
        <v>13.47</v>
      </c>
      <c r="I352">
        <f t="shared" si="36"/>
        <v>13</v>
      </c>
      <c r="J352" t="str">
        <f t="shared" si="37"/>
        <v>weekend</v>
      </c>
      <c r="K352" t="str">
        <f t="shared" si="38"/>
        <v>January</v>
      </c>
      <c r="L352" t="str">
        <f t="shared" si="39"/>
        <v>Afternoon</v>
      </c>
      <c r="M352" s="4">
        <f t="shared" si="41"/>
        <v>15.490499999999999</v>
      </c>
      <c r="N352" t="str">
        <f t="shared" si="40"/>
        <v>Saturday</v>
      </c>
    </row>
    <row r="353" spans="1:14" x14ac:dyDescent="0.45">
      <c r="A353">
        <v>3352</v>
      </c>
      <c r="B353" t="s">
        <v>48</v>
      </c>
      <c r="C353" t="s">
        <v>384</v>
      </c>
      <c r="D353" t="s">
        <v>671</v>
      </c>
      <c r="E353" t="s">
        <v>678</v>
      </c>
      <c r="F353">
        <v>3</v>
      </c>
      <c r="G353">
        <v>3.49</v>
      </c>
      <c r="H353" s="4">
        <f t="shared" si="35"/>
        <v>10.47</v>
      </c>
      <c r="I353">
        <f t="shared" si="36"/>
        <v>21</v>
      </c>
      <c r="J353" t="str">
        <f t="shared" si="37"/>
        <v>weekend</v>
      </c>
      <c r="K353" t="str">
        <f t="shared" si="38"/>
        <v>February</v>
      </c>
      <c r="L353" t="str">
        <f t="shared" si="39"/>
        <v>Night</v>
      </c>
      <c r="M353" s="4">
        <f t="shared" si="41"/>
        <v>12.0405</v>
      </c>
      <c r="N353" t="str">
        <f t="shared" si="40"/>
        <v>Saturday</v>
      </c>
    </row>
    <row r="354" spans="1:14" x14ac:dyDescent="0.45">
      <c r="A354">
        <v>3353</v>
      </c>
      <c r="B354" t="s">
        <v>78</v>
      </c>
      <c r="C354" t="s">
        <v>385</v>
      </c>
      <c r="D354" t="s">
        <v>668</v>
      </c>
      <c r="E354" t="s">
        <v>675</v>
      </c>
      <c r="F354">
        <v>4</v>
      </c>
      <c r="G354">
        <v>3.99</v>
      </c>
      <c r="H354" s="4">
        <f t="shared" si="35"/>
        <v>15.96</v>
      </c>
      <c r="I354">
        <f t="shared" si="36"/>
        <v>23</v>
      </c>
      <c r="J354" t="str">
        <f t="shared" si="37"/>
        <v>weekday</v>
      </c>
      <c r="K354" t="str">
        <f t="shared" si="38"/>
        <v>January</v>
      </c>
      <c r="L354" t="str">
        <f t="shared" si="39"/>
        <v>Night</v>
      </c>
      <c r="M354" s="4">
        <f t="shared" si="41"/>
        <v>15.96</v>
      </c>
      <c r="N354" t="str">
        <f t="shared" si="40"/>
        <v>Monday</v>
      </c>
    </row>
    <row r="355" spans="1:14" x14ac:dyDescent="0.45">
      <c r="A355">
        <v>3354</v>
      </c>
      <c r="B355" t="s">
        <v>41</v>
      </c>
      <c r="C355" t="s">
        <v>386</v>
      </c>
      <c r="D355" t="s">
        <v>660</v>
      </c>
      <c r="E355" t="s">
        <v>675</v>
      </c>
      <c r="F355">
        <v>3</v>
      </c>
      <c r="G355">
        <v>2.29</v>
      </c>
      <c r="H355" s="4">
        <f t="shared" si="35"/>
        <v>6.87</v>
      </c>
      <c r="I355">
        <f t="shared" si="36"/>
        <v>12</v>
      </c>
      <c r="J355" t="str">
        <f t="shared" si="37"/>
        <v>weekday</v>
      </c>
      <c r="K355" t="str">
        <f t="shared" si="38"/>
        <v>February</v>
      </c>
      <c r="L355" t="str">
        <f t="shared" si="39"/>
        <v>Afternoon</v>
      </c>
      <c r="M355" s="4">
        <f t="shared" si="41"/>
        <v>6.87</v>
      </c>
      <c r="N355" t="str">
        <f t="shared" si="40"/>
        <v>Monday</v>
      </c>
    </row>
    <row r="356" spans="1:14" x14ac:dyDescent="0.45">
      <c r="A356">
        <v>3355</v>
      </c>
      <c r="B356" t="s">
        <v>62</v>
      </c>
      <c r="C356" t="s">
        <v>387</v>
      </c>
      <c r="D356" t="s">
        <v>667</v>
      </c>
      <c r="E356" t="s">
        <v>677</v>
      </c>
      <c r="F356">
        <v>3</v>
      </c>
      <c r="G356">
        <v>5.49</v>
      </c>
      <c r="H356" s="4">
        <f t="shared" si="35"/>
        <v>16.47</v>
      </c>
      <c r="I356">
        <f t="shared" si="36"/>
        <v>23</v>
      </c>
      <c r="J356" t="str">
        <f t="shared" si="37"/>
        <v>weekend</v>
      </c>
      <c r="K356" t="str">
        <f t="shared" si="38"/>
        <v>January</v>
      </c>
      <c r="L356" t="str">
        <f t="shared" si="39"/>
        <v>Night</v>
      </c>
      <c r="M356" s="4">
        <f t="shared" si="41"/>
        <v>18.940499999999997</v>
      </c>
      <c r="N356" t="str">
        <f t="shared" si="40"/>
        <v>Saturday</v>
      </c>
    </row>
    <row r="357" spans="1:14" x14ac:dyDescent="0.45">
      <c r="A357">
        <v>3356</v>
      </c>
      <c r="B357" t="s">
        <v>27</v>
      </c>
      <c r="C357" t="s">
        <v>139</v>
      </c>
      <c r="D357" t="s">
        <v>663</v>
      </c>
      <c r="E357" t="s">
        <v>676</v>
      </c>
      <c r="F357">
        <v>3</v>
      </c>
      <c r="G357">
        <v>1.99</v>
      </c>
      <c r="H357" s="4">
        <f t="shared" si="35"/>
        <v>5.97</v>
      </c>
      <c r="I357">
        <f t="shared" si="36"/>
        <v>12</v>
      </c>
      <c r="J357" t="str">
        <f t="shared" si="37"/>
        <v>weekday</v>
      </c>
      <c r="K357" t="str">
        <f t="shared" si="38"/>
        <v>February</v>
      </c>
      <c r="L357" t="str">
        <f t="shared" si="39"/>
        <v>Afternoon</v>
      </c>
      <c r="M357" s="4">
        <f t="shared" si="41"/>
        <v>5.97</v>
      </c>
      <c r="N357" t="str">
        <f t="shared" si="40"/>
        <v>Thursday</v>
      </c>
    </row>
    <row r="358" spans="1:14" x14ac:dyDescent="0.45">
      <c r="A358">
        <v>3357</v>
      </c>
      <c r="B358" t="s">
        <v>45</v>
      </c>
      <c r="C358" t="s">
        <v>172</v>
      </c>
      <c r="D358" t="s">
        <v>672</v>
      </c>
      <c r="E358" t="s">
        <v>674</v>
      </c>
      <c r="F358">
        <v>4</v>
      </c>
      <c r="G358">
        <v>4.49</v>
      </c>
      <c r="H358" s="4">
        <f t="shared" si="35"/>
        <v>17.96</v>
      </c>
      <c r="I358">
        <f t="shared" si="36"/>
        <v>13</v>
      </c>
      <c r="J358" t="str">
        <f t="shared" si="37"/>
        <v>weekday</v>
      </c>
      <c r="K358" t="str">
        <f t="shared" si="38"/>
        <v>March</v>
      </c>
      <c r="L358" t="str">
        <f t="shared" si="39"/>
        <v>Afternoon</v>
      </c>
      <c r="M358" s="4">
        <f t="shared" si="41"/>
        <v>17.96</v>
      </c>
      <c r="N358" t="str">
        <f t="shared" si="40"/>
        <v>Friday</v>
      </c>
    </row>
    <row r="359" spans="1:14" x14ac:dyDescent="0.45">
      <c r="A359">
        <v>3358</v>
      </c>
      <c r="B359" t="s">
        <v>81</v>
      </c>
      <c r="C359" t="s">
        <v>388</v>
      </c>
      <c r="D359" t="s">
        <v>658</v>
      </c>
      <c r="E359" t="s">
        <v>673</v>
      </c>
      <c r="F359">
        <v>4</v>
      </c>
      <c r="G359">
        <v>6.99</v>
      </c>
      <c r="H359" s="4">
        <f t="shared" si="35"/>
        <v>27.96</v>
      </c>
      <c r="I359">
        <f t="shared" si="36"/>
        <v>18</v>
      </c>
      <c r="J359" t="str">
        <f t="shared" si="37"/>
        <v>weekday</v>
      </c>
      <c r="K359" t="str">
        <f t="shared" si="38"/>
        <v>March</v>
      </c>
      <c r="L359" t="str">
        <f t="shared" si="39"/>
        <v>Evening</v>
      </c>
      <c r="M359" s="4">
        <f t="shared" si="41"/>
        <v>27.96</v>
      </c>
      <c r="N359" t="str">
        <f t="shared" si="40"/>
        <v>Monday</v>
      </c>
    </row>
    <row r="360" spans="1:14" x14ac:dyDescent="0.45">
      <c r="A360">
        <v>3359</v>
      </c>
      <c r="B360" t="s">
        <v>69</v>
      </c>
      <c r="C360" t="s">
        <v>389</v>
      </c>
      <c r="D360" t="s">
        <v>667</v>
      </c>
      <c r="E360" t="s">
        <v>677</v>
      </c>
      <c r="F360">
        <v>1</v>
      </c>
      <c r="G360">
        <v>5.49</v>
      </c>
      <c r="H360" s="4">
        <f t="shared" si="35"/>
        <v>5.49</v>
      </c>
      <c r="I360">
        <f t="shared" si="36"/>
        <v>18</v>
      </c>
      <c r="J360" t="str">
        <f t="shared" si="37"/>
        <v>weekday</v>
      </c>
      <c r="K360" t="str">
        <f t="shared" si="38"/>
        <v>March</v>
      </c>
      <c r="L360" t="str">
        <f t="shared" si="39"/>
        <v>Evening</v>
      </c>
      <c r="M360" s="4">
        <f t="shared" si="41"/>
        <v>5.49</v>
      </c>
      <c r="N360" t="str">
        <f t="shared" si="40"/>
        <v>Thursday</v>
      </c>
    </row>
    <row r="361" spans="1:14" x14ac:dyDescent="0.45">
      <c r="A361">
        <v>3360</v>
      </c>
      <c r="B361" t="s">
        <v>91</v>
      </c>
      <c r="C361" t="s">
        <v>142</v>
      </c>
      <c r="D361" t="s">
        <v>658</v>
      </c>
      <c r="E361" t="s">
        <v>673</v>
      </c>
      <c r="F361">
        <v>1</v>
      </c>
      <c r="G361">
        <v>6.99</v>
      </c>
      <c r="H361" s="4">
        <f t="shared" si="35"/>
        <v>6.99</v>
      </c>
      <c r="I361">
        <f t="shared" si="36"/>
        <v>12</v>
      </c>
      <c r="J361" t="str">
        <f t="shared" si="37"/>
        <v>weekday</v>
      </c>
      <c r="K361" t="str">
        <f t="shared" si="38"/>
        <v>March</v>
      </c>
      <c r="L361" t="str">
        <f t="shared" si="39"/>
        <v>Afternoon</v>
      </c>
      <c r="M361" s="4">
        <f t="shared" si="41"/>
        <v>6.99</v>
      </c>
      <c r="N361" t="str">
        <f t="shared" si="40"/>
        <v>Wednesday</v>
      </c>
    </row>
    <row r="362" spans="1:14" x14ac:dyDescent="0.45">
      <c r="A362">
        <v>3361</v>
      </c>
      <c r="B362" t="s">
        <v>66</v>
      </c>
      <c r="C362" t="s">
        <v>390</v>
      </c>
      <c r="D362" t="s">
        <v>670</v>
      </c>
      <c r="E362" t="s">
        <v>679</v>
      </c>
      <c r="F362">
        <v>3</v>
      </c>
      <c r="G362">
        <v>2.4900000000000002</v>
      </c>
      <c r="H362" s="4">
        <f t="shared" si="35"/>
        <v>7.4700000000000006</v>
      </c>
      <c r="I362">
        <f t="shared" si="36"/>
        <v>12</v>
      </c>
      <c r="J362" t="str">
        <f t="shared" si="37"/>
        <v>weekday</v>
      </c>
      <c r="K362" t="str">
        <f t="shared" si="38"/>
        <v>January</v>
      </c>
      <c r="L362" t="str">
        <f t="shared" si="39"/>
        <v>Afternoon</v>
      </c>
      <c r="M362" s="4">
        <f t="shared" si="41"/>
        <v>7.4700000000000006</v>
      </c>
      <c r="N362" t="str">
        <f t="shared" si="40"/>
        <v>Monday</v>
      </c>
    </row>
    <row r="363" spans="1:14" x14ac:dyDescent="0.45">
      <c r="A363">
        <v>3362</v>
      </c>
      <c r="B363" t="s">
        <v>57</v>
      </c>
      <c r="C363" t="s">
        <v>391</v>
      </c>
      <c r="D363" t="s">
        <v>669</v>
      </c>
      <c r="E363" t="s">
        <v>676</v>
      </c>
      <c r="F363">
        <v>3</v>
      </c>
      <c r="G363">
        <v>2.59</v>
      </c>
      <c r="H363" s="4">
        <f t="shared" si="35"/>
        <v>7.77</v>
      </c>
      <c r="I363">
        <f t="shared" si="36"/>
        <v>17</v>
      </c>
      <c r="J363" t="str">
        <f t="shared" si="37"/>
        <v>weekday</v>
      </c>
      <c r="K363" t="str">
        <f t="shared" si="38"/>
        <v>February</v>
      </c>
      <c r="L363" t="str">
        <f t="shared" si="39"/>
        <v>Evening</v>
      </c>
      <c r="M363" s="4">
        <f t="shared" si="41"/>
        <v>7.77</v>
      </c>
      <c r="N363" t="str">
        <f t="shared" si="40"/>
        <v>Tuesday</v>
      </c>
    </row>
    <row r="364" spans="1:14" x14ac:dyDescent="0.45">
      <c r="A364">
        <v>3363</v>
      </c>
      <c r="B364" t="s">
        <v>94</v>
      </c>
      <c r="C364" t="s">
        <v>392</v>
      </c>
      <c r="D364" t="s">
        <v>667</v>
      </c>
      <c r="E364" t="s">
        <v>677</v>
      </c>
      <c r="F364">
        <v>2</v>
      </c>
      <c r="G364">
        <v>5.49</v>
      </c>
      <c r="H364" s="4">
        <f t="shared" si="35"/>
        <v>10.98</v>
      </c>
      <c r="I364">
        <f t="shared" si="36"/>
        <v>14</v>
      </c>
      <c r="J364" t="str">
        <f t="shared" si="37"/>
        <v>weekday</v>
      </c>
      <c r="K364" t="str">
        <f t="shared" si="38"/>
        <v>January</v>
      </c>
      <c r="L364" t="str">
        <f t="shared" si="39"/>
        <v>Afternoon</v>
      </c>
      <c r="M364" s="4">
        <f t="shared" si="41"/>
        <v>10.98</v>
      </c>
      <c r="N364" t="str">
        <f t="shared" si="40"/>
        <v>Friday</v>
      </c>
    </row>
    <row r="365" spans="1:14" x14ac:dyDescent="0.45">
      <c r="A365">
        <v>3364</v>
      </c>
      <c r="B365" t="s">
        <v>29</v>
      </c>
      <c r="C365" t="s">
        <v>393</v>
      </c>
      <c r="D365" t="s">
        <v>661</v>
      </c>
      <c r="E365" t="s">
        <v>676</v>
      </c>
      <c r="F365">
        <v>2</v>
      </c>
      <c r="G365">
        <v>2.79</v>
      </c>
      <c r="H365" s="4">
        <f t="shared" si="35"/>
        <v>5.58</v>
      </c>
      <c r="I365">
        <f t="shared" si="36"/>
        <v>19</v>
      </c>
      <c r="J365" t="str">
        <f t="shared" si="37"/>
        <v>weekday</v>
      </c>
      <c r="K365" t="str">
        <f t="shared" si="38"/>
        <v>March</v>
      </c>
      <c r="L365" t="str">
        <f t="shared" si="39"/>
        <v>Evening</v>
      </c>
      <c r="M365" s="4">
        <f t="shared" si="41"/>
        <v>5.58</v>
      </c>
      <c r="N365" t="str">
        <f t="shared" si="40"/>
        <v>Friday</v>
      </c>
    </row>
    <row r="366" spans="1:14" x14ac:dyDescent="0.45">
      <c r="A366">
        <v>3365</v>
      </c>
      <c r="B366" t="s">
        <v>69</v>
      </c>
      <c r="C366" t="s">
        <v>365</v>
      </c>
      <c r="D366" t="s">
        <v>659</v>
      </c>
      <c r="E366" t="s">
        <v>674</v>
      </c>
      <c r="F366">
        <v>1</v>
      </c>
      <c r="G366">
        <v>5.29</v>
      </c>
      <c r="H366" s="4">
        <f t="shared" si="35"/>
        <v>5.29</v>
      </c>
      <c r="I366">
        <f t="shared" si="36"/>
        <v>18</v>
      </c>
      <c r="J366" t="str">
        <f t="shared" si="37"/>
        <v>weekday</v>
      </c>
      <c r="K366" t="str">
        <f t="shared" si="38"/>
        <v>March</v>
      </c>
      <c r="L366" t="str">
        <f t="shared" si="39"/>
        <v>Evening</v>
      </c>
      <c r="M366" s="4">
        <f t="shared" si="41"/>
        <v>5.29</v>
      </c>
      <c r="N366" t="str">
        <f t="shared" si="40"/>
        <v>Thursday</v>
      </c>
    </row>
    <row r="367" spans="1:14" x14ac:dyDescent="0.45">
      <c r="A367">
        <v>3366</v>
      </c>
      <c r="B367" t="s">
        <v>39</v>
      </c>
      <c r="C367" t="s">
        <v>394</v>
      </c>
      <c r="D367" t="s">
        <v>662</v>
      </c>
      <c r="E367" t="s">
        <v>677</v>
      </c>
      <c r="F367">
        <v>2</v>
      </c>
      <c r="G367">
        <v>5.99</v>
      </c>
      <c r="H367" s="4">
        <f t="shared" si="35"/>
        <v>11.98</v>
      </c>
      <c r="I367">
        <f t="shared" si="36"/>
        <v>14</v>
      </c>
      <c r="J367" t="str">
        <f t="shared" si="37"/>
        <v>weekday</v>
      </c>
      <c r="K367" t="str">
        <f t="shared" si="38"/>
        <v>February</v>
      </c>
      <c r="L367" t="str">
        <f t="shared" si="39"/>
        <v>Afternoon</v>
      </c>
      <c r="M367" s="4">
        <f t="shared" si="41"/>
        <v>11.98</v>
      </c>
      <c r="N367" t="str">
        <f t="shared" si="40"/>
        <v>Thursday</v>
      </c>
    </row>
    <row r="368" spans="1:14" x14ac:dyDescent="0.45">
      <c r="A368">
        <v>3367</v>
      </c>
      <c r="B368" t="s">
        <v>9</v>
      </c>
      <c r="C368" t="s">
        <v>395</v>
      </c>
      <c r="D368" t="s">
        <v>670</v>
      </c>
      <c r="E368" t="s">
        <v>679</v>
      </c>
      <c r="F368">
        <v>3</v>
      </c>
      <c r="G368">
        <v>2.4900000000000002</v>
      </c>
      <c r="H368" s="4">
        <f t="shared" si="35"/>
        <v>7.4700000000000006</v>
      </c>
      <c r="I368">
        <f t="shared" si="36"/>
        <v>12</v>
      </c>
      <c r="J368" t="str">
        <f t="shared" si="37"/>
        <v>weekday</v>
      </c>
      <c r="K368" t="str">
        <f t="shared" si="38"/>
        <v>March</v>
      </c>
      <c r="L368" t="str">
        <f t="shared" si="39"/>
        <v>Afternoon</v>
      </c>
      <c r="M368" s="4">
        <f t="shared" si="41"/>
        <v>7.4700000000000006</v>
      </c>
      <c r="N368" t="str">
        <f t="shared" si="40"/>
        <v>Tuesday</v>
      </c>
    </row>
    <row r="369" spans="1:14" x14ac:dyDescent="0.45">
      <c r="A369">
        <v>3368</v>
      </c>
      <c r="B369" t="s">
        <v>26</v>
      </c>
      <c r="C369" t="s">
        <v>121</v>
      </c>
      <c r="D369" t="s">
        <v>658</v>
      </c>
      <c r="E369" t="s">
        <v>673</v>
      </c>
      <c r="F369">
        <v>4</v>
      </c>
      <c r="G369">
        <v>6.99</v>
      </c>
      <c r="H369" s="4">
        <f t="shared" si="35"/>
        <v>27.96</v>
      </c>
      <c r="I369">
        <f t="shared" si="36"/>
        <v>20</v>
      </c>
      <c r="J369" t="str">
        <f t="shared" si="37"/>
        <v>weekday</v>
      </c>
      <c r="K369" t="str">
        <f t="shared" si="38"/>
        <v>March</v>
      </c>
      <c r="L369" t="str">
        <f t="shared" si="39"/>
        <v>Evening</v>
      </c>
      <c r="M369" s="4">
        <f t="shared" si="41"/>
        <v>27.96</v>
      </c>
      <c r="N369" t="str">
        <f t="shared" si="40"/>
        <v>Wednesday</v>
      </c>
    </row>
    <row r="370" spans="1:14" x14ac:dyDescent="0.45">
      <c r="A370">
        <v>3369</v>
      </c>
      <c r="B370" t="s">
        <v>18</v>
      </c>
      <c r="C370" t="s">
        <v>396</v>
      </c>
      <c r="D370" t="s">
        <v>672</v>
      </c>
      <c r="E370" t="s">
        <v>674</v>
      </c>
      <c r="F370">
        <v>3</v>
      </c>
      <c r="G370">
        <v>4.49</v>
      </c>
      <c r="H370" s="4">
        <f t="shared" si="35"/>
        <v>13.47</v>
      </c>
      <c r="I370">
        <f t="shared" si="36"/>
        <v>20</v>
      </c>
      <c r="J370" t="str">
        <f t="shared" si="37"/>
        <v>weekend</v>
      </c>
      <c r="K370" t="str">
        <f t="shared" si="38"/>
        <v>January</v>
      </c>
      <c r="L370" t="str">
        <f t="shared" si="39"/>
        <v>Evening</v>
      </c>
      <c r="M370" s="4">
        <f t="shared" si="41"/>
        <v>15.490499999999999</v>
      </c>
      <c r="N370" t="str">
        <f t="shared" si="40"/>
        <v>Sunday</v>
      </c>
    </row>
    <row r="371" spans="1:14" x14ac:dyDescent="0.45">
      <c r="A371">
        <v>3370</v>
      </c>
      <c r="B371" t="s">
        <v>82</v>
      </c>
      <c r="C371" t="s">
        <v>397</v>
      </c>
      <c r="D371" t="s">
        <v>662</v>
      </c>
      <c r="E371" t="s">
        <v>677</v>
      </c>
      <c r="F371">
        <v>3</v>
      </c>
      <c r="G371">
        <v>5.99</v>
      </c>
      <c r="H371" s="4">
        <f t="shared" si="35"/>
        <v>17.97</v>
      </c>
      <c r="I371">
        <f t="shared" si="36"/>
        <v>13</v>
      </c>
      <c r="J371" t="str">
        <f t="shared" si="37"/>
        <v>weekday</v>
      </c>
      <c r="K371" t="str">
        <f t="shared" si="38"/>
        <v>January</v>
      </c>
      <c r="L371" t="str">
        <f t="shared" si="39"/>
        <v>Afternoon</v>
      </c>
      <c r="M371" s="4">
        <f t="shared" si="41"/>
        <v>17.97</v>
      </c>
      <c r="N371" t="str">
        <f t="shared" si="40"/>
        <v>Thursday</v>
      </c>
    </row>
    <row r="372" spans="1:14" x14ac:dyDescent="0.45">
      <c r="A372">
        <v>3371</v>
      </c>
      <c r="B372" t="s">
        <v>60</v>
      </c>
      <c r="C372" t="s">
        <v>398</v>
      </c>
      <c r="D372" t="s">
        <v>659</v>
      </c>
      <c r="E372" t="s">
        <v>674</v>
      </c>
      <c r="F372">
        <v>1</v>
      </c>
      <c r="G372">
        <v>5.29</v>
      </c>
      <c r="H372" s="4">
        <f t="shared" si="35"/>
        <v>5.29</v>
      </c>
      <c r="I372">
        <f t="shared" si="36"/>
        <v>11</v>
      </c>
      <c r="J372" t="str">
        <f t="shared" si="37"/>
        <v>weekday</v>
      </c>
      <c r="K372" t="str">
        <f t="shared" si="38"/>
        <v>January</v>
      </c>
      <c r="L372" t="str">
        <f t="shared" si="39"/>
        <v>Morning</v>
      </c>
      <c r="M372" s="4">
        <f t="shared" si="41"/>
        <v>5.29</v>
      </c>
      <c r="N372" t="str">
        <f t="shared" si="40"/>
        <v>Tuesday</v>
      </c>
    </row>
    <row r="373" spans="1:14" x14ac:dyDescent="0.45">
      <c r="A373">
        <v>3372</v>
      </c>
      <c r="B373" t="s">
        <v>29</v>
      </c>
      <c r="C373" t="s">
        <v>252</v>
      </c>
      <c r="D373" t="s">
        <v>665</v>
      </c>
      <c r="E373" t="s">
        <v>675</v>
      </c>
      <c r="F373">
        <v>2</v>
      </c>
      <c r="G373">
        <v>2.99</v>
      </c>
      <c r="H373" s="4">
        <f t="shared" si="35"/>
        <v>5.98</v>
      </c>
      <c r="I373">
        <f t="shared" si="36"/>
        <v>21</v>
      </c>
      <c r="J373" t="str">
        <f t="shared" si="37"/>
        <v>weekday</v>
      </c>
      <c r="K373" t="str">
        <f t="shared" si="38"/>
        <v>March</v>
      </c>
      <c r="L373" t="str">
        <f t="shared" si="39"/>
        <v>Night</v>
      </c>
      <c r="M373" s="4">
        <f t="shared" si="41"/>
        <v>5.98</v>
      </c>
      <c r="N373" t="str">
        <f t="shared" si="40"/>
        <v>Friday</v>
      </c>
    </row>
    <row r="374" spans="1:14" x14ac:dyDescent="0.45">
      <c r="A374">
        <v>3373</v>
      </c>
      <c r="B374" t="s">
        <v>62</v>
      </c>
      <c r="C374" t="s">
        <v>320</v>
      </c>
      <c r="D374" t="s">
        <v>663</v>
      </c>
      <c r="E374" t="s">
        <v>676</v>
      </c>
      <c r="F374">
        <v>1</v>
      </c>
      <c r="G374">
        <v>1.99</v>
      </c>
      <c r="H374" s="4">
        <f t="shared" si="35"/>
        <v>1.99</v>
      </c>
      <c r="I374">
        <f t="shared" si="36"/>
        <v>15</v>
      </c>
      <c r="J374" t="str">
        <f t="shared" si="37"/>
        <v>weekend</v>
      </c>
      <c r="K374" t="str">
        <f t="shared" si="38"/>
        <v>January</v>
      </c>
      <c r="L374" t="str">
        <f t="shared" si="39"/>
        <v>Afternoon</v>
      </c>
      <c r="M374" s="4">
        <f t="shared" si="41"/>
        <v>2.2885</v>
      </c>
      <c r="N374" t="str">
        <f t="shared" si="40"/>
        <v>Saturday</v>
      </c>
    </row>
    <row r="375" spans="1:14" x14ac:dyDescent="0.45">
      <c r="A375">
        <v>3374</v>
      </c>
      <c r="B375" t="s">
        <v>41</v>
      </c>
      <c r="C375" t="s">
        <v>399</v>
      </c>
      <c r="D375" t="s">
        <v>659</v>
      </c>
      <c r="E375" t="s">
        <v>674</v>
      </c>
      <c r="F375">
        <v>1</v>
      </c>
      <c r="G375">
        <v>5.29</v>
      </c>
      <c r="H375" s="4">
        <f t="shared" si="35"/>
        <v>5.29</v>
      </c>
      <c r="I375">
        <f t="shared" si="36"/>
        <v>21</v>
      </c>
      <c r="J375" t="str">
        <f t="shared" si="37"/>
        <v>weekday</v>
      </c>
      <c r="K375" t="str">
        <f t="shared" si="38"/>
        <v>February</v>
      </c>
      <c r="L375" t="str">
        <f t="shared" si="39"/>
        <v>Night</v>
      </c>
      <c r="M375" s="4">
        <f t="shared" si="41"/>
        <v>5.29</v>
      </c>
      <c r="N375" t="str">
        <f t="shared" si="40"/>
        <v>Monday</v>
      </c>
    </row>
    <row r="376" spans="1:14" x14ac:dyDescent="0.45">
      <c r="A376">
        <v>3375</v>
      </c>
      <c r="B376" t="s">
        <v>60</v>
      </c>
      <c r="C376" t="s">
        <v>225</v>
      </c>
      <c r="D376" t="s">
        <v>671</v>
      </c>
      <c r="E376" t="s">
        <v>678</v>
      </c>
      <c r="F376">
        <v>3</v>
      </c>
      <c r="G376">
        <v>3.49</v>
      </c>
      <c r="H376" s="4">
        <f t="shared" si="35"/>
        <v>10.47</v>
      </c>
      <c r="I376">
        <f t="shared" si="36"/>
        <v>23</v>
      </c>
      <c r="J376" t="str">
        <f t="shared" si="37"/>
        <v>weekday</v>
      </c>
      <c r="K376" t="str">
        <f t="shared" si="38"/>
        <v>January</v>
      </c>
      <c r="L376" t="str">
        <f t="shared" si="39"/>
        <v>Night</v>
      </c>
      <c r="M376" s="4">
        <f t="shared" si="41"/>
        <v>10.47</v>
      </c>
      <c r="N376" t="str">
        <f t="shared" si="40"/>
        <v>Tuesday</v>
      </c>
    </row>
    <row r="377" spans="1:14" x14ac:dyDescent="0.45">
      <c r="A377">
        <v>3376</v>
      </c>
      <c r="B377" t="s">
        <v>21</v>
      </c>
      <c r="C377" t="s">
        <v>335</v>
      </c>
      <c r="D377" t="s">
        <v>662</v>
      </c>
      <c r="E377" t="s">
        <v>677</v>
      </c>
      <c r="F377">
        <v>1</v>
      </c>
      <c r="G377">
        <v>5.99</v>
      </c>
      <c r="H377" s="4">
        <f t="shared" si="35"/>
        <v>5.99</v>
      </c>
      <c r="I377">
        <f t="shared" si="36"/>
        <v>21</v>
      </c>
      <c r="J377" t="str">
        <f t="shared" si="37"/>
        <v>weekend</v>
      </c>
      <c r="K377" t="str">
        <f t="shared" si="38"/>
        <v>February</v>
      </c>
      <c r="L377" t="str">
        <f t="shared" si="39"/>
        <v>Night</v>
      </c>
      <c r="M377" s="4">
        <f t="shared" si="41"/>
        <v>6.8884999999999996</v>
      </c>
      <c r="N377" t="str">
        <f t="shared" si="40"/>
        <v>Saturday</v>
      </c>
    </row>
    <row r="378" spans="1:14" x14ac:dyDescent="0.45">
      <c r="A378">
        <v>3377</v>
      </c>
      <c r="B378" t="s">
        <v>18</v>
      </c>
      <c r="C378" t="s">
        <v>272</v>
      </c>
      <c r="D378" t="s">
        <v>665</v>
      </c>
      <c r="E378" t="s">
        <v>675</v>
      </c>
      <c r="F378">
        <v>4</v>
      </c>
      <c r="G378">
        <v>2.99</v>
      </c>
      <c r="H378" s="4">
        <f t="shared" si="35"/>
        <v>11.96</v>
      </c>
      <c r="I378">
        <f t="shared" si="36"/>
        <v>10</v>
      </c>
      <c r="J378" t="str">
        <f t="shared" si="37"/>
        <v>weekend</v>
      </c>
      <c r="K378" t="str">
        <f t="shared" si="38"/>
        <v>January</v>
      </c>
      <c r="L378" t="str">
        <f t="shared" si="39"/>
        <v>Morning</v>
      </c>
      <c r="M378" s="4">
        <f t="shared" si="41"/>
        <v>13.754</v>
      </c>
      <c r="N378" t="str">
        <f t="shared" si="40"/>
        <v>Sunday</v>
      </c>
    </row>
    <row r="379" spans="1:14" x14ac:dyDescent="0.45">
      <c r="A379">
        <v>3378</v>
      </c>
      <c r="B379" t="s">
        <v>71</v>
      </c>
      <c r="C379" t="s">
        <v>298</v>
      </c>
      <c r="D379" t="s">
        <v>658</v>
      </c>
      <c r="E379" t="s">
        <v>673</v>
      </c>
      <c r="F379">
        <v>4</v>
      </c>
      <c r="G379">
        <v>6.99</v>
      </c>
      <c r="H379" s="4">
        <f t="shared" si="35"/>
        <v>27.96</v>
      </c>
      <c r="I379">
        <f t="shared" si="36"/>
        <v>13</v>
      </c>
      <c r="J379" t="str">
        <f t="shared" si="37"/>
        <v>weekday</v>
      </c>
      <c r="K379" t="str">
        <f t="shared" si="38"/>
        <v>March</v>
      </c>
      <c r="L379" t="str">
        <f t="shared" si="39"/>
        <v>Afternoon</v>
      </c>
      <c r="M379" s="4">
        <f t="shared" si="41"/>
        <v>27.96</v>
      </c>
      <c r="N379" t="str">
        <f t="shared" si="40"/>
        <v>Friday</v>
      </c>
    </row>
    <row r="380" spans="1:14" x14ac:dyDescent="0.45">
      <c r="A380">
        <v>3379</v>
      </c>
      <c r="B380" t="s">
        <v>27</v>
      </c>
      <c r="C380" t="s">
        <v>400</v>
      </c>
      <c r="D380" t="s">
        <v>672</v>
      </c>
      <c r="E380" t="s">
        <v>674</v>
      </c>
      <c r="F380">
        <v>1</v>
      </c>
      <c r="G380">
        <v>4.49</v>
      </c>
      <c r="H380" s="4">
        <f t="shared" si="35"/>
        <v>4.49</v>
      </c>
      <c r="I380">
        <f t="shared" si="36"/>
        <v>23</v>
      </c>
      <c r="J380" t="str">
        <f t="shared" si="37"/>
        <v>weekday</v>
      </c>
      <c r="K380" t="str">
        <f t="shared" si="38"/>
        <v>February</v>
      </c>
      <c r="L380" t="str">
        <f t="shared" si="39"/>
        <v>Night</v>
      </c>
      <c r="M380" s="4">
        <f t="shared" si="41"/>
        <v>4.49</v>
      </c>
      <c r="N380" t="str">
        <f t="shared" si="40"/>
        <v>Thursday</v>
      </c>
    </row>
    <row r="381" spans="1:14" x14ac:dyDescent="0.45">
      <c r="A381">
        <v>3380</v>
      </c>
      <c r="B381" t="s">
        <v>11</v>
      </c>
      <c r="C381" t="s">
        <v>154</v>
      </c>
      <c r="D381" t="s">
        <v>671</v>
      </c>
      <c r="E381" t="s">
        <v>678</v>
      </c>
      <c r="F381">
        <v>3</v>
      </c>
      <c r="G381">
        <v>3.49</v>
      </c>
      <c r="H381" s="4">
        <f t="shared" si="35"/>
        <v>10.47</v>
      </c>
      <c r="I381">
        <f t="shared" si="36"/>
        <v>11</v>
      </c>
      <c r="J381" t="str">
        <f t="shared" si="37"/>
        <v>weekday</v>
      </c>
      <c r="K381" t="str">
        <f t="shared" si="38"/>
        <v>February</v>
      </c>
      <c r="L381" t="str">
        <f t="shared" si="39"/>
        <v>Morning</v>
      </c>
      <c r="M381" s="4">
        <f t="shared" si="41"/>
        <v>10.47</v>
      </c>
      <c r="N381" t="str">
        <f t="shared" si="40"/>
        <v>Tuesday</v>
      </c>
    </row>
    <row r="382" spans="1:14" x14ac:dyDescent="0.45">
      <c r="A382">
        <v>3381</v>
      </c>
      <c r="B382" t="s">
        <v>42</v>
      </c>
      <c r="C382" t="s">
        <v>401</v>
      </c>
      <c r="D382" t="s">
        <v>670</v>
      </c>
      <c r="E382" t="s">
        <v>679</v>
      </c>
      <c r="F382">
        <v>4</v>
      </c>
      <c r="G382">
        <v>2.4900000000000002</v>
      </c>
      <c r="H382" s="4">
        <f t="shared" si="35"/>
        <v>9.9600000000000009</v>
      </c>
      <c r="I382">
        <f t="shared" si="36"/>
        <v>14</v>
      </c>
      <c r="J382" t="str">
        <f t="shared" si="37"/>
        <v>weekday</v>
      </c>
      <c r="K382" t="str">
        <f t="shared" si="38"/>
        <v>January</v>
      </c>
      <c r="L382" t="str">
        <f t="shared" si="39"/>
        <v>Afternoon</v>
      </c>
      <c r="M382" s="4">
        <f t="shared" si="41"/>
        <v>9.9600000000000009</v>
      </c>
      <c r="N382" t="str">
        <f t="shared" si="40"/>
        <v>Friday</v>
      </c>
    </row>
    <row r="383" spans="1:14" x14ac:dyDescent="0.45">
      <c r="A383">
        <v>3382</v>
      </c>
      <c r="B383" t="s">
        <v>89</v>
      </c>
      <c r="C383" t="s">
        <v>301</v>
      </c>
      <c r="D383" t="s">
        <v>667</v>
      </c>
      <c r="E383" t="s">
        <v>677</v>
      </c>
      <c r="F383">
        <v>3</v>
      </c>
      <c r="G383">
        <v>5.49</v>
      </c>
      <c r="H383" s="4">
        <f t="shared" si="35"/>
        <v>16.47</v>
      </c>
      <c r="I383">
        <f t="shared" si="36"/>
        <v>17</v>
      </c>
      <c r="J383" t="str">
        <f t="shared" si="37"/>
        <v>weekday</v>
      </c>
      <c r="K383" t="str">
        <f t="shared" si="38"/>
        <v>January</v>
      </c>
      <c r="L383" t="str">
        <f t="shared" si="39"/>
        <v>Evening</v>
      </c>
      <c r="M383" s="4">
        <f t="shared" si="41"/>
        <v>16.47</v>
      </c>
      <c r="N383" t="str">
        <f t="shared" si="40"/>
        <v>Thursday</v>
      </c>
    </row>
    <row r="384" spans="1:14" x14ac:dyDescent="0.45">
      <c r="A384">
        <v>3383</v>
      </c>
      <c r="B384" t="s">
        <v>42</v>
      </c>
      <c r="C384" t="s">
        <v>289</v>
      </c>
      <c r="D384" t="s">
        <v>670</v>
      </c>
      <c r="E384" t="s">
        <v>679</v>
      </c>
      <c r="F384">
        <v>1</v>
      </c>
      <c r="G384">
        <v>2.4900000000000002</v>
      </c>
      <c r="H384" s="4">
        <f t="shared" si="35"/>
        <v>2.4900000000000002</v>
      </c>
      <c r="I384">
        <f t="shared" si="36"/>
        <v>18</v>
      </c>
      <c r="J384" t="str">
        <f t="shared" si="37"/>
        <v>weekday</v>
      </c>
      <c r="K384" t="str">
        <f t="shared" si="38"/>
        <v>January</v>
      </c>
      <c r="L384" t="str">
        <f t="shared" si="39"/>
        <v>Evening</v>
      </c>
      <c r="M384" s="4">
        <f t="shared" si="41"/>
        <v>2.4900000000000002</v>
      </c>
      <c r="N384" t="str">
        <f t="shared" si="40"/>
        <v>Friday</v>
      </c>
    </row>
    <row r="385" spans="1:14" x14ac:dyDescent="0.45">
      <c r="A385">
        <v>3384</v>
      </c>
      <c r="B385" t="s">
        <v>36</v>
      </c>
      <c r="C385" t="s">
        <v>355</v>
      </c>
      <c r="D385" t="s">
        <v>658</v>
      </c>
      <c r="E385" t="s">
        <v>673</v>
      </c>
      <c r="F385">
        <v>1</v>
      </c>
      <c r="G385">
        <v>6.99</v>
      </c>
      <c r="H385" s="4">
        <f t="shared" si="35"/>
        <v>6.99</v>
      </c>
      <c r="I385">
        <f t="shared" si="36"/>
        <v>14</v>
      </c>
      <c r="J385" t="str">
        <f t="shared" si="37"/>
        <v>weekday</v>
      </c>
      <c r="K385" t="str">
        <f t="shared" si="38"/>
        <v>March</v>
      </c>
      <c r="L385" t="str">
        <f t="shared" si="39"/>
        <v>Afternoon</v>
      </c>
      <c r="M385" s="4">
        <f t="shared" si="41"/>
        <v>6.99</v>
      </c>
      <c r="N385" t="str">
        <f t="shared" si="40"/>
        <v>Monday</v>
      </c>
    </row>
    <row r="386" spans="1:14" x14ac:dyDescent="0.45">
      <c r="A386">
        <v>3385</v>
      </c>
      <c r="B386" t="s">
        <v>49</v>
      </c>
      <c r="C386" t="s">
        <v>286</v>
      </c>
      <c r="D386" t="s">
        <v>658</v>
      </c>
      <c r="E386" t="s">
        <v>673</v>
      </c>
      <c r="F386">
        <v>3</v>
      </c>
      <c r="G386">
        <v>6.99</v>
      </c>
      <c r="H386" s="4">
        <f t="shared" si="35"/>
        <v>20.97</v>
      </c>
      <c r="I386">
        <f t="shared" si="36"/>
        <v>14</v>
      </c>
      <c r="J386" t="str">
        <f t="shared" si="37"/>
        <v>weekday</v>
      </c>
      <c r="K386" t="str">
        <f t="shared" si="38"/>
        <v>January</v>
      </c>
      <c r="L386" t="str">
        <f t="shared" si="39"/>
        <v>Afternoon</v>
      </c>
      <c r="M386" s="4">
        <f t="shared" si="41"/>
        <v>20.97</v>
      </c>
      <c r="N386" t="str">
        <f t="shared" si="40"/>
        <v>Wednesday</v>
      </c>
    </row>
    <row r="387" spans="1:14" x14ac:dyDescent="0.45">
      <c r="A387">
        <v>3386</v>
      </c>
      <c r="B387" t="s">
        <v>39</v>
      </c>
      <c r="C387" t="s">
        <v>402</v>
      </c>
      <c r="D387" t="s">
        <v>659</v>
      </c>
      <c r="E387" t="s">
        <v>674</v>
      </c>
      <c r="F387">
        <v>1</v>
      </c>
      <c r="G387">
        <v>5.29</v>
      </c>
      <c r="H387" s="4">
        <f t="shared" ref="H387:H450" si="42">F387*G387</f>
        <v>5.29</v>
      </c>
      <c r="I387">
        <f t="shared" ref="I387:I450" si="43">HOUR(C387)</f>
        <v>20</v>
      </c>
      <c r="J387" t="str">
        <f t="shared" ref="J387:J450" si="44">IF(WEEKDAY(B387,2)&gt;5, "weekend","weekday")</f>
        <v>weekday</v>
      </c>
      <c r="K387" t="str">
        <f t="shared" ref="K387:K450" si="45">TEXT(B387, "mmmm")</f>
        <v>February</v>
      </c>
      <c r="L387" t="str">
        <f t="shared" ref="L387:L450" si="46">IF(I387&lt;12, "Morning", IF(I387&lt;17, "Afternoon", IF(I387&lt;21, "Evening", "Night")))</f>
        <v>Evening</v>
      </c>
      <c r="M387" s="4">
        <f t="shared" si="41"/>
        <v>5.29</v>
      </c>
      <c r="N387" t="str">
        <f t="shared" ref="N387:N450" si="47">TEXT(B387, "dddd")</f>
        <v>Thursday</v>
      </c>
    </row>
    <row r="388" spans="1:14" x14ac:dyDescent="0.45">
      <c r="A388">
        <v>3387</v>
      </c>
      <c r="B388" t="s">
        <v>93</v>
      </c>
      <c r="C388" t="s">
        <v>125</v>
      </c>
      <c r="D388" t="s">
        <v>666</v>
      </c>
      <c r="E388" t="s">
        <v>674</v>
      </c>
      <c r="F388">
        <v>4</v>
      </c>
      <c r="G388">
        <v>4.99</v>
      </c>
      <c r="H388" s="4">
        <f t="shared" si="42"/>
        <v>19.96</v>
      </c>
      <c r="I388">
        <f t="shared" si="43"/>
        <v>14</v>
      </c>
      <c r="J388" t="str">
        <f t="shared" si="44"/>
        <v>weekday</v>
      </c>
      <c r="K388" t="str">
        <f t="shared" si="45"/>
        <v>January</v>
      </c>
      <c r="L388" t="str">
        <f t="shared" si="46"/>
        <v>Afternoon</v>
      </c>
      <c r="M388" s="4">
        <f t="shared" ref="M388:M451" si="48">IF(J388="weekend", H388*1.15, H388)</f>
        <v>19.96</v>
      </c>
      <c r="N388" t="str">
        <f t="shared" si="47"/>
        <v>Friday</v>
      </c>
    </row>
    <row r="389" spans="1:14" x14ac:dyDescent="0.45">
      <c r="A389">
        <v>3388</v>
      </c>
      <c r="B389" t="s">
        <v>90</v>
      </c>
      <c r="C389" t="s">
        <v>322</v>
      </c>
      <c r="D389" t="s">
        <v>663</v>
      </c>
      <c r="E389" t="s">
        <v>676</v>
      </c>
      <c r="F389">
        <v>3</v>
      </c>
      <c r="G389">
        <v>1.99</v>
      </c>
      <c r="H389" s="4">
        <f t="shared" si="42"/>
        <v>5.97</v>
      </c>
      <c r="I389">
        <f t="shared" si="43"/>
        <v>23</v>
      </c>
      <c r="J389" t="str">
        <f t="shared" si="44"/>
        <v>weekday</v>
      </c>
      <c r="K389" t="str">
        <f t="shared" si="45"/>
        <v>March</v>
      </c>
      <c r="L389" t="str">
        <f t="shared" si="46"/>
        <v>Night</v>
      </c>
      <c r="M389" s="4">
        <f t="shared" si="48"/>
        <v>5.97</v>
      </c>
      <c r="N389" t="str">
        <f t="shared" si="47"/>
        <v>Wednesday</v>
      </c>
    </row>
    <row r="390" spans="1:14" x14ac:dyDescent="0.45">
      <c r="A390">
        <v>3389</v>
      </c>
      <c r="B390" t="s">
        <v>12</v>
      </c>
      <c r="C390" t="s">
        <v>403</v>
      </c>
      <c r="D390" t="s">
        <v>660</v>
      </c>
      <c r="E390" t="s">
        <v>675</v>
      </c>
      <c r="F390">
        <v>3</v>
      </c>
      <c r="G390">
        <v>2.29</v>
      </c>
      <c r="H390" s="4">
        <f t="shared" si="42"/>
        <v>6.87</v>
      </c>
      <c r="I390">
        <f t="shared" si="43"/>
        <v>13</v>
      </c>
      <c r="J390" t="str">
        <f t="shared" si="44"/>
        <v>weekend</v>
      </c>
      <c r="K390" t="str">
        <f t="shared" si="45"/>
        <v>January</v>
      </c>
      <c r="L390" t="str">
        <f t="shared" si="46"/>
        <v>Afternoon</v>
      </c>
      <c r="M390" s="4">
        <f t="shared" si="48"/>
        <v>7.9004999999999992</v>
      </c>
      <c r="N390" t="str">
        <f t="shared" si="47"/>
        <v>Sunday</v>
      </c>
    </row>
    <row r="391" spans="1:14" x14ac:dyDescent="0.45">
      <c r="A391">
        <v>3390</v>
      </c>
      <c r="B391" t="s">
        <v>38</v>
      </c>
      <c r="C391" t="s">
        <v>404</v>
      </c>
      <c r="D391" t="s">
        <v>672</v>
      </c>
      <c r="E391" t="s">
        <v>674</v>
      </c>
      <c r="F391">
        <v>4</v>
      </c>
      <c r="G391">
        <v>4.49</v>
      </c>
      <c r="H391" s="4">
        <f t="shared" si="42"/>
        <v>17.96</v>
      </c>
      <c r="I391">
        <f t="shared" si="43"/>
        <v>12</v>
      </c>
      <c r="J391" t="str">
        <f t="shared" si="44"/>
        <v>weekend</v>
      </c>
      <c r="K391" t="str">
        <f t="shared" si="45"/>
        <v>January</v>
      </c>
      <c r="L391" t="str">
        <f t="shared" si="46"/>
        <v>Afternoon</v>
      </c>
      <c r="M391" s="4">
        <f t="shared" si="48"/>
        <v>20.654</v>
      </c>
      <c r="N391" t="str">
        <f t="shared" si="47"/>
        <v>Sunday</v>
      </c>
    </row>
    <row r="392" spans="1:14" x14ac:dyDescent="0.45">
      <c r="A392">
        <v>3391</v>
      </c>
      <c r="B392" t="s">
        <v>18</v>
      </c>
      <c r="C392" t="s">
        <v>405</v>
      </c>
      <c r="D392" t="s">
        <v>663</v>
      </c>
      <c r="E392" t="s">
        <v>676</v>
      </c>
      <c r="F392">
        <v>1</v>
      </c>
      <c r="G392">
        <v>1.99</v>
      </c>
      <c r="H392" s="4">
        <f t="shared" si="42"/>
        <v>1.99</v>
      </c>
      <c r="I392">
        <f t="shared" si="43"/>
        <v>19</v>
      </c>
      <c r="J392" t="str">
        <f t="shared" si="44"/>
        <v>weekend</v>
      </c>
      <c r="K392" t="str">
        <f t="shared" si="45"/>
        <v>January</v>
      </c>
      <c r="L392" t="str">
        <f t="shared" si="46"/>
        <v>Evening</v>
      </c>
      <c r="M392" s="4">
        <f t="shared" si="48"/>
        <v>2.2885</v>
      </c>
      <c r="N392" t="str">
        <f t="shared" si="47"/>
        <v>Sunday</v>
      </c>
    </row>
    <row r="393" spans="1:14" x14ac:dyDescent="0.45">
      <c r="A393">
        <v>3392</v>
      </c>
      <c r="B393" t="s">
        <v>28</v>
      </c>
      <c r="C393" t="s">
        <v>406</v>
      </c>
      <c r="D393" t="s">
        <v>664</v>
      </c>
      <c r="E393" t="s">
        <v>678</v>
      </c>
      <c r="F393">
        <v>1</v>
      </c>
      <c r="G393">
        <v>4.49</v>
      </c>
      <c r="H393" s="4">
        <f t="shared" si="42"/>
        <v>4.49</v>
      </c>
      <c r="I393">
        <f t="shared" si="43"/>
        <v>23</v>
      </c>
      <c r="J393" t="str">
        <f t="shared" si="44"/>
        <v>weekday</v>
      </c>
      <c r="K393" t="str">
        <f t="shared" si="45"/>
        <v>February</v>
      </c>
      <c r="L393" t="str">
        <f t="shared" si="46"/>
        <v>Night</v>
      </c>
      <c r="M393" s="4">
        <f t="shared" si="48"/>
        <v>4.49</v>
      </c>
      <c r="N393" t="str">
        <f t="shared" si="47"/>
        <v>Wednesday</v>
      </c>
    </row>
    <row r="394" spans="1:14" x14ac:dyDescent="0.45">
      <c r="A394">
        <v>3393</v>
      </c>
      <c r="B394" t="s">
        <v>74</v>
      </c>
      <c r="C394" t="s">
        <v>407</v>
      </c>
      <c r="D394" t="s">
        <v>671</v>
      </c>
      <c r="E394" t="s">
        <v>678</v>
      </c>
      <c r="F394">
        <v>4</v>
      </c>
      <c r="G394">
        <v>3.49</v>
      </c>
      <c r="H394" s="4">
        <f t="shared" si="42"/>
        <v>13.96</v>
      </c>
      <c r="I394">
        <f t="shared" si="43"/>
        <v>22</v>
      </c>
      <c r="J394" t="str">
        <f t="shared" si="44"/>
        <v>weekday</v>
      </c>
      <c r="K394" t="str">
        <f t="shared" si="45"/>
        <v>March</v>
      </c>
      <c r="L394" t="str">
        <f t="shared" si="46"/>
        <v>Night</v>
      </c>
      <c r="M394" s="4">
        <f t="shared" si="48"/>
        <v>13.96</v>
      </c>
      <c r="N394" t="str">
        <f t="shared" si="47"/>
        <v>Monday</v>
      </c>
    </row>
    <row r="395" spans="1:14" x14ac:dyDescent="0.45">
      <c r="A395">
        <v>3394</v>
      </c>
      <c r="B395" t="s">
        <v>54</v>
      </c>
      <c r="C395" t="s">
        <v>408</v>
      </c>
      <c r="D395" t="s">
        <v>659</v>
      </c>
      <c r="E395" t="s">
        <v>674</v>
      </c>
      <c r="F395">
        <v>3</v>
      </c>
      <c r="G395">
        <v>5.29</v>
      </c>
      <c r="H395" s="4">
        <f t="shared" si="42"/>
        <v>15.870000000000001</v>
      </c>
      <c r="I395">
        <f t="shared" si="43"/>
        <v>12</v>
      </c>
      <c r="J395" t="str">
        <f t="shared" si="44"/>
        <v>weekday</v>
      </c>
      <c r="K395" t="str">
        <f t="shared" si="45"/>
        <v>January</v>
      </c>
      <c r="L395" t="str">
        <f t="shared" si="46"/>
        <v>Afternoon</v>
      </c>
      <c r="M395" s="4">
        <f t="shared" si="48"/>
        <v>15.870000000000001</v>
      </c>
      <c r="N395" t="str">
        <f t="shared" si="47"/>
        <v>Friday</v>
      </c>
    </row>
    <row r="396" spans="1:14" x14ac:dyDescent="0.45">
      <c r="A396">
        <v>3395</v>
      </c>
      <c r="B396" t="s">
        <v>24</v>
      </c>
      <c r="C396" t="s">
        <v>409</v>
      </c>
      <c r="D396" t="s">
        <v>664</v>
      </c>
      <c r="E396" t="s">
        <v>678</v>
      </c>
      <c r="F396">
        <v>4</v>
      </c>
      <c r="G396">
        <v>4.49</v>
      </c>
      <c r="H396" s="4">
        <f t="shared" si="42"/>
        <v>17.96</v>
      </c>
      <c r="I396">
        <f t="shared" si="43"/>
        <v>20</v>
      </c>
      <c r="J396" t="str">
        <f t="shared" si="44"/>
        <v>weekday</v>
      </c>
      <c r="K396" t="str">
        <f t="shared" si="45"/>
        <v>January</v>
      </c>
      <c r="L396" t="str">
        <f t="shared" si="46"/>
        <v>Evening</v>
      </c>
      <c r="M396" s="4">
        <f t="shared" si="48"/>
        <v>17.96</v>
      </c>
      <c r="N396" t="str">
        <f t="shared" si="47"/>
        <v>Wednesday</v>
      </c>
    </row>
    <row r="397" spans="1:14" x14ac:dyDescent="0.45">
      <c r="A397">
        <v>3396</v>
      </c>
      <c r="B397" t="s">
        <v>11</v>
      </c>
      <c r="C397" t="s">
        <v>410</v>
      </c>
      <c r="D397" t="s">
        <v>668</v>
      </c>
      <c r="E397" t="s">
        <v>675</v>
      </c>
      <c r="F397">
        <v>3</v>
      </c>
      <c r="G397">
        <v>3.99</v>
      </c>
      <c r="H397" s="4">
        <f t="shared" si="42"/>
        <v>11.97</v>
      </c>
      <c r="I397">
        <f t="shared" si="43"/>
        <v>15</v>
      </c>
      <c r="J397" t="str">
        <f t="shared" si="44"/>
        <v>weekday</v>
      </c>
      <c r="K397" t="str">
        <f t="shared" si="45"/>
        <v>February</v>
      </c>
      <c r="L397" t="str">
        <f t="shared" si="46"/>
        <v>Afternoon</v>
      </c>
      <c r="M397" s="4">
        <f t="shared" si="48"/>
        <v>11.97</v>
      </c>
      <c r="N397" t="str">
        <f t="shared" si="47"/>
        <v>Tuesday</v>
      </c>
    </row>
    <row r="398" spans="1:14" x14ac:dyDescent="0.45">
      <c r="A398">
        <v>3397</v>
      </c>
      <c r="B398" t="s">
        <v>93</v>
      </c>
      <c r="C398" t="s">
        <v>271</v>
      </c>
      <c r="D398" t="s">
        <v>664</v>
      </c>
      <c r="E398" t="s">
        <v>678</v>
      </c>
      <c r="F398">
        <v>3</v>
      </c>
      <c r="G398">
        <v>4.49</v>
      </c>
      <c r="H398" s="4">
        <f t="shared" si="42"/>
        <v>13.47</v>
      </c>
      <c r="I398">
        <f t="shared" si="43"/>
        <v>12</v>
      </c>
      <c r="J398" t="str">
        <f t="shared" si="44"/>
        <v>weekday</v>
      </c>
      <c r="K398" t="str">
        <f t="shared" si="45"/>
        <v>January</v>
      </c>
      <c r="L398" t="str">
        <f t="shared" si="46"/>
        <v>Afternoon</v>
      </c>
      <c r="M398" s="4">
        <f t="shared" si="48"/>
        <v>13.47</v>
      </c>
      <c r="N398" t="str">
        <f t="shared" si="47"/>
        <v>Friday</v>
      </c>
    </row>
    <row r="399" spans="1:14" x14ac:dyDescent="0.45">
      <c r="A399">
        <v>3398</v>
      </c>
      <c r="B399" t="s">
        <v>49</v>
      </c>
      <c r="C399" t="s">
        <v>304</v>
      </c>
      <c r="D399" t="s">
        <v>658</v>
      </c>
      <c r="E399" t="s">
        <v>673</v>
      </c>
      <c r="F399">
        <v>2</v>
      </c>
      <c r="G399">
        <v>6.99</v>
      </c>
      <c r="H399" s="4">
        <f t="shared" si="42"/>
        <v>13.98</v>
      </c>
      <c r="I399">
        <f t="shared" si="43"/>
        <v>22</v>
      </c>
      <c r="J399" t="str">
        <f t="shared" si="44"/>
        <v>weekday</v>
      </c>
      <c r="K399" t="str">
        <f t="shared" si="45"/>
        <v>January</v>
      </c>
      <c r="L399" t="str">
        <f t="shared" si="46"/>
        <v>Night</v>
      </c>
      <c r="M399" s="4">
        <f t="shared" si="48"/>
        <v>13.98</v>
      </c>
      <c r="N399" t="str">
        <f t="shared" si="47"/>
        <v>Wednesday</v>
      </c>
    </row>
    <row r="400" spans="1:14" x14ac:dyDescent="0.45">
      <c r="A400">
        <v>3399</v>
      </c>
      <c r="B400" t="s">
        <v>46</v>
      </c>
      <c r="C400" t="s">
        <v>400</v>
      </c>
      <c r="D400" t="s">
        <v>667</v>
      </c>
      <c r="E400" t="s">
        <v>677</v>
      </c>
      <c r="F400">
        <v>4</v>
      </c>
      <c r="G400">
        <v>5.49</v>
      </c>
      <c r="H400" s="4">
        <f t="shared" si="42"/>
        <v>21.96</v>
      </c>
      <c r="I400">
        <f t="shared" si="43"/>
        <v>23</v>
      </c>
      <c r="J400" t="str">
        <f t="shared" si="44"/>
        <v>weekend</v>
      </c>
      <c r="K400" t="str">
        <f t="shared" si="45"/>
        <v>March</v>
      </c>
      <c r="L400" t="str">
        <f t="shared" si="46"/>
        <v>Night</v>
      </c>
      <c r="M400" s="4">
        <f t="shared" si="48"/>
        <v>25.253999999999998</v>
      </c>
      <c r="N400" t="str">
        <f t="shared" si="47"/>
        <v>Sunday</v>
      </c>
    </row>
    <row r="401" spans="1:14" x14ac:dyDescent="0.45">
      <c r="A401">
        <v>3400</v>
      </c>
      <c r="B401" t="s">
        <v>30</v>
      </c>
      <c r="C401" t="s">
        <v>411</v>
      </c>
      <c r="D401" t="s">
        <v>663</v>
      </c>
      <c r="E401" t="s">
        <v>676</v>
      </c>
      <c r="F401">
        <v>2</v>
      </c>
      <c r="G401">
        <v>1.99</v>
      </c>
      <c r="H401" s="4">
        <f t="shared" si="42"/>
        <v>3.98</v>
      </c>
      <c r="I401">
        <f t="shared" si="43"/>
        <v>20</v>
      </c>
      <c r="J401" t="str">
        <f t="shared" si="44"/>
        <v>weekend</v>
      </c>
      <c r="K401" t="str">
        <f t="shared" si="45"/>
        <v>March</v>
      </c>
      <c r="L401" t="str">
        <f t="shared" si="46"/>
        <v>Evening</v>
      </c>
      <c r="M401" s="4">
        <f t="shared" si="48"/>
        <v>4.577</v>
      </c>
      <c r="N401" t="str">
        <f t="shared" si="47"/>
        <v>Sunday</v>
      </c>
    </row>
    <row r="402" spans="1:14" x14ac:dyDescent="0.45">
      <c r="A402">
        <v>3401</v>
      </c>
      <c r="B402" t="s">
        <v>35</v>
      </c>
      <c r="C402" t="s">
        <v>412</v>
      </c>
      <c r="D402" t="s">
        <v>662</v>
      </c>
      <c r="E402" t="s">
        <v>677</v>
      </c>
      <c r="F402">
        <v>2</v>
      </c>
      <c r="G402">
        <v>5.99</v>
      </c>
      <c r="H402" s="4">
        <f t="shared" si="42"/>
        <v>11.98</v>
      </c>
      <c r="I402">
        <f t="shared" si="43"/>
        <v>15</v>
      </c>
      <c r="J402" t="str">
        <f t="shared" si="44"/>
        <v>weekday</v>
      </c>
      <c r="K402" t="str">
        <f t="shared" si="45"/>
        <v>February</v>
      </c>
      <c r="L402" t="str">
        <f t="shared" si="46"/>
        <v>Afternoon</v>
      </c>
      <c r="M402" s="4">
        <f t="shared" si="48"/>
        <v>11.98</v>
      </c>
      <c r="N402" t="str">
        <f t="shared" si="47"/>
        <v>Tuesday</v>
      </c>
    </row>
    <row r="403" spans="1:14" x14ac:dyDescent="0.45">
      <c r="A403">
        <v>3402</v>
      </c>
      <c r="B403" t="s">
        <v>19</v>
      </c>
      <c r="C403" t="s">
        <v>413</v>
      </c>
      <c r="D403" t="s">
        <v>665</v>
      </c>
      <c r="E403" t="s">
        <v>675</v>
      </c>
      <c r="F403">
        <v>2</v>
      </c>
      <c r="G403">
        <v>2.99</v>
      </c>
      <c r="H403" s="4">
        <f t="shared" si="42"/>
        <v>5.98</v>
      </c>
      <c r="I403">
        <f t="shared" si="43"/>
        <v>23</v>
      </c>
      <c r="J403" t="str">
        <f t="shared" si="44"/>
        <v>weekend</v>
      </c>
      <c r="K403" t="str">
        <f t="shared" si="45"/>
        <v>February</v>
      </c>
      <c r="L403" t="str">
        <f t="shared" si="46"/>
        <v>Night</v>
      </c>
      <c r="M403" s="4">
        <f t="shared" si="48"/>
        <v>6.8769999999999998</v>
      </c>
      <c r="N403" t="str">
        <f t="shared" si="47"/>
        <v>Sunday</v>
      </c>
    </row>
    <row r="404" spans="1:14" x14ac:dyDescent="0.45">
      <c r="A404">
        <v>3403</v>
      </c>
      <c r="B404" t="s">
        <v>70</v>
      </c>
      <c r="C404" t="s">
        <v>414</v>
      </c>
      <c r="D404" t="s">
        <v>659</v>
      </c>
      <c r="E404" t="s">
        <v>674</v>
      </c>
      <c r="F404">
        <v>1</v>
      </c>
      <c r="G404">
        <v>5.29</v>
      </c>
      <c r="H404" s="4">
        <f t="shared" si="42"/>
        <v>5.29</v>
      </c>
      <c r="I404">
        <f t="shared" si="43"/>
        <v>17</v>
      </c>
      <c r="J404" t="str">
        <f t="shared" si="44"/>
        <v>weekday</v>
      </c>
      <c r="K404" t="str">
        <f t="shared" si="45"/>
        <v>February</v>
      </c>
      <c r="L404" t="str">
        <f t="shared" si="46"/>
        <v>Evening</v>
      </c>
      <c r="M404" s="4">
        <f t="shared" si="48"/>
        <v>5.29</v>
      </c>
      <c r="N404" t="str">
        <f t="shared" si="47"/>
        <v>Tuesday</v>
      </c>
    </row>
    <row r="405" spans="1:14" x14ac:dyDescent="0.45">
      <c r="A405">
        <v>3404</v>
      </c>
      <c r="B405" t="s">
        <v>13</v>
      </c>
      <c r="C405" t="s">
        <v>138</v>
      </c>
      <c r="D405" t="s">
        <v>671</v>
      </c>
      <c r="E405" t="s">
        <v>678</v>
      </c>
      <c r="F405">
        <v>4</v>
      </c>
      <c r="G405">
        <v>3.49</v>
      </c>
      <c r="H405" s="4">
        <f t="shared" si="42"/>
        <v>13.96</v>
      </c>
      <c r="I405">
        <f t="shared" si="43"/>
        <v>14</v>
      </c>
      <c r="J405" t="str">
        <f t="shared" si="44"/>
        <v>weekday</v>
      </c>
      <c r="K405" t="str">
        <f t="shared" si="45"/>
        <v>January</v>
      </c>
      <c r="L405" t="str">
        <f t="shared" si="46"/>
        <v>Afternoon</v>
      </c>
      <c r="M405" s="4">
        <f t="shared" si="48"/>
        <v>13.96</v>
      </c>
      <c r="N405" t="str">
        <f t="shared" si="47"/>
        <v>Wednesday</v>
      </c>
    </row>
    <row r="406" spans="1:14" x14ac:dyDescent="0.45">
      <c r="A406">
        <v>3405</v>
      </c>
      <c r="B406" t="s">
        <v>31</v>
      </c>
      <c r="C406" t="s">
        <v>415</v>
      </c>
      <c r="D406" t="s">
        <v>670</v>
      </c>
      <c r="E406" t="s">
        <v>679</v>
      </c>
      <c r="F406">
        <v>2</v>
      </c>
      <c r="G406">
        <v>2.4900000000000002</v>
      </c>
      <c r="H406" s="4">
        <f t="shared" si="42"/>
        <v>4.9800000000000004</v>
      </c>
      <c r="I406">
        <f t="shared" si="43"/>
        <v>16</v>
      </c>
      <c r="J406" t="str">
        <f t="shared" si="44"/>
        <v>weekday</v>
      </c>
      <c r="K406" t="str">
        <f t="shared" si="45"/>
        <v>March</v>
      </c>
      <c r="L406" t="str">
        <f t="shared" si="46"/>
        <v>Afternoon</v>
      </c>
      <c r="M406" s="4">
        <f t="shared" si="48"/>
        <v>4.9800000000000004</v>
      </c>
      <c r="N406" t="str">
        <f t="shared" si="47"/>
        <v>Tuesday</v>
      </c>
    </row>
    <row r="407" spans="1:14" x14ac:dyDescent="0.45">
      <c r="A407">
        <v>3406</v>
      </c>
      <c r="B407" t="s">
        <v>30</v>
      </c>
      <c r="C407" t="s">
        <v>416</v>
      </c>
      <c r="D407" t="s">
        <v>665</v>
      </c>
      <c r="E407" t="s">
        <v>675</v>
      </c>
      <c r="F407">
        <v>4</v>
      </c>
      <c r="G407">
        <v>2.99</v>
      </c>
      <c r="H407" s="4">
        <f t="shared" si="42"/>
        <v>11.96</v>
      </c>
      <c r="I407">
        <f t="shared" si="43"/>
        <v>19</v>
      </c>
      <c r="J407" t="str">
        <f t="shared" si="44"/>
        <v>weekend</v>
      </c>
      <c r="K407" t="str">
        <f t="shared" si="45"/>
        <v>March</v>
      </c>
      <c r="L407" t="str">
        <f t="shared" si="46"/>
        <v>Evening</v>
      </c>
      <c r="M407" s="4">
        <f t="shared" si="48"/>
        <v>13.754</v>
      </c>
      <c r="N407" t="str">
        <f t="shared" si="47"/>
        <v>Sunday</v>
      </c>
    </row>
    <row r="408" spans="1:14" x14ac:dyDescent="0.45">
      <c r="A408">
        <v>3407</v>
      </c>
      <c r="B408" t="s">
        <v>92</v>
      </c>
      <c r="C408" t="s">
        <v>417</v>
      </c>
      <c r="D408" t="s">
        <v>670</v>
      </c>
      <c r="E408" t="s">
        <v>679</v>
      </c>
      <c r="F408">
        <v>4</v>
      </c>
      <c r="G408">
        <v>2.4900000000000002</v>
      </c>
      <c r="H408" s="4">
        <f t="shared" si="42"/>
        <v>9.9600000000000009</v>
      </c>
      <c r="I408">
        <f t="shared" si="43"/>
        <v>15</v>
      </c>
      <c r="J408" t="str">
        <f t="shared" si="44"/>
        <v>weekday</v>
      </c>
      <c r="K408" t="str">
        <f t="shared" si="45"/>
        <v>February</v>
      </c>
      <c r="L408" t="str">
        <f t="shared" si="46"/>
        <v>Afternoon</v>
      </c>
      <c r="M408" s="4">
        <f t="shared" si="48"/>
        <v>9.9600000000000009</v>
      </c>
      <c r="N408" t="str">
        <f t="shared" si="47"/>
        <v>Friday</v>
      </c>
    </row>
    <row r="409" spans="1:14" x14ac:dyDescent="0.45">
      <c r="A409">
        <v>3408</v>
      </c>
      <c r="B409" t="s">
        <v>58</v>
      </c>
      <c r="C409" t="s">
        <v>418</v>
      </c>
      <c r="D409" t="s">
        <v>667</v>
      </c>
      <c r="E409" t="s">
        <v>677</v>
      </c>
      <c r="F409">
        <v>3</v>
      </c>
      <c r="G409">
        <v>5.49</v>
      </c>
      <c r="H409" s="4">
        <f t="shared" si="42"/>
        <v>16.47</v>
      </c>
      <c r="I409">
        <f t="shared" si="43"/>
        <v>17</v>
      </c>
      <c r="J409" t="str">
        <f t="shared" si="44"/>
        <v>weekday</v>
      </c>
      <c r="K409" t="str">
        <f t="shared" si="45"/>
        <v>March</v>
      </c>
      <c r="L409" t="str">
        <f t="shared" si="46"/>
        <v>Evening</v>
      </c>
      <c r="M409" s="4">
        <f t="shared" si="48"/>
        <v>16.47</v>
      </c>
      <c r="N409" t="str">
        <f t="shared" si="47"/>
        <v>Thursday</v>
      </c>
    </row>
    <row r="410" spans="1:14" x14ac:dyDescent="0.45">
      <c r="A410">
        <v>3409</v>
      </c>
      <c r="B410" t="s">
        <v>80</v>
      </c>
      <c r="C410" t="s">
        <v>419</v>
      </c>
      <c r="D410" t="s">
        <v>671</v>
      </c>
      <c r="E410" t="s">
        <v>678</v>
      </c>
      <c r="F410">
        <v>2</v>
      </c>
      <c r="G410">
        <v>3.49</v>
      </c>
      <c r="H410" s="4">
        <f t="shared" si="42"/>
        <v>6.98</v>
      </c>
      <c r="I410">
        <f t="shared" si="43"/>
        <v>18</v>
      </c>
      <c r="J410" t="str">
        <f t="shared" si="44"/>
        <v>weekday</v>
      </c>
      <c r="K410" t="str">
        <f t="shared" si="45"/>
        <v>March</v>
      </c>
      <c r="L410" t="str">
        <f t="shared" si="46"/>
        <v>Evening</v>
      </c>
      <c r="M410" s="4">
        <f t="shared" si="48"/>
        <v>6.98</v>
      </c>
      <c r="N410" t="str">
        <f t="shared" si="47"/>
        <v>Tuesday</v>
      </c>
    </row>
    <row r="411" spans="1:14" x14ac:dyDescent="0.45">
      <c r="A411">
        <v>3410</v>
      </c>
      <c r="B411" t="s">
        <v>53</v>
      </c>
      <c r="C411" t="s">
        <v>420</v>
      </c>
      <c r="D411" t="s">
        <v>659</v>
      </c>
      <c r="E411" t="s">
        <v>674</v>
      </c>
      <c r="F411">
        <v>3</v>
      </c>
      <c r="G411">
        <v>5.29</v>
      </c>
      <c r="H411" s="4">
        <f t="shared" si="42"/>
        <v>15.870000000000001</v>
      </c>
      <c r="I411">
        <f t="shared" si="43"/>
        <v>12</v>
      </c>
      <c r="J411" t="str">
        <f t="shared" si="44"/>
        <v>weekday</v>
      </c>
      <c r="K411" t="str">
        <f t="shared" si="45"/>
        <v>January</v>
      </c>
      <c r="L411" t="str">
        <f t="shared" si="46"/>
        <v>Afternoon</v>
      </c>
      <c r="M411" s="4">
        <f t="shared" si="48"/>
        <v>15.870000000000001</v>
      </c>
      <c r="N411" t="str">
        <f t="shared" si="47"/>
        <v>Tuesday</v>
      </c>
    </row>
    <row r="412" spans="1:14" x14ac:dyDescent="0.45">
      <c r="A412">
        <v>3411</v>
      </c>
      <c r="B412" t="s">
        <v>25</v>
      </c>
      <c r="C412" t="s">
        <v>421</v>
      </c>
      <c r="D412" t="s">
        <v>667</v>
      </c>
      <c r="E412" t="s">
        <v>677</v>
      </c>
      <c r="F412">
        <v>1</v>
      </c>
      <c r="G412">
        <v>5.49</v>
      </c>
      <c r="H412" s="4">
        <f t="shared" si="42"/>
        <v>5.49</v>
      </c>
      <c r="I412">
        <f t="shared" si="43"/>
        <v>18</v>
      </c>
      <c r="J412" t="str">
        <f t="shared" si="44"/>
        <v>weekday</v>
      </c>
      <c r="K412" t="str">
        <f t="shared" si="45"/>
        <v>January</v>
      </c>
      <c r="L412" t="str">
        <f t="shared" si="46"/>
        <v>Evening</v>
      </c>
      <c r="M412" s="4">
        <f t="shared" si="48"/>
        <v>5.49</v>
      </c>
      <c r="N412" t="str">
        <f t="shared" si="47"/>
        <v>Wednesday</v>
      </c>
    </row>
    <row r="413" spans="1:14" x14ac:dyDescent="0.45">
      <c r="A413">
        <v>3412</v>
      </c>
      <c r="B413" t="s">
        <v>11</v>
      </c>
      <c r="C413" t="s">
        <v>422</v>
      </c>
      <c r="D413" t="s">
        <v>671</v>
      </c>
      <c r="E413" t="s">
        <v>678</v>
      </c>
      <c r="F413">
        <v>4</v>
      </c>
      <c r="G413">
        <v>3.49</v>
      </c>
      <c r="H413" s="4">
        <f t="shared" si="42"/>
        <v>13.96</v>
      </c>
      <c r="I413">
        <f t="shared" si="43"/>
        <v>23</v>
      </c>
      <c r="J413" t="str">
        <f t="shared" si="44"/>
        <v>weekday</v>
      </c>
      <c r="K413" t="str">
        <f t="shared" si="45"/>
        <v>February</v>
      </c>
      <c r="L413" t="str">
        <f t="shared" si="46"/>
        <v>Night</v>
      </c>
      <c r="M413" s="4">
        <f t="shared" si="48"/>
        <v>13.96</v>
      </c>
      <c r="N413" t="str">
        <f t="shared" si="47"/>
        <v>Tuesday</v>
      </c>
    </row>
    <row r="414" spans="1:14" x14ac:dyDescent="0.45">
      <c r="A414">
        <v>3413</v>
      </c>
      <c r="B414" t="s">
        <v>79</v>
      </c>
      <c r="C414" t="s">
        <v>423</v>
      </c>
      <c r="D414" t="s">
        <v>661</v>
      </c>
      <c r="E414" t="s">
        <v>676</v>
      </c>
      <c r="F414">
        <v>3</v>
      </c>
      <c r="G414">
        <v>2.79</v>
      </c>
      <c r="H414" s="4">
        <f t="shared" si="42"/>
        <v>8.370000000000001</v>
      </c>
      <c r="I414">
        <f t="shared" si="43"/>
        <v>15</v>
      </c>
      <c r="J414" t="str">
        <f t="shared" si="44"/>
        <v>weekday</v>
      </c>
      <c r="K414" t="str">
        <f t="shared" si="45"/>
        <v>March</v>
      </c>
      <c r="L414" t="str">
        <f t="shared" si="46"/>
        <v>Afternoon</v>
      </c>
      <c r="M414" s="4">
        <f t="shared" si="48"/>
        <v>8.370000000000001</v>
      </c>
      <c r="N414" t="str">
        <f t="shared" si="47"/>
        <v>Friday</v>
      </c>
    </row>
    <row r="415" spans="1:14" x14ac:dyDescent="0.45">
      <c r="A415">
        <v>3414</v>
      </c>
      <c r="B415" t="s">
        <v>41</v>
      </c>
      <c r="C415" t="s">
        <v>424</v>
      </c>
      <c r="D415" t="s">
        <v>659</v>
      </c>
      <c r="E415" t="s">
        <v>674</v>
      </c>
      <c r="F415">
        <v>3</v>
      </c>
      <c r="G415">
        <v>5.29</v>
      </c>
      <c r="H415" s="4">
        <f t="shared" si="42"/>
        <v>15.870000000000001</v>
      </c>
      <c r="I415">
        <f t="shared" si="43"/>
        <v>14</v>
      </c>
      <c r="J415" t="str">
        <f t="shared" si="44"/>
        <v>weekday</v>
      </c>
      <c r="K415" t="str">
        <f t="shared" si="45"/>
        <v>February</v>
      </c>
      <c r="L415" t="str">
        <f t="shared" si="46"/>
        <v>Afternoon</v>
      </c>
      <c r="M415" s="4">
        <f t="shared" si="48"/>
        <v>15.870000000000001</v>
      </c>
      <c r="N415" t="str">
        <f t="shared" si="47"/>
        <v>Monday</v>
      </c>
    </row>
    <row r="416" spans="1:14" x14ac:dyDescent="0.45">
      <c r="A416">
        <v>3415</v>
      </c>
      <c r="B416" t="s">
        <v>12</v>
      </c>
      <c r="C416" t="s">
        <v>425</v>
      </c>
      <c r="D416" t="s">
        <v>663</v>
      </c>
      <c r="E416" t="s">
        <v>676</v>
      </c>
      <c r="F416">
        <v>3</v>
      </c>
      <c r="G416">
        <v>1.99</v>
      </c>
      <c r="H416" s="4">
        <f t="shared" si="42"/>
        <v>5.97</v>
      </c>
      <c r="I416">
        <f t="shared" si="43"/>
        <v>18</v>
      </c>
      <c r="J416" t="str">
        <f t="shared" si="44"/>
        <v>weekend</v>
      </c>
      <c r="K416" t="str">
        <f t="shared" si="45"/>
        <v>January</v>
      </c>
      <c r="L416" t="str">
        <f t="shared" si="46"/>
        <v>Evening</v>
      </c>
      <c r="M416" s="4">
        <f t="shared" si="48"/>
        <v>6.865499999999999</v>
      </c>
      <c r="N416" t="str">
        <f t="shared" si="47"/>
        <v>Sunday</v>
      </c>
    </row>
    <row r="417" spans="1:14" x14ac:dyDescent="0.45">
      <c r="A417">
        <v>3416</v>
      </c>
      <c r="B417" t="s">
        <v>45</v>
      </c>
      <c r="C417" t="s">
        <v>426</v>
      </c>
      <c r="D417" t="s">
        <v>666</v>
      </c>
      <c r="E417" t="s">
        <v>674</v>
      </c>
      <c r="F417">
        <v>3</v>
      </c>
      <c r="G417">
        <v>4.99</v>
      </c>
      <c r="H417" s="4">
        <f t="shared" si="42"/>
        <v>14.97</v>
      </c>
      <c r="I417">
        <f t="shared" si="43"/>
        <v>15</v>
      </c>
      <c r="J417" t="str">
        <f t="shared" si="44"/>
        <v>weekday</v>
      </c>
      <c r="K417" t="str">
        <f t="shared" si="45"/>
        <v>March</v>
      </c>
      <c r="L417" t="str">
        <f t="shared" si="46"/>
        <v>Afternoon</v>
      </c>
      <c r="M417" s="4">
        <f t="shared" si="48"/>
        <v>14.97</v>
      </c>
      <c r="N417" t="str">
        <f t="shared" si="47"/>
        <v>Friday</v>
      </c>
    </row>
    <row r="418" spans="1:14" x14ac:dyDescent="0.45">
      <c r="A418">
        <v>3417</v>
      </c>
      <c r="B418" t="s">
        <v>12</v>
      </c>
      <c r="C418" t="s">
        <v>427</v>
      </c>
      <c r="D418" t="s">
        <v>663</v>
      </c>
      <c r="E418" t="s">
        <v>676</v>
      </c>
      <c r="F418">
        <v>3</v>
      </c>
      <c r="G418">
        <v>1.99</v>
      </c>
      <c r="H418" s="4">
        <f t="shared" si="42"/>
        <v>5.97</v>
      </c>
      <c r="I418">
        <f t="shared" si="43"/>
        <v>17</v>
      </c>
      <c r="J418" t="str">
        <f t="shared" si="44"/>
        <v>weekend</v>
      </c>
      <c r="K418" t="str">
        <f t="shared" si="45"/>
        <v>January</v>
      </c>
      <c r="L418" t="str">
        <f t="shared" si="46"/>
        <v>Evening</v>
      </c>
      <c r="M418" s="4">
        <f t="shared" si="48"/>
        <v>6.865499999999999</v>
      </c>
      <c r="N418" t="str">
        <f t="shared" si="47"/>
        <v>Sunday</v>
      </c>
    </row>
    <row r="419" spans="1:14" x14ac:dyDescent="0.45">
      <c r="A419">
        <v>3418</v>
      </c>
      <c r="B419" t="s">
        <v>62</v>
      </c>
      <c r="C419" t="s">
        <v>428</v>
      </c>
      <c r="D419" t="s">
        <v>660</v>
      </c>
      <c r="E419" t="s">
        <v>675</v>
      </c>
      <c r="F419">
        <v>1</v>
      </c>
      <c r="G419">
        <v>2.29</v>
      </c>
      <c r="H419" s="4">
        <f t="shared" si="42"/>
        <v>2.29</v>
      </c>
      <c r="I419">
        <f t="shared" si="43"/>
        <v>18</v>
      </c>
      <c r="J419" t="str">
        <f t="shared" si="44"/>
        <v>weekend</v>
      </c>
      <c r="K419" t="str">
        <f t="shared" si="45"/>
        <v>January</v>
      </c>
      <c r="L419" t="str">
        <f t="shared" si="46"/>
        <v>Evening</v>
      </c>
      <c r="M419" s="4">
        <f t="shared" si="48"/>
        <v>2.6334999999999997</v>
      </c>
      <c r="N419" t="str">
        <f t="shared" si="47"/>
        <v>Saturday</v>
      </c>
    </row>
    <row r="420" spans="1:14" x14ac:dyDescent="0.45">
      <c r="A420">
        <v>3419</v>
      </c>
      <c r="B420" t="s">
        <v>95</v>
      </c>
      <c r="C420" t="s">
        <v>227</v>
      </c>
      <c r="D420" t="s">
        <v>661</v>
      </c>
      <c r="E420" t="s">
        <v>676</v>
      </c>
      <c r="F420">
        <v>4</v>
      </c>
      <c r="G420">
        <v>2.79</v>
      </c>
      <c r="H420" s="4">
        <f t="shared" si="42"/>
        <v>11.16</v>
      </c>
      <c r="I420">
        <f t="shared" si="43"/>
        <v>16</v>
      </c>
      <c r="J420" t="str">
        <f t="shared" si="44"/>
        <v>weekday</v>
      </c>
      <c r="K420" t="str">
        <f t="shared" si="45"/>
        <v>February</v>
      </c>
      <c r="L420" t="str">
        <f t="shared" si="46"/>
        <v>Afternoon</v>
      </c>
      <c r="M420" s="4">
        <f t="shared" si="48"/>
        <v>11.16</v>
      </c>
      <c r="N420" t="str">
        <f t="shared" si="47"/>
        <v>Thursday</v>
      </c>
    </row>
    <row r="421" spans="1:14" x14ac:dyDescent="0.45">
      <c r="A421">
        <v>3420</v>
      </c>
      <c r="B421" t="s">
        <v>61</v>
      </c>
      <c r="C421" t="s">
        <v>429</v>
      </c>
      <c r="D421" t="s">
        <v>658</v>
      </c>
      <c r="E421" t="s">
        <v>673</v>
      </c>
      <c r="F421">
        <v>4</v>
      </c>
      <c r="G421">
        <v>6.99</v>
      </c>
      <c r="H421" s="4">
        <f t="shared" si="42"/>
        <v>27.96</v>
      </c>
      <c r="I421">
        <f t="shared" si="43"/>
        <v>19</v>
      </c>
      <c r="J421" t="str">
        <f t="shared" si="44"/>
        <v>weekend</v>
      </c>
      <c r="K421" t="str">
        <f t="shared" si="45"/>
        <v>February</v>
      </c>
      <c r="L421" t="str">
        <f t="shared" si="46"/>
        <v>Evening</v>
      </c>
      <c r="M421" s="4">
        <f t="shared" si="48"/>
        <v>32.153999999999996</v>
      </c>
      <c r="N421" t="str">
        <f t="shared" si="47"/>
        <v>Sunday</v>
      </c>
    </row>
    <row r="422" spans="1:14" x14ac:dyDescent="0.45">
      <c r="A422">
        <v>3421</v>
      </c>
      <c r="B422" t="s">
        <v>70</v>
      </c>
      <c r="C422" t="s">
        <v>401</v>
      </c>
      <c r="D422" t="s">
        <v>663</v>
      </c>
      <c r="E422" t="s">
        <v>676</v>
      </c>
      <c r="F422">
        <v>2</v>
      </c>
      <c r="G422">
        <v>1.99</v>
      </c>
      <c r="H422" s="4">
        <f t="shared" si="42"/>
        <v>3.98</v>
      </c>
      <c r="I422">
        <f t="shared" si="43"/>
        <v>14</v>
      </c>
      <c r="J422" t="str">
        <f t="shared" si="44"/>
        <v>weekday</v>
      </c>
      <c r="K422" t="str">
        <f t="shared" si="45"/>
        <v>February</v>
      </c>
      <c r="L422" t="str">
        <f t="shared" si="46"/>
        <v>Afternoon</v>
      </c>
      <c r="M422" s="4">
        <f t="shared" si="48"/>
        <v>3.98</v>
      </c>
      <c r="N422" t="str">
        <f t="shared" si="47"/>
        <v>Tuesday</v>
      </c>
    </row>
    <row r="423" spans="1:14" x14ac:dyDescent="0.45">
      <c r="A423">
        <v>3422</v>
      </c>
      <c r="B423" t="s">
        <v>91</v>
      </c>
      <c r="C423" t="s">
        <v>430</v>
      </c>
      <c r="D423" t="s">
        <v>670</v>
      </c>
      <c r="E423" t="s">
        <v>679</v>
      </c>
      <c r="F423">
        <v>3</v>
      </c>
      <c r="G423">
        <v>2.4900000000000002</v>
      </c>
      <c r="H423" s="4">
        <f t="shared" si="42"/>
        <v>7.4700000000000006</v>
      </c>
      <c r="I423">
        <f t="shared" si="43"/>
        <v>15</v>
      </c>
      <c r="J423" t="str">
        <f t="shared" si="44"/>
        <v>weekday</v>
      </c>
      <c r="K423" t="str">
        <f t="shared" si="45"/>
        <v>March</v>
      </c>
      <c r="L423" t="str">
        <f t="shared" si="46"/>
        <v>Afternoon</v>
      </c>
      <c r="M423" s="4">
        <f t="shared" si="48"/>
        <v>7.4700000000000006</v>
      </c>
      <c r="N423" t="str">
        <f t="shared" si="47"/>
        <v>Wednesday</v>
      </c>
    </row>
    <row r="424" spans="1:14" x14ac:dyDescent="0.45">
      <c r="A424">
        <v>3423</v>
      </c>
      <c r="B424" t="s">
        <v>80</v>
      </c>
      <c r="C424" t="s">
        <v>431</v>
      </c>
      <c r="D424" t="s">
        <v>665</v>
      </c>
      <c r="E424" t="s">
        <v>675</v>
      </c>
      <c r="F424">
        <v>4</v>
      </c>
      <c r="G424">
        <v>2.99</v>
      </c>
      <c r="H424" s="4">
        <f t="shared" si="42"/>
        <v>11.96</v>
      </c>
      <c r="I424">
        <f t="shared" si="43"/>
        <v>13</v>
      </c>
      <c r="J424" t="str">
        <f t="shared" si="44"/>
        <v>weekday</v>
      </c>
      <c r="K424" t="str">
        <f t="shared" si="45"/>
        <v>March</v>
      </c>
      <c r="L424" t="str">
        <f t="shared" si="46"/>
        <v>Afternoon</v>
      </c>
      <c r="M424" s="4">
        <f t="shared" si="48"/>
        <v>11.96</v>
      </c>
      <c r="N424" t="str">
        <f t="shared" si="47"/>
        <v>Tuesday</v>
      </c>
    </row>
    <row r="425" spans="1:14" x14ac:dyDescent="0.45">
      <c r="A425">
        <v>3424</v>
      </c>
      <c r="B425" t="s">
        <v>53</v>
      </c>
      <c r="C425" t="s">
        <v>432</v>
      </c>
      <c r="D425" t="s">
        <v>660</v>
      </c>
      <c r="E425" t="s">
        <v>675</v>
      </c>
      <c r="F425">
        <v>3</v>
      </c>
      <c r="G425">
        <v>2.29</v>
      </c>
      <c r="H425" s="4">
        <f t="shared" si="42"/>
        <v>6.87</v>
      </c>
      <c r="I425">
        <f t="shared" si="43"/>
        <v>20</v>
      </c>
      <c r="J425" t="str">
        <f t="shared" si="44"/>
        <v>weekday</v>
      </c>
      <c r="K425" t="str">
        <f t="shared" si="45"/>
        <v>January</v>
      </c>
      <c r="L425" t="str">
        <f t="shared" si="46"/>
        <v>Evening</v>
      </c>
      <c r="M425" s="4">
        <f t="shared" si="48"/>
        <v>6.87</v>
      </c>
      <c r="N425" t="str">
        <f t="shared" si="47"/>
        <v>Tuesday</v>
      </c>
    </row>
    <row r="426" spans="1:14" x14ac:dyDescent="0.45">
      <c r="A426">
        <v>3425</v>
      </c>
      <c r="B426" t="s">
        <v>32</v>
      </c>
      <c r="C426" t="s">
        <v>426</v>
      </c>
      <c r="D426" t="s">
        <v>670</v>
      </c>
      <c r="E426" t="s">
        <v>679</v>
      </c>
      <c r="F426">
        <v>4</v>
      </c>
      <c r="G426">
        <v>2.4900000000000002</v>
      </c>
      <c r="H426" s="4">
        <f t="shared" si="42"/>
        <v>9.9600000000000009</v>
      </c>
      <c r="I426">
        <f t="shared" si="43"/>
        <v>15</v>
      </c>
      <c r="J426" t="str">
        <f t="shared" si="44"/>
        <v>weekday</v>
      </c>
      <c r="K426" t="str">
        <f t="shared" si="45"/>
        <v>January</v>
      </c>
      <c r="L426" t="str">
        <f t="shared" si="46"/>
        <v>Afternoon</v>
      </c>
      <c r="M426" s="4">
        <f t="shared" si="48"/>
        <v>9.9600000000000009</v>
      </c>
      <c r="N426" t="str">
        <f t="shared" si="47"/>
        <v>Thursday</v>
      </c>
    </row>
    <row r="427" spans="1:14" x14ac:dyDescent="0.45">
      <c r="A427">
        <v>3426</v>
      </c>
      <c r="B427" t="s">
        <v>67</v>
      </c>
      <c r="C427" t="s">
        <v>433</v>
      </c>
      <c r="D427" t="s">
        <v>670</v>
      </c>
      <c r="E427" t="s">
        <v>679</v>
      </c>
      <c r="F427">
        <v>3</v>
      </c>
      <c r="G427">
        <v>2.4900000000000002</v>
      </c>
      <c r="H427" s="4">
        <f t="shared" si="42"/>
        <v>7.4700000000000006</v>
      </c>
      <c r="I427">
        <f t="shared" si="43"/>
        <v>21</v>
      </c>
      <c r="J427" t="str">
        <f t="shared" si="44"/>
        <v>weekday</v>
      </c>
      <c r="K427" t="str">
        <f t="shared" si="45"/>
        <v>February</v>
      </c>
      <c r="L427" t="str">
        <f t="shared" si="46"/>
        <v>Night</v>
      </c>
      <c r="M427" s="4">
        <f t="shared" si="48"/>
        <v>7.4700000000000006</v>
      </c>
      <c r="N427" t="str">
        <f t="shared" si="47"/>
        <v>Monday</v>
      </c>
    </row>
    <row r="428" spans="1:14" x14ac:dyDescent="0.45">
      <c r="A428">
        <v>3427</v>
      </c>
      <c r="B428" t="s">
        <v>95</v>
      </c>
      <c r="C428" t="s">
        <v>434</v>
      </c>
      <c r="D428" t="s">
        <v>671</v>
      </c>
      <c r="E428" t="s">
        <v>678</v>
      </c>
      <c r="F428">
        <v>2</v>
      </c>
      <c r="G428">
        <v>3.49</v>
      </c>
      <c r="H428" s="4">
        <f t="shared" si="42"/>
        <v>6.98</v>
      </c>
      <c r="I428">
        <f t="shared" si="43"/>
        <v>17</v>
      </c>
      <c r="J428" t="str">
        <f t="shared" si="44"/>
        <v>weekday</v>
      </c>
      <c r="K428" t="str">
        <f t="shared" si="45"/>
        <v>February</v>
      </c>
      <c r="L428" t="str">
        <f t="shared" si="46"/>
        <v>Evening</v>
      </c>
      <c r="M428" s="4">
        <f t="shared" si="48"/>
        <v>6.98</v>
      </c>
      <c r="N428" t="str">
        <f t="shared" si="47"/>
        <v>Thursday</v>
      </c>
    </row>
    <row r="429" spans="1:14" x14ac:dyDescent="0.45">
      <c r="A429">
        <v>3428</v>
      </c>
      <c r="B429" t="s">
        <v>74</v>
      </c>
      <c r="C429" t="s">
        <v>435</v>
      </c>
      <c r="D429" t="s">
        <v>661</v>
      </c>
      <c r="E429" t="s">
        <v>676</v>
      </c>
      <c r="F429">
        <v>3</v>
      </c>
      <c r="G429">
        <v>2.79</v>
      </c>
      <c r="H429" s="4">
        <f t="shared" si="42"/>
        <v>8.370000000000001</v>
      </c>
      <c r="I429">
        <f t="shared" si="43"/>
        <v>18</v>
      </c>
      <c r="J429" t="str">
        <f t="shared" si="44"/>
        <v>weekday</v>
      </c>
      <c r="K429" t="str">
        <f t="shared" si="45"/>
        <v>March</v>
      </c>
      <c r="L429" t="str">
        <f t="shared" si="46"/>
        <v>Evening</v>
      </c>
      <c r="M429" s="4">
        <f t="shared" si="48"/>
        <v>8.370000000000001</v>
      </c>
      <c r="N429" t="str">
        <f t="shared" si="47"/>
        <v>Monday</v>
      </c>
    </row>
    <row r="430" spans="1:14" x14ac:dyDescent="0.45">
      <c r="A430">
        <v>3429</v>
      </c>
      <c r="B430" t="s">
        <v>49</v>
      </c>
      <c r="C430" t="s">
        <v>436</v>
      </c>
      <c r="D430" t="s">
        <v>672</v>
      </c>
      <c r="E430" t="s">
        <v>674</v>
      </c>
      <c r="F430">
        <v>1</v>
      </c>
      <c r="G430">
        <v>4.49</v>
      </c>
      <c r="H430" s="4">
        <f t="shared" si="42"/>
        <v>4.49</v>
      </c>
      <c r="I430">
        <f t="shared" si="43"/>
        <v>10</v>
      </c>
      <c r="J430" t="str">
        <f t="shared" si="44"/>
        <v>weekday</v>
      </c>
      <c r="K430" t="str">
        <f t="shared" si="45"/>
        <v>January</v>
      </c>
      <c r="L430" t="str">
        <f t="shared" si="46"/>
        <v>Morning</v>
      </c>
      <c r="M430" s="4">
        <f t="shared" si="48"/>
        <v>4.49</v>
      </c>
      <c r="N430" t="str">
        <f t="shared" si="47"/>
        <v>Wednesday</v>
      </c>
    </row>
    <row r="431" spans="1:14" x14ac:dyDescent="0.45">
      <c r="A431">
        <v>3430</v>
      </c>
      <c r="B431" t="s">
        <v>72</v>
      </c>
      <c r="C431" t="s">
        <v>322</v>
      </c>
      <c r="D431" t="s">
        <v>670</v>
      </c>
      <c r="E431" t="s">
        <v>679</v>
      </c>
      <c r="F431">
        <v>4</v>
      </c>
      <c r="G431">
        <v>2.4900000000000002</v>
      </c>
      <c r="H431" s="4">
        <f t="shared" si="42"/>
        <v>9.9600000000000009</v>
      </c>
      <c r="I431">
        <f t="shared" si="43"/>
        <v>23</v>
      </c>
      <c r="J431" t="str">
        <f t="shared" si="44"/>
        <v>weekend</v>
      </c>
      <c r="K431" t="str">
        <f t="shared" si="45"/>
        <v>March</v>
      </c>
      <c r="L431" t="str">
        <f t="shared" si="46"/>
        <v>Night</v>
      </c>
      <c r="M431" s="4">
        <f t="shared" si="48"/>
        <v>11.454000000000001</v>
      </c>
      <c r="N431" t="str">
        <f t="shared" si="47"/>
        <v>Saturday</v>
      </c>
    </row>
    <row r="432" spans="1:14" x14ac:dyDescent="0.45">
      <c r="A432">
        <v>3431</v>
      </c>
      <c r="B432" t="s">
        <v>63</v>
      </c>
      <c r="C432" t="s">
        <v>437</v>
      </c>
      <c r="D432" t="s">
        <v>658</v>
      </c>
      <c r="E432" t="s">
        <v>673</v>
      </c>
      <c r="F432">
        <v>2</v>
      </c>
      <c r="G432">
        <v>6.99</v>
      </c>
      <c r="H432" s="4">
        <f t="shared" si="42"/>
        <v>13.98</v>
      </c>
      <c r="I432">
        <f t="shared" si="43"/>
        <v>13</v>
      </c>
      <c r="J432" t="str">
        <f t="shared" si="44"/>
        <v>weekday</v>
      </c>
      <c r="K432" t="str">
        <f t="shared" si="45"/>
        <v>January</v>
      </c>
      <c r="L432" t="str">
        <f t="shared" si="46"/>
        <v>Afternoon</v>
      </c>
      <c r="M432" s="4">
        <f t="shared" si="48"/>
        <v>13.98</v>
      </c>
      <c r="N432" t="str">
        <f t="shared" si="47"/>
        <v>Thursday</v>
      </c>
    </row>
    <row r="433" spans="1:14" x14ac:dyDescent="0.45">
      <c r="A433">
        <v>3432</v>
      </c>
      <c r="B433" t="s">
        <v>27</v>
      </c>
      <c r="C433" t="s">
        <v>438</v>
      </c>
      <c r="D433" t="s">
        <v>671</v>
      </c>
      <c r="E433" t="s">
        <v>678</v>
      </c>
      <c r="F433">
        <v>2</v>
      </c>
      <c r="G433">
        <v>3.49</v>
      </c>
      <c r="H433" s="4">
        <f t="shared" si="42"/>
        <v>6.98</v>
      </c>
      <c r="I433">
        <f t="shared" si="43"/>
        <v>10</v>
      </c>
      <c r="J433" t="str">
        <f t="shared" si="44"/>
        <v>weekday</v>
      </c>
      <c r="K433" t="str">
        <f t="shared" si="45"/>
        <v>February</v>
      </c>
      <c r="L433" t="str">
        <f t="shared" si="46"/>
        <v>Morning</v>
      </c>
      <c r="M433" s="4">
        <f t="shared" si="48"/>
        <v>6.98</v>
      </c>
      <c r="N433" t="str">
        <f t="shared" si="47"/>
        <v>Thursday</v>
      </c>
    </row>
    <row r="434" spans="1:14" x14ac:dyDescent="0.45">
      <c r="A434">
        <v>3433</v>
      </c>
      <c r="B434" t="s">
        <v>11</v>
      </c>
      <c r="C434" t="s">
        <v>439</v>
      </c>
      <c r="D434" t="s">
        <v>671</v>
      </c>
      <c r="E434" t="s">
        <v>678</v>
      </c>
      <c r="F434">
        <v>3</v>
      </c>
      <c r="G434">
        <v>3.49</v>
      </c>
      <c r="H434" s="4">
        <f t="shared" si="42"/>
        <v>10.47</v>
      </c>
      <c r="I434">
        <f t="shared" si="43"/>
        <v>19</v>
      </c>
      <c r="J434" t="str">
        <f t="shared" si="44"/>
        <v>weekday</v>
      </c>
      <c r="K434" t="str">
        <f t="shared" si="45"/>
        <v>February</v>
      </c>
      <c r="L434" t="str">
        <f t="shared" si="46"/>
        <v>Evening</v>
      </c>
      <c r="M434" s="4">
        <f t="shared" si="48"/>
        <v>10.47</v>
      </c>
      <c r="N434" t="str">
        <f t="shared" si="47"/>
        <v>Tuesday</v>
      </c>
    </row>
    <row r="435" spans="1:14" x14ac:dyDescent="0.45">
      <c r="A435">
        <v>3434</v>
      </c>
      <c r="B435" t="s">
        <v>29</v>
      </c>
      <c r="C435" t="s">
        <v>440</v>
      </c>
      <c r="D435" t="s">
        <v>659</v>
      </c>
      <c r="E435" t="s">
        <v>674</v>
      </c>
      <c r="F435">
        <v>1</v>
      </c>
      <c r="G435">
        <v>5.29</v>
      </c>
      <c r="H435" s="4">
        <f t="shared" si="42"/>
        <v>5.29</v>
      </c>
      <c r="I435">
        <f t="shared" si="43"/>
        <v>16</v>
      </c>
      <c r="J435" t="str">
        <f t="shared" si="44"/>
        <v>weekday</v>
      </c>
      <c r="K435" t="str">
        <f t="shared" si="45"/>
        <v>March</v>
      </c>
      <c r="L435" t="str">
        <f t="shared" si="46"/>
        <v>Afternoon</v>
      </c>
      <c r="M435" s="4">
        <f t="shared" si="48"/>
        <v>5.29</v>
      </c>
      <c r="N435" t="str">
        <f t="shared" si="47"/>
        <v>Friday</v>
      </c>
    </row>
    <row r="436" spans="1:14" x14ac:dyDescent="0.45">
      <c r="A436">
        <v>3435</v>
      </c>
      <c r="B436" t="s">
        <v>36</v>
      </c>
      <c r="C436" t="s">
        <v>441</v>
      </c>
      <c r="D436" t="s">
        <v>662</v>
      </c>
      <c r="E436" t="s">
        <v>677</v>
      </c>
      <c r="F436">
        <v>2</v>
      </c>
      <c r="G436">
        <v>5.99</v>
      </c>
      <c r="H436" s="4">
        <f t="shared" si="42"/>
        <v>11.98</v>
      </c>
      <c r="I436">
        <f t="shared" si="43"/>
        <v>23</v>
      </c>
      <c r="J436" t="str">
        <f t="shared" si="44"/>
        <v>weekday</v>
      </c>
      <c r="K436" t="str">
        <f t="shared" si="45"/>
        <v>March</v>
      </c>
      <c r="L436" t="str">
        <f t="shared" si="46"/>
        <v>Night</v>
      </c>
      <c r="M436" s="4">
        <f t="shared" si="48"/>
        <v>11.98</v>
      </c>
      <c r="N436" t="str">
        <f t="shared" si="47"/>
        <v>Monday</v>
      </c>
    </row>
    <row r="437" spans="1:14" x14ac:dyDescent="0.45">
      <c r="A437">
        <v>3436</v>
      </c>
      <c r="B437" t="s">
        <v>35</v>
      </c>
      <c r="C437" t="s">
        <v>319</v>
      </c>
      <c r="D437" t="s">
        <v>667</v>
      </c>
      <c r="E437" t="s">
        <v>677</v>
      </c>
      <c r="F437">
        <v>1</v>
      </c>
      <c r="G437">
        <v>5.49</v>
      </c>
      <c r="H437" s="4">
        <f t="shared" si="42"/>
        <v>5.49</v>
      </c>
      <c r="I437">
        <f t="shared" si="43"/>
        <v>18</v>
      </c>
      <c r="J437" t="str">
        <f t="shared" si="44"/>
        <v>weekday</v>
      </c>
      <c r="K437" t="str">
        <f t="shared" si="45"/>
        <v>February</v>
      </c>
      <c r="L437" t="str">
        <f t="shared" si="46"/>
        <v>Evening</v>
      </c>
      <c r="M437" s="4">
        <f t="shared" si="48"/>
        <v>5.49</v>
      </c>
      <c r="N437" t="str">
        <f t="shared" si="47"/>
        <v>Tuesday</v>
      </c>
    </row>
    <row r="438" spans="1:14" x14ac:dyDescent="0.45">
      <c r="A438">
        <v>3437</v>
      </c>
      <c r="B438" t="s">
        <v>95</v>
      </c>
      <c r="C438" t="s">
        <v>442</v>
      </c>
      <c r="D438" t="s">
        <v>667</v>
      </c>
      <c r="E438" t="s">
        <v>677</v>
      </c>
      <c r="F438">
        <v>2</v>
      </c>
      <c r="G438">
        <v>5.49</v>
      </c>
      <c r="H438" s="4">
        <f t="shared" si="42"/>
        <v>10.98</v>
      </c>
      <c r="I438">
        <f t="shared" si="43"/>
        <v>18</v>
      </c>
      <c r="J438" t="str">
        <f t="shared" si="44"/>
        <v>weekday</v>
      </c>
      <c r="K438" t="str">
        <f t="shared" si="45"/>
        <v>February</v>
      </c>
      <c r="L438" t="str">
        <f t="shared" si="46"/>
        <v>Evening</v>
      </c>
      <c r="M438" s="4">
        <f t="shared" si="48"/>
        <v>10.98</v>
      </c>
      <c r="N438" t="str">
        <f t="shared" si="47"/>
        <v>Thursday</v>
      </c>
    </row>
    <row r="439" spans="1:14" x14ac:dyDescent="0.45">
      <c r="A439">
        <v>3438</v>
      </c>
      <c r="B439" t="s">
        <v>72</v>
      </c>
      <c r="C439" t="s">
        <v>314</v>
      </c>
      <c r="D439" t="s">
        <v>668</v>
      </c>
      <c r="E439" t="s">
        <v>675</v>
      </c>
      <c r="F439">
        <v>4</v>
      </c>
      <c r="G439">
        <v>3.99</v>
      </c>
      <c r="H439" s="4">
        <f t="shared" si="42"/>
        <v>15.96</v>
      </c>
      <c r="I439">
        <f t="shared" si="43"/>
        <v>22</v>
      </c>
      <c r="J439" t="str">
        <f t="shared" si="44"/>
        <v>weekend</v>
      </c>
      <c r="K439" t="str">
        <f t="shared" si="45"/>
        <v>March</v>
      </c>
      <c r="L439" t="str">
        <f t="shared" si="46"/>
        <v>Night</v>
      </c>
      <c r="M439" s="4">
        <f t="shared" si="48"/>
        <v>18.353999999999999</v>
      </c>
      <c r="N439" t="str">
        <f t="shared" si="47"/>
        <v>Saturday</v>
      </c>
    </row>
    <row r="440" spans="1:14" x14ac:dyDescent="0.45">
      <c r="A440">
        <v>3439</v>
      </c>
      <c r="B440" t="s">
        <v>58</v>
      </c>
      <c r="C440" t="s">
        <v>443</v>
      </c>
      <c r="D440" t="s">
        <v>660</v>
      </c>
      <c r="E440" t="s">
        <v>675</v>
      </c>
      <c r="F440">
        <v>3</v>
      </c>
      <c r="G440">
        <v>2.29</v>
      </c>
      <c r="H440" s="4">
        <f t="shared" si="42"/>
        <v>6.87</v>
      </c>
      <c r="I440">
        <f t="shared" si="43"/>
        <v>19</v>
      </c>
      <c r="J440" t="str">
        <f t="shared" si="44"/>
        <v>weekday</v>
      </c>
      <c r="K440" t="str">
        <f t="shared" si="45"/>
        <v>March</v>
      </c>
      <c r="L440" t="str">
        <f t="shared" si="46"/>
        <v>Evening</v>
      </c>
      <c r="M440" s="4">
        <f t="shared" si="48"/>
        <v>6.87</v>
      </c>
      <c r="N440" t="str">
        <f t="shared" si="47"/>
        <v>Thursday</v>
      </c>
    </row>
    <row r="441" spans="1:14" x14ac:dyDescent="0.45">
      <c r="A441">
        <v>3440</v>
      </c>
      <c r="B441" t="s">
        <v>15</v>
      </c>
      <c r="C441" t="s">
        <v>444</v>
      </c>
      <c r="D441" t="s">
        <v>670</v>
      </c>
      <c r="E441" t="s">
        <v>679</v>
      </c>
      <c r="F441">
        <v>2</v>
      </c>
      <c r="G441">
        <v>2.4900000000000002</v>
      </c>
      <c r="H441" s="4">
        <f t="shared" si="42"/>
        <v>4.9800000000000004</v>
      </c>
      <c r="I441">
        <f t="shared" si="43"/>
        <v>15</v>
      </c>
      <c r="J441" t="str">
        <f t="shared" si="44"/>
        <v>weekend</v>
      </c>
      <c r="K441" t="str">
        <f t="shared" si="45"/>
        <v>January</v>
      </c>
      <c r="L441" t="str">
        <f t="shared" si="46"/>
        <v>Afternoon</v>
      </c>
      <c r="M441" s="4">
        <f t="shared" si="48"/>
        <v>5.7270000000000003</v>
      </c>
      <c r="N441" t="str">
        <f t="shared" si="47"/>
        <v>Saturday</v>
      </c>
    </row>
    <row r="442" spans="1:14" x14ac:dyDescent="0.45">
      <c r="A442">
        <v>3441</v>
      </c>
      <c r="B442" t="s">
        <v>23</v>
      </c>
      <c r="C442" t="s">
        <v>191</v>
      </c>
      <c r="D442" t="s">
        <v>661</v>
      </c>
      <c r="E442" t="s">
        <v>676</v>
      </c>
      <c r="F442">
        <v>3</v>
      </c>
      <c r="G442">
        <v>2.79</v>
      </c>
      <c r="H442" s="4">
        <f t="shared" si="42"/>
        <v>8.370000000000001</v>
      </c>
      <c r="I442">
        <f t="shared" si="43"/>
        <v>15</v>
      </c>
      <c r="J442" t="str">
        <f t="shared" si="44"/>
        <v>weekday</v>
      </c>
      <c r="K442" t="str">
        <f t="shared" si="45"/>
        <v>February</v>
      </c>
      <c r="L442" t="str">
        <f t="shared" si="46"/>
        <v>Afternoon</v>
      </c>
      <c r="M442" s="4">
        <f t="shared" si="48"/>
        <v>8.370000000000001</v>
      </c>
      <c r="N442" t="str">
        <f t="shared" si="47"/>
        <v>Wednesday</v>
      </c>
    </row>
    <row r="443" spans="1:14" x14ac:dyDescent="0.45">
      <c r="A443">
        <v>3442</v>
      </c>
      <c r="B443" t="s">
        <v>80</v>
      </c>
      <c r="C443" t="s">
        <v>445</v>
      </c>
      <c r="D443" t="s">
        <v>658</v>
      </c>
      <c r="E443" t="s">
        <v>673</v>
      </c>
      <c r="F443">
        <v>1</v>
      </c>
      <c r="G443">
        <v>6.99</v>
      </c>
      <c r="H443" s="4">
        <f t="shared" si="42"/>
        <v>6.99</v>
      </c>
      <c r="I443">
        <f t="shared" si="43"/>
        <v>10</v>
      </c>
      <c r="J443" t="str">
        <f t="shared" si="44"/>
        <v>weekday</v>
      </c>
      <c r="K443" t="str">
        <f t="shared" si="45"/>
        <v>March</v>
      </c>
      <c r="L443" t="str">
        <f t="shared" si="46"/>
        <v>Morning</v>
      </c>
      <c r="M443" s="4">
        <f t="shared" si="48"/>
        <v>6.99</v>
      </c>
      <c r="N443" t="str">
        <f t="shared" si="47"/>
        <v>Tuesday</v>
      </c>
    </row>
    <row r="444" spans="1:14" x14ac:dyDescent="0.45">
      <c r="A444">
        <v>3443</v>
      </c>
      <c r="B444" t="s">
        <v>37</v>
      </c>
      <c r="C444" t="s">
        <v>446</v>
      </c>
      <c r="D444" t="s">
        <v>672</v>
      </c>
      <c r="E444" t="s">
        <v>674</v>
      </c>
      <c r="F444">
        <v>2</v>
      </c>
      <c r="G444">
        <v>4.49</v>
      </c>
      <c r="H444" s="4">
        <f t="shared" si="42"/>
        <v>8.98</v>
      </c>
      <c r="I444">
        <f t="shared" si="43"/>
        <v>21</v>
      </c>
      <c r="J444" t="str">
        <f t="shared" si="44"/>
        <v>weekend</v>
      </c>
      <c r="K444" t="str">
        <f t="shared" si="45"/>
        <v>March</v>
      </c>
      <c r="L444" t="str">
        <f t="shared" si="46"/>
        <v>Night</v>
      </c>
      <c r="M444" s="4">
        <f t="shared" si="48"/>
        <v>10.327</v>
      </c>
      <c r="N444" t="str">
        <f t="shared" si="47"/>
        <v>Sunday</v>
      </c>
    </row>
    <row r="445" spans="1:14" x14ac:dyDescent="0.45">
      <c r="A445">
        <v>3444</v>
      </c>
      <c r="B445" t="s">
        <v>45</v>
      </c>
      <c r="C445" t="s">
        <v>407</v>
      </c>
      <c r="D445" t="s">
        <v>659</v>
      </c>
      <c r="E445" t="s">
        <v>674</v>
      </c>
      <c r="F445">
        <v>3</v>
      </c>
      <c r="G445">
        <v>5.29</v>
      </c>
      <c r="H445" s="4">
        <f t="shared" si="42"/>
        <v>15.870000000000001</v>
      </c>
      <c r="I445">
        <f t="shared" si="43"/>
        <v>22</v>
      </c>
      <c r="J445" t="str">
        <f t="shared" si="44"/>
        <v>weekday</v>
      </c>
      <c r="K445" t="str">
        <f t="shared" si="45"/>
        <v>March</v>
      </c>
      <c r="L445" t="str">
        <f t="shared" si="46"/>
        <v>Night</v>
      </c>
      <c r="M445" s="4">
        <f t="shared" si="48"/>
        <v>15.870000000000001</v>
      </c>
      <c r="N445" t="str">
        <f t="shared" si="47"/>
        <v>Friday</v>
      </c>
    </row>
    <row r="446" spans="1:14" x14ac:dyDescent="0.45">
      <c r="A446">
        <v>3445</v>
      </c>
      <c r="B446" t="s">
        <v>87</v>
      </c>
      <c r="C446" t="s">
        <v>427</v>
      </c>
      <c r="D446" t="s">
        <v>668</v>
      </c>
      <c r="E446" t="s">
        <v>675</v>
      </c>
      <c r="F446">
        <v>4</v>
      </c>
      <c r="G446">
        <v>3.99</v>
      </c>
      <c r="H446" s="4">
        <f t="shared" si="42"/>
        <v>15.96</v>
      </c>
      <c r="I446">
        <f t="shared" si="43"/>
        <v>17</v>
      </c>
      <c r="J446" t="str">
        <f t="shared" si="44"/>
        <v>weekday</v>
      </c>
      <c r="K446" t="str">
        <f t="shared" si="45"/>
        <v>February</v>
      </c>
      <c r="L446" t="str">
        <f t="shared" si="46"/>
        <v>Evening</v>
      </c>
      <c r="M446" s="4">
        <f t="shared" si="48"/>
        <v>15.96</v>
      </c>
      <c r="N446" t="str">
        <f t="shared" si="47"/>
        <v>Wednesday</v>
      </c>
    </row>
    <row r="447" spans="1:14" x14ac:dyDescent="0.45">
      <c r="A447">
        <v>3446</v>
      </c>
      <c r="B447" t="s">
        <v>80</v>
      </c>
      <c r="C447" t="s">
        <v>103</v>
      </c>
      <c r="D447" t="s">
        <v>666</v>
      </c>
      <c r="E447" t="s">
        <v>674</v>
      </c>
      <c r="F447">
        <v>1</v>
      </c>
      <c r="G447">
        <v>4.99</v>
      </c>
      <c r="H447" s="4">
        <f t="shared" si="42"/>
        <v>4.99</v>
      </c>
      <c r="I447">
        <f t="shared" si="43"/>
        <v>11</v>
      </c>
      <c r="J447" t="str">
        <f t="shared" si="44"/>
        <v>weekday</v>
      </c>
      <c r="K447" t="str">
        <f t="shared" si="45"/>
        <v>March</v>
      </c>
      <c r="L447" t="str">
        <f t="shared" si="46"/>
        <v>Morning</v>
      </c>
      <c r="M447" s="4">
        <f t="shared" si="48"/>
        <v>4.99</v>
      </c>
      <c r="N447" t="str">
        <f t="shared" si="47"/>
        <v>Tuesday</v>
      </c>
    </row>
    <row r="448" spans="1:14" x14ac:dyDescent="0.45">
      <c r="A448">
        <v>3447</v>
      </c>
      <c r="B448" t="s">
        <v>29</v>
      </c>
      <c r="C448" t="s">
        <v>447</v>
      </c>
      <c r="D448" t="s">
        <v>663</v>
      </c>
      <c r="E448" t="s">
        <v>676</v>
      </c>
      <c r="F448">
        <v>3</v>
      </c>
      <c r="G448">
        <v>1.99</v>
      </c>
      <c r="H448" s="4">
        <f t="shared" si="42"/>
        <v>5.97</v>
      </c>
      <c r="I448">
        <f t="shared" si="43"/>
        <v>15</v>
      </c>
      <c r="J448" t="str">
        <f t="shared" si="44"/>
        <v>weekday</v>
      </c>
      <c r="K448" t="str">
        <f t="shared" si="45"/>
        <v>March</v>
      </c>
      <c r="L448" t="str">
        <f t="shared" si="46"/>
        <v>Afternoon</v>
      </c>
      <c r="M448" s="4">
        <f t="shared" si="48"/>
        <v>5.97</v>
      </c>
      <c r="N448" t="str">
        <f t="shared" si="47"/>
        <v>Friday</v>
      </c>
    </row>
    <row r="449" spans="1:14" x14ac:dyDescent="0.45">
      <c r="A449">
        <v>3448</v>
      </c>
      <c r="B449" t="s">
        <v>41</v>
      </c>
      <c r="C449" t="s">
        <v>448</v>
      </c>
      <c r="D449" t="s">
        <v>672</v>
      </c>
      <c r="E449" t="s">
        <v>674</v>
      </c>
      <c r="F449">
        <v>3</v>
      </c>
      <c r="G449">
        <v>4.49</v>
      </c>
      <c r="H449" s="4">
        <f t="shared" si="42"/>
        <v>13.47</v>
      </c>
      <c r="I449">
        <f t="shared" si="43"/>
        <v>21</v>
      </c>
      <c r="J449" t="str">
        <f t="shared" si="44"/>
        <v>weekday</v>
      </c>
      <c r="K449" t="str">
        <f t="shared" si="45"/>
        <v>February</v>
      </c>
      <c r="L449" t="str">
        <f t="shared" si="46"/>
        <v>Night</v>
      </c>
      <c r="M449" s="4">
        <f t="shared" si="48"/>
        <v>13.47</v>
      </c>
      <c r="N449" t="str">
        <f t="shared" si="47"/>
        <v>Monday</v>
      </c>
    </row>
    <row r="450" spans="1:14" x14ac:dyDescent="0.45">
      <c r="A450">
        <v>3449</v>
      </c>
      <c r="B450" t="s">
        <v>44</v>
      </c>
      <c r="C450" t="s">
        <v>288</v>
      </c>
      <c r="D450" t="s">
        <v>658</v>
      </c>
      <c r="E450" t="s">
        <v>673</v>
      </c>
      <c r="F450">
        <v>3</v>
      </c>
      <c r="G450">
        <v>6.99</v>
      </c>
      <c r="H450" s="4">
        <f t="shared" si="42"/>
        <v>20.97</v>
      </c>
      <c r="I450">
        <f t="shared" si="43"/>
        <v>13</v>
      </c>
      <c r="J450" t="str">
        <f t="shared" si="44"/>
        <v>weekend</v>
      </c>
      <c r="K450" t="str">
        <f t="shared" si="45"/>
        <v>March</v>
      </c>
      <c r="L450" t="str">
        <f t="shared" si="46"/>
        <v>Afternoon</v>
      </c>
      <c r="M450" s="4">
        <f t="shared" si="48"/>
        <v>24.115499999999997</v>
      </c>
      <c r="N450" t="str">
        <f t="shared" si="47"/>
        <v>Saturday</v>
      </c>
    </row>
    <row r="451" spans="1:14" x14ac:dyDescent="0.45">
      <c r="A451">
        <v>3450</v>
      </c>
      <c r="B451" t="s">
        <v>45</v>
      </c>
      <c r="C451" t="s">
        <v>345</v>
      </c>
      <c r="D451" t="s">
        <v>658</v>
      </c>
      <c r="E451" t="s">
        <v>673</v>
      </c>
      <c r="F451">
        <v>2</v>
      </c>
      <c r="G451">
        <v>6.99</v>
      </c>
      <c r="H451" s="4">
        <f t="shared" ref="H451:H514" si="49">F451*G451</f>
        <v>13.98</v>
      </c>
      <c r="I451">
        <f t="shared" ref="I451:I514" si="50">HOUR(C451)</f>
        <v>14</v>
      </c>
      <c r="J451" t="str">
        <f t="shared" ref="J451:J514" si="51">IF(WEEKDAY(B451,2)&gt;5, "weekend","weekday")</f>
        <v>weekday</v>
      </c>
      <c r="K451" t="str">
        <f t="shared" ref="K451:K514" si="52">TEXT(B451, "mmmm")</f>
        <v>March</v>
      </c>
      <c r="L451" t="str">
        <f t="shared" ref="L451:L514" si="53">IF(I451&lt;12, "Morning", IF(I451&lt;17, "Afternoon", IF(I451&lt;21, "Evening", "Night")))</f>
        <v>Afternoon</v>
      </c>
      <c r="M451" s="4">
        <f t="shared" si="48"/>
        <v>13.98</v>
      </c>
      <c r="N451" t="str">
        <f t="shared" ref="N451:N514" si="54">TEXT(B451, "dddd")</f>
        <v>Friday</v>
      </c>
    </row>
    <row r="452" spans="1:14" x14ac:dyDescent="0.45">
      <c r="A452">
        <v>3451</v>
      </c>
      <c r="B452" t="s">
        <v>70</v>
      </c>
      <c r="C452" t="s">
        <v>357</v>
      </c>
      <c r="D452" t="s">
        <v>661</v>
      </c>
      <c r="E452" t="s">
        <v>676</v>
      </c>
      <c r="F452">
        <v>2</v>
      </c>
      <c r="G452">
        <v>2.79</v>
      </c>
      <c r="H452" s="4">
        <f t="shared" si="49"/>
        <v>5.58</v>
      </c>
      <c r="I452">
        <f t="shared" si="50"/>
        <v>20</v>
      </c>
      <c r="J452" t="str">
        <f t="shared" si="51"/>
        <v>weekday</v>
      </c>
      <c r="K452" t="str">
        <f t="shared" si="52"/>
        <v>February</v>
      </c>
      <c r="L452" t="str">
        <f t="shared" si="53"/>
        <v>Evening</v>
      </c>
      <c r="M452" s="4">
        <f t="shared" ref="M452:M515" si="55">IF(J452="weekend", H452*1.15, H452)</f>
        <v>5.58</v>
      </c>
      <c r="N452" t="str">
        <f t="shared" si="54"/>
        <v>Tuesday</v>
      </c>
    </row>
    <row r="453" spans="1:14" x14ac:dyDescent="0.45">
      <c r="A453">
        <v>3452</v>
      </c>
      <c r="B453" t="s">
        <v>69</v>
      </c>
      <c r="C453" t="s">
        <v>369</v>
      </c>
      <c r="D453" t="s">
        <v>671</v>
      </c>
      <c r="E453" t="s">
        <v>678</v>
      </c>
      <c r="F453">
        <v>3</v>
      </c>
      <c r="G453">
        <v>3.49</v>
      </c>
      <c r="H453" s="4">
        <f t="shared" si="49"/>
        <v>10.47</v>
      </c>
      <c r="I453">
        <f t="shared" si="50"/>
        <v>12</v>
      </c>
      <c r="J453" t="str">
        <f t="shared" si="51"/>
        <v>weekday</v>
      </c>
      <c r="K453" t="str">
        <f t="shared" si="52"/>
        <v>March</v>
      </c>
      <c r="L453" t="str">
        <f t="shared" si="53"/>
        <v>Afternoon</v>
      </c>
      <c r="M453" s="4">
        <f t="shared" si="55"/>
        <v>10.47</v>
      </c>
      <c r="N453" t="str">
        <f t="shared" si="54"/>
        <v>Thursday</v>
      </c>
    </row>
    <row r="454" spans="1:14" x14ac:dyDescent="0.45">
      <c r="A454">
        <v>3453</v>
      </c>
      <c r="B454" t="s">
        <v>89</v>
      </c>
      <c r="C454" t="s">
        <v>449</v>
      </c>
      <c r="D454" t="s">
        <v>661</v>
      </c>
      <c r="E454" t="s">
        <v>676</v>
      </c>
      <c r="F454">
        <v>1</v>
      </c>
      <c r="G454">
        <v>2.79</v>
      </c>
      <c r="H454" s="4">
        <f t="shared" si="49"/>
        <v>2.79</v>
      </c>
      <c r="I454">
        <f t="shared" si="50"/>
        <v>13</v>
      </c>
      <c r="J454" t="str">
        <f t="shared" si="51"/>
        <v>weekday</v>
      </c>
      <c r="K454" t="str">
        <f t="shared" si="52"/>
        <v>January</v>
      </c>
      <c r="L454" t="str">
        <f t="shared" si="53"/>
        <v>Afternoon</v>
      </c>
      <c r="M454" s="4">
        <f t="shared" si="55"/>
        <v>2.79</v>
      </c>
      <c r="N454" t="str">
        <f t="shared" si="54"/>
        <v>Thursday</v>
      </c>
    </row>
    <row r="455" spans="1:14" x14ac:dyDescent="0.45">
      <c r="A455">
        <v>3454</v>
      </c>
      <c r="B455" t="s">
        <v>17</v>
      </c>
      <c r="C455" t="s">
        <v>317</v>
      </c>
      <c r="D455" t="s">
        <v>671</v>
      </c>
      <c r="E455" t="s">
        <v>678</v>
      </c>
      <c r="F455">
        <v>3</v>
      </c>
      <c r="G455">
        <v>3.49</v>
      </c>
      <c r="H455" s="4">
        <f t="shared" si="49"/>
        <v>10.47</v>
      </c>
      <c r="I455">
        <f t="shared" si="50"/>
        <v>15</v>
      </c>
      <c r="J455" t="str">
        <f t="shared" si="51"/>
        <v>weekday</v>
      </c>
      <c r="K455" t="str">
        <f t="shared" si="52"/>
        <v>March</v>
      </c>
      <c r="L455" t="str">
        <f t="shared" si="53"/>
        <v>Afternoon</v>
      </c>
      <c r="M455" s="4">
        <f t="shared" si="55"/>
        <v>10.47</v>
      </c>
      <c r="N455" t="str">
        <f t="shared" si="54"/>
        <v>Monday</v>
      </c>
    </row>
    <row r="456" spans="1:14" x14ac:dyDescent="0.45">
      <c r="A456">
        <v>3455</v>
      </c>
      <c r="B456" t="s">
        <v>65</v>
      </c>
      <c r="C456" t="s">
        <v>435</v>
      </c>
      <c r="D456" t="s">
        <v>661</v>
      </c>
      <c r="E456" t="s">
        <v>676</v>
      </c>
      <c r="F456">
        <v>1</v>
      </c>
      <c r="G456">
        <v>2.79</v>
      </c>
      <c r="H456" s="4">
        <f t="shared" si="49"/>
        <v>2.79</v>
      </c>
      <c r="I456">
        <f t="shared" si="50"/>
        <v>18</v>
      </c>
      <c r="J456" t="str">
        <f t="shared" si="51"/>
        <v>weekday</v>
      </c>
      <c r="K456" t="str">
        <f t="shared" si="52"/>
        <v>February</v>
      </c>
      <c r="L456" t="str">
        <f t="shared" si="53"/>
        <v>Evening</v>
      </c>
      <c r="M456" s="4">
        <f t="shared" si="55"/>
        <v>2.79</v>
      </c>
      <c r="N456" t="str">
        <f t="shared" si="54"/>
        <v>Friday</v>
      </c>
    </row>
    <row r="457" spans="1:14" x14ac:dyDescent="0.45">
      <c r="A457">
        <v>3456</v>
      </c>
      <c r="B457" t="s">
        <v>34</v>
      </c>
      <c r="C457" t="s">
        <v>103</v>
      </c>
      <c r="D457" t="s">
        <v>663</v>
      </c>
      <c r="E457" t="s">
        <v>676</v>
      </c>
      <c r="F457">
        <v>1</v>
      </c>
      <c r="G457">
        <v>1.99</v>
      </c>
      <c r="H457" s="4">
        <f t="shared" si="49"/>
        <v>1.99</v>
      </c>
      <c r="I457">
        <f t="shared" si="50"/>
        <v>11</v>
      </c>
      <c r="J457" t="str">
        <f t="shared" si="51"/>
        <v>weekday</v>
      </c>
      <c r="K457" t="str">
        <f t="shared" si="52"/>
        <v>January</v>
      </c>
      <c r="L457" t="str">
        <f t="shared" si="53"/>
        <v>Morning</v>
      </c>
      <c r="M457" s="4">
        <f t="shared" si="55"/>
        <v>1.99</v>
      </c>
      <c r="N457" t="str">
        <f t="shared" si="54"/>
        <v>Tuesday</v>
      </c>
    </row>
    <row r="458" spans="1:14" x14ac:dyDescent="0.45">
      <c r="A458">
        <v>3457</v>
      </c>
      <c r="B458" t="s">
        <v>80</v>
      </c>
      <c r="C458" t="s">
        <v>450</v>
      </c>
      <c r="D458" t="s">
        <v>670</v>
      </c>
      <c r="E458" t="s">
        <v>679</v>
      </c>
      <c r="F458">
        <v>1</v>
      </c>
      <c r="G458">
        <v>2.4900000000000002</v>
      </c>
      <c r="H458" s="4">
        <f t="shared" si="49"/>
        <v>2.4900000000000002</v>
      </c>
      <c r="I458">
        <f t="shared" si="50"/>
        <v>19</v>
      </c>
      <c r="J458" t="str">
        <f t="shared" si="51"/>
        <v>weekday</v>
      </c>
      <c r="K458" t="str">
        <f t="shared" si="52"/>
        <v>March</v>
      </c>
      <c r="L458" t="str">
        <f t="shared" si="53"/>
        <v>Evening</v>
      </c>
      <c r="M458" s="4">
        <f t="shared" si="55"/>
        <v>2.4900000000000002</v>
      </c>
      <c r="N458" t="str">
        <f t="shared" si="54"/>
        <v>Tuesday</v>
      </c>
    </row>
    <row r="459" spans="1:14" x14ac:dyDescent="0.45">
      <c r="A459">
        <v>3458</v>
      </c>
      <c r="B459" t="s">
        <v>76</v>
      </c>
      <c r="C459" t="s">
        <v>110</v>
      </c>
      <c r="D459" t="s">
        <v>658</v>
      </c>
      <c r="E459" t="s">
        <v>673</v>
      </c>
      <c r="F459">
        <v>1</v>
      </c>
      <c r="G459">
        <v>6.99</v>
      </c>
      <c r="H459" s="4">
        <f t="shared" si="49"/>
        <v>6.99</v>
      </c>
      <c r="I459">
        <f t="shared" si="50"/>
        <v>11</v>
      </c>
      <c r="J459" t="str">
        <f t="shared" si="51"/>
        <v>weekend</v>
      </c>
      <c r="K459" t="str">
        <f t="shared" si="52"/>
        <v>February</v>
      </c>
      <c r="L459" t="str">
        <f t="shared" si="53"/>
        <v>Morning</v>
      </c>
      <c r="M459" s="4">
        <f t="shared" si="55"/>
        <v>8.0384999999999991</v>
      </c>
      <c r="N459" t="str">
        <f t="shared" si="54"/>
        <v>Saturday</v>
      </c>
    </row>
    <row r="460" spans="1:14" x14ac:dyDescent="0.45">
      <c r="A460">
        <v>3459</v>
      </c>
      <c r="B460" t="s">
        <v>72</v>
      </c>
      <c r="C460" t="s">
        <v>107</v>
      </c>
      <c r="D460" t="s">
        <v>662</v>
      </c>
      <c r="E460" t="s">
        <v>677</v>
      </c>
      <c r="F460">
        <v>1</v>
      </c>
      <c r="G460">
        <v>5.99</v>
      </c>
      <c r="H460" s="4">
        <f t="shared" si="49"/>
        <v>5.99</v>
      </c>
      <c r="I460">
        <f t="shared" si="50"/>
        <v>11</v>
      </c>
      <c r="J460" t="str">
        <f t="shared" si="51"/>
        <v>weekend</v>
      </c>
      <c r="K460" t="str">
        <f t="shared" si="52"/>
        <v>March</v>
      </c>
      <c r="L460" t="str">
        <f t="shared" si="53"/>
        <v>Morning</v>
      </c>
      <c r="M460" s="4">
        <f t="shared" si="55"/>
        <v>6.8884999999999996</v>
      </c>
      <c r="N460" t="str">
        <f t="shared" si="54"/>
        <v>Saturday</v>
      </c>
    </row>
    <row r="461" spans="1:14" x14ac:dyDescent="0.45">
      <c r="A461">
        <v>3460</v>
      </c>
      <c r="B461" t="s">
        <v>60</v>
      </c>
      <c r="C461" t="s">
        <v>297</v>
      </c>
      <c r="D461" t="s">
        <v>663</v>
      </c>
      <c r="E461" t="s">
        <v>676</v>
      </c>
      <c r="F461">
        <v>3</v>
      </c>
      <c r="G461">
        <v>1.99</v>
      </c>
      <c r="H461" s="4">
        <f t="shared" si="49"/>
        <v>5.97</v>
      </c>
      <c r="I461">
        <f t="shared" si="50"/>
        <v>16</v>
      </c>
      <c r="J461" t="str">
        <f t="shared" si="51"/>
        <v>weekday</v>
      </c>
      <c r="K461" t="str">
        <f t="shared" si="52"/>
        <v>January</v>
      </c>
      <c r="L461" t="str">
        <f t="shared" si="53"/>
        <v>Afternoon</v>
      </c>
      <c r="M461" s="4">
        <f t="shared" si="55"/>
        <v>5.97</v>
      </c>
      <c r="N461" t="str">
        <f t="shared" si="54"/>
        <v>Tuesday</v>
      </c>
    </row>
    <row r="462" spans="1:14" x14ac:dyDescent="0.45">
      <c r="A462">
        <v>3461</v>
      </c>
      <c r="B462" t="s">
        <v>89</v>
      </c>
      <c r="C462" t="s">
        <v>451</v>
      </c>
      <c r="D462" t="s">
        <v>664</v>
      </c>
      <c r="E462" t="s">
        <v>678</v>
      </c>
      <c r="F462">
        <v>1</v>
      </c>
      <c r="G462">
        <v>4.49</v>
      </c>
      <c r="H462" s="4">
        <f t="shared" si="49"/>
        <v>4.49</v>
      </c>
      <c r="I462">
        <f t="shared" si="50"/>
        <v>17</v>
      </c>
      <c r="J462" t="str">
        <f t="shared" si="51"/>
        <v>weekday</v>
      </c>
      <c r="K462" t="str">
        <f t="shared" si="52"/>
        <v>January</v>
      </c>
      <c r="L462" t="str">
        <f t="shared" si="53"/>
        <v>Evening</v>
      </c>
      <c r="M462" s="4">
        <f t="shared" si="55"/>
        <v>4.49</v>
      </c>
      <c r="N462" t="str">
        <f t="shared" si="54"/>
        <v>Thursday</v>
      </c>
    </row>
    <row r="463" spans="1:14" x14ac:dyDescent="0.45">
      <c r="A463">
        <v>3462</v>
      </c>
      <c r="B463" t="s">
        <v>58</v>
      </c>
      <c r="C463" t="s">
        <v>452</v>
      </c>
      <c r="D463" t="s">
        <v>672</v>
      </c>
      <c r="E463" t="s">
        <v>674</v>
      </c>
      <c r="F463">
        <v>3</v>
      </c>
      <c r="G463">
        <v>4.49</v>
      </c>
      <c r="H463" s="4">
        <f t="shared" si="49"/>
        <v>13.47</v>
      </c>
      <c r="I463">
        <f t="shared" si="50"/>
        <v>21</v>
      </c>
      <c r="J463" t="str">
        <f t="shared" si="51"/>
        <v>weekday</v>
      </c>
      <c r="K463" t="str">
        <f t="shared" si="52"/>
        <v>March</v>
      </c>
      <c r="L463" t="str">
        <f t="shared" si="53"/>
        <v>Night</v>
      </c>
      <c r="M463" s="4">
        <f t="shared" si="55"/>
        <v>13.47</v>
      </c>
      <c r="N463" t="str">
        <f t="shared" si="54"/>
        <v>Thursday</v>
      </c>
    </row>
    <row r="464" spans="1:14" x14ac:dyDescent="0.45">
      <c r="A464">
        <v>3463</v>
      </c>
      <c r="B464" t="s">
        <v>38</v>
      </c>
      <c r="C464" t="s">
        <v>226</v>
      </c>
      <c r="D464" t="s">
        <v>672</v>
      </c>
      <c r="E464" t="s">
        <v>674</v>
      </c>
      <c r="F464">
        <v>1</v>
      </c>
      <c r="G464">
        <v>4.49</v>
      </c>
      <c r="H464" s="4">
        <f t="shared" si="49"/>
        <v>4.49</v>
      </c>
      <c r="I464">
        <f t="shared" si="50"/>
        <v>12</v>
      </c>
      <c r="J464" t="str">
        <f t="shared" si="51"/>
        <v>weekend</v>
      </c>
      <c r="K464" t="str">
        <f t="shared" si="52"/>
        <v>January</v>
      </c>
      <c r="L464" t="str">
        <f t="shared" si="53"/>
        <v>Afternoon</v>
      </c>
      <c r="M464" s="4">
        <f t="shared" si="55"/>
        <v>5.1635</v>
      </c>
      <c r="N464" t="str">
        <f t="shared" si="54"/>
        <v>Sunday</v>
      </c>
    </row>
    <row r="465" spans="1:14" x14ac:dyDescent="0.45">
      <c r="A465">
        <v>3464</v>
      </c>
      <c r="B465" t="s">
        <v>38</v>
      </c>
      <c r="C465" t="s">
        <v>453</v>
      </c>
      <c r="D465" t="s">
        <v>660</v>
      </c>
      <c r="E465" t="s">
        <v>675</v>
      </c>
      <c r="F465">
        <v>1</v>
      </c>
      <c r="G465">
        <v>2.29</v>
      </c>
      <c r="H465" s="4">
        <f t="shared" si="49"/>
        <v>2.29</v>
      </c>
      <c r="I465">
        <f t="shared" si="50"/>
        <v>10</v>
      </c>
      <c r="J465" t="str">
        <f t="shared" si="51"/>
        <v>weekend</v>
      </c>
      <c r="K465" t="str">
        <f t="shared" si="52"/>
        <v>January</v>
      </c>
      <c r="L465" t="str">
        <f t="shared" si="53"/>
        <v>Morning</v>
      </c>
      <c r="M465" s="4">
        <f t="shared" si="55"/>
        <v>2.6334999999999997</v>
      </c>
      <c r="N465" t="str">
        <f t="shared" si="54"/>
        <v>Sunday</v>
      </c>
    </row>
    <row r="466" spans="1:14" x14ac:dyDescent="0.45">
      <c r="A466">
        <v>3465</v>
      </c>
      <c r="B466" t="s">
        <v>91</v>
      </c>
      <c r="C466" t="s">
        <v>159</v>
      </c>
      <c r="D466" t="s">
        <v>663</v>
      </c>
      <c r="E466" t="s">
        <v>676</v>
      </c>
      <c r="F466">
        <v>3</v>
      </c>
      <c r="G466">
        <v>1.99</v>
      </c>
      <c r="H466" s="4">
        <f t="shared" si="49"/>
        <v>5.97</v>
      </c>
      <c r="I466">
        <f t="shared" si="50"/>
        <v>20</v>
      </c>
      <c r="J466" t="str">
        <f t="shared" si="51"/>
        <v>weekday</v>
      </c>
      <c r="K466" t="str">
        <f t="shared" si="52"/>
        <v>March</v>
      </c>
      <c r="L466" t="str">
        <f t="shared" si="53"/>
        <v>Evening</v>
      </c>
      <c r="M466" s="4">
        <f t="shared" si="55"/>
        <v>5.97</v>
      </c>
      <c r="N466" t="str">
        <f t="shared" si="54"/>
        <v>Wednesday</v>
      </c>
    </row>
    <row r="467" spans="1:14" x14ac:dyDescent="0.45">
      <c r="A467">
        <v>3466</v>
      </c>
      <c r="B467" t="s">
        <v>27</v>
      </c>
      <c r="C467" t="s">
        <v>454</v>
      </c>
      <c r="D467" t="s">
        <v>667</v>
      </c>
      <c r="E467" t="s">
        <v>677</v>
      </c>
      <c r="F467">
        <v>4</v>
      </c>
      <c r="G467">
        <v>5.49</v>
      </c>
      <c r="H467" s="4">
        <f t="shared" si="49"/>
        <v>21.96</v>
      </c>
      <c r="I467">
        <f t="shared" si="50"/>
        <v>21</v>
      </c>
      <c r="J467" t="str">
        <f t="shared" si="51"/>
        <v>weekday</v>
      </c>
      <c r="K467" t="str">
        <f t="shared" si="52"/>
        <v>February</v>
      </c>
      <c r="L467" t="str">
        <f t="shared" si="53"/>
        <v>Night</v>
      </c>
      <c r="M467" s="4">
        <f t="shared" si="55"/>
        <v>21.96</v>
      </c>
      <c r="N467" t="str">
        <f t="shared" si="54"/>
        <v>Thursday</v>
      </c>
    </row>
    <row r="468" spans="1:14" x14ac:dyDescent="0.45">
      <c r="A468">
        <v>3467</v>
      </c>
      <c r="B468" t="s">
        <v>20</v>
      </c>
      <c r="C468" t="s">
        <v>267</v>
      </c>
      <c r="D468" t="s">
        <v>668</v>
      </c>
      <c r="E468" t="s">
        <v>675</v>
      </c>
      <c r="F468">
        <v>4</v>
      </c>
      <c r="G468">
        <v>3.99</v>
      </c>
      <c r="H468" s="4">
        <f t="shared" si="49"/>
        <v>15.96</v>
      </c>
      <c r="I468">
        <f t="shared" si="50"/>
        <v>10</v>
      </c>
      <c r="J468" t="str">
        <f t="shared" si="51"/>
        <v>weekday</v>
      </c>
      <c r="K468" t="str">
        <f t="shared" si="52"/>
        <v>March</v>
      </c>
      <c r="L468" t="str">
        <f t="shared" si="53"/>
        <v>Morning</v>
      </c>
      <c r="M468" s="4">
        <f t="shared" si="55"/>
        <v>15.96</v>
      </c>
      <c r="N468" t="str">
        <f t="shared" si="54"/>
        <v>Monday</v>
      </c>
    </row>
    <row r="469" spans="1:14" x14ac:dyDescent="0.45">
      <c r="A469">
        <v>3468</v>
      </c>
      <c r="B469" t="s">
        <v>52</v>
      </c>
      <c r="C469" t="s">
        <v>455</v>
      </c>
      <c r="D469" t="s">
        <v>661</v>
      </c>
      <c r="E469" t="s">
        <v>676</v>
      </c>
      <c r="F469">
        <v>3</v>
      </c>
      <c r="G469">
        <v>2.79</v>
      </c>
      <c r="H469" s="4">
        <f t="shared" si="49"/>
        <v>8.370000000000001</v>
      </c>
      <c r="I469">
        <f t="shared" si="50"/>
        <v>21</v>
      </c>
      <c r="J469" t="str">
        <f t="shared" si="51"/>
        <v>weekday</v>
      </c>
      <c r="K469" t="str">
        <f t="shared" si="52"/>
        <v>February</v>
      </c>
      <c r="L469" t="str">
        <f t="shared" si="53"/>
        <v>Night</v>
      </c>
      <c r="M469" s="4">
        <f t="shared" si="55"/>
        <v>8.370000000000001</v>
      </c>
      <c r="N469" t="str">
        <f t="shared" si="54"/>
        <v>Wednesday</v>
      </c>
    </row>
    <row r="470" spans="1:14" x14ac:dyDescent="0.45">
      <c r="A470">
        <v>3469</v>
      </c>
      <c r="B470" t="s">
        <v>93</v>
      </c>
      <c r="C470" t="s">
        <v>260</v>
      </c>
      <c r="D470" t="s">
        <v>660</v>
      </c>
      <c r="E470" t="s">
        <v>675</v>
      </c>
      <c r="F470">
        <v>3</v>
      </c>
      <c r="G470">
        <v>2.29</v>
      </c>
      <c r="H470" s="4">
        <f t="shared" si="49"/>
        <v>6.87</v>
      </c>
      <c r="I470">
        <f t="shared" si="50"/>
        <v>22</v>
      </c>
      <c r="J470" t="str">
        <f t="shared" si="51"/>
        <v>weekday</v>
      </c>
      <c r="K470" t="str">
        <f t="shared" si="52"/>
        <v>January</v>
      </c>
      <c r="L470" t="str">
        <f t="shared" si="53"/>
        <v>Night</v>
      </c>
      <c r="M470" s="4">
        <f t="shared" si="55"/>
        <v>6.87</v>
      </c>
      <c r="N470" t="str">
        <f t="shared" si="54"/>
        <v>Friday</v>
      </c>
    </row>
    <row r="471" spans="1:14" x14ac:dyDescent="0.45">
      <c r="A471">
        <v>3470</v>
      </c>
      <c r="B471" t="s">
        <v>66</v>
      </c>
      <c r="C471" t="s">
        <v>456</v>
      </c>
      <c r="D471" t="s">
        <v>668</v>
      </c>
      <c r="E471" t="s">
        <v>675</v>
      </c>
      <c r="F471">
        <v>3</v>
      </c>
      <c r="G471">
        <v>3.99</v>
      </c>
      <c r="H471" s="4">
        <f t="shared" si="49"/>
        <v>11.97</v>
      </c>
      <c r="I471">
        <f t="shared" si="50"/>
        <v>17</v>
      </c>
      <c r="J471" t="str">
        <f t="shared" si="51"/>
        <v>weekday</v>
      </c>
      <c r="K471" t="str">
        <f t="shared" si="52"/>
        <v>January</v>
      </c>
      <c r="L471" t="str">
        <f t="shared" si="53"/>
        <v>Evening</v>
      </c>
      <c r="M471" s="4">
        <f t="shared" si="55"/>
        <v>11.97</v>
      </c>
      <c r="N471" t="str">
        <f t="shared" si="54"/>
        <v>Monday</v>
      </c>
    </row>
    <row r="472" spans="1:14" x14ac:dyDescent="0.45">
      <c r="A472">
        <v>3471</v>
      </c>
      <c r="B472" t="s">
        <v>76</v>
      </c>
      <c r="C472" t="s">
        <v>330</v>
      </c>
      <c r="D472" t="s">
        <v>658</v>
      </c>
      <c r="E472" t="s">
        <v>673</v>
      </c>
      <c r="F472">
        <v>2</v>
      </c>
      <c r="G472">
        <v>6.99</v>
      </c>
      <c r="H472" s="4">
        <f t="shared" si="49"/>
        <v>13.98</v>
      </c>
      <c r="I472">
        <f t="shared" si="50"/>
        <v>23</v>
      </c>
      <c r="J472" t="str">
        <f t="shared" si="51"/>
        <v>weekend</v>
      </c>
      <c r="K472" t="str">
        <f t="shared" si="52"/>
        <v>February</v>
      </c>
      <c r="L472" t="str">
        <f t="shared" si="53"/>
        <v>Night</v>
      </c>
      <c r="M472" s="4">
        <f t="shared" si="55"/>
        <v>16.076999999999998</v>
      </c>
      <c r="N472" t="str">
        <f t="shared" si="54"/>
        <v>Saturday</v>
      </c>
    </row>
    <row r="473" spans="1:14" x14ac:dyDescent="0.45">
      <c r="A473">
        <v>3472</v>
      </c>
      <c r="B473" t="s">
        <v>37</v>
      </c>
      <c r="C473" t="s">
        <v>263</v>
      </c>
      <c r="D473" t="s">
        <v>671</v>
      </c>
      <c r="E473" t="s">
        <v>678</v>
      </c>
      <c r="F473">
        <v>4</v>
      </c>
      <c r="G473">
        <v>3.49</v>
      </c>
      <c r="H473" s="4">
        <f t="shared" si="49"/>
        <v>13.96</v>
      </c>
      <c r="I473">
        <f t="shared" si="50"/>
        <v>23</v>
      </c>
      <c r="J473" t="str">
        <f t="shared" si="51"/>
        <v>weekend</v>
      </c>
      <c r="K473" t="str">
        <f t="shared" si="52"/>
        <v>March</v>
      </c>
      <c r="L473" t="str">
        <f t="shared" si="53"/>
        <v>Night</v>
      </c>
      <c r="M473" s="4">
        <f t="shared" si="55"/>
        <v>16.053999999999998</v>
      </c>
      <c r="N473" t="str">
        <f t="shared" si="54"/>
        <v>Sunday</v>
      </c>
    </row>
    <row r="474" spans="1:14" x14ac:dyDescent="0.45">
      <c r="A474">
        <v>3473</v>
      </c>
      <c r="B474" t="s">
        <v>13</v>
      </c>
      <c r="C474" t="s">
        <v>457</v>
      </c>
      <c r="D474" t="s">
        <v>669</v>
      </c>
      <c r="E474" t="s">
        <v>676</v>
      </c>
      <c r="F474">
        <v>1</v>
      </c>
      <c r="G474">
        <v>2.59</v>
      </c>
      <c r="H474" s="4">
        <f t="shared" si="49"/>
        <v>2.59</v>
      </c>
      <c r="I474">
        <f t="shared" si="50"/>
        <v>14</v>
      </c>
      <c r="J474" t="str">
        <f t="shared" si="51"/>
        <v>weekday</v>
      </c>
      <c r="K474" t="str">
        <f t="shared" si="52"/>
        <v>January</v>
      </c>
      <c r="L474" t="str">
        <f t="shared" si="53"/>
        <v>Afternoon</v>
      </c>
      <c r="M474" s="4">
        <f t="shared" si="55"/>
        <v>2.59</v>
      </c>
      <c r="N474" t="str">
        <f t="shared" si="54"/>
        <v>Wednesday</v>
      </c>
    </row>
    <row r="475" spans="1:14" x14ac:dyDescent="0.45">
      <c r="A475">
        <v>3474</v>
      </c>
      <c r="B475" t="s">
        <v>87</v>
      </c>
      <c r="C475" t="s">
        <v>458</v>
      </c>
      <c r="D475" t="s">
        <v>666</v>
      </c>
      <c r="E475" t="s">
        <v>674</v>
      </c>
      <c r="F475">
        <v>3</v>
      </c>
      <c r="G475">
        <v>4.99</v>
      </c>
      <c r="H475" s="4">
        <f t="shared" si="49"/>
        <v>14.97</v>
      </c>
      <c r="I475">
        <f t="shared" si="50"/>
        <v>13</v>
      </c>
      <c r="J475" t="str">
        <f t="shared" si="51"/>
        <v>weekday</v>
      </c>
      <c r="K475" t="str">
        <f t="shared" si="52"/>
        <v>February</v>
      </c>
      <c r="L475" t="str">
        <f t="shared" si="53"/>
        <v>Afternoon</v>
      </c>
      <c r="M475" s="4">
        <f t="shared" si="55"/>
        <v>14.97</v>
      </c>
      <c r="N475" t="str">
        <f t="shared" si="54"/>
        <v>Wednesday</v>
      </c>
    </row>
    <row r="476" spans="1:14" x14ac:dyDescent="0.45">
      <c r="A476">
        <v>3475</v>
      </c>
      <c r="B476" t="s">
        <v>87</v>
      </c>
      <c r="C476" t="s">
        <v>459</v>
      </c>
      <c r="D476" t="s">
        <v>667</v>
      </c>
      <c r="E476" t="s">
        <v>677</v>
      </c>
      <c r="F476">
        <v>2</v>
      </c>
      <c r="G476">
        <v>5.49</v>
      </c>
      <c r="H476" s="4">
        <f t="shared" si="49"/>
        <v>10.98</v>
      </c>
      <c r="I476">
        <f t="shared" si="50"/>
        <v>21</v>
      </c>
      <c r="J476" t="str">
        <f t="shared" si="51"/>
        <v>weekday</v>
      </c>
      <c r="K476" t="str">
        <f t="shared" si="52"/>
        <v>February</v>
      </c>
      <c r="L476" t="str">
        <f t="shared" si="53"/>
        <v>Night</v>
      </c>
      <c r="M476" s="4">
        <f t="shared" si="55"/>
        <v>10.98</v>
      </c>
      <c r="N476" t="str">
        <f t="shared" si="54"/>
        <v>Wednesday</v>
      </c>
    </row>
    <row r="477" spans="1:14" x14ac:dyDescent="0.45">
      <c r="A477">
        <v>3476</v>
      </c>
      <c r="B477" t="s">
        <v>58</v>
      </c>
      <c r="C477" t="s">
        <v>460</v>
      </c>
      <c r="D477" t="s">
        <v>670</v>
      </c>
      <c r="E477" t="s">
        <v>679</v>
      </c>
      <c r="F477">
        <v>2</v>
      </c>
      <c r="G477">
        <v>2.4900000000000002</v>
      </c>
      <c r="H477" s="4">
        <f t="shared" si="49"/>
        <v>4.9800000000000004</v>
      </c>
      <c r="I477">
        <f t="shared" si="50"/>
        <v>15</v>
      </c>
      <c r="J477" t="str">
        <f t="shared" si="51"/>
        <v>weekday</v>
      </c>
      <c r="K477" t="str">
        <f t="shared" si="52"/>
        <v>March</v>
      </c>
      <c r="L477" t="str">
        <f t="shared" si="53"/>
        <v>Afternoon</v>
      </c>
      <c r="M477" s="4">
        <f t="shared" si="55"/>
        <v>4.9800000000000004</v>
      </c>
      <c r="N477" t="str">
        <f t="shared" si="54"/>
        <v>Thursday</v>
      </c>
    </row>
    <row r="478" spans="1:14" x14ac:dyDescent="0.45">
      <c r="A478">
        <v>3477</v>
      </c>
      <c r="B478" t="s">
        <v>18</v>
      </c>
      <c r="C478" t="s">
        <v>461</v>
      </c>
      <c r="D478" t="s">
        <v>664</v>
      </c>
      <c r="E478" t="s">
        <v>678</v>
      </c>
      <c r="F478">
        <v>4</v>
      </c>
      <c r="G478">
        <v>4.49</v>
      </c>
      <c r="H478" s="4">
        <f t="shared" si="49"/>
        <v>17.96</v>
      </c>
      <c r="I478">
        <f t="shared" si="50"/>
        <v>16</v>
      </c>
      <c r="J478" t="str">
        <f t="shared" si="51"/>
        <v>weekend</v>
      </c>
      <c r="K478" t="str">
        <f t="shared" si="52"/>
        <v>January</v>
      </c>
      <c r="L478" t="str">
        <f t="shared" si="53"/>
        <v>Afternoon</v>
      </c>
      <c r="M478" s="4">
        <f t="shared" si="55"/>
        <v>20.654</v>
      </c>
      <c r="N478" t="str">
        <f t="shared" si="54"/>
        <v>Sunday</v>
      </c>
    </row>
    <row r="479" spans="1:14" x14ac:dyDescent="0.45">
      <c r="A479">
        <v>3478</v>
      </c>
      <c r="B479" t="s">
        <v>7</v>
      </c>
      <c r="C479" t="s">
        <v>214</v>
      </c>
      <c r="D479" t="s">
        <v>664</v>
      </c>
      <c r="E479" t="s">
        <v>678</v>
      </c>
      <c r="F479">
        <v>4</v>
      </c>
      <c r="G479">
        <v>4.49</v>
      </c>
      <c r="H479" s="4">
        <f t="shared" si="49"/>
        <v>17.96</v>
      </c>
      <c r="I479">
        <f t="shared" si="50"/>
        <v>18</v>
      </c>
      <c r="J479" t="str">
        <f t="shared" si="51"/>
        <v>weekday</v>
      </c>
      <c r="K479" t="str">
        <f t="shared" si="52"/>
        <v>February</v>
      </c>
      <c r="L479" t="str">
        <f t="shared" si="53"/>
        <v>Evening</v>
      </c>
      <c r="M479" s="4">
        <f t="shared" si="55"/>
        <v>17.96</v>
      </c>
      <c r="N479" t="str">
        <f t="shared" si="54"/>
        <v>Friday</v>
      </c>
    </row>
    <row r="480" spans="1:14" x14ac:dyDescent="0.45">
      <c r="A480">
        <v>3479</v>
      </c>
      <c r="B480" t="s">
        <v>44</v>
      </c>
      <c r="C480" t="s">
        <v>182</v>
      </c>
      <c r="D480" t="s">
        <v>665</v>
      </c>
      <c r="E480" t="s">
        <v>675</v>
      </c>
      <c r="F480">
        <v>1</v>
      </c>
      <c r="G480">
        <v>2.99</v>
      </c>
      <c r="H480" s="4">
        <f t="shared" si="49"/>
        <v>2.99</v>
      </c>
      <c r="I480">
        <f t="shared" si="50"/>
        <v>20</v>
      </c>
      <c r="J480" t="str">
        <f t="shared" si="51"/>
        <v>weekend</v>
      </c>
      <c r="K480" t="str">
        <f t="shared" si="52"/>
        <v>March</v>
      </c>
      <c r="L480" t="str">
        <f t="shared" si="53"/>
        <v>Evening</v>
      </c>
      <c r="M480" s="4">
        <f t="shared" si="55"/>
        <v>3.4384999999999999</v>
      </c>
      <c r="N480" t="str">
        <f t="shared" si="54"/>
        <v>Saturday</v>
      </c>
    </row>
    <row r="481" spans="1:14" x14ac:dyDescent="0.45">
      <c r="A481">
        <v>3480</v>
      </c>
      <c r="B481" t="s">
        <v>89</v>
      </c>
      <c r="C481" t="s">
        <v>462</v>
      </c>
      <c r="D481" t="s">
        <v>658</v>
      </c>
      <c r="E481" t="s">
        <v>673</v>
      </c>
      <c r="F481">
        <v>1</v>
      </c>
      <c r="G481">
        <v>6.99</v>
      </c>
      <c r="H481" s="4">
        <f t="shared" si="49"/>
        <v>6.99</v>
      </c>
      <c r="I481">
        <f t="shared" si="50"/>
        <v>13</v>
      </c>
      <c r="J481" t="str">
        <f t="shared" si="51"/>
        <v>weekday</v>
      </c>
      <c r="K481" t="str">
        <f t="shared" si="52"/>
        <v>January</v>
      </c>
      <c r="L481" t="str">
        <f t="shared" si="53"/>
        <v>Afternoon</v>
      </c>
      <c r="M481" s="4">
        <f t="shared" si="55"/>
        <v>6.99</v>
      </c>
      <c r="N481" t="str">
        <f t="shared" si="54"/>
        <v>Thursday</v>
      </c>
    </row>
    <row r="482" spans="1:14" x14ac:dyDescent="0.45">
      <c r="A482">
        <v>3481</v>
      </c>
      <c r="B482" t="s">
        <v>81</v>
      </c>
      <c r="C482" t="s">
        <v>463</v>
      </c>
      <c r="D482" t="s">
        <v>671</v>
      </c>
      <c r="E482" t="s">
        <v>678</v>
      </c>
      <c r="F482">
        <v>3</v>
      </c>
      <c r="G482">
        <v>3.49</v>
      </c>
      <c r="H482" s="4">
        <f t="shared" si="49"/>
        <v>10.47</v>
      </c>
      <c r="I482">
        <f t="shared" si="50"/>
        <v>14</v>
      </c>
      <c r="J482" t="str">
        <f t="shared" si="51"/>
        <v>weekday</v>
      </c>
      <c r="K482" t="str">
        <f t="shared" si="52"/>
        <v>March</v>
      </c>
      <c r="L482" t="str">
        <f t="shared" si="53"/>
        <v>Afternoon</v>
      </c>
      <c r="M482" s="4">
        <f t="shared" si="55"/>
        <v>10.47</v>
      </c>
      <c r="N482" t="str">
        <f t="shared" si="54"/>
        <v>Monday</v>
      </c>
    </row>
    <row r="483" spans="1:14" x14ac:dyDescent="0.45">
      <c r="A483">
        <v>3482</v>
      </c>
      <c r="B483" t="s">
        <v>52</v>
      </c>
      <c r="C483" t="s">
        <v>195</v>
      </c>
      <c r="D483" t="s">
        <v>668</v>
      </c>
      <c r="E483" t="s">
        <v>675</v>
      </c>
      <c r="F483">
        <v>4</v>
      </c>
      <c r="G483">
        <v>3.99</v>
      </c>
      <c r="H483" s="4">
        <f t="shared" si="49"/>
        <v>15.96</v>
      </c>
      <c r="I483">
        <f t="shared" si="50"/>
        <v>17</v>
      </c>
      <c r="J483" t="str">
        <f t="shared" si="51"/>
        <v>weekday</v>
      </c>
      <c r="K483" t="str">
        <f t="shared" si="52"/>
        <v>February</v>
      </c>
      <c r="L483" t="str">
        <f t="shared" si="53"/>
        <v>Evening</v>
      </c>
      <c r="M483" s="4">
        <f t="shared" si="55"/>
        <v>15.96</v>
      </c>
      <c r="N483" t="str">
        <f t="shared" si="54"/>
        <v>Wednesday</v>
      </c>
    </row>
    <row r="484" spans="1:14" x14ac:dyDescent="0.45">
      <c r="A484">
        <v>3483</v>
      </c>
      <c r="B484" t="s">
        <v>43</v>
      </c>
      <c r="C484" t="s">
        <v>464</v>
      </c>
      <c r="D484" t="s">
        <v>670</v>
      </c>
      <c r="E484" t="s">
        <v>679</v>
      </c>
      <c r="F484">
        <v>2</v>
      </c>
      <c r="G484">
        <v>2.4900000000000002</v>
      </c>
      <c r="H484" s="4">
        <f t="shared" si="49"/>
        <v>4.9800000000000004</v>
      </c>
      <c r="I484">
        <f t="shared" si="50"/>
        <v>10</v>
      </c>
      <c r="J484" t="str">
        <f t="shared" si="51"/>
        <v>weekend</v>
      </c>
      <c r="K484" t="str">
        <f t="shared" si="52"/>
        <v>January</v>
      </c>
      <c r="L484" t="str">
        <f t="shared" si="53"/>
        <v>Morning</v>
      </c>
      <c r="M484" s="4">
        <f t="shared" si="55"/>
        <v>5.7270000000000003</v>
      </c>
      <c r="N484" t="str">
        <f t="shared" si="54"/>
        <v>Saturday</v>
      </c>
    </row>
    <row r="485" spans="1:14" x14ac:dyDescent="0.45">
      <c r="A485">
        <v>3484</v>
      </c>
      <c r="B485" t="s">
        <v>11</v>
      </c>
      <c r="C485" t="s">
        <v>465</v>
      </c>
      <c r="D485" t="s">
        <v>667</v>
      </c>
      <c r="E485" t="s">
        <v>677</v>
      </c>
      <c r="F485">
        <v>4</v>
      </c>
      <c r="G485">
        <v>5.49</v>
      </c>
      <c r="H485" s="4">
        <f t="shared" si="49"/>
        <v>21.96</v>
      </c>
      <c r="I485">
        <f t="shared" si="50"/>
        <v>13</v>
      </c>
      <c r="J485" t="str">
        <f t="shared" si="51"/>
        <v>weekday</v>
      </c>
      <c r="K485" t="str">
        <f t="shared" si="52"/>
        <v>February</v>
      </c>
      <c r="L485" t="str">
        <f t="shared" si="53"/>
        <v>Afternoon</v>
      </c>
      <c r="M485" s="4">
        <f t="shared" si="55"/>
        <v>21.96</v>
      </c>
      <c r="N485" t="str">
        <f t="shared" si="54"/>
        <v>Tuesday</v>
      </c>
    </row>
    <row r="486" spans="1:14" x14ac:dyDescent="0.45">
      <c r="A486">
        <v>3485</v>
      </c>
      <c r="B486" t="s">
        <v>50</v>
      </c>
      <c r="C486" t="s">
        <v>313</v>
      </c>
      <c r="D486" t="s">
        <v>666</v>
      </c>
      <c r="E486" t="s">
        <v>674</v>
      </c>
      <c r="F486">
        <v>4</v>
      </c>
      <c r="G486">
        <v>4.99</v>
      </c>
      <c r="H486" s="4">
        <f t="shared" si="49"/>
        <v>19.96</v>
      </c>
      <c r="I486">
        <f t="shared" si="50"/>
        <v>11</v>
      </c>
      <c r="J486" t="str">
        <f t="shared" si="51"/>
        <v>weekday</v>
      </c>
      <c r="K486" t="str">
        <f t="shared" si="52"/>
        <v>March</v>
      </c>
      <c r="L486" t="str">
        <f t="shared" si="53"/>
        <v>Morning</v>
      </c>
      <c r="M486" s="4">
        <f t="shared" si="55"/>
        <v>19.96</v>
      </c>
      <c r="N486" t="str">
        <f t="shared" si="54"/>
        <v>Tuesday</v>
      </c>
    </row>
    <row r="487" spans="1:14" x14ac:dyDescent="0.45">
      <c r="A487">
        <v>3486</v>
      </c>
      <c r="B487" t="s">
        <v>63</v>
      </c>
      <c r="C487" t="s">
        <v>466</v>
      </c>
      <c r="D487" t="s">
        <v>663</v>
      </c>
      <c r="E487" t="s">
        <v>676</v>
      </c>
      <c r="F487">
        <v>4</v>
      </c>
      <c r="G487">
        <v>1.99</v>
      </c>
      <c r="H487" s="4">
        <f t="shared" si="49"/>
        <v>7.96</v>
      </c>
      <c r="I487">
        <f t="shared" si="50"/>
        <v>20</v>
      </c>
      <c r="J487" t="str">
        <f t="shared" si="51"/>
        <v>weekday</v>
      </c>
      <c r="K487" t="str">
        <f t="shared" si="52"/>
        <v>January</v>
      </c>
      <c r="L487" t="str">
        <f t="shared" si="53"/>
        <v>Evening</v>
      </c>
      <c r="M487" s="4">
        <f t="shared" si="55"/>
        <v>7.96</v>
      </c>
      <c r="N487" t="str">
        <f t="shared" si="54"/>
        <v>Thursday</v>
      </c>
    </row>
    <row r="488" spans="1:14" x14ac:dyDescent="0.45">
      <c r="A488">
        <v>3487</v>
      </c>
      <c r="B488" t="s">
        <v>31</v>
      </c>
      <c r="C488" t="s">
        <v>276</v>
      </c>
      <c r="D488" t="s">
        <v>663</v>
      </c>
      <c r="E488" t="s">
        <v>676</v>
      </c>
      <c r="F488">
        <v>2</v>
      </c>
      <c r="G488">
        <v>1.99</v>
      </c>
      <c r="H488" s="4">
        <f t="shared" si="49"/>
        <v>3.98</v>
      </c>
      <c r="I488">
        <f t="shared" si="50"/>
        <v>10</v>
      </c>
      <c r="J488" t="str">
        <f t="shared" si="51"/>
        <v>weekday</v>
      </c>
      <c r="K488" t="str">
        <f t="shared" si="52"/>
        <v>March</v>
      </c>
      <c r="L488" t="str">
        <f t="shared" si="53"/>
        <v>Morning</v>
      </c>
      <c r="M488" s="4">
        <f t="shared" si="55"/>
        <v>3.98</v>
      </c>
      <c r="N488" t="str">
        <f t="shared" si="54"/>
        <v>Tuesday</v>
      </c>
    </row>
    <row r="489" spans="1:14" x14ac:dyDescent="0.45">
      <c r="A489">
        <v>3488</v>
      </c>
      <c r="B489" t="s">
        <v>70</v>
      </c>
      <c r="C489" t="s">
        <v>467</v>
      </c>
      <c r="D489" t="s">
        <v>663</v>
      </c>
      <c r="E489" t="s">
        <v>676</v>
      </c>
      <c r="F489">
        <v>2</v>
      </c>
      <c r="G489">
        <v>1.99</v>
      </c>
      <c r="H489" s="4">
        <f t="shared" si="49"/>
        <v>3.98</v>
      </c>
      <c r="I489">
        <f t="shared" si="50"/>
        <v>11</v>
      </c>
      <c r="J489" t="str">
        <f t="shared" si="51"/>
        <v>weekday</v>
      </c>
      <c r="K489" t="str">
        <f t="shared" si="52"/>
        <v>February</v>
      </c>
      <c r="L489" t="str">
        <f t="shared" si="53"/>
        <v>Morning</v>
      </c>
      <c r="M489" s="4">
        <f t="shared" si="55"/>
        <v>3.98</v>
      </c>
      <c r="N489" t="str">
        <f t="shared" si="54"/>
        <v>Tuesday</v>
      </c>
    </row>
    <row r="490" spans="1:14" x14ac:dyDescent="0.45">
      <c r="A490">
        <v>3489</v>
      </c>
      <c r="B490" t="s">
        <v>63</v>
      </c>
      <c r="C490" t="s">
        <v>147</v>
      </c>
      <c r="D490" t="s">
        <v>659</v>
      </c>
      <c r="E490" t="s">
        <v>674</v>
      </c>
      <c r="F490">
        <v>4</v>
      </c>
      <c r="G490">
        <v>5.29</v>
      </c>
      <c r="H490" s="4">
        <f t="shared" si="49"/>
        <v>21.16</v>
      </c>
      <c r="I490">
        <f t="shared" si="50"/>
        <v>13</v>
      </c>
      <c r="J490" t="str">
        <f t="shared" si="51"/>
        <v>weekday</v>
      </c>
      <c r="K490" t="str">
        <f t="shared" si="52"/>
        <v>January</v>
      </c>
      <c r="L490" t="str">
        <f t="shared" si="53"/>
        <v>Afternoon</v>
      </c>
      <c r="M490" s="4">
        <f t="shared" si="55"/>
        <v>21.16</v>
      </c>
      <c r="N490" t="str">
        <f t="shared" si="54"/>
        <v>Thursday</v>
      </c>
    </row>
    <row r="491" spans="1:14" x14ac:dyDescent="0.45">
      <c r="A491">
        <v>3490</v>
      </c>
      <c r="B491" t="s">
        <v>86</v>
      </c>
      <c r="C491" t="s">
        <v>468</v>
      </c>
      <c r="D491" t="s">
        <v>670</v>
      </c>
      <c r="E491" t="s">
        <v>679</v>
      </c>
      <c r="F491">
        <v>1</v>
      </c>
      <c r="G491">
        <v>2.4900000000000002</v>
      </c>
      <c r="H491" s="4">
        <f t="shared" si="49"/>
        <v>2.4900000000000002</v>
      </c>
      <c r="I491">
        <f t="shared" si="50"/>
        <v>14</v>
      </c>
      <c r="J491" t="str">
        <f t="shared" si="51"/>
        <v>weekday</v>
      </c>
      <c r="K491" t="str">
        <f t="shared" si="52"/>
        <v>March</v>
      </c>
      <c r="L491" t="str">
        <f t="shared" si="53"/>
        <v>Afternoon</v>
      </c>
      <c r="M491" s="4">
        <f t="shared" si="55"/>
        <v>2.4900000000000002</v>
      </c>
      <c r="N491" t="str">
        <f t="shared" si="54"/>
        <v>Thursday</v>
      </c>
    </row>
    <row r="492" spans="1:14" x14ac:dyDescent="0.45">
      <c r="A492">
        <v>3491</v>
      </c>
      <c r="B492" t="s">
        <v>48</v>
      </c>
      <c r="C492" t="s">
        <v>469</v>
      </c>
      <c r="D492" t="s">
        <v>660</v>
      </c>
      <c r="E492" t="s">
        <v>675</v>
      </c>
      <c r="F492">
        <v>2</v>
      </c>
      <c r="G492">
        <v>2.29</v>
      </c>
      <c r="H492" s="4">
        <f t="shared" si="49"/>
        <v>4.58</v>
      </c>
      <c r="I492">
        <f t="shared" si="50"/>
        <v>18</v>
      </c>
      <c r="J492" t="str">
        <f t="shared" si="51"/>
        <v>weekend</v>
      </c>
      <c r="K492" t="str">
        <f t="shared" si="52"/>
        <v>February</v>
      </c>
      <c r="L492" t="str">
        <f t="shared" si="53"/>
        <v>Evening</v>
      </c>
      <c r="M492" s="4">
        <f t="shared" si="55"/>
        <v>5.2669999999999995</v>
      </c>
      <c r="N492" t="str">
        <f t="shared" si="54"/>
        <v>Saturday</v>
      </c>
    </row>
    <row r="493" spans="1:14" x14ac:dyDescent="0.45">
      <c r="A493">
        <v>3492</v>
      </c>
      <c r="B493" t="s">
        <v>19</v>
      </c>
      <c r="C493" t="s">
        <v>470</v>
      </c>
      <c r="D493" t="s">
        <v>662</v>
      </c>
      <c r="E493" t="s">
        <v>677</v>
      </c>
      <c r="F493">
        <v>4</v>
      </c>
      <c r="G493">
        <v>5.99</v>
      </c>
      <c r="H493" s="4">
        <f t="shared" si="49"/>
        <v>23.96</v>
      </c>
      <c r="I493">
        <f t="shared" si="50"/>
        <v>12</v>
      </c>
      <c r="J493" t="str">
        <f t="shared" si="51"/>
        <v>weekend</v>
      </c>
      <c r="K493" t="str">
        <f t="shared" si="52"/>
        <v>February</v>
      </c>
      <c r="L493" t="str">
        <f t="shared" si="53"/>
        <v>Afternoon</v>
      </c>
      <c r="M493" s="4">
        <f t="shared" si="55"/>
        <v>27.553999999999998</v>
      </c>
      <c r="N493" t="str">
        <f t="shared" si="54"/>
        <v>Sunday</v>
      </c>
    </row>
    <row r="494" spans="1:14" x14ac:dyDescent="0.45">
      <c r="A494">
        <v>3493</v>
      </c>
      <c r="B494" t="s">
        <v>8</v>
      </c>
      <c r="C494" t="s">
        <v>201</v>
      </c>
      <c r="D494" t="s">
        <v>659</v>
      </c>
      <c r="E494" t="s">
        <v>674</v>
      </c>
      <c r="F494">
        <v>3</v>
      </c>
      <c r="G494">
        <v>5.29</v>
      </c>
      <c r="H494" s="4">
        <f t="shared" si="49"/>
        <v>15.870000000000001</v>
      </c>
      <c r="I494">
        <f t="shared" si="50"/>
        <v>16</v>
      </c>
      <c r="J494" t="str">
        <f t="shared" si="51"/>
        <v>weekend</v>
      </c>
      <c r="K494" t="str">
        <f t="shared" si="52"/>
        <v>March</v>
      </c>
      <c r="L494" t="str">
        <f t="shared" si="53"/>
        <v>Afternoon</v>
      </c>
      <c r="M494" s="4">
        <f t="shared" si="55"/>
        <v>18.250499999999999</v>
      </c>
      <c r="N494" t="str">
        <f t="shared" si="54"/>
        <v>Saturday</v>
      </c>
    </row>
    <row r="495" spans="1:14" x14ac:dyDescent="0.45">
      <c r="A495">
        <v>3494</v>
      </c>
      <c r="B495" t="s">
        <v>32</v>
      </c>
      <c r="C495" t="s">
        <v>471</v>
      </c>
      <c r="D495" t="s">
        <v>661</v>
      </c>
      <c r="E495" t="s">
        <v>676</v>
      </c>
      <c r="F495">
        <v>1</v>
      </c>
      <c r="G495">
        <v>2.79</v>
      </c>
      <c r="H495" s="4">
        <f t="shared" si="49"/>
        <v>2.79</v>
      </c>
      <c r="I495">
        <f t="shared" si="50"/>
        <v>11</v>
      </c>
      <c r="J495" t="str">
        <f t="shared" si="51"/>
        <v>weekday</v>
      </c>
      <c r="K495" t="str">
        <f t="shared" si="52"/>
        <v>January</v>
      </c>
      <c r="L495" t="str">
        <f t="shared" si="53"/>
        <v>Morning</v>
      </c>
      <c r="M495" s="4">
        <f t="shared" si="55"/>
        <v>2.79</v>
      </c>
      <c r="N495" t="str">
        <f t="shared" si="54"/>
        <v>Thursday</v>
      </c>
    </row>
    <row r="496" spans="1:14" x14ac:dyDescent="0.45">
      <c r="A496">
        <v>3495</v>
      </c>
      <c r="B496" t="s">
        <v>38</v>
      </c>
      <c r="C496" t="s">
        <v>328</v>
      </c>
      <c r="D496" t="s">
        <v>672</v>
      </c>
      <c r="E496" t="s">
        <v>674</v>
      </c>
      <c r="F496">
        <v>2</v>
      </c>
      <c r="G496">
        <v>4.49</v>
      </c>
      <c r="H496" s="4">
        <f t="shared" si="49"/>
        <v>8.98</v>
      </c>
      <c r="I496">
        <f t="shared" si="50"/>
        <v>17</v>
      </c>
      <c r="J496" t="str">
        <f t="shared" si="51"/>
        <v>weekend</v>
      </c>
      <c r="K496" t="str">
        <f t="shared" si="52"/>
        <v>January</v>
      </c>
      <c r="L496" t="str">
        <f t="shared" si="53"/>
        <v>Evening</v>
      </c>
      <c r="M496" s="4">
        <f t="shared" si="55"/>
        <v>10.327</v>
      </c>
      <c r="N496" t="str">
        <f t="shared" si="54"/>
        <v>Sunday</v>
      </c>
    </row>
    <row r="497" spans="1:14" x14ac:dyDescent="0.45">
      <c r="A497">
        <v>3496</v>
      </c>
      <c r="B497" t="s">
        <v>55</v>
      </c>
      <c r="C497" t="s">
        <v>472</v>
      </c>
      <c r="D497" t="s">
        <v>670</v>
      </c>
      <c r="E497" t="s">
        <v>679</v>
      </c>
      <c r="F497">
        <v>4</v>
      </c>
      <c r="G497">
        <v>2.4900000000000002</v>
      </c>
      <c r="H497" s="4">
        <f t="shared" si="49"/>
        <v>9.9600000000000009</v>
      </c>
      <c r="I497">
        <f t="shared" si="50"/>
        <v>18</v>
      </c>
      <c r="J497" t="str">
        <f t="shared" si="51"/>
        <v>weekday</v>
      </c>
      <c r="K497" t="str">
        <f t="shared" si="52"/>
        <v>January</v>
      </c>
      <c r="L497" t="str">
        <f t="shared" si="53"/>
        <v>Evening</v>
      </c>
      <c r="M497" s="4">
        <f t="shared" si="55"/>
        <v>9.9600000000000009</v>
      </c>
      <c r="N497" t="str">
        <f t="shared" si="54"/>
        <v>Monday</v>
      </c>
    </row>
    <row r="498" spans="1:14" x14ac:dyDescent="0.45">
      <c r="A498">
        <v>3497</v>
      </c>
      <c r="B498" t="s">
        <v>18</v>
      </c>
      <c r="C498" t="s">
        <v>260</v>
      </c>
      <c r="D498" t="s">
        <v>659</v>
      </c>
      <c r="E498" t="s">
        <v>674</v>
      </c>
      <c r="F498">
        <v>3</v>
      </c>
      <c r="G498">
        <v>5.29</v>
      </c>
      <c r="H498" s="4">
        <f t="shared" si="49"/>
        <v>15.870000000000001</v>
      </c>
      <c r="I498">
        <f t="shared" si="50"/>
        <v>22</v>
      </c>
      <c r="J498" t="str">
        <f t="shared" si="51"/>
        <v>weekend</v>
      </c>
      <c r="K498" t="str">
        <f t="shared" si="52"/>
        <v>January</v>
      </c>
      <c r="L498" t="str">
        <f t="shared" si="53"/>
        <v>Night</v>
      </c>
      <c r="M498" s="4">
        <f t="shared" si="55"/>
        <v>18.250499999999999</v>
      </c>
      <c r="N498" t="str">
        <f t="shared" si="54"/>
        <v>Sunday</v>
      </c>
    </row>
    <row r="499" spans="1:14" x14ac:dyDescent="0.45">
      <c r="A499">
        <v>3498</v>
      </c>
      <c r="B499" t="s">
        <v>34</v>
      </c>
      <c r="C499" t="s">
        <v>473</v>
      </c>
      <c r="D499" t="s">
        <v>665</v>
      </c>
      <c r="E499" t="s">
        <v>675</v>
      </c>
      <c r="F499">
        <v>3</v>
      </c>
      <c r="G499">
        <v>2.99</v>
      </c>
      <c r="H499" s="4">
        <f t="shared" si="49"/>
        <v>8.9700000000000006</v>
      </c>
      <c r="I499">
        <f t="shared" si="50"/>
        <v>14</v>
      </c>
      <c r="J499" t="str">
        <f t="shared" si="51"/>
        <v>weekday</v>
      </c>
      <c r="K499" t="str">
        <f t="shared" si="52"/>
        <v>January</v>
      </c>
      <c r="L499" t="str">
        <f t="shared" si="53"/>
        <v>Afternoon</v>
      </c>
      <c r="M499" s="4">
        <f t="shared" si="55"/>
        <v>8.9700000000000006</v>
      </c>
      <c r="N499" t="str">
        <f t="shared" si="54"/>
        <v>Tuesday</v>
      </c>
    </row>
    <row r="500" spans="1:14" x14ac:dyDescent="0.45">
      <c r="A500">
        <v>3499</v>
      </c>
      <c r="B500" t="s">
        <v>49</v>
      </c>
      <c r="C500" t="s">
        <v>474</v>
      </c>
      <c r="D500" t="s">
        <v>662</v>
      </c>
      <c r="E500" t="s">
        <v>677</v>
      </c>
      <c r="F500">
        <v>2</v>
      </c>
      <c r="G500">
        <v>5.99</v>
      </c>
      <c r="H500" s="4">
        <f t="shared" si="49"/>
        <v>11.98</v>
      </c>
      <c r="I500">
        <f t="shared" si="50"/>
        <v>17</v>
      </c>
      <c r="J500" t="str">
        <f t="shared" si="51"/>
        <v>weekday</v>
      </c>
      <c r="K500" t="str">
        <f t="shared" si="52"/>
        <v>January</v>
      </c>
      <c r="L500" t="str">
        <f t="shared" si="53"/>
        <v>Evening</v>
      </c>
      <c r="M500" s="4">
        <f t="shared" si="55"/>
        <v>11.98</v>
      </c>
      <c r="N500" t="str">
        <f t="shared" si="54"/>
        <v>Wednesday</v>
      </c>
    </row>
    <row r="501" spans="1:14" x14ac:dyDescent="0.45">
      <c r="A501">
        <v>3500</v>
      </c>
      <c r="B501" t="s">
        <v>58</v>
      </c>
      <c r="C501" t="s">
        <v>457</v>
      </c>
      <c r="D501" t="s">
        <v>664</v>
      </c>
      <c r="E501" t="s">
        <v>678</v>
      </c>
      <c r="F501">
        <v>3</v>
      </c>
      <c r="G501">
        <v>4.49</v>
      </c>
      <c r="H501" s="4">
        <f t="shared" si="49"/>
        <v>13.47</v>
      </c>
      <c r="I501">
        <f t="shared" si="50"/>
        <v>14</v>
      </c>
      <c r="J501" t="str">
        <f t="shared" si="51"/>
        <v>weekday</v>
      </c>
      <c r="K501" t="str">
        <f t="shared" si="52"/>
        <v>March</v>
      </c>
      <c r="L501" t="str">
        <f t="shared" si="53"/>
        <v>Afternoon</v>
      </c>
      <c r="M501" s="4">
        <f t="shared" si="55"/>
        <v>13.47</v>
      </c>
      <c r="N501" t="str">
        <f t="shared" si="54"/>
        <v>Thursday</v>
      </c>
    </row>
    <row r="502" spans="1:14" x14ac:dyDescent="0.45">
      <c r="A502">
        <v>3501</v>
      </c>
      <c r="B502" t="s">
        <v>26</v>
      </c>
      <c r="C502" t="s">
        <v>129</v>
      </c>
      <c r="D502" t="s">
        <v>660</v>
      </c>
      <c r="E502" t="s">
        <v>675</v>
      </c>
      <c r="F502">
        <v>1</v>
      </c>
      <c r="G502">
        <v>2.29</v>
      </c>
      <c r="H502" s="4">
        <f t="shared" si="49"/>
        <v>2.29</v>
      </c>
      <c r="I502">
        <f t="shared" si="50"/>
        <v>19</v>
      </c>
      <c r="J502" t="str">
        <f t="shared" si="51"/>
        <v>weekday</v>
      </c>
      <c r="K502" t="str">
        <f t="shared" si="52"/>
        <v>March</v>
      </c>
      <c r="L502" t="str">
        <f t="shared" si="53"/>
        <v>Evening</v>
      </c>
      <c r="M502" s="4">
        <f t="shared" si="55"/>
        <v>2.29</v>
      </c>
      <c r="N502" t="str">
        <f t="shared" si="54"/>
        <v>Wednesday</v>
      </c>
    </row>
    <row r="503" spans="1:14" x14ac:dyDescent="0.45">
      <c r="A503">
        <v>3502</v>
      </c>
      <c r="B503" t="s">
        <v>16</v>
      </c>
      <c r="C503" t="s">
        <v>269</v>
      </c>
      <c r="D503" t="s">
        <v>670</v>
      </c>
      <c r="E503" t="s">
        <v>679</v>
      </c>
      <c r="F503">
        <v>1</v>
      </c>
      <c r="G503">
        <v>2.4900000000000002</v>
      </c>
      <c r="H503" s="4">
        <f t="shared" si="49"/>
        <v>2.4900000000000002</v>
      </c>
      <c r="I503">
        <f t="shared" si="50"/>
        <v>12</v>
      </c>
      <c r="J503" t="str">
        <f t="shared" si="51"/>
        <v>weekend</v>
      </c>
      <c r="K503" t="str">
        <f t="shared" si="52"/>
        <v>February</v>
      </c>
      <c r="L503" t="str">
        <f t="shared" si="53"/>
        <v>Afternoon</v>
      </c>
      <c r="M503" s="4">
        <f t="shared" si="55"/>
        <v>2.8635000000000002</v>
      </c>
      <c r="N503" t="str">
        <f t="shared" si="54"/>
        <v>Sunday</v>
      </c>
    </row>
    <row r="504" spans="1:14" x14ac:dyDescent="0.45">
      <c r="A504">
        <v>3503</v>
      </c>
      <c r="B504" t="s">
        <v>7</v>
      </c>
      <c r="C504" t="s">
        <v>330</v>
      </c>
      <c r="D504" t="s">
        <v>666</v>
      </c>
      <c r="E504" t="s">
        <v>674</v>
      </c>
      <c r="F504">
        <v>4</v>
      </c>
      <c r="G504">
        <v>4.99</v>
      </c>
      <c r="H504" s="4">
        <f t="shared" si="49"/>
        <v>19.96</v>
      </c>
      <c r="I504">
        <f t="shared" si="50"/>
        <v>23</v>
      </c>
      <c r="J504" t="str">
        <f t="shared" si="51"/>
        <v>weekday</v>
      </c>
      <c r="K504" t="str">
        <f t="shared" si="52"/>
        <v>February</v>
      </c>
      <c r="L504" t="str">
        <f t="shared" si="53"/>
        <v>Night</v>
      </c>
      <c r="M504" s="4">
        <f t="shared" si="55"/>
        <v>19.96</v>
      </c>
      <c r="N504" t="str">
        <f t="shared" si="54"/>
        <v>Friday</v>
      </c>
    </row>
    <row r="505" spans="1:14" x14ac:dyDescent="0.45">
      <c r="A505">
        <v>3504</v>
      </c>
      <c r="B505" t="s">
        <v>22</v>
      </c>
      <c r="C505" t="s">
        <v>251</v>
      </c>
      <c r="D505" t="s">
        <v>660</v>
      </c>
      <c r="E505" t="s">
        <v>675</v>
      </c>
      <c r="F505">
        <v>1</v>
      </c>
      <c r="G505">
        <v>2.29</v>
      </c>
      <c r="H505" s="4">
        <f t="shared" si="49"/>
        <v>2.29</v>
      </c>
      <c r="I505">
        <f t="shared" si="50"/>
        <v>23</v>
      </c>
      <c r="J505" t="str">
        <f t="shared" si="51"/>
        <v>weekend</v>
      </c>
      <c r="K505" t="str">
        <f t="shared" si="52"/>
        <v>February</v>
      </c>
      <c r="L505" t="str">
        <f t="shared" si="53"/>
        <v>Night</v>
      </c>
      <c r="M505" s="4">
        <f t="shared" si="55"/>
        <v>2.6334999999999997</v>
      </c>
      <c r="N505" t="str">
        <f t="shared" si="54"/>
        <v>Sunday</v>
      </c>
    </row>
    <row r="506" spans="1:14" x14ac:dyDescent="0.45">
      <c r="A506">
        <v>3505</v>
      </c>
      <c r="B506" t="s">
        <v>74</v>
      </c>
      <c r="C506" t="s">
        <v>475</v>
      </c>
      <c r="D506" t="s">
        <v>660</v>
      </c>
      <c r="E506" t="s">
        <v>675</v>
      </c>
      <c r="F506">
        <v>4</v>
      </c>
      <c r="G506">
        <v>2.29</v>
      </c>
      <c r="H506" s="4">
        <f t="shared" si="49"/>
        <v>9.16</v>
      </c>
      <c r="I506">
        <f t="shared" si="50"/>
        <v>12</v>
      </c>
      <c r="J506" t="str">
        <f t="shared" si="51"/>
        <v>weekday</v>
      </c>
      <c r="K506" t="str">
        <f t="shared" si="52"/>
        <v>March</v>
      </c>
      <c r="L506" t="str">
        <f t="shared" si="53"/>
        <v>Afternoon</v>
      </c>
      <c r="M506" s="4">
        <f t="shared" si="55"/>
        <v>9.16</v>
      </c>
      <c r="N506" t="str">
        <f t="shared" si="54"/>
        <v>Monday</v>
      </c>
    </row>
    <row r="507" spans="1:14" x14ac:dyDescent="0.45">
      <c r="A507">
        <v>3506</v>
      </c>
      <c r="B507" t="s">
        <v>41</v>
      </c>
      <c r="C507" t="s">
        <v>476</v>
      </c>
      <c r="D507" t="s">
        <v>659</v>
      </c>
      <c r="E507" t="s">
        <v>674</v>
      </c>
      <c r="F507">
        <v>3</v>
      </c>
      <c r="G507">
        <v>5.29</v>
      </c>
      <c r="H507" s="4">
        <f t="shared" si="49"/>
        <v>15.870000000000001</v>
      </c>
      <c r="I507">
        <f t="shared" si="50"/>
        <v>10</v>
      </c>
      <c r="J507" t="str">
        <f t="shared" si="51"/>
        <v>weekday</v>
      </c>
      <c r="K507" t="str">
        <f t="shared" si="52"/>
        <v>February</v>
      </c>
      <c r="L507" t="str">
        <f t="shared" si="53"/>
        <v>Morning</v>
      </c>
      <c r="M507" s="4">
        <f t="shared" si="55"/>
        <v>15.870000000000001</v>
      </c>
      <c r="N507" t="str">
        <f t="shared" si="54"/>
        <v>Monday</v>
      </c>
    </row>
    <row r="508" spans="1:14" x14ac:dyDescent="0.45">
      <c r="A508">
        <v>3507</v>
      </c>
      <c r="B508" t="s">
        <v>18</v>
      </c>
      <c r="C508" t="s">
        <v>187</v>
      </c>
      <c r="D508" t="s">
        <v>671</v>
      </c>
      <c r="E508" t="s">
        <v>678</v>
      </c>
      <c r="F508">
        <v>4</v>
      </c>
      <c r="G508">
        <v>3.49</v>
      </c>
      <c r="H508" s="4">
        <f t="shared" si="49"/>
        <v>13.96</v>
      </c>
      <c r="I508">
        <f t="shared" si="50"/>
        <v>16</v>
      </c>
      <c r="J508" t="str">
        <f t="shared" si="51"/>
        <v>weekend</v>
      </c>
      <c r="K508" t="str">
        <f t="shared" si="52"/>
        <v>January</v>
      </c>
      <c r="L508" t="str">
        <f t="shared" si="53"/>
        <v>Afternoon</v>
      </c>
      <c r="M508" s="4">
        <f t="shared" si="55"/>
        <v>16.053999999999998</v>
      </c>
      <c r="N508" t="str">
        <f t="shared" si="54"/>
        <v>Sunday</v>
      </c>
    </row>
    <row r="509" spans="1:14" x14ac:dyDescent="0.45">
      <c r="A509">
        <v>3508</v>
      </c>
      <c r="B509" t="s">
        <v>22</v>
      </c>
      <c r="C509" t="s">
        <v>302</v>
      </c>
      <c r="D509" t="s">
        <v>660</v>
      </c>
      <c r="E509" t="s">
        <v>675</v>
      </c>
      <c r="F509">
        <v>1</v>
      </c>
      <c r="G509">
        <v>2.29</v>
      </c>
      <c r="H509" s="4">
        <f t="shared" si="49"/>
        <v>2.29</v>
      </c>
      <c r="I509">
        <f t="shared" si="50"/>
        <v>13</v>
      </c>
      <c r="J509" t="str">
        <f t="shared" si="51"/>
        <v>weekend</v>
      </c>
      <c r="K509" t="str">
        <f t="shared" si="52"/>
        <v>February</v>
      </c>
      <c r="L509" t="str">
        <f t="shared" si="53"/>
        <v>Afternoon</v>
      </c>
      <c r="M509" s="4">
        <f t="shared" si="55"/>
        <v>2.6334999999999997</v>
      </c>
      <c r="N509" t="str">
        <f t="shared" si="54"/>
        <v>Sunday</v>
      </c>
    </row>
    <row r="510" spans="1:14" x14ac:dyDescent="0.45">
      <c r="A510">
        <v>3509</v>
      </c>
      <c r="B510" t="s">
        <v>76</v>
      </c>
      <c r="C510" t="s">
        <v>214</v>
      </c>
      <c r="D510" t="s">
        <v>662</v>
      </c>
      <c r="E510" t="s">
        <v>677</v>
      </c>
      <c r="F510">
        <v>1</v>
      </c>
      <c r="G510">
        <v>5.99</v>
      </c>
      <c r="H510" s="4">
        <f t="shared" si="49"/>
        <v>5.99</v>
      </c>
      <c r="I510">
        <f t="shared" si="50"/>
        <v>18</v>
      </c>
      <c r="J510" t="str">
        <f t="shared" si="51"/>
        <v>weekend</v>
      </c>
      <c r="K510" t="str">
        <f t="shared" si="52"/>
        <v>February</v>
      </c>
      <c r="L510" t="str">
        <f t="shared" si="53"/>
        <v>Evening</v>
      </c>
      <c r="M510" s="4">
        <f t="shared" si="55"/>
        <v>6.8884999999999996</v>
      </c>
      <c r="N510" t="str">
        <f t="shared" si="54"/>
        <v>Saturday</v>
      </c>
    </row>
    <row r="511" spans="1:14" x14ac:dyDescent="0.45">
      <c r="A511">
        <v>3510</v>
      </c>
      <c r="B511" t="s">
        <v>35</v>
      </c>
      <c r="C511" t="s">
        <v>477</v>
      </c>
      <c r="D511" t="s">
        <v>667</v>
      </c>
      <c r="E511" t="s">
        <v>677</v>
      </c>
      <c r="F511">
        <v>1</v>
      </c>
      <c r="G511">
        <v>5.49</v>
      </c>
      <c r="H511" s="4">
        <f t="shared" si="49"/>
        <v>5.49</v>
      </c>
      <c r="I511">
        <f t="shared" si="50"/>
        <v>20</v>
      </c>
      <c r="J511" t="str">
        <f t="shared" si="51"/>
        <v>weekday</v>
      </c>
      <c r="K511" t="str">
        <f t="shared" si="52"/>
        <v>February</v>
      </c>
      <c r="L511" t="str">
        <f t="shared" si="53"/>
        <v>Evening</v>
      </c>
      <c r="M511" s="4">
        <f t="shared" si="55"/>
        <v>5.49</v>
      </c>
      <c r="N511" t="str">
        <f t="shared" si="54"/>
        <v>Tuesday</v>
      </c>
    </row>
    <row r="512" spans="1:14" x14ac:dyDescent="0.45">
      <c r="A512">
        <v>3511</v>
      </c>
      <c r="B512" t="s">
        <v>65</v>
      </c>
      <c r="C512" t="s">
        <v>232</v>
      </c>
      <c r="D512" t="s">
        <v>662</v>
      </c>
      <c r="E512" t="s">
        <v>677</v>
      </c>
      <c r="F512">
        <v>1</v>
      </c>
      <c r="G512">
        <v>5.99</v>
      </c>
      <c r="H512" s="4">
        <f t="shared" si="49"/>
        <v>5.99</v>
      </c>
      <c r="I512">
        <f t="shared" si="50"/>
        <v>12</v>
      </c>
      <c r="J512" t="str">
        <f t="shared" si="51"/>
        <v>weekday</v>
      </c>
      <c r="K512" t="str">
        <f t="shared" si="52"/>
        <v>February</v>
      </c>
      <c r="L512" t="str">
        <f t="shared" si="53"/>
        <v>Afternoon</v>
      </c>
      <c r="M512" s="4">
        <f t="shared" si="55"/>
        <v>5.99</v>
      </c>
      <c r="N512" t="str">
        <f t="shared" si="54"/>
        <v>Friday</v>
      </c>
    </row>
    <row r="513" spans="1:14" x14ac:dyDescent="0.45">
      <c r="A513">
        <v>3512</v>
      </c>
      <c r="B513" t="s">
        <v>81</v>
      </c>
      <c r="C513" t="s">
        <v>390</v>
      </c>
      <c r="D513" t="s">
        <v>666</v>
      </c>
      <c r="E513" t="s">
        <v>674</v>
      </c>
      <c r="F513">
        <v>2</v>
      </c>
      <c r="G513">
        <v>4.99</v>
      </c>
      <c r="H513" s="4">
        <f t="shared" si="49"/>
        <v>9.98</v>
      </c>
      <c r="I513">
        <f t="shared" si="50"/>
        <v>12</v>
      </c>
      <c r="J513" t="str">
        <f t="shared" si="51"/>
        <v>weekday</v>
      </c>
      <c r="K513" t="str">
        <f t="shared" si="52"/>
        <v>March</v>
      </c>
      <c r="L513" t="str">
        <f t="shared" si="53"/>
        <v>Afternoon</v>
      </c>
      <c r="M513" s="4">
        <f t="shared" si="55"/>
        <v>9.98</v>
      </c>
      <c r="N513" t="str">
        <f t="shared" si="54"/>
        <v>Monday</v>
      </c>
    </row>
    <row r="514" spans="1:14" x14ac:dyDescent="0.45">
      <c r="A514">
        <v>3513</v>
      </c>
      <c r="B514" t="s">
        <v>24</v>
      </c>
      <c r="C514" t="s">
        <v>116</v>
      </c>
      <c r="D514" t="s">
        <v>664</v>
      </c>
      <c r="E514" t="s">
        <v>678</v>
      </c>
      <c r="F514">
        <v>2</v>
      </c>
      <c r="G514">
        <v>4.49</v>
      </c>
      <c r="H514" s="4">
        <f t="shared" si="49"/>
        <v>8.98</v>
      </c>
      <c r="I514">
        <f t="shared" si="50"/>
        <v>18</v>
      </c>
      <c r="J514" t="str">
        <f t="shared" si="51"/>
        <v>weekday</v>
      </c>
      <c r="K514" t="str">
        <f t="shared" si="52"/>
        <v>January</v>
      </c>
      <c r="L514" t="str">
        <f t="shared" si="53"/>
        <v>Evening</v>
      </c>
      <c r="M514" s="4">
        <f t="shared" si="55"/>
        <v>8.98</v>
      </c>
      <c r="N514" t="str">
        <f t="shared" si="54"/>
        <v>Wednesday</v>
      </c>
    </row>
    <row r="515" spans="1:14" x14ac:dyDescent="0.45">
      <c r="A515">
        <v>3514</v>
      </c>
      <c r="B515" t="s">
        <v>46</v>
      </c>
      <c r="C515" t="s">
        <v>478</v>
      </c>
      <c r="D515" t="s">
        <v>659</v>
      </c>
      <c r="E515" t="s">
        <v>674</v>
      </c>
      <c r="F515">
        <v>1</v>
      </c>
      <c r="G515">
        <v>5.29</v>
      </c>
      <c r="H515" s="4">
        <f t="shared" ref="H515:H578" si="56">F515*G515</f>
        <v>5.29</v>
      </c>
      <c r="I515">
        <f t="shared" ref="I515:I578" si="57">HOUR(C515)</f>
        <v>22</v>
      </c>
      <c r="J515" t="str">
        <f t="shared" ref="J515:J578" si="58">IF(WEEKDAY(B515,2)&gt;5, "weekend","weekday")</f>
        <v>weekend</v>
      </c>
      <c r="K515" t="str">
        <f t="shared" ref="K515:K578" si="59">TEXT(B515, "mmmm")</f>
        <v>March</v>
      </c>
      <c r="L515" t="str">
        <f t="shared" ref="L515:L578" si="60">IF(I515&lt;12, "Morning", IF(I515&lt;17, "Afternoon", IF(I515&lt;21, "Evening", "Night")))</f>
        <v>Night</v>
      </c>
      <c r="M515" s="4">
        <f t="shared" si="55"/>
        <v>6.0834999999999999</v>
      </c>
      <c r="N515" t="str">
        <f t="shared" ref="N515:N578" si="61">TEXT(B515, "dddd")</f>
        <v>Sunday</v>
      </c>
    </row>
    <row r="516" spans="1:14" x14ac:dyDescent="0.45">
      <c r="A516">
        <v>3515</v>
      </c>
      <c r="B516" t="s">
        <v>70</v>
      </c>
      <c r="C516" t="s">
        <v>477</v>
      </c>
      <c r="D516" t="s">
        <v>664</v>
      </c>
      <c r="E516" t="s">
        <v>678</v>
      </c>
      <c r="F516">
        <v>4</v>
      </c>
      <c r="G516">
        <v>4.49</v>
      </c>
      <c r="H516" s="4">
        <f t="shared" si="56"/>
        <v>17.96</v>
      </c>
      <c r="I516">
        <f t="shared" si="57"/>
        <v>20</v>
      </c>
      <c r="J516" t="str">
        <f t="shared" si="58"/>
        <v>weekday</v>
      </c>
      <c r="K516" t="str">
        <f t="shared" si="59"/>
        <v>February</v>
      </c>
      <c r="L516" t="str">
        <f t="shared" si="60"/>
        <v>Evening</v>
      </c>
      <c r="M516" s="4">
        <f t="shared" ref="M516:M579" si="62">IF(J516="weekend", H516*1.15, H516)</f>
        <v>17.96</v>
      </c>
      <c r="N516" t="str">
        <f t="shared" si="61"/>
        <v>Tuesday</v>
      </c>
    </row>
    <row r="517" spans="1:14" x14ac:dyDescent="0.45">
      <c r="A517">
        <v>3516</v>
      </c>
      <c r="B517" t="s">
        <v>50</v>
      </c>
      <c r="C517" t="s">
        <v>237</v>
      </c>
      <c r="D517" t="s">
        <v>668</v>
      </c>
      <c r="E517" t="s">
        <v>675</v>
      </c>
      <c r="F517">
        <v>3</v>
      </c>
      <c r="G517">
        <v>3.99</v>
      </c>
      <c r="H517" s="4">
        <f t="shared" si="56"/>
        <v>11.97</v>
      </c>
      <c r="I517">
        <f t="shared" si="57"/>
        <v>19</v>
      </c>
      <c r="J517" t="str">
        <f t="shared" si="58"/>
        <v>weekday</v>
      </c>
      <c r="K517" t="str">
        <f t="shared" si="59"/>
        <v>March</v>
      </c>
      <c r="L517" t="str">
        <f t="shared" si="60"/>
        <v>Evening</v>
      </c>
      <c r="M517" s="4">
        <f t="shared" si="62"/>
        <v>11.97</v>
      </c>
      <c r="N517" t="str">
        <f t="shared" si="61"/>
        <v>Tuesday</v>
      </c>
    </row>
    <row r="518" spans="1:14" x14ac:dyDescent="0.45">
      <c r="A518">
        <v>3517</v>
      </c>
      <c r="B518" t="s">
        <v>27</v>
      </c>
      <c r="C518" t="s">
        <v>341</v>
      </c>
      <c r="D518" t="s">
        <v>670</v>
      </c>
      <c r="E518" t="s">
        <v>679</v>
      </c>
      <c r="F518">
        <v>2</v>
      </c>
      <c r="G518">
        <v>2.4900000000000002</v>
      </c>
      <c r="H518" s="4">
        <f t="shared" si="56"/>
        <v>4.9800000000000004</v>
      </c>
      <c r="I518">
        <f t="shared" si="57"/>
        <v>12</v>
      </c>
      <c r="J518" t="str">
        <f t="shared" si="58"/>
        <v>weekday</v>
      </c>
      <c r="K518" t="str">
        <f t="shared" si="59"/>
        <v>February</v>
      </c>
      <c r="L518" t="str">
        <f t="shared" si="60"/>
        <v>Afternoon</v>
      </c>
      <c r="M518" s="4">
        <f t="shared" si="62"/>
        <v>4.9800000000000004</v>
      </c>
      <c r="N518" t="str">
        <f t="shared" si="61"/>
        <v>Thursday</v>
      </c>
    </row>
    <row r="519" spans="1:14" x14ac:dyDescent="0.45">
      <c r="A519">
        <v>3518</v>
      </c>
      <c r="B519" t="s">
        <v>92</v>
      </c>
      <c r="C519" t="s">
        <v>479</v>
      </c>
      <c r="D519" t="s">
        <v>659</v>
      </c>
      <c r="E519" t="s">
        <v>674</v>
      </c>
      <c r="F519">
        <v>3</v>
      </c>
      <c r="G519">
        <v>5.29</v>
      </c>
      <c r="H519" s="4">
        <f t="shared" si="56"/>
        <v>15.870000000000001</v>
      </c>
      <c r="I519">
        <f t="shared" si="57"/>
        <v>14</v>
      </c>
      <c r="J519" t="str">
        <f t="shared" si="58"/>
        <v>weekday</v>
      </c>
      <c r="K519" t="str">
        <f t="shared" si="59"/>
        <v>February</v>
      </c>
      <c r="L519" t="str">
        <f t="shared" si="60"/>
        <v>Afternoon</v>
      </c>
      <c r="M519" s="4">
        <f t="shared" si="62"/>
        <v>15.870000000000001</v>
      </c>
      <c r="N519" t="str">
        <f t="shared" si="61"/>
        <v>Friday</v>
      </c>
    </row>
    <row r="520" spans="1:14" x14ac:dyDescent="0.45">
      <c r="A520">
        <v>3519</v>
      </c>
      <c r="B520" t="s">
        <v>77</v>
      </c>
      <c r="C520" t="s">
        <v>241</v>
      </c>
      <c r="D520" t="s">
        <v>663</v>
      </c>
      <c r="E520" t="s">
        <v>676</v>
      </c>
      <c r="F520">
        <v>4</v>
      </c>
      <c r="G520">
        <v>1.99</v>
      </c>
      <c r="H520" s="4">
        <f t="shared" si="56"/>
        <v>7.96</v>
      </c>
      <c r="I520">
        <f t="shared" si="57"/>
        <v>13</v>
      </c>
      <c r="J520" t="str">
        <f t="shared" si="58"/>
        <v>weekend</v>
      </c>
      <c r="K520" t="str">
        <f t="shared" si="59"/>
        <v>March</v>
      </c>
      <c r="L520" t="str">
        <f t="shared" si="60"/>
        <v>Afternoon</v>
      </c>
      <c r="M520" s="4">
        <f t="shared" si="62"/>
        <v>9.1539999999999999</v>
      </c>
      <c r="N520" t="str">
        <f t="shared" si="61"/>
        <v>Sunday</v>
      </c>
    </row>
    <row r="521" spans="1:14" x14ac:dyDescent="0.45">
      <c r="A521">
        <v>3520</v>
      </c>
      <c r="B521" t="s">
        <v>7</v>
      </c>
      <c r="C521" t="s">
        <v>165</v>
      </c>
      <c r="D521" t="s">
        <v>669</v>
      </c>
      <c r="E521" t="s">
        <v>676</v>
      </c>
      <c r="F521">
        <v>1</v>
      </c>
      <c r="G521">
        <v>2.59</v>
      </c>
      <c r="H521" s="4">
        <f t="shared" si="56"/>
        <v>2.59</v>
      </c>
      <c r="I521">
        <f t="shared" si="57"/>
        <v>17</v>
      </c>
      <c r="J521" t="str">
        <f t="shared" si="58"/>
        <v>weekday</v>
      </c>
      <c r="K521" t="str">
        <f t="shared" si="59"/>
        <v>February</v>
      </c>
      <c r="L521" t="str">
        <f t="shared" si="60"/>
        <v>Evening</v>
      </c>
      <c r="M521" s="4">
        <f t="shared" si="62"/>
        <v>2.59</v>
      </c>
      <c r="N521" t="str">
        <f t="shared" si="61"/>
        <v>Friday</v>
      </c>
    </row>
    <row r="522" spans="1:14" x14ac:dyDescent="0.45">
      <c r="A522">
        <v>3521</v>
      </c>
      <c r="B522" t="s">
        <v>74</v>
      </c>
      <c r="C522" t="s">
        <v>480</v>
      </c>
      <c r="D522" t="s">
        <v>663</v>
      </c>
      <c r="E522" t="s">
        <v>676</v>
      </c>
      <c r="F522">
        <v>2</v>
      </c>
      <c r="G522">
        <v>1.99</v>
      </c>
      <c r="H522" s="4">
        <f t="shared" si="56"/>
        <v>3.98</v>
      </c>
      <c r="I522">
        <f t="shared" si="57"/>
        <v>11</v>
      </c>
      <c r="J522" t="str">
        <f t="shared" si="58"/>
        <v>weekday</v>
      </c>
      <c r="K522" t="str">
        <f t="shared" si="59"/>
        <v>March</v>
      </c>
      <c r="L522" t="str">
        <f t="shared" si="60"/>
        <v>Morning</v>
      </c>
      <c r="M522" s="4">
        <f t="shared" si="62"/>
        <v>3.98</v>
      </c>
      <c r="N522" t="str">
        <f t="shared" si="61"/>
        <v>Monday</v>
      </c>
    </row>
    <row r="523" spans="1:14" x14ac:dyDescent="0.45">
      <c r="A523">
        <v>3522</v>
      </c>
      <c r="B523" t="s">
        <v>28</v>
      </c>
      <c r="C523" t="s">
        <v>154</v>
      </c>
      <c r="D523" t="s">
        <v>658</v>
      </c>
      <c r="E523" t="s">
        <v>673</v>
      </c>
      <c r="F523">
        <v>4</v>
      </c>
      <c r="G523">
        <v>6.99</v>
      </c>
      <c r="H523" s="4">
        <f t="shared" si="56"/>
        <v>27.96</v>
      </c>
      <c r="I523">
        <f t="shared" si="57"/>
        <v>11</v>
      </c>
      <c r="J523" t="str">
        <f t="shared" si="58"/>
        <v>weekday</v>
      </c>
      <c r="K523" t="str">
        <f t="shared" si="59"/>
        <v>February</v>
      </c>
      <c r="L523" t="str">
        <f t="shared" si="60"/>
        <v>Morning</v>
      </c>
      <c r="M523" s="4">
        <f t="shared" si="62"/>
        <v>27.96</v>
      </c>
      <c r="N523" t="str">
        <f t="shared" si="61"/>
        <v>Wednesday</v>
      </c>
    </row>
    <row r="524" spans="1:14" x14ac:dyDescent="0.45">
      <c r="A524">
        <v>3523</v>
      </c>
      <c r="B524" t="s">
        <v>12</v>
      </c>
      <c r="C524" t="s">
        <v>481</v>
      </c>
      <c r="D524" t="s">
        <v>666</v>
      </c>
      <c r="E524" t="s">
        <v>674</v>
      </c>
      <c r="F524">
        <v>2</v>
      </c>
      <c r="G524">
        <v>4.99</v>
      </c>
      <c r="H524" s="4">
        <f t="shared" si="56"/>
        <v>9.98</v>
      </c>
      <c r="I524">
        <f t="shared" si="57"/>
        <v>12</v>
      </c>
      <c r="J524" t="str">
        <f t="shared" si="58"/>
        <v>weekend</v>
      </c>
      <c r="K524" t="str">
        <f t="shared" si="59"/>
        <v>January</v>
      </c>
      <c r="L524" t="str">
        <f t="shared" si="60"/>
        <v>Afternoon</v>
      </c>
      <c r="M524" s="4">
        <f t="shared" si="62"/>
        <v>11.477</v>
      </c>
      <c r="N524" t="str">
        <f t="shared" si="61"/>
        <v>Sunday</v>
      </c>
    </row>
    <row r="525" spans="1:14" x14ac:dyDescent="0.45">
      <c r="A525">
        <v>3524</v>
      </c>
      <c r="B525" t="s">
        <v>60</v>
      </c>
      <c r="C525" t="s">
        <v>181</v>
      </c>
      <c r="D525" t="s">
        <v>662</v>
      </c>
      <c r="E525" t="s">
        <v>677</v>
      </c>
      <c r="F525">
        <v>3</v>
      </c>
      <c r="G525">
        <v>5.99</v>
      </c>
      <c r="H525" s="4">
        <f t="shared" si="56"/>
        <v>17.97</v>
      </c>
      <c r="I525">
        <f t="shared" si="57"/>
        <v>15</v>
      </c>
      <c r="J525" t="str">
        <f t="shared" si="58"/>
        <v>weekday</v>
      </c>
      <c r="K525" t="str">
        <f t="shared" si="59"/>
        <v>January</v>
      </c>
      <c r="L525" t="str">
        <f t="shared" si="60"/>
        <v>Afternoon</v>
      </c>
      <c r="M525" s="4">
        <f t="shared" si="62"/>
        <v>17.97</v>
      </c>
      <c r="N525" t="str">
        <f t="shared" si="61"/>
        <v>Tuesday</v>
      </c>
    </row>
    <row r="526" spans="1:14" x14ac:dyDescent="0.45">
      <c r="A526">
        <v>3525</v>
      </c>
      <c r="B526" t="s">
        <v>59</v>
      </c>
      <c r="C526" t="s">
        <v>101</v>
      </c>
      <c r="D526" t="s">
        <v>670</v>
      </c>
      <c r="E526" t="s">
        <v>679</v>
      </c>
      <c r="F526">
        <v>4</v>
      </c>
      <c r="G526">
        <v>2.4900000000000002</v>
      </c>
      <c r="H526" s="4">
        <f t="shared" si="56"/>
        <v>9.9600000000000009</v>
      </c>
      <c r="I526">
        <f t="shared" si="57"/>
        <v>15</v>
      </c>
      <c r="J526" t="str">
        <f t="shared" si="58"/>
        <v>weekday</v>
      </c>
      <c r="K526" t="str">
        <f t="shared" si="59"/>
        <v>January</v>
      </c>
      <c r="L526" t="str">
        <f t="shared" si="60"/>
        <v>Afternoon</v>
      </c>
      <c r="M526" s="4">
        <f t="shared" si="62"/>
        <v>9.9600000000000009</v>
      </c>
      <c r="N526" t="str">
        <f t="shared" si="61"/>
        <v>Wednesday</v>
      </c>
    </row>
    <row r="527" spans="1:14" x14ac:dyDescent="0.45">
      <c r="A527">
        <v>3526</v>
      </c>
      <c r="B527" t="s">
        <v>65</v>
      </c>
      <c r="C527" t="s">
        <v>482</v>
      </c>
      <c r="D527" t="s">
        <v>666</v>
      </c>
      <c r="E527" t="s">
        <v>674</v>
      </c>
      <c r="F527">
        <v>2</v>
      </c>
      <c r="G527">
        <v>4.99</v>
      </c>
      <c r="H527" s="4">
        <f t="shared" si="56"/>
        <v>9.98</v>
      </c>
      <c r="I527">
        <f t="shared" si="57"/>
        <v>19</v>
      </c>
      <c r="J527" t="str">
        <f t="shared" si="58"/>
        <v>weekday</v>
      </c>
      <c r="K527" t="str">
        <f t="shared" si="59"/>
        <v>February</v>
      </c>
      <c r="L527" t="str">
        <f t="shared" si="60"/>
        <v>Evening</v>
      </c>
      <c r="M527" s="4">
        <f t="shared" si="62"/>
        <v>9.98</v>
      </c>
      <c r="N527" t="str">
        <f t="shared" si="61"/>
        <v>Friday</v>
      </c>
    </row>
    <row r="528" spans="1:14" x14ac:dyDescent="0.45">
      <c r="A528">
        <v>3527</v>
      </c>
      <c r="B528" t="s">
        <v>80</v>
      </c>
      <c r="C528" t="s">
        <v>483</v>
      </c>
      <c r="D528" t="s">
        <v>659</v>
      </c>
      <c r="E528" t="s">
        <v>674</v>
      </c>
      <c r="F528">
        <v>1</v>
      </c>
      <c r="G528">
        <v>5.29</v>
      </c>
      <c r="H528" s="4">
        <f t="shared" si="56"/>
        <v>5.29</v>
      </c>
      <c r="I528">
        <f t="shared" si="57"/>
        <v>12</v>
      </c>
      <c r="J528" t="str">
        <f t="shared" si="58"/>
        <v>weekday</v>
      </c>
      <c r="K528" t="str">
        <f t="shared" si="59"/>
        <v>March</v>
      </c>
      <c r="L528" t="str">
        <f t="shared" si="60"/>
        <v>Afternoon</v>
      </c>
      <c r="M528" s="4">
        <f t="shared" si="62"/>
        <v>5.29</v>
      </c>
      <c r="N528" t="str">
        <f t="shared" si="61"/>
        <v>Tuesday</v>
      </c>
    </row>
    <row r="529" spans="1:14" x14ac:dyDescent="0.45">
      <c r="A529">
        <v>3528</v>
      </c>
      <c r="B529" t="s">
        <v>39</v>
      </c>
      <c r="C529" t="s">
        <v>484</v>
      </c>
      <c r="D529" t="s">
        <v>668</v>
      </c>
      <c r="E529" t="s">
        <v>675</v>
      </c>
      <c r="F529">
        <v>3</v>
      </c>
      <c r="G529">
        <v>3.99</v>
      </c>
      <c r="H529" s="4">
        <f t="shared" si="56"/>
        <v>11.97</v>
      </c>
      <c r="I529">
        <f t="shared" si="57"/>
        <v>20</v>
      </c>
      <c r="J529" t="str">
        <f t="shared" si="58"/>
        <v>weekday</v>
      </c>
      <c r="K529" t="str">
        <f t="shared" si="59"/>
        <v>February</v>
      </c>
      <c r="L529" t="str">
        <f t="shared" si="60"/>
        <v>Evening</v>
      </c>
      <c r="M529" s="4">
        <f t="shared" si="62"/>
        <v>11.97</v>
      </c>
      <c r="N529" t="str">
        <f t="shared" si="61"/>
        <v>Thursday</v>
      </c>
    </row>
    <row r="530" spans="1:14" x14ac:dyDescent="0.45">
      <c r="A530">
        <v>3529</v>
      </c>
      <c r="B530" t="s">
        <v>44</v>
      </c>
      <c r="C530" t="s">
        <v>485</v>
      </c>
      <c r="D530" t="s">
        <v>669</v>
      </c>
      <c r="E530" t="s">
        <v>676</v>
      </c>
      <c r="F530">
        <v>4</v>
      </c>
      <c r="G530">
        <v>2.59</v>
      </c>
      <c r="H530" s="4">
        <f t="shared" si="56"/>
        <v>10.36</v>
      </c>
      <c r="I530">
        <f t="shared" si="57"/>
        <v>15</v>
      </c>
      <c r="J530" t="str">
        <f t="shared" si="58"/>
        <v>weekend</v>
      </c>
      <c r="K530" t="str">
        <f t="shared" si="59"/>
        <v>March</v>
      </c>
      <c r="L530" t="str">
        <f t="shared" si="60"/>
        <v>Afternoon</v>
      </c>
      <c r="M530" s="4">
        <f t="shared" si="62"/>
        <v>11.913999999999998</v>
      </c>
      <c r="N530" t="str">
        <f t="shared" si="61"/>
        <v>Saturday</v>
      </c>
    </row>
    <row r="531" spans="1:14" x14ac:dyDescent="0.45">
      <c r="A531">
        <v>3530</v>
      </c>
      <c r="B531" t="s">
        <v>14</v>
      </c>
      <c r="C531" t="s">
        <v>378</v>
      </c>
      <c r="D531" t="s">
        <v>658</v>
      </c>
      <c r="E531" t="s">
        <v>673</v>
      </c>
      <c r="F531">
        <v>2</v>
      </c>
      <c r="G531">
        <v>6.99</v>
      </c>
      <c r="H531" s="4">
        <f t="shared" si="56"/>
        <v>13.98</v>
      </c>
      <c r="I531">
        <f t="shared" si="57"/>
        <v>15</v>
      </c>
      <c r="J531" t="str">
        <f t="shared" si="58"/>
        <v>weekday</v>
      </c>
      <c r="K531" t="str">
        <f t="shared" si="59"/>
        <v>January</v>
      </c>
      <c r="L531" t="str">
        <f t="shared" si="60"/>
        <v>Afternoon</v>
      </c>
      <c r="M531" s="4">
        <f t="shared" si="62"/>
        <v>13.98</v>
      </c>
      <c r="N531" t="str">
        <f t="shared" si="61"/>
        <v>Monday</v>
      </c>
    </row>
    <row r="532" spans="1:14" x14ac:dyDescent="0.45">
      <c r="A532">
        <v>3531</v>
      </c>
      <c r="B532" t="s">
        <v>47</v>
      </c>
      <c r="C532" t="s">
        <v>486</v>
      </c>
      <c r="D532" t="s">
        <v>664</v>
      </c>
      <c r="E532" t="s">
        <v>678</v>
      </c>
      <c r="F532">
        <v>1</v>
      </c>
      <c r="G532">
        <v>4.49</v>
      </c>
      <c r="H532" s="4">
        <f t="shared" si="56"/>
        <v>4.49</v>
      </c>
      <c r="I532">
        <f t="shared" si="57"/>
        <v>18</v>
      </c>
      <c r="J532" t="str">
        <f t="shared" si="58"/>
        <v>weekend</v>
      </c>
      <c r="K532" t="str">
        <f t="shared" si="59"/>
        <v>January</v>
      </c>
      <c r="L532" t="str">
        <f t="shared" si="60"/>
        <v>Evening</v>
      </c>
      <c r="M532" s="4">
        <f t="shared" si="62"/>
        <v>5.1635</v>
      </c>
      <c r="N532" t="str">
        <f t="shared" si="61"/>
        <v>Saturday</v>
      </c>
    </row>
    <row r="533" spans="1:14" x14ac:dyDescent="0.45">
      <c r="A533">
        <v>3532</v>
      </c>
      <c r="B533" t="s">
        <v>86</v>
      </c>
      <c r="C533" t="s">
        <v>173</v>
      </c>
      <c r="D533" t="s">
        <v>661</v>
      </c>
      <c r="E533" t="s">
        <v>676</v>
      </c>
      <c r="F533">
        <v>3</v>
      </c>
      <c r="G533">
        <v>2.79</v>
      </c>
      <c r="H533" s="4">
        <f t="shared" si="56"/>
        <v>8.370000000000001</v>
      </c>
      <c r="I533">
        <f t="shared" si="57"/>
        <v>20</v>
      </c>
      <c r="J533" t="str">
        <f t="shared" si="58"/>
        <v>weekday</v>
      </c>
      <c r="K533" t="str">
        <f t="shared" si="59"/>
        <v>March</v>
      </c>
      <c r="L533" t="str">
        <f t="shared" si="60"/>
        <v>Evening</v>
      </c>
      <c r="M533" s="4">
        <f t="shared" si="62"/>
        <v>8.370000000000001</v>
      </c>
      <c r="N533" t="str">
        <f t="shared" si="61"/>
        <v>Thursday</v>
      </c>
    </row>
    <row r="534" spans="1:14" x14ac:dyDescent="0.45">
      <c r="A534">
        <v>3533</v>
      </c>
      <c r="B534" t="s">
        <v>81</v>
      </c>
      <c r="C534" t="s">
        <v>107</v>
      </c>
      <c r="D534" t="s">
        <v>665</v>
      </c>
      <c r="E534" t="s">
        <v>675</v>
      </c>
      <c r="F534">
        <v>4</v>
      </c>
      <c r="G534">
        <v>2.99</v>
      </c>
      <c r="H534" s="4">
        <f t="shared" si="56"/>
        <v>11.96</v>
      </c>
      <c r="I534">
        <f t="shared" si="57"/>
        <v>11</v>
      </c>
      <c r="J534" t="str">
        <f t="shared" si="58"/>
        <v>weekday</v>
      </c>
      <c r="K534" t="str">
        <f t="shared" si="59"/>
        <v>March</v>
      </c>
      <c r="L534" t="str">
        <f t="shared" si="60"/>
        <v>Morning</v>
      </c>
      <c r="M534" s="4">
        <f t="shared" si="62"/>
        <v>11.96</v>
      </c>
      <c r="N534" t="str">
        <f t="shared" si="61"/>
        <v>Monday</v>
      </c>
    </row>
    <row r="535" spans="1:14" x14ac:dyDescent="0.45">
      <c r="A535">
        <v>3534</v>
      </c>
      <c r="B535" t="s">
        <v>16</v>
      </c>
      <c r="C535" t="s">
        <v>487</v>
      </c>
      <c r="D535" t="s">
        <v>670</v>
      </c>
      <c r="E535" t="s">
        <v>679</v>
      </c>
      <c r="F535">
        <v>1</v>
      </c>
      <c r="G535">
        <v>2.4900000000000002</v>
      </c>
      <c r="H535" s="4">
        <f t="shared" si="56"/>
        <v>2.4900000000000002</v>
      </c>
      <c r="I535">
        <f t="shared" si="57"/>
        <v>21</v>
      </c>
      <c r="J535" t="str">
        <f t="shared" si="58"/>
        <v>weekend</v>
      </c>
      <c r="K535" t="str">
        <f t="shared" si="59"/>
        <v>February</v>
      </c>
      <c r="L535" t="str">
        <f t="shared" si="60"/>
        <v>Night</v>
      </c>
      <c r="M535" s="4">
        <f t="shared" si="62"/>
        <v>2.8635000000000002</v>
      </c>
      <c r="N535" t="str">
        <f t="shared" si="61"/>
        <v>Sunday</v>
      </c>
    </row>
    <row r="536" spans="1:14" x14ac:dyDescent="0.45">
      <c r="A536">
        <v>3535</v>
      </c>
      <c r="B536" t="s">
        <v>14</v>
      </c>
      <c r="C536" t="s">
        <v>488</v>
      </c>
      <c r="D536" t="s">
        <v>663</v>
      </c>
      <c r="E536" t="s">
        <v>676</v>
      </c>
      <c r="F536">
        <v>4</v>
      </c>
      <c r="G536">
        <v>1.99</v>
      </c>
      <c r="H536" s="4">
        <f t="shared" si="56"/>
        <v>7.96</v>
      </c>
      <c r="I536">
        <f t="shared" si="57"/>
        <v>19</v>
      </c>
      <c r="J536" t="str">
        <f t="shared" si="58"/>
        <v>weekday</v>
      </c>
      <c r="K536" t="str">
        <f t="shared" si="59"/>
        <v>January</v>
      </c>
      <c r="L536" t="str">
        <f t="shared" si="60"/>
        <v>Evening</v>
      </c>
      <c r="M536" s="4">
        <f t="shared" si="62"/>
        <v>7.96</v>
      </c>
      <c r="N536" t="str">
        <f t="shared" si="61"/>
        <v>Monday</v>
      </c>
    </row>
    <row r="537" spans="1:14" x14ac:dyDescent="0.45">
      <c r="A537">
        <v>3536</v>
      </c>
      <c r="B537" t="s">
        <v>84</v>
      </c>
      <c r="C537" t="s">
        <v>489</v>
      </c>
      <c r="D537" t="s">
        <v>660</v>
      </c>
      <c r="E537" t="s">
        <v>675</v>
      </c>
      <c r="F537">
        <v>3</v>
      </c>
      <c r="G537">
        <v>2.29</v>
      </c>
      <c r="H537" s="4">
        <f t="shared" si="56"/>
        <v>6.87</v>
      </c>
      <c r="I537">
        <f t="shared" si="57"/>
        <v>10</v>
      </c>
      <c r="J537" t="str">
        <f t="shared" si="58"/>
        <v>weekend</v>
      </c>
      <c r="K537" t="str">
        <f t="shared" si="59"/>
        <v>March</v>
      </c>
      <c r="L537" t="str">
        <f t="shared" si="60"/>
        <v>Morning</v>
      </c>
      <c r="M537" s="4">
        <f t="shared" si="62"/>
        <v>7.9004999999999992</v>
      </c>
      <c r="N537" t="str">
        <f t="shared" si="61"/>
        <v>Saturday</v>
      </c>
    </row>
    <row r="538" spans="1:14" x14ac:dyDescent="0.45">
      <c r="A538">
        <v>3537</v>
      </c>
      <c r="B538" t="s">
        <v>21</v>
      </c>
      <c r="C538" t="s">
        <v>472</v>
      </c>
      <c r="D538" t="s">
        <v>661</v>
      </c>
      <c r="E538" t="s">
        <v>676</v>
      </c>
      <c r="F538">
        <v>3</v>
      </c>
      <c r="G538">
        <v>2.79</v>
      </c>
      <c r="H538" s="4">
        <f t="shared" si="56"/>
        <v>8.370000000000001</v>
      </c>
      <c r="I538">
        <f t="shared" si="57"/>
        <v>18</v>
      </c>
      <c r="J538" t="str">
        <f t="shared" si="58"/>
        <v>weekend</v>
      </c>
      <c r="K538" t="str">
        <f t="shared" si="59"/>
        <v>February</v>
      </c>
      <c r="L538" t="str">
        <f t="shared" si="60"/>
        <v>Evening</v>
      </c>
      <c r="M538" s="4">
        <f t="shared" si="62"/>
        <v>9.6255000000000006</v>
      </c>
      <c r="N538" t="str">
        <f t="shared" si="61"/>
        <v>Saturday</v>
      </c>
    </row>
    <row r="539" spans="1:14" x14ac:dyDescent="0.45">
      <c r="A539">
        <v>3538</v>
      </c>
      <c r="B539" t="s">
        <v>70</v>
      </c>
      <c r="C539" t="s">
        <v>431</v>
      </c>
      <c r="D539" t="s">
        <v>658</v>
      </c>
      <c r="E539" t="s">
        <v>673</v>
      </c>
      <c r="F539">
        <v>3</v>
      </c>
      <c r="G539">
        <v>6.99</v>
      </c>
      <c r="H539" s="4">
        <f t="shared" si="56"/>
        <v>20.97</v>
      </c>
      <c r="I539">
        <f t="shared" si="57"/>
        <v>13</v>
      </c>
      <c r="J539" t="str">
        <f t="shared" si="58"/>
        <v>weekday</v>
      </c>
      <c r="K539" t="str">
        <f t="shared" si="59"/>
        <v>February</v>
      </c>
      <c r="L539" t="str">
        <f t="shared" si="60"/>
        <v>Afternoon</v>
      </c>
      <c r="M539" s="4">
        <f t="shared" si="62"/>
        <v>20.97</v>
      </c>
      <c r="N539" t="str">
        <f t="shared" si="61"/>
        <v>Tuesday</v>
      </c>
    </row>
    <row r="540" spans="1:14" x14ac:dyDescent="0.45">
      <c r="A540">
        <v>3539</v>
      </c>
      <c r="B540" t="s">
        <v>80</v>
      </c>
      <c r="C540" t="s">
        <v>124</v>
      </c>
      <c r="D540" t="s">
        <v>658</v>
      </c>
      <c r="E540" t="s">
        <v>673</v>
      </c>
      <c r="F540">
        <v>4</v>
      </c>
      <c r="G540">
        <v>6.99</v>
      </c>
      <c r="H540" s="4">
        <f t="shared" si="56"/>
        <v>27.96</v>
      </c>
      <c r="I540">
        <f t="shared" si="57"/>
        <v>23</v>
      </c>
      <c r="J540" t="str">
        <f t="shared" si="58"/>
        <v>weekday</v>
      </c>
      <c r="K540" t="str">
        <f t="shared" si="59"/>
        <v>March</v>
      </c>
      <c r="L540" t="str">
        <f t="shared" si="60"/>
        <v>Night</v>
      </c>
      <c r="M540" s="4">
        <f t="shared" si="62"/>
        <v>27.96</v>
      </c>
      <c r="N540" t="str">
        <f t="shared" si="61"/>
        <v>Tuesday</v>
      </c>
    </row>
    <row r="541" spans="1:14" x14ac:dyDescent="0.45">
      <c r="A541">
        <v>3540</v>
      </c>
      <c r="B541" t="s">
        <v>36</v>
      </c>
      <c r="C541" t="s">
        <v>490</v>
      </c>
      <c r="D541" t="s">
        <v>670</v>
      </c>
      <c r="E541" t="s">
        <v>679</v>
      </c>
      <c r="F541">
        <v>2</v>
      </c>
      <c r="G541">
        <v>2.4900000000000002</v>
      </c>
      <c r="H541" s="4">
        <f t="shared" si="56"/>
        <v>4.9800000000000004</v>
      </c>
      <c r="I541">
        <f t="shared" si="57"/>
        <v>14</v>
      </c>
      <c r="J541" t="str">
        <f t="shared" si="58"/>
        <v>weekday</v>
      </c>
      <c r="K541" t="str">
        <f t="shared" si="59"/>
        <v>March</v>
      </c>
      <c r="L541" t="str">
        <f t="shared" si="60"/>
        <v>Afternoon</v>
      </c>
      <c r="M541" s="4">
        <f t="shared" si="62"/>
        <v>4.9800000000000004</v>
      </c>
      <c r="N541" t="str">
        <f t="shared" si="61"/>
        <v>Monday</v>
      </c>
    </row>
    <row r="542" spans="1:14" x14ac:dyDescent="0.45">
      <c r="A542">
        <v>3541</v>
      </c>
      <c r="B542" t="s">
        <v>85</v>
      </c>
      <c r="C542" t="s">
        <v>491</v>
      </c>
      <c r="D542" t="s">
        <v>667</v>
      </c>
      <c r="E542" t="s">
        <v>677</v>
      </c>
      <c r="F542">
        <v>4</v>
      </c>
      <c r="G542">
        <v>5.49</v>
      </c>
      <c r="H542" s="4">
        <f t="shared" si="56"/>
        <v>21.96</v>
      </c>
      <c r="I542">
        <f t="shared" si="57"/>
        <v>16</v>
      </c>
      <c r="J542" t="str">
        <f t="shared" si="58"/>
        <v>weekday</v>
      </c>
      <c r="K542" t="str">
        <f t="shared" si="59"/>
        <v>March</v>
      </c>
      <c r="L542" t="str">
        <f t="shared" si="60"/>
        <v>Afternoon</v>
      </c>
      <c r="M542" s="4">
        <f t="shared" si="62"/>
        <v>21.96</v>
      </c>
      <c r="N542" t="str">
        <f t="shared" si="61"/>
        <v>Wednesday</v>
      </c>
    </row>
    <row r="543" spans="1:14" x14ac:dyDescent="0.45">
      <c r="A543">
        <v>3542</v>
      </c>
      <c r="B543" t="s">
        <v>75</v>
      </c>
      <c r="C543" t="s">
        <v>415</v>
      </c>
      <c r="D543" t="s">
        <v>664</v>
      </c>
      <c r="E543" t="s">
        <v>678</v>
      </c>
      <c r="F543">
        <v>1</v>
      </c>
      <c r="G543">
        <v>4.49</v>
      </c>
      <c r="H543" s="4">
        <f t="shared" si="56"/>
        <v>4.49</v>
      </c>
      <c r="I543">
        <f t="shared" si="57"/>
        <v>16</v>
      </c>
      <c r="J543" t="str">
        <f t="shared" si="58"/>
        <v>weekend</v>
      </c>
      <c r="K543" t="str">
        <f t="shared" si="59"/>
        <v>January</v>
      </c>
      <c r="L543" t="str">
        <f t="shared" si="60"/>
        <v>Afternoon</v>
      </c>
      <c r="M543" s="4">
        <f t="shared" si="62"/>
        <v>5.1635</v>
      </c>
      <c r="N543" t="str">
        <f t="shared" si="61"/>
        <v>Sunday</v>
      </c>
    </row>
    <row r="544" spans="1:14" x14ac:dyDescent="0.45">
      <c r="A544">
        <v>3543</v>
      </c>
      <c r="B544" t="s">
        <v>45</v>
      </c>
      <c r="C544" t="s">
        <v>311</v>
      </c>
      <c r="D544" t="s">
        <v>668</v>
      </c>
      <c r="E544" t="s">
        <v>675</v>
      </c>
      <c r="F544">
        <v>2</v>
      </c>
      <c r="G544">
        <v>3.99</v>
      </c>
      <c r="H544" s="4">
        <f t="shared" si="56"/>
        <v>7.98</v>
      </c>
      <c r="I544">
        <f t="shared" si="57"/>
        <v>21</v>
      </c>
      <c r="J544" t="str">
        <f t="shared" si="58"/>
        <v>weekday</v>
      </c>
      <c r="K544" t="str">
        <f t="shared" si="59"/>
        <v>March</v>
      </c>
      <c r="L544" t="str">
        <f t="shared" si="60"/>
        <v>Night</v>
      </c>
      <c r="M544" s="4">
        <f t="shared" si="62"/>
        <v>7.98</v>
      </c>
      <c r="N544" t="str">
        <f t="shared" si="61"/>
        <v>Friday</v>
      </c>
    </row>
    <row r="545" spans="1:14" x14ac:dyDescent="0.45">
      <c r="A545">
        <v>3544</v>
      </c>
      <c r="B545" t="s">
        <v>68</v>
      </c>
      <c r="C545" t="s">
        <v>492</v>
      </c>
      <c r="D545" t="s">
        <v>658</v>
      </c>
      <c r="E545" t="s">
        <v>673</v>
      </c>
      <c r="F545">
        <v>2</v>
      </c>
      <c r="G545">
        <v>6.99</v>
      </c>
      <c r="H545" s="4">
        <f t="shared" si="56"/>
        <v>13.98</v>
      </c>
      <c r="I545">
        <f t="shared" si="57"/>
        <v>22</v>
      </c>
      <c r="J545" t="str">
        <f t="shared" si="58"/>
        <v>weekday</v>
      </c>
      <c r="K545" t="str">
        <f t="shared" si="59"/>
        <v>March</v>
      </c>
      <c r="L545" t="str">
        <f t="shared" si="60"/>
        <v>Night</v>
      </c>
      <c r="M545" s="4">
        <f t="shared" si="62"/>
        <v>13.98</v>
      </c>
      <c r="N545" t="str">
        <f t="shared" si="61"/>
        <v>Thursday</v>
      </c>
    </row>
    <row r="546" spans="1:14" x14ac:dyDescent="0.45">
      <c r="A546">
        <v>3545</v>
      </c>
      <c r="B546" t="s">
        <v>40</v>
      </c>
      <c r="C546" t="s">
        <v>493</v>
      </c>
      <c r="D546" t="s">
        <v>670</v>
      </c>
      <c r="E546" t="s">
        <v>679</v>
      </c>
      <c r="F546">
        <v>1</v>
      </c>
      <c r="G546">
        <v>2.4900000000000002</v>
      </c>
      <c r="H546" s="4">
        <f t="shared" si="56"/>
        <v>2.4900000000000002</v>
      </c>
      <c r="I546">
        <f t="shared" si="57"/>
        <v>23</v>
      </c>
      <c r="J546" t="str">
        <f t="shared" si="58"/>
        <v>weekday</v>
      </c>
      <c r="K546" t="str">
        <f t="shared" si="59"/>
        <v>January</v>
      </c>
      <c r="L546" t="str">
        <f t="shared" si="60"/>
        <v>Night</v>
      </c>
      <c r="M546" s="4">
        <f t="shared" si="62"/>
        <v>2.4900000000000002</v>
      </c>
      <c r="N546" t="str">
        <f t="shared" si="61"/>
        <v>Thursday</v>
      </c>
    </row>
    <row r="547" spans="1:14" x14ac:dyDescent="0.45">
      <c r="A547">
        <v>3546</v>
      </c>
      <c r="B547" t="s">
        <v>82</v>
      </c>
      <c r="C547" t="s">
        <v>232</v>
      </c>
      <c r="D547" t="s">
        <v>667</v>
      </c>
      <c r="E547" t="s">
        <v>677</v>
      </c>
      <c r="F547">
        <v>3</v>
      </c>
      <c r="G547">
        <v>5.49</v>
      </c>
      <c r="H547" s="4">
        <f t="shared" si="56"/>
        <v>16.47</v>
      </c>
      <c r="I547">
        <f t="shared" si="57"/>
        <v>12</v>
      </c>
      <c r="J547" t="str">
        <f t="shared" si="58"/>
        <v>weekday</v>
      </c>
      <c r="K547" t="str">
        <f t="shared" si="59"/>
        <v>January</v>
      </c>
      <c r="L547" t="str">
        <f t="shared" si="60"/>
        <v>Afternoon</v>
      </c>
      <c r="M547" s="4">
        <f t="shared" si="62"/>
        <v>16.47</v>
      </c>
      <c r="N547" t="str">
        <f t="shared" si="61"/>
        <v>Thursday</v>
      </c>
    </row>
    <row r="548" spans="1:14" x14ac:dyDescent="0.45">
      <c r="A548">
        <v>3547</v>
      </c>
      <c r="B548" t="s">
        <v>80</v>
      </c>
      <c r="C548" t="s">
        <v>262</v>
      </c>
      <c r="D548" t="s">
        <v>659</v>
      </c>
      <c r="E548" t="s">
        <v>674</v>
      </c>
      <c r="F548">
        <v>1</v>
      </c>
      <c r="G548">
        <v>5.29</v>
      </c>
      <c r="H548" s="4">
        <f t="shared" si="56"/>
        <v>5.29</v>
      </c>
      <c r="I548">
        <f t="shared" si="57"/>
        <v>10</v>
      </c>
      <c r="J548" t="str">
        <f t="shared" si="58"/>
        <v>weekday</v>
      </c>
      <c r="K548" t="str">
        <f t="shared" si="59"/>
        <v>March</v>
      </c>
      <c r="L548" t="str">
        <f t="shared" si="60"/>
        <v>Morning</v>
      </c>
      <c r="M548" s="4">
        <f t="shared" si="62"/>
        <v>5.29</v>
      </c>
      <c r="N548" t="str">
        <f t="shared" si="61"/>
        <v>Tuesday</v>
      </c>
    </row>
    <row r="549" spans="1:14" x14ac:dyDescent="0.45">
      <c r="A549">
        <v>3548</v>
      </c>
      <c r="B549" t="s">
        <v>73</v>
      </c>
      <c r="C549" t="s">
        <v>494</v>
      </c>
      <c r="D549" t="s">
        <v>671</v>
      </c>
      <c r="E549" t="s">
        <v>678</v>
      </c>
      <c r="F549">
        <v>4</v>
      </c>
      <c r="G549">
        <v>3.49</v>
      </c>
      <c r="H549" s="4">
        <f t="shared" si="56"/>
        <v>13.96</v>
      </c>
      <c r="I549">
        <f t="shared" si="57"/>
        <v>11</v>
      </c>
      <c r="J549" t="str">
        <f t="shared" si="58"/>
        <v>weekday</v>
      </c>
      <c r="K549" t="str">
        <f t="shared" si="59"/>
        <v>February</v>
      </c>
      <c r="L549" t="str">
        <f t="shared" si="60"/>
        <v>Morning</v>
      </c>
      <c r="M549" s="4">
        <f t="shared" si="62"/>
        <v>13.96</v>
      </c>
      <c r="N549" t="str">
        <f t="shared" si="61"/>
        <v>Friday</v>
      </c>
    </row>
    <row r="550" spans="1:14" x14ac:dyDescent="0.45">
      <c r="A550">
        <v>3549</v>
      </c>
      <c r="B550" t="s">
        <v>38</v>
      </c>
      <c r="C550" t="s">
        <v>495</v>
      </c>
      <c r="D550" t="s">
        <v>669</v>
      </c>
      <c r="E550" t="s">
        <v>676</v>
      </c>
      <c r="F550">
        <v>3</v>
      </c>
      <c r="G550">
        <v>2.59</v>
      </c>
      <c r="H550" s="4">
        <f t="shared" si="56"/>
        <v>7.77</v>
      </c>
      <c r="I550">
        <f t="shared" si="57"/>
        <v>16</v>
      </c>
      <c r="J550" t="str">
        <f t="shared" si="58"/>
        <v>weekend</v>
      </c>
      <c r="K550" t="str">
        <f t="shared" si="59"/>
        <v>January</v>
      </c>
      <c r="L550" t="str">
        <f t="shared" si="60"/>
        <v>Afternoon</v>
      </c>
      <c r="M550" s="4">
        <f t="shared" si="62"/>
        <v>8.9354999999999993</v>
      </c>
      <c r="N550" t="str">
        <f t="shared" si="61"/>
        <v>Sunday</v>
      </c>
    </row>
    <row r="551" spans="1:14" x14ac:dyDescent="0.45">
      <c r="A551">
        <v>3550</v>
      </c>
      <c r="B551" t="s">
        <v>89</v>
      </c>
      <c r="C551" t="s">
        <v>496</v>
      </c>
      <c r="D551" t="s">
        <v>665</v>
      </c>
      <c r="E551" t="s">
        <v>675</v>
      </c>
      <c r="F551">
        <v>3</v>
      </c>
      <c r="G551">
        <v>2.99</v>
      </c>
      <c r="H551" s="4">
        <f t="shared" si="56"/>
        <v>8.9700000000000006</v>
      </c>
      <c r="I551">
        <f t="shared" si="57"/>
        <v>22</v>
      </c>
      <c r="J551" t="str">
        <f t="shared" si="58"/>
        <v>weekday</v>
      </c>
      <c r="K551" t="str">
        <f t="shared" si="59"/>
        <v>January</v>
      </c>
      <c r="L551" t="str">
        <f t="shared" si="60"/>
        <v>Night</v>
      </c>
      <c r="M551" s="4">
        <f t="shared" si="62"/>
        <v>8.9700000000000006</v>
      </c>
      <c r="N551" t="str">
        <f t="shared" si="61"/>
        <v>Thursday</v>
      </c>
    </row>
    <row r="552" spans="1:14" x14ac:dyDescent="0.45">
      <c r="A552">
        <v>3551</v>
      </c>
      <c r="B552" t="s">
        <v>95</v>
      </c>
      <c r="C552" t="s">
        <v>497</v>
      </c>
      <c r="D552" t="s">
        <v>664</v>
      </c>
      <c r="E552" t="s">
        <v>678</v>
      </c>
      <c r="F552">
        <v>4</v>
      </c>
      <c r="G552">
        <v>4.49</v>
      </c>
      <c r="H552" s="4">
        <f t="shared" si="56"/>
        <v>17.96</v>
      </c>
      <c r="I552">
        <f t="shared" si="57"/>
        <v>19</v>
      </c>
      <c r="J552" t="str">
        <f t="shared" si="58"/>
        <v>weekday</v>
      </c>
      <c r="K552" t="str">
        <f t="shared" si="59"/>
        <v>February</v>
      </c>
      <c r="L552" t="str">
        <f t="shared" si="60"/>
        <v>Evening</v>
      </c>
      <c r="M552" s="4">
        <f t="shared" si="62"/>
        <v>17.96</v>
      </c>
      <c r="N552" t="str">
        <f t="shared" si="61"/>
        <v>Thursday</v>
      </c>
    </row>
    <row r="553" spans="1:14" x14ac:dyDescent="0.45">
      <c r="A553">
        <v>3552</v>
      </c>
      <c r="B553" t="s">
        <v>87</v>
      </c>
      <c r="C553" t="s">
        <v>148</v>
      </c>
      <c r="D553" t="s">
        <v>667</v>
      </c>
      <c r="E553" t="s">
        <v>677</v>
      </c>
      <c r="F553">
        <v>3</v>
      </c>
      <c r="G553">
        <v>5.49</v>
      </c>
      <c r="H553" s="4">
        <f t="shared" si="56"/>
        <v>16.47</v>
      </c>
      <c r="I553">
        <f t="shared" si="57"/>
        <v>22</v>
      </c>
      <c r="J553" t="str">
        <f t="shared" si="58"/>
        <v>weekday</v>
      </c>
      <c r="K553" t="str">
        <f t="shared" si="59"/>
        <v>February</v>
      </c>
      <c r="L553" t="str">
        <f t="shared" si="60"/>
        <v>Night</v>
      </c>
      <c r="M553" s="4">
        <f t="shared" si="62"/>
        <v>16.47</v>
      </c>
      <c r="N553" t="str">
        <f t="shared" si="61"/>
        <v>Wednesday</v>
      </c>
    </row>
    <row r="554" spans="1:14" x14ac:dyDescent="0.45">
      <c r="A554">
        <v>3553</v>
      </c>
      <c r="B554" t="s">
        <v>17</v>
      </c>
      <c r="C554" t="s">
        <v>498</v>
      </c>
      <c r="D554" t="s">
        <v>671</v>
      </c>
      <c r="E554" t="s">
        <v>678</v>
      </c>
      <c r="F554">
        <v>3</v>
      </c>
      <c r="G554">
        <v>3.49</v>
      </c>
      <c r="H554" s="4">
        <f t="shared" si="56"/>
        <v>10.47</v>
      </c>
      <c r="I554">
        <f t="shared" si="57"/>
        <v>22</v>
      </c>
      <c r="J554" t="str">
        <f t="shared" si="58"/>
        <v>weekday</v>
      </c>
      <c r="K554" t="str">
        <f t="shared" si="59"/>
        <v>March</v>
      </c>
      <c r="L554" t="str">
        <f t="shared" si="60"/>
        <v>Night</v>
      </c>
      <c r="M554" s="4">
        <f t="shared" si="62"/>
        <v>10.47</v>
      </c>
      <c r="N554" t="str">
        <f t="shared" si="61"/>
        <v>Monday</v>
      </c>
    </row>
    <row r="555" spans="1:14" x14ac:dyDescent="0.45">
      <c r="A555">
        <v>3554</v>
      </c>
      <c r="B555" t="s">
        <v>86</v>
      </c>
      <c r="C555" t="s">
        <v>473</v>
      </c>
      <c r="D555" t="s">
        <v>668</v>
      </c>
      <c r="E555" t="s">
        <v>675</v>
      </c>
      <c r="F555">
        <v>2</v>
      </c>
      <c r="G555">
        <v>3.99</v>
      </c>
      <c r="H555" s="4">
        <f t="shared" si="56"/>
        <v>7.98</v>
      </c>
      <c r="I555">
        <f t="shared" si="57"/>
        <v>14</v>
      </c>
      <c r="J555" t="str">
        <f t="shared" si="58"/>
        <v>weekday</v>
      </c>
      <c r="K555" t="str">
        <f t="shared" si="59"/>
        <v>March</v>
      </c>
      <c r="L555" t="str">
        <f t="shared" si="60"/>
        <v>Afternoon</v>
      </c>
      <c r="M555" s="4">
        <f t="shared" si="62"/>
        <v>7.98</v>
      </c>
      <c r="N555" t="str">
        <f t="shared" si="61"/>
        <v>Thursday</v>
      </c>
    </row>
    <row r="556" spans="1:14" x14ac:dyDescent="0.45">
      <c r="A556">
        <v>3555</v>
      </c>
      <c r="B556" t="s">
        <v>36</v>
      </c>
      <c r="C556" t="s">
        <v>499</v>
      </c>
      <c r="D556" t="s">
        <v>667</v>
      </c>
      <c r="E556" t="s">
        <v>677</v>
      </c>
      <c r="F556">
        <v>2</v>
      </c>
      <c r="G556">
        <v>5.49</v>
      </c>
      <c r="H556" s="4">
        <f t="shared" si="56"/>
        <v>10.98</v>
      </c>
      <c r="I556">
        <f t="shared" si="57"/>
        <v>21</v>
      </c>
      <c r="J556" t="str">
        <f t="shared" si="58"/>
        <v>weekday</v>
      </c>
      <c r="K556" t="str">
        <f t="shared" si="59"/>
        <v>March</v>
      </c>
      <c r="L556" t="str">
        <f t="shared" si="60"/>
        <v>Night</v>
      </c>
      <c r="M556" s="4">
        <f t="shared" si="62"/>
        <v>10.98</v>
      </c>
      <c r="N556" t="str">
        <f t="shared" si="61"/>
        <v>Monday</v>
      </c>
    </row>
    <row r="557" spans="1:14" x14ac:dyDescent="0.45">
      <c r="A557">
        <v>3556</v>
      </c>
      <c r="B557" t="s">
        <v>36</v>
      </c>
      <c r="C557" t="s">
        <v>278</v>
      </c>
      <c r="D557" t="s">
        <v>666</v>
      </c>
      <c r="E557" t="s">
        <v>674</v>
      </c>
      <c r="F557">
        <v>4</v>
      </c>
      <c r="G557">
        <v>4.99</v>
      </c>
      <c r="H557" s="4">
        <f t="shared" si="56"/>
        <v>19.96</v>
      </c>
      <c r="I557">
        <f t="shared" si="57"/>
        <v>16</v>
      </c>
      <c r="J557" t="str">
        <f t="shared" si="58"/>
        <v>weekday</v>
      </c>
      <c r="K557" t="str">
        <f t="shared" si="59"/>
        <v>March</v>
      </c>
      <c r="L557" t="str">
        <f t="shared" si="60"/>
        <v>Afternoon</v>
      </c>
      <c r="M557" s="4">
        <f t="shared" si="62"/>
        <v>19.96</v>
      </c>
      <c r="N557" t="str">
        <f t="shared" si="61"/>
        <v>Monday</v>
      </c>
    </row>
    <row r="558" spans="1:14" x14ac:dyDescent="0.45">
      <c r="A558">
        <v>3557</v>
      </c>
      <c r="B558" t="s">
        <v>47</v>
      </c>
      <c r="C558" t="s">
        <v>500</v>
      </c>
      <c r="D558" t="s">
        <v>663</v>
      </c>
      <c r="E558" t="s">
        <v>676</v>
      </c>
      <c r="F558">
        <v>2</v>
      </c>
      <c r="G558">
        <v>1.99</v>
      </c>
      <c r="H558" s="4">
        <f t="shared" si="56"/>
        <v>3.98</v>
      </c>
      <c r="I558">
        <f t="shared" si="57"/>
        <v>16</v>
      </c>
      <c r="J558" t="str">
        <f t="shared" si="58"/>
        <v>weekend</v>
      </c>
      <c r="K558" t="str">
        <f t="shared" si="59"/>
        <v>January</v>
      </c>
      <c r="L558" t="str">
        <f t="shared" si="60"/>
        <v>Afternoon</v>
      </c>
      <c r="M558" s="4">
        <f t="shared" si="62"/>
        <v>4.577</v>
      </c>
      <c r="N558" t="str">
        <f t="shared" si="61"/>
        <v>Saturday</v>
      </c>
    </row>
    <row r="559" spans="1:14" x14ac:dyDescent="0.45">
      <c r="A559">
        <v>3558</v>
      </c>
      <c r="B559" t="s">
        <v>35</v>
      </c>
      <c r="C559" t="s">
        <v>235</v>
      </c>
      <c r="D559" t="s">
        <v>665</v>
      </c>
      <c r="E559" t="s">
        <v>675</v>
      </c>
      <c r="F559">
        <v>1</v>
      </c>
      <c r="G559">
        <v>2.99</v>
      </c>
      <c r="H559" s="4">
        <f t="shared" si="56"/>
        <v>2.99</v>
      </c>
      <c r="I559">
        <f t="shared" si="57"/>
        <v>12</v>
      </c>
      <c r="J559" t="str">
        <f t="shared" si="58"/>
        <v>weekday</v>
      </c>
      <c r="K559" t="str">
        <f t="shared" si="59"/>
        <v>February</v>
      </c>
      <c r="L559" t="str">
        <f t="shared" si="60"/>
        <v>Afternoon</v>
      </c>
      <c r="M559" s="4">
        <f t="shared" si="62"/>
        <v>2.99</v>
      </c>
      <c r="N559" t="str">
        <f t="shared" si="61"/>
        <v>Tuesday</v>
      </c>
    </row>
    <row r="560" spans="1:14" x14ac:dyDescent="0.45">
      <c r="A560">
        <v>3559</v>
      </c>
      <c r="B560" t="s">
        <v>75</v>
      </c>
      <c r="C560" t="s">
        <v>501</v>
      </c>
      <c r="D560" t="s">
        <v>670</v>
      </c>
      <c r="E560" t="s">
        <v>679</v>
      </c>
      <c r="F560">
        <v>3</v>
      </c>
      <c r="G560">
        <v>2.4900000000000002</v>
      </c>
      <c r="H560" s="4">
        <f t="shared" si="56"/>
        <v>7.4700000000000006</v>
      </c>
      <c r="I560">
        <f t="shared" si="57"/>
        <v>23</v>
      </c>
      <c r="J560" t="str">
        <f t="shared" si="58"/>
        <v>weekend</v>
      </c>
      <c r="K560" t="str">
        <f t="shared" si="59"/>
        <v>January</v>
      </c>
      <c r="L560" t="str">
        <f t="shared" si="60"/>
        <v>Night</v>
      </c>
      <c r="M560" s="4">
        <f t="shared" si="62"/>
        <v>8.5905000000000005</v>
      </c>
      <c r="N560" t="str">
        <f t="shared" si="61"/>
        <v>Sunday</v>
      </c>
    </row>
    <row r="561" spans="1:14" x14ac:dyDescent="0.45">
      <c r="A561">
        <v>3560</v>
      </c>
      <c r="B561" t="s">
        <v>83</v>
      </c>
      <c r="C561" t="s">
        <v>502</v>
      </c>
      <c r="D561" t="s">
        <v>665</v>
      </c>
      <c r="E561" t="s">
        <v>675</v>
      </c>
      <c r="F561">
        <v>3</v>
      </c>
      <c r="G561">
        <v>2.99</v>
      </c>
      <c r="H561" s="4">
        <f t="shared" si="56"/>
        <v>8.9700000000000006</v>
      </c>
      <c r="I561">
        <f t="shared" si="57"/>
        <v>23</v>
      </c>
      <c r="J561" t="str">
        <f t="shared" si="58"/>
        <v>weekday</v>
      </c>
      <c r="K561" t="str">
        <f t="shared" si="59"/>
        <v>January</v>
      </c>
      <c r="L561" t="str">
        <f t="shared" si="60"/>
        <v>Night</v>
      </c>
      <c r="M561" s="4">
        <f t="shared" si="62"/>
        <v>8.9700000000000006</v>
      </c>
      <c r="N561" t="str">
        <f t="shared" si="61"/>
        <v>Tuesday</v>
      </c>
    </row>
    <row r="562" spans="1:14" x14ac:dyDescent="0.45">
      <c r="A562">
        <v>3561</v>
      </c>
      <c r="B562" t="s">
        <v>15</v>
      </c>
      <c r="C562" t="s">
        <v>503</v>
      </c>
      <c r="D562" t="s">
        <v>671</v>
      </c>
      <c r="E562" t="s">
        <v>678</v>
      </c>
      <c r="F562">
        <v>4</v>
      </c>
      <c r="G562">
        <v>3.49</v>
      </c>
      <c r="H562" s="4">
        <f t="shared" si="56"/>
        <v>13.96</v>
      </c>
      <c r="I562">
        <f t="shared" si="57"/>
        <v>21</v>
      </c>
      <c r="J562" t="str">
        <f t="shared" si="58"/>
        <v>weekend</v>
      </c>
      <c r="K562" t="str">
        <f t="shared" si="59"/>
        <v>January</v>
      </c>
      <c r="L562" t="str">
        <f t="shared" si="60"/>
        <v>Night</v>
      </c>
      <c r="M562" s="4">
        <f t="shared" si="62"/>
        <v>16.053999999999998</v>
      </c>
      <c r="N562" t="str">
        <f t="shared" si="61"/>
        <v>Saturday</v>
      </c>
    </row>
    <row r="563" spans="1:14" x14ac:dyDescent="0.45">
      <c r="A563">
        <v>3562</v>
      </c>
      <c r="B563" t="s">
        <v>52</v>
      </c>
      <c r="C563" t="s">
        <v>504</v>
      </c>
      <c r="D563" t="s">
        <v>669</v>
      </c>
      <c r="E563" t="s">
        <v>676</v>
      </c>
      <c r="F563">
        <v>2</v>
      </c>
      <c r="G563">
        <v>2.59</v>
      </c>
      <c r="H563" s="4">
        <f t="shared" si="56"/>
        <v>5.18</v>
      </c>
      <c r="I563">
        <f t="shared" si="57"/>
        <v>17</v>
      </c>
      <c r="J563" t="str">
        <f t="shared" si="58"/>
        <v>weekday</v>
      </c>
      <c r="K563" t="str">
        <f t="shared" si="59"/>
        <v>February</v>
      </c>
      <c r="L563" t="str">
        <f t="shared" si="60"/>
        <v>Evening</v>
      </c>
      <c r="M563" s="4">
        <f t="shared" si="62"/>
        <v>5.18</v>
      </c>
      <c r="N563" t="str">
        <f t="shared" si="61"/>
        <v>Wednesday</v>
      </c>
    </row>
    <row r="564" spans="1:14" x14ac:dyDescent="0.45">
      <c r="A564">
        <v>3563</v>
      </c>
      <c r="B564" t="s">
        <v>64</v>
      </c>
      <c r="C564" t="s">
        <v>505</v>
      </c>
      <c r="D564" t="s">
        <v>664</v>
      </c>
      <c r="E564" t="s">
        <v>678</v>
      </c>
      <c r="F564">
        <v>4</v>
      </c>
      <c r="G564">
        <v>4.49</v>
      </c>
      <c r="H564" s="4">
        <f t="shared" si="56"/>
        <v>17.96</v>
      </c>
      <c r="I564">
        <f t="shared" si="57"/>
        <v>10</v>
      </c>
      <c r="J564" t="str">
        <f t="shared" si="58"/>
        <v>weekend</v>
      </c>
      <c r="K564" t="str">
        <f t="shared" si="59"/>
        <v>March</v>
      </c>
      <c r="L564" t="str">
        <f t="shared" si="60"/>
        <v>Morning</v>
      </c>
      <c r="M564" s="4">
        <f t="shared" si="62"/>
        <v>20.654</v>
      </c>
      <c r="N564" t="str">
        <f t="shared" si="61"/>
        <v>Saturday</v>
      </c>
    </row>
    <row r="565" spans="1:14" x14ac:dyDescent="0.45">
      <c r="A565">
        <v>3564</v>
      </c>
      <c r="B565" t="s">
        <v>51</v>
      </c>
      <c r="C565" t="s">
        <v>242</v>
      </c>
      <c r="D565" t="s">
        <v>659</v>
      </c>
      <c r="E565" t="s">
        <v>674</v>
      </c>
      <c r="F565">
        <v>4</v>
      </c>
      <c r="G565">
        <v>5.29</v>
      </c>
      <c r="H565" s="4">
        <f t="shared" si="56"/>
        <v>21.16</v>
      </c>
      <c r="I565">
        <f t="shared" si="57"/>
        <v>19</v>
      </c>
      <c r="J565" t="str">
        <f t="shared" si="58"/>
        <v>weekday</v>
      </c>
      <c r="K565" t="str">
        <f t="shared" si="59"/>
        <v>February</v>
      </c>
      <c r="L565" t="str">
        <f t="shared" si="60"/>
        <v>Evening</v>
      </c>
      <c r="M565" s="4">
        <f t="shared" si="62"/>
        <v>21.16</v>
      </c>
      <c r="N565" t="str">
        <f t="shared" si="61"/>
        <v>Monday</v>
      </c>
    </row>
    <row r="566" spans="1:14" x14ac:dyDescent="0.45">
      <c r="A566">
        <v>3565</v>
      </c>
      <c r="B566" t="s">
        <v>37</v>
      </c>
      <c r="C566" t="s">
        <v>493</v>
      </c>
      <c r="D566" t="s">
        <v>660</v>
      </c>
      <c r="E566" t="s">
        <v>675</v>
      </c>
      <c r="F566">
        <v>4</v>
      </c>
      <c r="G566">
        <v>2.29</v>
      </c>
      <c r="H566" s="4">
        <f t="shared" si="56"/>
        <v>9.16</v>
      </c>
      <c r="I566">
        <f t="shared" si="57"/>
        <v>23</v>
      </c>
      <c r="J566" t="str">
        <f t="shared" si="58"/>
        <v>weekend</v>
      </c>
      <c r="K566" t="str">
        <f t="shared" si="59"/>
        <v>March</v>
      </c>
      <c r="L566" t="str">
        <f t="shared" si="60"/>
        <v>Night</v>
      </c>
      <c r="M566" s="4">
        <f t="shared" si="62"/>
        <v>10.533999999999999</v>
      </c>
      <c r="N566" t="str">
        <f t="shared" si="61"/>
        <v>Sunday</v>
      </c>
    </row>
    <row r="567" spans="1:14" x14ac:dyDescent="0.45">
      <c r="A567">
        <v>3566</v>
      </c>
      <c r="B567" t="s">
        <v>39</v>
      </c>
      <c r="C567" t="s">
        <v>423</v>
      </c>
      <c r="D567" t="s">
        <v>669</v>
      </c>
      <c r="E567" t="s">
        <v>676</v>
      </c>
      <c r="F567">
        <v>3</v>
      </c>
      <c r="G567">
        <v>2.59</v>
      </c>
      <c r="H567" s="4">
        <f t="shared" si="56"/>
        <v>7.77</v>
      </c>
      <c r="I567">
        <f t="shared" si="57"/>
        <v>15</v>
      </c>
      <c r="J567" t="str">
        <f t="shared" si="58"/>
        <v>weekday</v>
      </c>
      <c r="K567" t="str">
        <f t="shared" si="59"/>
        <v>February</v>
      </c>
      <c r="L567" t="str">
        <f t="shared" si="60"/>
        <v>Afternoon</v>
      </c>
      <c r="M567" s="4">
        <f t="shared" si="62"/>
        <v>7.77</v>
      </c>
      <c r="N567" t="str">
        <f t="shared" si="61"/>
        <v>Thursday</v>
      </c>
    </row>
    <row r="568" spans="1:14" x14ac:dyDescent="0.45">
      <c r="A568">
        <v>3567</v>
      </c>
      <c r="B568" t="s">
        <v>46</v>
      </c>
      <c r="C568" t="s">
        <v>506</v>
      </c>
      <c r="D568" t="s">
        <v>662</v>
      </c>
      <c r="E568" t="s">
        <v>677</v>
      </c>
      <c r="F568">
        <v>3</v>
      </c>
      <c r="G568">
        <v>5.99</v>
      </c>
      <c r="H568" s="4">
        <f t="shared" si="56"/>
        <v>17.97</v>
      </c>
      <c r="I568">
        <f t="shared" si="57"/>
        <v>12</v>
      </c>
      <c r="J568" t="str">
        <f t="shared" si="58"/>
        <v>weekend</v>
      </c>
      <c r="K568" t="str">
        <f t="shared" si="59"/>
        <v>March</v>
      </c>
      <c r="L568" t="str">
        <f t="shared" si="60"/>
        <v>Afternoon</v>
      </c>
      <c r="M568" s="4">
        <f t="shared" si="62"/>
        <v>20.665499999999998</v>
      </c>
      <c r="N568" t="str">
        <f t="shared" si="61"/>
        <v>Sunday</v>
      </c>
    </row>
    <row r="569" spans="1:14" x14ac:dyDescent="0.45">
      <c r="A569">
        <v>3568</v>
      </c>
      <c r="B569" t="s">
        <v>87</v>
      </c>
      <c r="C569" t="s">
        <v>208</v>
      </c>
      <c r="D569" t="s">
        <v>659</v>
      </c>
      <c r="E569" t="s">
        <v>674</v>
      </c>
      <c r="F569">
        <v>3</v>
      </c>
      <c r="G569">
        <v>5.29</v>
      </c>
      <c r="H569" s="4">
        <f t="shared" si="56"/>
        <v>15.870000000000001</v>
      </c>
      <c r="I569">
        <f t="shared" si="57"/>
        <v>19</v>
      </c>
      <c r="J569" t="str">
        <f t="shared" si="58"/>
        <v>weekday</v>
      </c>
      <c r="K569" t="str">
        <f t="shared" si="59"/>
        <v>February</v>
      </c>
      <c r="L569" t="str">
        <f t="shared" si="60"/>
        <v>Evening</v>
      </c>
      <c r="M569" s="4">
        <f t="shared" si="62"/>
        <v>15.870000000000001</v>
      </c>
      <c r="N569" t="str">
        <f t="shared" si="61"/>
        <v>Wednesday</v>
      </c>
    </row>
    <row r="570" spans="1:14" x14ac:dyDescent="0.45">
      <c r="A570">
        <v>3569</v>
      </c>
      <c r="B570" t="s">
        <v>79</v>
      </c>
      <c r="C570" t="s">
        <v>507</v>
      </c>
      <c r="D570" t="s">
        <v>672</v>
      </c>
      <c r="E570" t="s">
        <v>674</v>
      </c>
      <c r="F570">
        <v>4</v>
      </c>
      <c r="G570">
        <v>4.49</v>
      </c>
      <c r="H570" s="4">
        <f t="shared" si="56"/>
        <v>17.96</v>
      </c>
      <c r="I570">
        <f t="shared" si="57"/>
        <v>14</v>
      </c>
      <c r="J570" t="str">
        <f t="shared" si="58"/>
        <v>weekday</v>
      </c>
      <c r="K570" t="str">
        <f t="shared" si="59"/>
        <v>March</v>
      </c>
      <c r="L570" t="str">
        <f t="shared" si="60"/>
        <v>Afternoon</v>
      </c>
      <c r="M570" s="4">
        <f t="shared" si="62"/>
        <v>17.96</v>
      </c>
      <c r="N570" t="str">
        <f t="shared" si="61"/>
        <v>Friday</v>
      </c>
    </row>
    <row r="571" spans="1:14" x14ac:dyDescent="0.45">
      <c r="A571">
        <v>3570</v>
      </c>
      <c r="B571" t="s">
        <v>18</v>
      </c>
      <c r="C571" t="s">
        <v>497</v>
      </c>
      <c r="D571" t="s">
        <v>669</v>
      </c>
      <c r="E571" t="s">
        <v>676</v>
      </c>
      <c r="F571">
        <v>2</v>
      </c>
      <c r="G571">
        <v>2.59</v>
      </c>
      <c r="H571" s="4">
        <f t="shared" si="56"/>
        <v>5.18</v>
      </c>
      <c r="I571">
        <f t="shared" si="57"/>
        <v>19</v>
      </c>
      <c r="J571" t="str">
        <f t="shared" si="58"/>
        <v>weekend</v>
      </c>
      <c r="K571" t="str">
        <f t="shared" si="59"/>
        <v>January</v>
      </c>
      <c r="L571" t="str">
        <f t="shared" si="60"/>
        <v>Evening</v>
      </c>
      <c r="M571" s="4">
        <f t="shared" si="62"/>
        <v>5.956999999999999</v>
      </c>
      <c r="N571" t="str">
        <f t="shared" si="61"/>
        <v>Sunday</v>
      </c>
    </row>
    <row r="572" spans="1:14" x14ac:dyDescent="0.45">
      <c r="A572">
        <v>3571</v>
      </c>
      <c r="B572" t="s">
        <v>80</v>
      </c>
      <c r="C572" t="s">
        <v>508</v>
      </c>
      <c r="D572" t="s">
        <v>669</v>
      </c>
      <c r="E572" t="s">
        <v>676</v>
      </c>
      <c r="F572">
        <v>2</v>
      </c>
      <c r="G572">
        <v>2.59</v>
      </c>
      <c r="H572" s="4">
        <f t="shared" si="56"/>
        <v>5.18</v>
      </c>
      <c r="I572">
        <f t="shared" si="57"/>
        <v>14</v>
      </c>
      <c r="J572" t="str">
        <f t="shared" si="58"/>
        <v>weekday</v>
      </c>
      <c r="K572" t="str">
        <f t="shared" si="59"/>
        <v>March</v>
      </c>
      <c r="L572" t="str">
        <f t="shared" si="60"/>
        <v>Afternoon</v>
      </c>
      <c r="M572" s="4">
        <f t="shared" si="62"/>
        <v>5.18</v>
      </c>
      <c r="N572" t="str">
        <f t="shared" si="61"/>
        <v>Tuesday</v>
      </c>
    </row>
    <row r="573" spans="1:14" x14ac:dyDescent="0.45">
      <c r="A573">
        <v>3572</v>
      </c>
      <c r="B573" t="s">
        <v>35</v>
      </c>
      <c r="C573" t="s">
        <v>229</v>
      </c>
      <c r="D573" t="s">
        <v>665</v>
      </c>
      <c r="E573" t="s">
        <v>675</v>
      </c>
      <c r="F573">
        <v>4</v>
      </c>
      <c r="G573">
        <v>2.99</v>
      </c>
      <c r="H573" s="4">
        <f t="shared" si="56"/>
        <v>11.96</v>
      </c>
      <c r="I573">
        <f t="shared" si="57"/>
        <v>20</v>
      </c>
      <c r="J573" t="str">
        <f t="shared" si="58"/>
        <v>weekday</v>
      </c>
      <c r="K573" t="str">
        <f t="shared" si="59"/>
        <v>February</v>
      </c>
      <c r="L573" t="str">
        <f t="shared" si="60"/>
        <v>Evening</v>
      </c>
      <c r="M573" s="4">
        <f t="shared" si="62"/>
        <v>11.96</v>
      </c>
      <c r="N573" t="str">
        <f t="shared" si="61"/>
        <v>Tuesday</v>
      </c>
    </row>
    <row r="574" spans="1:14" x14ac:dyDescent="0.45">
      <c r="A574">
        <v>3573</v>
      </c>
      <c r="B574" t="s">
        <v>44</v>
      </c>
      <c r="C574" t="s">
        <v>509</v>
      </c>
      <c r="D574" t="s">
        <v>672</v>
      </c>
      <c r="E574" t="s">
        <v>674</v>
      </c>
      <c r="F574">
        <v>2</v>
      </c>
      <c r="G574">
        <v>4.49</v>
      </c>
      <c r="H574" s="4">
        <f t="shared" si="56"/>
        <v>8.98</v>
      </c>
      <c r="I574">
        <f t="shared" si="57"/>
        <v>15</v>
      </c>
      <c r="J574" t="str">
        <f t="shared" si="58"/>
        <v>weekend</v>
      </c>
      <c r="K574" t="str">
        <f t="shared" si="59"/>
        <v>March</v>
      </c>
      <c r="L574" t="str">
        <f t="shared" si="60"/>
        <v>Afternoon</v>
      </c>
      <c r="M574" s="4">
        <f t="shared" si="62"/>
        <v>10.327</v>
      </c>
      <c r="N574" t="str">
        <f t="shared" si="61"/>
        <v>Saturday</v>
      </c>
    </row>
    <row r="575" spans="1:14" x14ac:dyDescent="0.45">
      <c r="A575">
        <v>3574</v>
      </c>
      <c r="B575" t="s">
        <v>26</v>
      </c>
      <c r="C575" t="s">
        <v>510</v>
      </c>
      <c r="D575" t="s">
        <v>664</v>
      </c>
      <c r="E575" t="s">
        <v>678</v>
      </c>
      <c r="F575">
        <v>3</v>
      </c>
      <c r="G575">
        <v>4.49</v>
      </c>
      <c r="H575" s="4">
        <f t="shared" si="56"/>
        <v>13.47</v>
      </c>
      <c r="I575">
        <f t="shared" si="57"/>
        <v>15</v>
      </c>
      <c r="J575" t="str">
        <f t="shared" si="58"/>
        <v>weekday</v>
      </c>
      <c r="K575" t="str">
        <f t="shared" si="59"/>
        <v>March</v>
      </c>
      <c r="L575" t="str">
        <f t="shared" si="60"/>
        <v>Afternoon</v>
      </c>
      <c r="M575" s="4">
        <f t="shared" si="62"/>
        <v>13.47</v>
      </c>
      <c r="N575" t="str">
        <f t="shared" si="61"/>
        <v>Wednesday</v>
      </c>
    </row>
    <row r="576" spans="1:14" x14ac:dyDescent="0.45">
      <c r="A576">
        <v>3575</v>
      </c>
      <c r="B576" t="s">
        <v>82</v>
      </c>
      <c r="C576" t="s">
        <v>244</v>
      </c>
      <c r="D576" t="s">
        <v>663</v>
      </c>
      <c r="E576" t="s">
        <v>676</v>
      </c>
      <c r="F576">
        <v>1</v>
      </c>
      <c r="G576">
        <v>1.99</v>
      </c>
      <c r="H576" s="4">
        <f t="shared" si="56"/>
        <v>1.99</v>
      </c>
      <c r="I576">
        <f t="shared" si="57"/>
        <v>10</v>
      </c>
      <c r="J576" t="str">
        <f t="shared" si="58"/>
        <v>weekday</v>
      </c>
      <c r="K576" t="str">
        <f t="shared" si="59"/>
        <v>January</v>
      </c>
      <c r="L576" t="str">
        <f t="shared" si="60"/>
        <v>Morning</v>
      </c>
      <c r="M576" s="4">
        <f t="shared" si="62"/>
        <v>1.99</v>
      </c>
      <c r="N576" t="str">
        <f t="shared" si="61"/>
        <v>Thursday</v>
      </c>
    </row>
    <row r="577" spans="1:14" x14ac:dyDescent="0.45">
      <c r="A577">
        <v>3576</v>
      </c>
      <c r="B577" t="s">
        <v>14</v>
      </c>
      <c r="C577" t="s">
        <v>511</v>
      </c>
      <c r="D577" t="s">
        <v>670</v>
      </c>
      <c r="E577" t="s">
        <v>679</v>
      </c>
      <c r="F577">
        <v>3</v>
      </c>
      <c r="G577">
        <v>2.4900000000000002</v>
      </c>
      <c r="H577" s="4">
        <f t="shared" si="56"/>
        <v>7.4700000000000006</v>
      </c>
      <c r="I577">
        <f t="shared" si="57"/>
        <v>22</v>
      </c>
      <c r="J577" t="str">
        <f t="shared" si="58"/>
        <v>weekday</v>
      </c>
      <c r="K577" t="str">
        <f t="shared" si="59"/>
        <v>January</v>
      </c>
      <c r="L577" t="str">
        <f t="shared" si="60"/>
        <v>Night</v>
      </c>
      <c r="M577" s="4">
        <f t="shared" si="62"/>
        <v>7.4700000000000006</v>
      </c>
      <c r="N577" t="str">
        <f t="shared" si="61"/>
        <v>Monday</v>
      </c>
    </row>
    <row r="578" spans="1:14" x14ac:dyDescent="0.45">
      <c r="A578">
        <v>3577</v>
      </c>
      <c r="B578" t="s">
        <v>50</v>
      </c>
      <c r="C578" t="s">
        <v>512</v>
      </c>
      <c r="D578" t="s">
        <v>672</v>
      </c>
      <c r="E578" t="s">
        <v>674</v>
      </c>
      <c r="F578">
        <v>1</v>
      </c>
      <c r="G578">
        <v>4.49</v>
      </c>
      <c r="H578" s="4">
        <f t="shared" si="56"/>
        <v>4.49</v>
      </c>
      <c r="I578">
        <f t="shared" si="57"/>
        <v>20</v>
      </c>
      <c r="J578" t="str">
        <f t="shared" si="58"/>
        <v>weekday</v>
      </c>
      <c r="K578" t="str">
        <f t="shared" si="59"/>
        <v>March</v>
      </c>
      <c r="L578" t="str">
        <f t="shared" si="60"/>
        <v>Evening</v>
      </c>
      <c r="M578" s="4">
        <f t="shared" si="62"/>
        <v>4.49</v>
      </c>
      <c r="N578" t="str">
        <f t="shared" si="61"/>
        <v>Tuesday</v>
      </c>
    </row>
    <row r="579" spans="1:14" x14ac:dyDescent="0.45">
      <c r="A579">
        <v>3578</v>
      </c>
      <c r="B579" t="s">
        <v>91</v>
      </c>
      <c r="C579" t="s">
        <v>513</v>
      </c>
      <c r="D579" t="s">
        <v>663</v>
      </c>
      <c r="E579" t="s">
        <v>676</v>
      </c>
      <c r="F579">
        <v>1</v>
      </c>
      <c r="G579">
        <v>1.99</v>
      </c>
      <c r="H579" s="4">
        <f t="shared" ref="H579:H642" si="63">F579*G579</f>
        <v>1.99</v>
      </c>
      <c r="I579">
        <f t="shared" ref="I579:I642" si="64">HOUR(C579)</f>
        <v>22</v>
      </c>
      <c r="J579" t="str">
        <f t="shared" ref="J579:J642" si="65">IF(WEEKDAY(B579,2)&gt;5, "weekend","weekday")</f>
        <v>weekday</v>
      </c>
      <c r="K579" t="str">
        <f t="shared" ref="K579:K642" si="66">TEXT(B579, "mmmm")</f>
        <v>March</v>
      </c>
      <c r="L579" t="str">
        <f t="shared" ref="L579:L642" si="67">IF(I579&lt;12, "Morning", IF(I579&lt;17, "Afternoon", IF(I579&lt;21, "Evening", "Night")))</f>
        <v>Night</v>
      </c>
      <c r="M579" s="4">
        <f t="shared" si="62"/>
        <v>1.99</v>
      </c>
      <c r="N579" t="str">
        <f t="shared" ref="N579:N642" si="68">TEXT(B579, "dddd")</f>
        <v>Wednesday</v>
      </c>
    </row>
    <row r="580" spans="1:14" x14ac:dyDescent="0.45">
      <c r="A580">
        <v>3579</v>
      </c>
      <c r="B580" t="s">
        <v>86</v>
      </c>
      <c r="C580" t="s">
        <v>514</v>
      </c>
      <c r="D580" t="s">
        <v>670</v>
      </c>
      <c r="E580" t="s">
        <v>679</v>
      </c>
      <c r="F580">
        <v>2</v>
      </c>
      <c r="G580">
        <v>2.4900000000000002</v>
      </c>
      <c r="H580" s="4">
        <f t="shared" si="63"/>
        <v>4.9800000000000004</v>
      </c>
      <c r="I580">
        <f t="shared" si="64"/>
        <v>18</v>
      </c>
      <c r="J580" t="str">
        <f t="shared" si="65"/>
        <v>weekday</v>
      </c>
      <c r="K580" t="str">
        <f t="shared" si="66"/>
        <v>March</v>
      </c>
      <c r="L580" t="str">
        <f t="shared" si="67"/>
        <v>Evening</v>
      </c>
      <c r="M580" s="4">
        <f t="shared" ref="M580:M643" si="69">IF(J580="weekend", H580*1.15, H580)</f>
        <v>4.9800000000000004</v>
      </c>
      <c r="N580" t="str">
        <f t="shared" si="68"/>
        <v>Thursday</v>
      </c>
    </row>
    <row r="581" spans="1:14" x14ac:dyDescent="0.45">
      <c r="A581">
        <v>3580</v>
      </c>
      <c r="B581" t="s">
        <v>61</v>
      </c>
      <c r="C581" t="s">
        <v>165</v>
      </c>
      <c r="D581" t="s">
        <v>672</v>
      </c>
      <c r="E581" t="s">
        <v>674</v>
      </c>
      <c r="F581">
        <v>1</v>
      </c>
      <c r="G581">
        <v>4.49</v>
      </c>
      <c r="H581" s="4">
        <f t="shared" si="63"/>
        <v>4.49</v>
      </c>
      <c r="I581">
        <f t="shared" si="64"/>
        <v>17</v>
      </c>
      <c r="J581" t="str">
        <f t="shared" si="65"/>
        <v>weekend</v>
      </c>
      <c r="K581" t="str">
        <f t="shared" si="66"/>
        <v>February</v>
      </c>
      <c r="L581" t="str">
        <f t="shared" si="67"/>
        <v>Evening</v>
      </c>
      <c r="M581" s="4">
        <f t="shared" si="69"/>
        <v>5.1635</v>
      </c>
      <c r="N581" t="str">
        <f t="shared" si="68"/>
        <v>Sunday</v>
      </c>
    </row>
    <row r="582" spans="1:14" x14ac:dyDescent="0.45">
      <c r="A582">
        <v>3581</v>
      </c>
      <c r="B582" t="s">
        <v>14</v>
      </c>
      <c r="C582" t="s">
        <v>515</v>
      </c>
      <c r="D582" t="s">
        <v>669</v>
      </c>
      <c r="E582" t="s">
        <v>676</v>
      </c>
      <c r="F582">
        <v>3</v>
      </c>
      <c r="G582">
        <v>2.59</v>
      </c>
      <c r="H582" s="4">
        <f t="shared" si="63"/>
        <v>7.77</v>
      </c>
      <c r="I582">
        <f t="shared" si="64"/>
        <v>13</v>
      </c>
      <c r="J582" t="str">
        <f t="shared" si="65"/>
        <v>weekday</v>
      </c>
      <c r="K582" t="str">
        <f t="shared" si="66"/>
        <v>January</v>
      </c>
      <c r="L582" t="str">
        <f t="shared" si="67"/>
        <v>Afternoon</v>
      </c>
      <c r="M582" s="4">
        <f t="shared" si="69"/>
        <v>7.77</v>
      </c>
      <c r="N582" t="str">
        <f t="shared" si="68"/>
        <v>Monday</v>
      </c>
    </row>
    <row r="583" spans="1:14" x14ac:dyDescent="0.45">
      <c r="A583">
        <v>3582</v>
      </c>
      <c r="B583" t="s">
        <v>17</v>
      </c>
      <c r="C583" t="s">
        <v>516</v>
      </c>
      <c r="D583" t="s">
        <v>669</v>
      </c>
      <c r="E583" t="s">
        <v>676</v>
      </c>
      <c r="F583">
        <v>3</v>
      </c>
      <c r="G583">
        <v>2.59</v>
      </c>
      <c r="H583" s="4">
        <f t="shared" si="63"/>
        <v>7.77</v>
      </c>
      <c r="I583">
        <f t="shared" si="64"/>
        <v>12</v>
      </c>
      <c r="J583" t="str">
        <f t="shared" si="65"/>
        <v>weekday</v>
      </c>
      <c r="K583" t="str">
        <f t="shared" si="66"/>
        <v>March</v>
      </c>
      <c r="L583" t="str">
        <f t="shared" si="67"/>
        <v>Afternoon</v>
      </c>
      <c r="M583" s="4">
        <f t="shared" si="69"/>
        <v>7.77</v>
      </c>
      <c r="N583" t="str">
        <f t="shared" si="68"/>
        <v>Monday</v>
      </c>
    </row>
    <row r="584" spans="1:14" x14ac:dyDescent="0.45">
      <c r="A584">
        <v>3583</v>
      </c>
      <c r="B584" t="s">
        <v>11</v>
      </c>
      <c r="C584" t="s">
        <v>479</v>
      </c>
      <c r="D584" t="s">
        <v>659</v>
      </c>
      <c r="E584" t="s">
        <v>674</v>
      </c>
      <c r="F584">
        <v>4</v>
      </c>
      <c r="G584">
        <v>5.29</v>
      </c>
      <c r="H584" s="4">
        <f t="shared" si="63"/>
        <v>21.16</v>
      </c>
      <c r="I584">
        <f t="shared" si="64"/>
        <v>14</v>
      </c>
      <c r="J584" t="str">
        <f t="shared" si="65"/>
        <v>weekday</v>
      </c>
      <c r="K584" t="str">
        <f t="shared" si="66"/>
        <v>February</v>
      </c>
      <c r="L584" t="str">
        <f t="shared" si="67"/>
        <v>Afternoon</v>
      </c>
      <c r="M584" s="4">
        <f t="shared" si="69"/>
        <v>21.16</v>
      </c>
      <c r="N584" t="str">
        <f t="shared" si="68"/>
        <v>Tuesday</v>
      </c>
    </row>
    <row r="585" spans="1:14" x14ac:dyDescent="0.45">
      <c r="A585">
        <v>3584</v>
      </c>
      <c r="B585" t="s">
        <v>26</v>
      </c>
      <c r="C585" t="s">
        <v>517</v>
      </c>
      <c r="D585" t="s">
        <v>667</v>
      </c>
      <c r="E585" t="s">
        <v>677</v>
      </c>
      <c r="F585">
        <v>3</v>
      </c>
      <c r="G585">
        <v>5.49</v>
      </c>
      <c r="H585" s="4">
        <f t="shared" si="63"/>
        <v>16.47</v>
      </c>
      <c r="I585">
        <f t="shared" si="64"/>
        <v>12</v>
      </c>
      <c r="J585" t="str">
        <f t="shared" si="65"/>
        <v>weekday</v>
      </c>
      <c r="K585" t="str">
        <f t="shared" si="66"/>
        <v>March</v>
      </c>
      <c r="L585" t="str">
        <f t="shared" si="67"/>
        <v>Afternoon</v>
      </c>
      <c r="M585" s="4">
        <f t="shared" si="69"/>
        <v>16.47</v>
      </c>
      <c r="N585" t="str">
        <f t="shared" si="68"/>
        <v>Wednesday</v>
      </c>
    </row>
    <row r="586" spans="1:14" x14ac:dyDescent="0.45">
      <c r="A586">
        <v>3585</v>
      </c>
      <c r="B586" t="s">
        <v>83</v>
      </c>
      <c r="C586" t="s">
        <v>518</v>
      </c>
      <c r="D586" t="s">
        <v>658</v>
      </c>
      <c r="E586" t="s">
        <v>673</v>
      </c>
      <c r="F586">
        <v>3</v>
      </c>
      <c r="G586">
        <v>6.99</v>
      </c>
      <c r="H586" s="4">
        <f t="shared" si="63"/>
        <v>20.97</v>
      </c>
      <c r="I586">
        <f t="shared" si="64"/>
        <v>16</v>
      </c>
      <c r="J586" t="str">
        <f t="shared" si="65"/>
        <v>weekday</v>
      </c>
      <c r="K586" t="str">
        <f t="shared" si="66"/>
        <v>January</v>
      </c>
      <c r="L586" t="str">
        <f t="shared" si="67"/>
        <v>Afternoon</v>
      </c>
      <c r="M586" s="4">
        <f t="shared" si="69"/>
        <v>20.97</v>
      </c>
      <c r="N586" t="str">
        <f t="shared" si="68"/>
        <v>Tuesday</v>
      </c>
    </row>
    <row r="587" spans="1:14" x14ac:dyDescent="0.45">
      <c r="A587">
        <v>3586</v>
      </c>
      <c r="B587" t="s">
        <v>34</v>
      </c>
      <c r="C587" t="s">
        <v>416</v>
      </c>
      <c r="D587" t="s">
        <v>664</v>
      </c>
      <c r="E587" t="s">
        <v>678</v>
      </c>
      <c r="F587">
        <v>2</v>
      </c>
      <c r="G587">
        <v>4.49</v>
      </c>
      <c r="H587" s="4">
        <f t="shared" si="63"/>
        <v>8.98</v>
      </c>
      <c r="I587">
        <f t="shared" si="64"/>
        <v>19</v>
      </c>
      <c r="J587" t="str">
        <f t="shared" si="65"/>
        <v>weekday</v>
      </c>
      <c r="K587" t="str">
        <f t="shared" si="66"/>
        <v>January</v>
      </c>
      <c r="L587" t="str">
        <f t="shared" si="67"/>
        <v>Evening</v>
      </c>
      <c r="M587" s="4">
        <f t="shared" si="69"/>
        <v>8.98</v>
      </c>
      <c r="N587" t="str">
        <f t="shared" si="68"/>
        <v>Tuesday</v>
      </c>
    </row>
    <row r="588" spans="1:14" x14ac:dyDescent="0.45">
      <c r="A588">
        <v>3587</v>
      </c>
      <c r="B588" t="s">
        <v>7</v>
      </c>
      <c r="C588" t="s">
        <v>519</v>
      </c>
      <c r="D588" t="s">
        <v>660</v>
      </c>
      <c r="E588" t="s">
        <v>675</v>
      </c>
      <c r="F588">
        <v>3</v>
      </c>
      <c r="G588">
        <v>2.29</v>
      </c>
      <c r="H588" s="4">
        <f t="shared" si="63"/>
        <v>6.87</v>
      </c>
      <c r="I588">
        <f t="shared" si="64"/>
        <v>18</v>
      </c>
      <c r="J588" t="str">
        <f t="shared" si="65"/>
        <v>weekday</v>
      </c>
      <c r="K588" t="str">
        <f t="shared" si="66"/>
        <v>February</v>
      </c>
      <c r="L588" t="str">
        <f t="shared" si="67"/>
        <v>Evening</v>
      </c>
      <c r="M588" s="4">
        <f t="shared" si="69"/>
        <v>6.87</v>
      </c>
      <c r="N588" t="str">
        <f t="shared" si="68"/>
        <v>Friday</v>
      </c>
    </row>
    <row r="589" spans="1:14" x14ac:dyDescent="0.45">
      <c r="A589">
        <v>3588</v>
      </c>
      <c r="B589" t="s">
        <v>32</v>
      </c>
      <c r="C589" t="s">
        <v>237</v>
      </c>
      <c r="D589" t="s">
        <v>668</v>
      </c>
      <c r="E589" t="s">
        <v>675</v>
      </c>
      <c r="F589">
        <v>1</v>
      </c>
      <c r="G589">
        <v>3.99</v>
      </c>
      <c r="H589" s="4">
        <f t="shared" si="63"/>
        <v>3.99</v>
      </c>
      <c r="I589">
        <f t="shared" si="64"/>
        <v>19</v>
      </c>
      <c r="J589" t="str">
        <f t="shared" si="65"/>
        <v>weekday</v>
      </c>
      <c r="K589" t="str">
        <f t="shared" si="66"/>
        <v>January</v>
      </c>
      <c r="L589" t="str">
        <f t="shared" si="67"/>
        <v>Evening</v>
      </c>
      <c r="M589" s="4">
        <f t="shared" si="69"/>
        <v>3.99</v>
      </c>
      <c r="N589" t="str">
        <f t="shared" si="68"/>
        <v>Thursday</v>
      </c>
    </row>
    <row r="590" spans="1:14" x14ac:dyDescent="0.45">
      <c r="A590">
        <v>3589</v>
      </c>
      <c r="B590" t="s">
        <v>41</v>
      </c>
      <c r="C590" t="s">
        <v>520</v>
      </c>
      <c r="D590" t="s">
        <v>658</v>
      </c>
      <c r="E590" t="s">
        <v>673</v>
      </c>
      <c r="F590">
        <v>3</v>
      </c>
      <c r="G590">
        <v>6.99</v>
      </c>
      <c r="H590" s="4">
        <f t="shared" si="63"/>
        <v>20.97</v>
      </c>
      <c r="I590">
        <f t="shared" si="64"/>
        <v>18</v>
      </c>
      <c r="J590" t="str">
        <f t="shared" si="65"/>
        <v>weekday</v>
      </c>
      <c r="K590" t="str">
        <f t="shared" si="66"/>
        <v>February</v>
      </c>
      <c r="L590" t="str">
        <f t="shared" si="67"/>
        <v>Evening</v>
      </c>
      <c r="M590" s="4">
        <f t="shared" si="69"/>
        <v>20.97</v>
      </c>
      <c r="N590" t="str">
        <f t="shared" si="68"/>
        <v>Monday</v>
      </c>
    </row>
    <row r="591" spans="1:14" x14ac:dyDescent="0.45">
      <c r="A591">
        <v>3590</v>
      </c>
      <c r="B591" t="s">
        <v>63</v>
      </c>
      <c r="C591" t="s">
        <v>521</v>
      </c>
      <c r="D591" t="s">
        <v>664</v>
      </c>
      <c r="E591" t="s">
        <v>678</v>
      </c>
      <c r="F591">
        <v>4</v>
      </c>
      <c r="G591">
        <v>4.49</v>
      </c>
      <c r="H591" s="4">
        <f t="shared" si="63"/>
        <v>17.96</v>
      </c>
      <c r="I591">
        <f t="shared" si="64"/>
        <v>10</v>
      </c>
      <c r="J591" t="str">
        <f t="shared" si="65"/>
        <v>weekday</v>
      </c>
      <c r="K591" t="str">
        <f t="shared" si="66"/>
        <v>January</v>
      </c>
      <c r="L591" t="str">
        <f t="shared" si="67"/>
        <v>Morning</v>
      </c>
      <c r="M591" s="4">
        <f t="shared" si="69"/>
        <v>17.96</v>
      </c>
      <c r="N591" t="str">
        <f t="shared" si="68"/>
        <v>Thursday</v>
      </c>
    </row>
    <row r="592" spans="1:14" x14ac:dyDescent="0.45">
      <c r="A592">
        <v>3591</v>
      </c>
      <c r="B592" t="s">
        <v>31</v>
      </c>
      <c r="C592" t="s">
        <v>115</v>
      </c>
      <c r="D592" t="s">
        <v>659</v>
      </c>
      <c r="E592" t="s">
        <v>674</v>
      </c>
      <c r="F592">
        <v>2</v>
      </c>
      <c r="G592">
        <v>5.29</v>
      </c>
      <c r="H592" s="4">
        <f t="shared" si="63"/>
        <v>10.58</v>
      </c>
      <c r="I592">
        <f t="shared" si="64"/>
        <v>18</v>
      </c>
      <c r="J592" t="str">
        <f t="shared" si="65"/>
        <v>weekday</v>
      </c>
      <c r="K592" t="str">
        <f t="shared" si="66"/>
        <v>March</v>
      </c>
      <c r="L592" t="str">
        <f t="shared" si="67"/>
        <v>Evening</v>
      </c>
      <c r="M592" s="4">
        <f t="shared" si="69"/>
        <v>10.58</v>
      </c>
      <c r="N592" t="str">
        <f t="shared" si="68"/>
        <v>Tuesday</v>
      </c>
    </row>
    <row r="593" spans="1:14" x14ac:dyDescent="0.45">
      <c r="A593">
        <v>3592</v>
      </c>
      <c r="B593" t="s">
        <v>60</v>
      </c>
      <c r="C593" t="s">
        <v>421</v>
      </c>
      <c r="D593" t="s">
        <v>663</v>
      </c>
      <c r="E593" t="s">
        <v>676</v>
      </c>
      <c r="F593">
        <v>1</v>
      </c>
      <c r="G593">
        <v>1.99</v>
      </c>
      <c r="H593" s="4">
        <f t="shared" si="63"/>
        <v>1.99</v>
      </c>
      <c r="I593">
        <f t="shared" si="64"/>
        <v>18</v>
      </c>
      <c r="J593" t="str">
        <f t="shared" si="65"/>
        <v>weekday</v>
      </c>
      <c r="K593" t="str">
        <f t="shared" si="66"/>
        <v>January</v>
      </c>
      <c r="L593" t="str">
        <f t="shared" si="67"/>
        <v>Evening</v>
      </c>
      <c r="M593" s="4">
        <f t="shared" si="69"/>
        <v>1.99</v>
      </c>
      <c r="N593" t="str">
        <f t="shared" si="68"/>
        <v>Tuesday</v>
      </c>
    </row>
    <row r="594" spans="1:14" x14ac:dyDescent="0.45">
      <c r="A594">
        <v>3593</v>
      </c>
      <c r="B594" t="s">
        <v>47</v>
      </c>
      <c r="C594" t="s">
        <v>143</v>
      </c>
      <c r="D594" t="s">
        <v>660</v>
      </c>
      <c r="E594" t="s">
        <v>675</v>
      </c>
      <c r="F594">
        <v>2</v>
      </c>
      <c r="G594">
        <v>2.29</v>
      </c>
      <c r="H594" s="4">
        <f t="shared" si="63"/>
        <v>4.58</v>
      </c>
      <c r="I594">
        <f t="shared" si="64"/>
        <v>19</v>
      </c>
      <c r="J594" t="str">
        <f t="shared" si="65"/>
        <v>weekend</v>
      </c>
      <c r="K594" t="str">
        <f t="shared" si="66"/>
        <v>January</v>
      </c>
      <c r="L594" t="str">
        <f t="shared" si="67"/>
        <v>Evening</v>
      </c>
      <c r="M594" s="4">
        <f t="shared" si="69"/>
        <v>5.2669999999999995</v>
      </c>
      <c r="N594" t="str">
        <f t="shared" si="68"/>
        <v>Saturday</v>
      </c>
    </row>
    <row r="595" spans="1:14" x14ac:dyDescent="0.45">
      <c r="A595">
        <v>3594</v>
      </c>
      <c r="B595" t="s">
        <v>22</v>
      </c>
      <c r="C595" t="s">
        <v>201</v>
      </c>
      <c r="D595" t="s">
        <v>662</v>
      </c>
      <c r="E595" t="s">
        <v>677</v>
      </c>
      <c r="F595">
        <v>1</v>
      </c>
      <c r="G595">
        <v>5.99</v>
      </c>
      <c r="H595" s="4">
        <f t="shared" si="63"/>
        <v>5.99</v>
      </c>
      <c r="I595">
        <f t="shared" si="64"/>
        <v>16</v>
      </c>
      <c r="J595" t="str">
        <f t="shared" si="65"/>
        <v>weekend</v>
      </c>
      <c r="K595" t="str">
        <f t="shared" si="66"/>
        <v>February</v>
      </c>
      <c r="L595" t="str">
        <f t="shared" si="67"/>
        <v>Afternoon</v>
      </c>
      <c r="M595" s="4">
        <f t="shared" si="69"/>
        <v>6.8884999999999996</v>
      </c>
      <c r="N595" t="str">
        <f t="shared" si="68"/>
        <v>Sunday</v>
      </c>
    </row>
    <row r="596" spans="1:14" x14ac:dyDescent="0.45">
      <c r="A596">
        <v>3595</v>
      </c>
      <c r="B596" t="s">
        <v>62</v>
      </c>
      <c r="C596" t="s">
        <v>117</v>
      </c>
      <c r="D596" t="s">
        <v>659</v>
      </c>
      <c r="E596" t="s">
        <v>674</v>
      </c>
      <c r="F596">
        <v>1</v>
      </c>
      <c r="G596">
        <v>5.29</v>
      </c>
      <c r="H596" s="4">
        <f t="shared" si="63"/>
        <v>5.29</v>
      </c>
      <c r="I596">
        <f t="shared" si="64"/>
        <v>23</v>
      </c>
      <c r="J596" t="str">
        <f t="shared" si="65"/>
        <v>weekend</v>
      </c>
      <c r="K596" t="str">
        <f t="shared" si="66"/>
        <v>January</v>
      </c>
      <c r="L596" t="str">
        <f t="shared" si="67"/>
        <v>Night</v>
      </c>
      <c r="M596" s="4">
        <f t="shared" si="69"/>
        <v>6.0834999999999999</v>
      </c>
      <c r="N596" t="str">
        <f t="shared" si="68"/>
        <v>Saturday</v>
      </c>
    </row>
    <row r="597" spans="1:14" x14ac:dyDescent="0.45">
      <c r="A597">
        <v>3596</v>
      </c>
      <c r="B597" t="s">
        <v>84</v>
      </c>
      <c r="C597" t="s">
        <v>130</v>
      </c>
      <c r="D597" t="s">
        <v>659</v>
      </c>
      <c r="E597" t="s">
        <v>674</v>
      </c>
      <c r="F597">
        <v>2</v>
      </c>
      <c r="G597">
        <v>5.29</v>
      </c>
      <c r="H597" s="4">
        <f t="shared" si="63"/>
        <v>10.58</v>
      </c>
      <c r="I597">
        <f t="shared" si="64"/>
        <v>23</v>
      </c>
      <c r="J597" t="str">
        <f t="shared" si="65"/>
        <v>weekend</v>
      </c>
      <c r="K597" t="str">
        <f t="shared" si="66"/>
        <v>March</v>
      </c>
      <c r="L597" t="str">
        <f t="shared" si="67"/>
        <v>Night</v>
      </c>
      <c r="M597" s="4">
        <f t="shared" si="69"/>
        <v>12.167</v>
      </c>
      <c r="N597" t="str">
        <f t="shared" si="68"/>
        <v>Saturday</v>
      </c>
    </row>
    <row r="598" spans="1:14" x14ac:dyDescent="0.45">
      <c r="A598">
        <v>3597</v>
      </c>
      <c r="B598" t="s">
        <v>89</v>
      </c>
      <c r="C598" t="s">
        <v>472</v>
      </c>
      <c r="D598" t="s">
        <v>669</v>
      </c>
      <c r="E598" t="s">
        <v>676</v>
      </c>
      <c r="F598">
        <v>4</v>
      </c>
      <c r="G598">
        <v>2.59</v>
      </c>
      <c r="H598" s="4">
        <f t="shared" si="63"/>
        <v>10.36</v>
      </c>
      <c r="I598">
        <f t="shared" si="64"/>
        <v>18</v>
      </c>
      <c r="J598" t="str">
        <f t="shared" si="65"/>
        <v>weekday</v>
      </c>
      <c r="K598" t="str">
        <f t="shared" si="66"/>
        <v>January</v>
      </c>
      <c r="L598" t="str">
        <f t="shared" si="67"/>
        <v>Evening</v>
      </c>
      <c r="M598" s="4">
        <f t="shared" si="69"/>
        <v>10.36</v>
      </c>
      <c r="N598" t="str">
        <f t="shared" si="68"/>
        <v>Thursday</v>
      </c>
    </row>
    <row r="599" spans="1:14" x14ac:dyDescent="0.45">
      <c r="A599">
        <v>3598</v>
      </c>
      <c r="B599" t="s">
        <v>46</v>
      </c>
      <c r="C599" t="s">
        <v>522</v>
      </c>
      <c r="D599" t="s">
        <v>671</v>
      </c>
      <c r="E599" t="s">
        <v>678</v>
      </c>
      <c r="F599">
        <v>3</v>
      </c>
      <c r="G599">
        <v>3.49</v>
      </c>
      <c r="H599" s="4">
        <f t="shared" si="63"/>
        <v>10.47</v>
      </c>
      <c r="I599">
        <f t="shared" si="64"/>
        <v>21</v>
      </c>
      <c r="J599" t="str">
        <f t="shared" si="65"/>
        <v>weekend</v>
      </c>
      <c r="K599" t="str">
        <f t="shared" si="66"/>
        <v>March</v>
      </c>
      <c r="L599" t="str">
        <f t="shared" si="67"/>
        <v>Night</v>
      </c>
      <c r="M599" s="4">
        <f t="shared" si="69"/>
        <v>12.0405</v>
      </c>
      <c r="N599" t="str">
        <f t="shared" si="68"/>
        <v>Sunday</v>
      </c>
    </row>
    <row r="600" spans="1:14" x14ac:dyDescent="0.45">
      <c r="A600">
        <v>3599</v>
      </c>
      <c r="B600" t="s">
        <v>14</v>
      </c>
      <c r="C600" t="s">
        <v>523</v>
      </c>
      <c r="D600" t="s">
        <v>661</v>
      </c>
      <c r="E600" t="s">
        <v>676</v>
      </c>
      <c r="F600">
        <v>1</v>
      </c>
      <c r="G600">
        <v>2.79</v>
      </c>
      <c r="H600" s="4">
        <f t="shared" si="63"/>
        <v>2.79</v>
      </c>
      <c r="I600">
        <f t="shared" si="64"/>
        <v>16</v>
      </c>
      <c r="J600" t="str">
        <f t="shared" si="65"/>
        <v>weekday</v>
      </c>
      <c r="K600" t="str">
        <f t="shared" si="66"/>
        <v>January</v>
      </c>
      <c r="L600" t="str">
        <f t="shared" si="67"/>
        <v>Afternoon</v>
      </c>
      <c r="M600" s="4">
        <f t="shared" si="69"/>
        <v>2.79</v>
      </c>
      <c r="N600" t="str">
        <f t="shared" si="68"/>
        <v>Monday</v>
      </c>
    </row>
    <row r="601" spans="1:14" x14ac:dyDescent="0.45">
      <c r="A601">
        <v>3600</v>
      </c>
      <c r="B601" t="s">
        <v>36</v>
      </c>
      <c r="C601" t="s">
        <v>360</v>
      </c>
      <c r="D601" t="s">
        <v>669</v>
      </c>
      <c r="E601" t="s">
        <v>676</v>
      </c>
      <c r="F601">
        <v>3</v>
      </c>
      <c r="G601">
        <v>2.59</v>
      </c>
      <c r="H601" s="4">
        <f t="shared" si="63"/>
        <v>7.77</v>
      </c>
      <c r="I601">
        <f t="shared" si="64"/>
        <v>23</v>
      </c>
      <c r="J601" t="str">
        <f t="shared" si="65"/>
        <v>weekday</v>
      </c>
      <c r="K601" t="str">
        <f t="shared" si="66"/>
        <v>March</v>
      </c>
      <c r="L601" t="str">
        <f t="shared" si="67"/>
        <v>Night</v>
      </c>
      <c r="M601" s="4">
        <f t="shared" si="69"/>
        <v>7.77</v>
      </c>
      <c r="N601" t="str">
        <f t="shared" si="68"/>
        <v>Monday</v>
      </c>
    </row>
    <row r="602" spans="1:14" x14ac:dyDescent="0.45">
      <c r="A602">
        <v>3601</v>
      </c>
      <c r="B602" t="s">
        <v>31</v>
      </c>
      <c r="C602" t="s">
        <v>524</v>
      </c>
      <c r="D602" t="s">
        <v>667</v>
      </c>
      <c r="E602" t="s">
        <v>677</v>
      </c>
      <c r="F602">
        <v>1</v>
      </c>
      <c r="G602">
        <v>5.49</v>
      </c>
      <c r="H602" s="4">
        <f t="shared" si="63"/>
        <v>5.49</v>
      </c>
      <c r="I602">
        <f t="shared" si="64"/>
        <v>18</v>
      </c>
      <c r="J602" t="str">
        <f t="shared" si="65"/>
        <v>weekday</v>
      </c>
      <c r="K602" t="str">
        <f t="shared" si="66"/>
        <v>March</v>
      </c>
      <c r="L602" t="str">
        <f t="shared" si="67"/>
        <v>Evening</v>
      </c>
      <c r="M602" s="4">
        <f t="shared" si="69"/>
        <v>5.49</v>
      </c>
      <c r="N602" t="str">
        <f t="shared" si="68"/>
        <v>Tuesday</v>
      </c>
    </row>
    <row r="603" spans="1:14" x14ac:dyDescent="0.45">
      <c r="A603">
        <v>3602</v>
      </c>
      <c r="B603" t="s">
        <v>90</v>
      </c>
      <c r="C603" t="s">
        <v>525</v>
      </c>
      <c r="D603" t="s">
        <v>667</v>
      </c>
      <c r="E603" t="s">
        <v>677</v>
      </c>
      <c r="F603">
        <v>2</v>
      </c>
      <c r="G603">
        <v>5.49</v>
      </c>
      <c r="H603" s="4">
        <f t="shared" si="63"/>
        <v>10.98</v>
      </c>
      <c r="I603">
        <f t="shared" si="64"/>
        <v>21</v>
      </c>
      <c r="J603" t="str">
        <f t="shared" si="65"/>
        <v>weekday</v>
      </c>
      <c r="K603" t="str">
        <f t="shared" si="66"/>
        <v>March</v>
      </c>
      <c r="L603" t="str">
        <f t="shared" si="67"/>
        <v>Night</v>
      </c>
      <c r="M603" s="4">
        <f t="shared" si="69"/>
        <v>10.98</v>
      </c>
      <c r="N603" t="str">
        <f t="shared" si="68"/>
        <v>Wednesday</v>
      </c>
    </row>
    <row r="604" spans="1:14" x14ac:dyDescent="0.45">
      <c r="A604">
        <v>3603</v>
      </c>
      <c r="B604" t="s">
        <v>52</v>
      </c>
      <c r="C604" t="s">
        <v>269</v>
      </c>
      <c r="D604" t="s">
        <v>666</v>
      </c>
      <c r="E604" t="s">
        <v>674</v>
      </c>
      <c r="F604">
        <v>2</v>
      </c>
      <c r="G604">
        <v>4.99</v>
      </c>
      <c r="H604" s="4">
        <f t="shared" si="63"/>
        <v>9.98</v>
      </c>
      <c r="I604">
        <f t="shared" si="64"/>
        <v>12</v>
      </c>
      <c r="J604" t="str">
        <f t="shared" si="65"/>
        <v>weekday</v>
      </c>
      <c r="K604" t="str">
        <f t="shared" si="66"/>
        <v>February</v>
      </c>
      <c r="L604" t="str">
        <f t="shared" si="67"/>
        <v>Afternoon</v>
      </c>
      <c r="M604" s="4">
        <f t="shared" si="69"/>
        <v>9.98</v>
      </c>
      <c r="N604" t="str">
        <f t="shared" si="68"/>
        <v>Wednesday</v>
      </c>
    </row>
    <row r="605" spans="1:14" x14ac:dyDescent="0.45">
      <c r="A605">
        <v>3604</v>
      </c>
      <c r="B605" t="s">
        <v>96</v>
      </c>
      <c r="C605" t="s">
        <v>469</v>
      </c>
      <c r="D605" t="s">
        <v>659</v>
      </c>
      <c r="E605" t="s">
        <v>674</v>
      </c>
      <c r="F605">
        <v>2</v>
      </c>
      <c r="G605">
        <v>5.29</v>
      </c>
      <c r="H605" s="4">
        <f t="shared" si="63"/>
        <v>10.58</v>
      </c>
      <c r="I605">
        <f t="shared" si="64"/>
        <v>18</v>
      </c>
      <c r="J605" t="str">
        <f t="shared" si="65"/>
        <v>weekday</v>
      </c>
      <c r="K605" t="str">
        <f t="shared" si="66"/>
        <v>February</v>
      </c>
      <c r="L605" t="str">
        <f t="shared" si="67"/>
        <v>Evening</v>
      </c>
      <c r="M605" s="4">
        <f t="shared" si="69"/>
        <v>10.58</v>
      </c>
      <c r="N605" t="str">
        <f t="shared" si="68"/>
        <v>Thursday</v>
      </c>
    </row>
    <row r="606" spans="1:14" x14ac:dyDescent="0.45">
      <c r="A606">
        <v>3605</v>
      </c>
      <c r="B606" t="s">
        <v>34</v>
      </c>
      <c r="C606" t="s">
        <v>512</v>
      </c>
      <c r="D606" t="s">
        <v>659</v>
      </c>
      <c r="E606" t="s">
        <v>674</v>
      </c>
      <c r="F606">
        <v>1</v>
      </c>
      <c r="G606">
        <v>5.29</v>
      </c>
      <c r="H606" s="4">
        <f t="shared" si="63"/>
        <v>5.29</v>
      </c>
      <c r="I606">
        <f t="shared" si="64"/>
        <v>20</v>
      </c>
      <c r="J606" t="str">
        <f t="shared" si="65"/>
        <v>weekday</v>
      </c>
      <c r="K606" t="str">
        <f t="shared" si="66"/>
        <v>January</v>
      </c>
      <c r="L606" t="str">
        <f t="shared" si="67"/>
        <v>Evening</v>
      </c>
      <c r="M606" s="4">
        <f t="shared" si="69"/>
        <v>5.29</v>
      </c>
      <c r="N606" t="str">
        <f t="shared" si="68"/>
        <v>Tuesday</v>
      </c>
    </row>
    <row r="607" spans="1:14" x14ac:dyDescent="0.45">
      <c r="A607">
        <v>3606</v>
      </c>
      <c r="B607" t="s">
        <v>49</v>
      </c>
      <c r="C607" t="s">
        <v>351</v>
      </c>
      <c r="D607" t="s">
        <v>669</v>
      </c>
      <c r="E607" t="s">
        <v>676</v>
      </c>
      <c r="F607">
        <v>4</v>
      </c>
      <c r="G607">
        <v>2.59</v>
      </c>
      <c r="H607" s="4">
        <f t="shared" si="63"/>
        <v>10.36</v>
      </c>
      <c r="I607">
        <f t="shared" si="64"/>
        <v>19</v>
      </c>
      <c r="J607" t="str">
        <f t="shared" si="65"/>
        <v>weekday</v>
      </c>
      <c r="K607" t="str">
        <f t="shared" si="66"/>
        <v>January</v>
      </c>
      <c r="L607" t="str">
        <f t="shared" si="67"/>
        <v>Evening</v>
      </c>
      <c r="M607" s="4">
        <f t="shared" si="69"/>
        <v>10.36</v>
      </c>
      <c r="N607" t="str">
        <f t="shared" si="68"/>
        <v>Wednesday</v>
      </c>
    </row>
    <row r="608" spans="1:14" x14ac:dyDescent="0.45">
      <c r="A608">
        <v>3607</v>
      </c>
      <c r="B608" t="s">
        <v>74</v>
      </c>
      <c r="C608" t="s">
        <v>396</v>
      </c>
      <c r="D608" t="s">
        <v>660</v>
      </c>
      <c r="E608" t="s">
        <v>675</v>
      </c>
      <c r="F608">
        <v>3</v>
      </c>
      <c r="G608">
        <v>2.29</v>
      </c>
      <c r="H608" s="4">
        <f t="shared" si="63"/>
        <v>6.87</v>
      </c>
      <c r="I608">
        <f t="shared" si="64"/>
        <v>20</v>
      </c>
      <c r="J608" t="str">
        <f t="shared" si="65"/>
        <v>weekday</v>
      </c>
      <c r="K608" t="str">
        <f t="shared" si="66"/>
        <v>March</v>
      </c>
      <c r="L608" t="str">
        <f t="shared" si="67"/>
        <v>Evening</v>
      </c>
      <c r="M608" s="4">
        <f t="shared" si="69"/>
        <v>6.87</v>
      </c>
      <c r="N608" t="str">
        <f t="shared" si="68"/>
        <v>Monday</v>
      </c>
    </row>
    <row r="609" spans="1:14" x14ac:dyDescent="0.45">
      <c r="A609">
        <v>3608</v>
      </c>
      <c r="B609" t="s">
        <v>9</v>
      </c>
      <c r="C609" t="s">
        <v>526</v>
      </c>
      <c r="D609" t="s">
        <v>667</v>
      </c>
      <c r="E609" t="s">
        <v>677</v>
      </c>
      <c r="F609">
        <v>1</v>
      </c>
      <c r="G609">
        <v>5.49</v>
      </c>
      <c r="H609" s="4">
        <f t="shared" si="63"/>
        <v>5.49</v>
      </c>
      <c r="I609">
        <f t="shared" si="64"/>
        <v>10</v>
      </c>
      <c r="J609" t="str">
        <f t="shared" si="65"/>
        <v>weekday</v>
      </c>
      <c r="K609" t="str">
        <f t="shared" si="66"/>
        <v>March</v>
      </c>
      <c r="L609" t="str">
        <f t="shared" si="67"/>
        <v>Morning</v>
      </c>
      <c r="M609" s="4">
        <f t="shared" si="69"/>
        <v>5.49</v>
      </c>
      <c r="N609" t="str">
        <f t="shared" si="68"/>
        <v>Tuesday</v>
      </c>
    </row>
    <row r="610" spans="1:14" x14ac:dyDescent="0.45">
      <c r="A610">
        <v>3609</v>
      </c>
      <c r="B610" t="s">
        <v>93</v>
      </c>
      <c r="C610" t="s">
        <v>527</v>
      </c>
      <c r="D610" t="s">
        <v>663</v>
      </c>
      <c r="E610" t="s">
        <v>676</v>
      </c>
      <c r="F610">
        <v>4</v>
      </c>
      <c r="G610">
        <v>1.99</v>
      </c>
      <c r="H610" s="4">
        <f t="shared" si="63"/>
        <v>7.96</v>
      </c>
      <c r="I610">
        <f t="shared" si="64"/>
        <v>19</v>
      </c>
      <c r="J610" t="str">
        <f t="shared" si="65"/>
        <v>weekday</v>
      </c>
      <c r="K610" t="str">
        <f t="shared" si="66"/>
        <v>January</v>
      </c>
      <c r="L610" t="str">
        <f t="shared" si="67"/>
        <v>Evening</v>
      </c>
      <c r="M610" s="4">
        <f t="shared" si="69"/>
        <v>7.96</v>
      </c>
      <c r="N610" t="str">
        <f t="shared" si="68"/>
        <v>Friday</v>
      </c>
    </row>
    <row r="611" spans="1:14" x14ac:dyDescent="0.45">
      <c r="A611">
        <v>3610</v>
      </c>
      <c r="B611" t="s">
        <v>25</v>
      </c>
      <c r="C611" t="s">
        <v>157</v>
      </c>
      <c r="D611" t="s">
        <v>670</v>
      </c>
      <c r="E611" t="s">
        <v>679</v>
      </c>
      <c r="F611">
        <v>2</v>
      </c>
      <c r="G611">
        <v>2.4900000000000002</v>
      </c>
      <c r="H611" s="4">
        <f t="shared" si="63"/>
        <v>4.9800000000000004</v>
      </c>
      <c r="I611">
        <f t="shared" si="64"/>
        <v>11</v>
      </c>
      <c r="J611" t="str">
        <f t="shared" si="65"/>
        <v>weekday</v>
      </c>
      <c r="K611" t="str">
        <f t="shared" si="66"/>
        <v>January</v>
      </c>
      <c r="L611" t="str">
        <f t="shared" si="67"/>
        <v>Morning</v>
      </c>
      <c r="M611" s="4">
        <f t="shared" si="69"/>
        <v>4.9800000000000004</v>
      </c>
      <c r="N611" t="str">
        <f t="shared" si="68"/>
        <v>Wednesday</v>
      </c>
    </row>
    <row r="612" spans="1:14" x14ac:dyDescent="0.45">
      <c r="A612">
        <v>3611</v>
      </c>
      <c r="B612" t="s">
        <v>35</v>
      </c>
      <c r="C612" t="s">
        <v>268</v>
      </c>
      <c r="D612" t="s">
        <v>665</v>
      </c>
      <c r="E612" t="s">
        <v>675</v>
      </c>
      <c r="F612">
        <v>2</v>
      </c>
      <c r="G612">
        <v>2.99</v>
      </c>
      <c r="H612" s="4">
        <f t="shared" si="63"/>
        <v>5.98</v>
      </c>
      <c r="I612">
        <f t="shared" si="64"/>
        <v>15</v>
      </c>
      <c r="J612" t="str">
        <f t="shared" si="65"/>
        <v>weekday</v>
      </c>
      <c r="K612" t="str">
        <f t="shared" si="66"/>
        <v>February</v>
      </c>
      <c r="L612" t="str">
        <f t="shared" si="67"/>
        <v>Afternoon</v>
      </c>
      <c r="M612" s="4">
        <f t="shared" si="69"/>
        <v>5.98</v>
      </c>
      <c r="N612" t="str">
        <f t="shared" si="68"/>
        <v>Tuesday</v>
      </c>
    </row>
    <row r="613" spans="1:14" x14ac:dyDescent="0.45">
      <c r="A613">
        <v>3612</v>
      </c>
      <c r="B613" t="s">
        <v>27</v>
      </c>
      <c r="C613" t="s">
        <v>519</v>
      </c>
      <c r="D613" t="s">
        <v>669</v>
      </c>
      <c r="E613" t="s">
        <v>676</v>
      </c>
      <c r="F613">
        <v>1</v>
      </c>
      <c r="G613">
        <v>2.59</v>
      </c>
      <c r="H613" s="4">
        <f t="shared" si="63"/>
        <v>2.59</v>
      </c>
      <c r="I613">
        <f t="shared" si="64"/>
        <v>18</v>
      </c>
      <c r="J613" t="str">
        <f t="shared" si="65"/>
        <v>weekday</v>
      </c>
      <c r="K613" t="str">
        <f t="shared" si="66"/>
        <v>February</v>
      </c>
      <c r="L613" t="str">
        <f t="shared" si="67"/>
        <v>Evening</v>
      </c>
      <c r="M613" s="4">
        <f t="shared" si="69"/>
        <v>2.59</v>
      </c>
      <c r="N613" t="str">
        <f t="shared" si="68"/>
        <v>Thursday</v>
      </c>
    </row>
    <row r="614" spans="1:14" x14ac:dyDescent="0.45">
      <c r="A614">
        <v>3613</v>
      </c>
      <c r="B614" t="s">
        <v>52</v>
      </c>
      <c r="C614" t="s">
        <v>528</v>
      </c>
      <c r="D614" t="s">
        <v>669</v>
      </c>
      <c r="E614" t="s">
        <v>676</v>
      </c>
      <c r="F614">
        <v>3</v>
      </c>
      <c r="G614">
        <v>2.59</v>
      </c>
      <c r="H614" s="4">
        <f t="shared" si="63"/>
        <v>7.77</v>
      </c>
      <c r="I614">
        <f t="shared" si="64"/>
        <v>18</v>
      </c>
      <c r="J614" t="str">
        <f t="shared" si="65"/>
        <v>weekday</v>
      </c>
      <c r="K614" t="str">
        <f t="shared" si="66"/>
        <v>February</v>
      </c>
      <c r="L614" t="str">
        <f t="shared" si="67"/>
        <v>Evening</v>
      </c>
      <c r="M614" s="4">
        <f t="shared" si="69"/>
        <v>7.77</v>
      </c>
      <c r="N614" t="str">
        <f t="shared" si="68"/>
        <v>Wednesday</v>
      </c>
    </row>
    <row r="615" spans="1:14" x14ac:dyDescent="0.45">
      <c r="A615">
        <v>3614</v>
      </c>
      <c r="B615" t="s">
        <v>69</v>
      </c>
      <c r="C615" t="s">
        <v>529</v>
      </c>
      <c r="D615" t="s">
        <v>660</v>
      </c>
      <c r="E615" t="s">
        <v>675</v>
      </c>
      <c r="F615">
        <v>1</v>
      </c>
      <c r="G615">
        <v>2.29</v>
      </c>
      <c r="H615" s="4">
        <f t="shared" si="63"/>
        <v>2.29</v>
      </c>
      <c r="I615">
        <f t="shared" si="64"/>
        <v>22</v>
      </c>
      <c r="J615" t="str">
        <f t="shared" si="65"/>
        <v>weekday</v>
      </c>
      <c r="K615" t="str">
        <f t="shared" si="66"/>
        <v>March</v>
      </c>
      <c r="L615" t="str">
        <f t="shared" si="67"/>
        <v>Night</v>
      </c>
      <c r="M615" s="4">
        <f t="shared" si="69"/>
        <v>2.29</v>
      </c>
      <c r="N615" t="str">
        <f t="shared" si="68"/>
        <v>Thursday</v>
      </c>
    </row>
    <row r="616" spans="1:14" x14ac:dyDescent="0.45">
      <c r="A616">
        <v>3615</v>
      </c>
      <c r="B616" t="s">
        <v>13</v>
      </c>
      <c r="C616" t="s">
        <v>530</v>
      </c>
      <c r="D616" t="s">
        <v>658</v>
      </c>
      <c r="E616" t="s">
        <v>673</v>
      </c>
      <c r="F616">
        <v>1</v>
      </c>
      <c r="G616">
        <v>6.99</v>
      </c>
      <c r="H616" s="4">
        <f t="shared" si="63"/>
        <v>6.99</v>
      </c>
      <c r="I616">
        <f t="shared" si="64"/>
        <v>23</v>
      </c>
      <c r="J616" t="str">
        <f t="shared" si="65"/>
        <v>weekday</v>
      </c>
      <c r="K616" t="str">
        <f t="shared" si="66"/>
        <v>January</v>
      </c>
      <c r="L616" t="str">
        <f t="shared" si="67"/>
        <v>Night</v>
      </c>
      <c r="M616" s="4">
        <f t="shared" si="69"/>
        <v>6.99</v>
      </c>
      <c r="N616" t="str">
        <f t="shared" si="68"/>
        <v>Wednesday</v>
      </c>
    </row>
    <row r="617" spans="1:14" x14ac:dyDescent="0.45">
      <c r="A617">
        <v>3616</v>
      </c>
      <c r="B617" t="s">
        <v>77</v>
      </c>
      <c r="C617" t="s">
        <v>531</v>
      </c>
      <c r="D617" t="s">
        <v>667</v>
      </c>
      <c r="E617" t="s">
        <v>677</v>
      </c>
      <c r="F617">
        <v>3</v>
      </c>
      <c r="G617">
        <v>5.49</v>
      </c>
      <c r="H617" s="4">
        <f t="shared" si="63"/>
        <v>16.47</v>
      </c>
      <c r="I617">
        <f t="shared" si="64"/>
        <v>10</v>
      </c>
      <c r="J617" t="str">
        <f t="shared" si="65"/>
        <v>weekend</v>
      </c>
      <c r="K617" t="str">
        <f t="shared" si="66"/>
        <v>March</v>
      </c>
      <c r="L617" t="str">
        <f t="shared" si="67"/>
        <v>Morning</v>
      </c>
      <c r="M617" s="4">
        <f t="shared" si="69"/>
        <v>18.940499999999997</v>
      </c>
      <c r="N617" t="str">
        <f t="shared" si="68"/>
        <v>Sunday</v>
      </c>
    </row>
    <row r="618" spans="1:14" x14ac:dyDescent="0.45">
      <c r="A618">
        <v>3617</v>
      </c>
      <c r="B618" t="s">
        <v>27</v>
      </c>
      <c r="C618" t="s">
        <v>302</v>
      </c>
      <c r="D618" t="s">
        <v>662</v>
      </c>
      <c r="E618" t="s">
        <v>677</v>
      </c>
      <c r="F618">
        <v>3</v>
      </c>
      <c r="G618">
        <v>5.99</v>
      </c>
      <c r="H618" s="4">
        <f t="shared" si="63"/>
        <v>17.97</v>
      </c>
      <c r="I618">
        <f t="shared" si="64"/>
        <v>13</v>
      </c>
      <c r="J618" t="str">
        <f t="shared" si="65"/>
        <v>weekday</v>
      </c>
      <c r="K618" t="str">
        <f t="shared" si="66"/>
        <v>February</v>
      </c>
      <c r="L618" t="str">
        <f t="shared" si="67"/>
        <v>Afternoon</v>
      </c>
      <c r="M618" s="4">
        <f t="shared" si="69"/>
        <v>17.97</v>
      </c>
      <c r="N618" t="str">
        <f t="shared" si="68"/>
        <v>Thursday</v>
      </c>
    </row>
    <row r="619" spans="1:14" x14ac:dyDescent="0.45">
      <c r="A619">
        <v>3618</v>
      </c>
      <c r="B619" t="s">
        <v>60</v>
      </c>
      <c r="C619" t="s">
        <v>224</v>
      </c>
      <c r="D619" t="s">
        <v>668</v>
      </c>
      <c r="E619" t="s">
        <v>675</v>
      </c>
      <c r="F619">
        <v>3</v>
      </c>
      <c r="G619">
        <v>3.99</v>
      </c>
      <c r="H619" s="4">
        <f t="shared" si="63"/>
        <v>11.97</v>
      </c>
      <c r="I619">
        <f t="shared" si="64"/>
        <v>17</v>
      </c>
      <c r="J619" t="str">
        <f t="shared" si="65"/>
        <v>weekday</v>
      </c>
      <c r="K619" t="str">
        <f t="shared" si="66"/>
        <v>January</v>
      </c>
      <c r="L619" t="str">
        <f t="shared" si="67"/>
        <v>Evening</v>
      </c>
      <c r="M619" s="4">
        <f t="shared" si="69"/>
        <v>11.97</v>
      </c>
      <c r="N619" t="str">
        <f t="shared" si="68"/>
        <v>Tuesday</v>
      </c>
    </row>
    <row r="620" spans="1:14" x14ac:dyDescent="0.45">
      <c r="A620">
        <v>3619</v>
      </c>
      <c r="B620" t="s">
        <v>58</v>
      </c>
      <c r="C620" t="s">
        <v>276</v>
      </c>
      <c r="D620" t="s">
        <v>666</v>
      </c>
      <c r="E620" t="s">
        <v>674</v>
      </c>
      <c r="F620">
        <v>3</v>
      </c>
      <c r="G620">
        <v>4.99</v>
      </c>
      <c r="H620" s="4">
        <f t="shared" si="63"/>
        <v>14.97</v>
      </c>
      <c r="I620">
        <f t="shared" si="64"/>
        <v>10</v>
      </c>
      <c r="J620" t="str">
        <f t="shared" si="65"/>
        <v>weekday</v>
      </c>
      <c r="K620" t="str">
        <f t="shared" si="66"/>
        <v>March</v>
      </c>
      <c r="L620" t="str">
        <f t="shared" si="67"/>
        <v>Morning</v>
      </c>
      <c r="M620" s="4">
        <f t="shared" si="69"/>
        <v>14.97</v>
      </c>
      <c r="N620" t="str">
        <f t="shared" si="68"/>
        <v>Thursday</v>
      </c>
    </row>
    <row r="621" spans="1:14" x14ac:dyDescent="0.45">
      <c r="A621">
        <v>3620</v>
      </c>
      <c r="B621" t="s">
        <v>55</v>
      </c>
      <c r="C621" t="s">
        <v>532</v>
      </c>
      <c r="D621" t="s">
        <v>672</v>
      </c>
      <c r="E621" t="s">
        <v>674</v>
      </c>
      <c r="F621">
        <v>4</v>
      </c>
      <c r="G621">
        <v>4.49</v>
      </c>
      <c r="H621" s="4">
        <f t="shared" si="63"/>
        <v>17.96</v>
      </c>
      <c r="I621">
        <f t="shared" si="64"/>
        <v>16</v>
      </c>
      <c r="J621" t="str">
        <f t="shared" si="65"/>
        <v>weekday</v>
      </c>
      <c r="K621" t="str">
        <f t="shared" si="66"/>
        <v>January</v>
      </c>
      <c r="L621" t="str">
        <f t="shared" si="67"/>
        <v>Afternoon</v>
      </c>
      <c r="M621" s="4">
        <f t="shared" si="69"/>
        <v>17.96</v>
      </c>
      <c r="N621" t="str">
        <f t="shared" si="68"/>
        <v>Monday</v>
      </c>
    </row>
    <row r="622" spans="1:14" x14ac:dyDescent="0.45">
      <c r="A622">
        <v>3621</v>
      </c>
      <c r="B622" t="s">
        <v>78</v>
      </c>
      <c r="C622" t="s">
        <v>533</v>
      </c>
      <c r="D622" t="s">
        <v>666</v>
      </c>
      <c r="E622" t="s">
        <v>674</v>
      </c>
      <c r="F622">
        <v>2</v>
      </c>
      <c r="G622">
        <v>4.99</v>
      </c>
      <c r="H622" s="4">
        <f t="shared" si="63"/>
        <v>9.98</v>
      </c>
      <c r="I622">
        <f t="shared" si="64"/>
        <v>15</v>
      </c>
      <c r="J622" t="str">
        <f t="shared" si="65"/>
        <v>weekday</v>
      </c>
      <c r="K622" t="str">
        <f t="shared" si="66"/>
        <v>January</v>
      </c>
      <c r="L622" t="str">
        <f t="shared" si="67"/>
        <v>Afternoon</v>
      </c>
      <c r="M622" s="4">
        <f t="shared" si="69"/>
        <v>9.98</v>
      </c>
      <c r="N622" t="str">
        <f t="shared" si="68"/>
        <v>Monday</v>
      </c>
    </row>
    <row r="623" spans="1:14" x14ac:dyDescent="0.45">
      <c r="A623">
        <v>3622</v>
      </c>
      <c r="B623" t="s">
        <v>16</v>
      </c>
      <c r="C623" t="s">
        <v>534</v>
      </c>
      <c r="D623" t="s">
        <v>669</v>
      </c>
      <c r="E623" t="s">
        <v>676</v>
      </c>
      <c r="F623">
        <v>1</v>
      </c>
      <c r="G623">
        <v>2.59</v>
      </c>
      <c r="H623" s="4">
        <f t="shared" si="63"/>
        <v>2.59</v>
      </c>
      <c r="I623">
        <f t="shared" si="64"/>
        <v>17</v>
      </c>
      <c r="J623" t="str">
        <f t="shared" si="65"/>
        <v>weekend</v>
      </c>
      <c r="K623" t="str">
        <f t="shared" si="66"/>
        <v>February</v>
      </c>
      <c r="L623" t="str">
        <f t="shared" si="67"/>
        <v>Evening</v>
      </c>
      <c r="M623" s="4">
        <f t="shared" si="69"/>
        <v>2.9784999999999995</v>
      </c>
      <c r="N623" t="str">
        <f t="shared" si="68"/>
        <v>Sunday</v>
      </c>
    </row>
    <row r="624" spans="1:14" x14ac:dyDescent="0.45">
      <c r="A624">
        <v>3623</v>
      </c>
      <c r="B624" t="s">
        <v>39</v>
      </c>
      <c r="C624" t="s">
        <v>273</v>
      </c>
      <c r="D624" t="s">
        <v>658</v>
      </c>
      <c r="E624" t="s">
        <v>673</v>
      </c>
      <c r="F624">
        <v>1</v>
      </c>
      <c r="G624">
        <v>6.99</v>
      </c>
      <c r="H624" s="4">
        <f t="shared" si="63"/>
        <v>6.99</v>
      </c>
      <c r="I624">
        <f t="shared" si="64"/>
        <v>17</v>
      </c>
      <c r="J624" t="str">
        <f t="shared" si="65"/>
        <v>weekday</v>
      </c>
      <c r="K624" t="str">
        <f t="shared" si="66"/>
        <v>February</v>
      </c>
      <c r="L624" t="str">
        <f t="shared" si="67"/>
        <v>Evening</v>
      </c>
      <c r="M624" s="4">
        <f t="shared" si="69"/>
        <v>6.99</v>
      </c>
      <c r="N624" t="str">
        <f t="shared" si="68"/>
        <v>Thursday</v>
      </c>
    </row>
    <row r="625" spans="1:14" x14ac:dyDescent="0.45">
      <c r="A625">
        <v>3624</v>
      </c>
      <c r="B625" t="s">
        <v>95</v>
      </c>
      <c r="C625" t="s">
        <v>535</v>
      </c>
      <c r="D625" t="s">
        <v>672</v>
      </c>
      <c r="E625" t="s">
        <v>674</v>
      </c>
      <c r="F625">
        <v>4</v>
      </c>
      <c r="G625">
        <v>4.49</v>
      </c>
      <c r="H625" s="4">
        <f t="shared" si="63"/>
        <v>17.96</v>
      </c>
      <c r="I625">
        <f t="shared" si="64"/>
        <v>23</v>
      </c>
      <c r="J625" t="str">
        <f t="shared" si="65"/>
        <v>weekday</v>
      </c>
      <c r="K625" t="str">
        <f t="shared" si="66"/>
        <v>February</v>
      </c>
      <c r="L625" t="str">
        <f t="shared" si="67"/>
        <v>Night</v>
      </c>
      <c r="M625" s="4">
        <f t="shared" si="69"/>
        <v>17.96</v>
      </c>
      <c r="N625" t="str">
        <f t="shared" si="68"/>
        <v>Thursday</v>
      </c>
    </row>
    <row r="626" spans="1:14" x14ac:dyDescent="0.45">
      <c r="A626">
        <v>3625</v>
      </c>
      <c r="B626" t="s">
        <v>42</v>
      </c>
      <c r="C626" t="s">
        <v>536</v>
      </c>
      <c r="D626" t="s">
        <v>667</v>
      </c>
      <c r="E626" t="s">
        <v>677</v>
      </c>
      <c r="F626">
        <v>4</v>
      </c>
      <c r="G626">
        <v>5.49</v>
      </c>
      <c r="H626" s="4">
        <f t="shared" si="63"/>
        <v>21.96</v>
      </c>
      <c r="I626">
        <f t="shared" si="64"/>
        <v>19</v>
      </c>
      <c r="J626" t="str">
        <f t="shared" si="65"/>
        <v>weekday</v>
      </c>
      <c r="K626" t="str">
        <f t="shared" si="66"/>
        <v>January</v>
      </c>
      <c r="L626" t="str">
        <f t="shared" si="67"/>
        <v>Evening</v>
      </c>
      <c r="M626" s="4">
        <f t="shared" si="69"/>
        <v>21.96</v>
      </c>
      <c r="N626" t="str">
        <f t="shared" si="68"/>
        <v>Friday</v>
      </c>
    </row>
    <row r="627" spans="1:14" x14ac:dyDescent="0.45">
      <c r="A627">
        <v>3626</v>
      </c>
      <c r="B627" t="s">
        <v>17</v>
      </c>
      <c r="C627" t="s">
        <v>537</v>
      </c>
      <c r="D627" t="s">
        <v>665</v>
      </c>
      <c r="E627" t="s">
        <v>675</v>
      </c>
      <c r="F627">
        <v>3</v>
      </c>
      <c r="G627">
        <v>2.99</v>
      </c>
      <c r="H627" s="4">
        <f t="shared" si="63"/>
        <v>8.9700000000000006</v>
      </c>
      <c r="I627">
        <f t="shared" si="64"/>
        <v>11</v>
      </c>
      <c r="J627" t="str">
        <f t="shared" si="65"/>
        <v>weekday</v>
      </c>
      <c r="K627" t="str">
        <f t="shared" si="66"/>
        <v>March</v>
      </c>
      <c r="L627" t="str">
        <f t="shared" si="67"/>
        <v>Morning</v>
      </c>
      <c r="M627" s="4">
        <f t="shared" si="69"/>
        <v>8.9700000000000006</v>
      </c>
      <c r="N627" t="str">
        <f t="shared" si="68"/>
        <v>Monday</v>
      </c>
    </row>
    <row r="628" spans="1:14" x14ac:dyDescent="0.45">
      <c r="A628">
        <v>3627</v>
      </c>
      <c r="B628" t="s">
        <v>81</v>
      </c>
      <c r="C628" t="s">
        <v>223</v>
      </c>
      <c r="D628" t="s">
        <v>668</v>
      </c>
      <c r="E628" t="s">
        <v>675</v>
      </c>
      <c r="F628">
        <v>3</v>
      </c>
      <c r="G628">
        <v>3.99</v>
      </c>
      <c r="H628" s="4">
        <f t="shared" si="63"/>
        <v>11.97</v>
      </c>
      <c r="I628">
        <f t="shared" si="64"/>
        <v>13</v>
      </c>
      <c r="J628" t="str">
        <f t="shared" si="65"/>
        <v>weekday</v>
      </c>
      <c r="K628" t="str">
        <f t="shared" si="66"/>
        <v>March</v>
      </c>
      <c r="L628" t="str">
        <f t="shared" si="67"/>
        <v>Afternoon</v>
      </c>
      <c r="M628" s="4">
        <f t="shared" si="69"/>
        <v>11.97</v>
      </c>
      <c r="N628" t="str">
        <f t="shared" si="68"/>
        <v>Monday</v>
      </c>
    </row>
    <row r="629" spans="1:14" x14ac:dyDescent="0.45">
      <c r="A629">
        <v>3628</v>
      </c>
      <c r="B629" t="s">
        <v>84</v>
      </c>
      <c r="C629" t="s">
        <v>271</v>
      </c>
      <c r="D629" t="s">
        <v>659</v>
      </c>
      <c r="E629" t="s">
        <v>674</v>
      </c>
      <c r="F629">
        <v>3</v>
      </c>
      <c r="G629">
        <v>5.29</v>
      </c>
      <c r="H629" s="4">
        <f t="shared" si="63"/>
        <v>15.870000000000001</v>
      </c>
      <c r="I629">
        <f t="shared" si="64"/>
        <v>12</v>
      </c>
      <c r="J629" t="str">
        <f t="shared" si="65"/>
        <v>weekend</v>
      </c>
      <c r="K629" t="str">
        <f t="shared" si="66"/>
        <v>March</v>
      </c>
      <c r="L629" t="str">
        <f t="shared" si="67"/>
        <v>Afternoon</v>
      </c>
      <c r="M629" s="4">
        <f t="shared" si="69"/>
        <v>18.250499999999999</v>
      </c>
      <c r="N629" t="str">
        <f t="shared" si="68"/>
        <v>Saturday</v>
      </c>
    </row>
    <row r="630" spans="1:14" x14ac:dyDescent="0.45">
      <c r="A630">
        <v>3629</v>
      </c>
      <c r="B630" t="s">
        <v>52</v>
      </c>
      <c r="C630" t="s">
        <v>325</v>
      </c>
      <c r="D630" t="s">
        <v>664</v>
      </c>
      <c r="E630" t="s">
        <v>678</v>
      </c>
      <c r="F630">
        <v>4</v>
      </c>
      <c r="G630">
        <v>4.49</v>
      </c>
      <c r="H630" s="4">
        <f t="shared" si="63"/>
        <v>17.96</v>
      </c>
      <c r="I630">
        <f t="shared" si="64"/>
        <v>20</v>
      </c>
      <c r="J630" t="str">
        <f t="shared" si="65"/>
        <v>weekday</v>
      </c>
      <c r="K630" t="str">
        <f t="shared" si="66"/>
        <v>February</v>
      </c>
      <c r="L630" t="str">
        <f t="shared" si="67"/>
        <v>Evening</v>
      </c>
      <c r="M630" s="4">
        <f t="shared" si="69"/>
        <v>17.96</v>
      </c>
      <c r="N630" t="str">
        <f t="shared" si="68"/>
        <v>Wednesday</v>
      </c>
    </row>
    <row r="631" spans="1:14" x14ac:dyDescent="0.45">
      <c r="A631">
        <v>3630</v>
      </c>
      <c r="B631" t="s">
        <v>41</v>
      </c>
      <c r="C631" t="s">
        <v>538</v>
      </c>
      <c r="D631" t="s">
        <v>667</v>
      </c>
      <c r="E631" t="s">
        <v>677</v>
      </c>
      <c r="F631">
        <v>3</v>
      </c>
      <c r="G631">
        <v>5.49</v>
      </c>
      <c r="H631" s="4">
        <f t="shared" si="63"/>
        <v>16.47</v>
      </c>
      <c r="I631">
        <f t="shared" si="64"/>
        <v>17</v>
      </c>
      <c r="J631" t="str">
        <f t="shared" si="65"/>
        <v>weekday</v>
      </c>
      <c r="K631" t="str">
        <f t="shared" si="66"/>
        <v>February</v>
      </c>
      <c r="L631" t="str">
        <f t="shared" si="67"/>
        <v>Evening</v>
      </c>
      <c r="M631" s="4">
        <f t="shared" si="69"/>
        <v>16.47</v>
      </c>
      <c r="N631" t="str">
        <f t="shared" si="68"/>
        <v>Monday</v>
      </c>
    </row>
    <row r="632" spans="1:14" x14ac:dyDescent="0.45">
      <c r="A632">
        <v>3631</v>
      </c>
      <c r="B632" t="s">
        <v>19</v>
      </c>
      <c r="C632" t="s">
        <v>409</v>
      </c>
      <c r="D632" t="s">
        <v>666</v>
      </c>
      <c r="E632" t="s">
        <v>674</v>
      </c>
      <c r="F632">
        <v>3</v>
      </c>
      <c r="G632">
        <v>4.99</v>
      </c>
      <c r="H632" s="4">
        <f t="shared" si="63"/>
        <v>14.97</v>
      </c>
      <c r="I632">
        <f t="shared" si="64"/>
        <v>20</v>
      </c>
      <c r="J632" t="str">
        <f t="shared" si="65"/>
        <v>weekend</v>
      </c>
      <c r="K632" t="str">
        <f t="shared" si="66"/>
        <v>February</v>
      </c>
      <c r="L632" t="str">
        <f t="shared" si="67"/>
        <v>Evening</v>
      </c>
      <c r="M632" s="4">
        <f t="shared" si="69"/>
        <v>17.215499999999999</v>
      </c>
      <c r="N632" t="str">
        <f t="shared" si="68"/>
        <v>Sunday</v>
      </c>
    </row>
    <row r="633" spans="1:14" x14ac:dyDescent="0.45">
      <c r="A633">
        <v>3632</v>
      </c>
      <c r="B633" t="s">
        <v>87</v>
      </c>
      <c r="C633" t="s">
        <v>539</v>
      </c>
      <c r="D633" t="s">
        <v>662</v>
      </c>
      <c r="E633" t="s">
        <v>677</v>
      </c>
      <c r="F633">
        <v>4</v>
      </c>
      <c r="G633">
        <v>5.99</v>
      </c>
      <c r="H633" s="4">
        <f t="shared" si="63"/>
        <v>23.96</v>
      </c>
      <c r="I633">
        <f t="shared" si="64"/>
        <v>14</v>
      </c>
      <c r="J633" t="str">
        <f t="shared" si="65"/>
        <v>weekday</v>
      </c>
      <c r="K633" t="str">
        <f t="shared" si="66"/>
        <v>February</v>
      </c>
      <c r="L633" t="str">
        <f t="shared" si="67"/>
        <v>Afternoon</v>
      </c>
      <c r="M633" s="4">
        <f t="shared" si="69"/>
        <v>23.96</v>
      </c>
      <c r="N633" t="str">
        <f t="shared" si="68"/>
        <v>Wednesday</v>
      </c>
    </row>
    <row r="634" spans="1:14" x14ac:dyDescent="0.45">
      <c r="A634">
        <v>3633</v>
      </c>
      <c r="B634" t="s">
        <v>30</v>
      </c>
      <c r="C634" t="s">
        <v>540</v>
      </c>
      <c r="D634" t="s">
        <v>671</v>
      </c>
      <c r="E634" t="s">
        <v>678</v>
      </c>
      <c r="F634">
        <v>3</v>
      </c>
      <c r="G634">
        <v>3.49</v>
      </c>
      <c r="H634" s="4">
        <f t="shared" si="63"/>
        <v>10.47</v>
      </c>
      <c r="I634">
        <f t="shared" si="64"/>
        <v>17</v>
      </c>
      <c r="J634" t="str">
        <f t="shared" si="65"/>
        <v>weekend</v>
      </c>
      <c r="K634" t="str">
        <f t="shared" si="66"/>
        <v>March</v>
      </c>
      <c r="L634" t="str">
        <f t="shared" si="67"/>
        <v>Evening</v>
      </c>
      <c r="M634" s="4">
        <f t="shared" si="69"/>
        <v>12.0405</v>
      </c>
      <c r="N634" t="str">
        <f t="shared" si="68"/>
        <v>Sunday</v>
      </c>
    </row>
    <row r="635" spans="1:14" x14ac:dyDescent="0.45">
      <c r="A635">
        <v>3634</v>
      </c>
      <c r="B635" t="s">
        <v>46</v>
      </c>
      <c r="C635" t="s">
        <v>541</v>
      </c>
      <c r="D635" t="s">
        <v>658</v>
      </c>
      <c r="E635" t="s">
        <v>673</v>
      </c>
      <c r="F635">
        <v>3</v>
      </c>
      <c r="G635">
        <v>6.99</v>
      </c>
      <c r="H635" s="4">
        <f t="shared" si="63"/>
        <v>20.97</v>
      </c>
      <c r="I635">
        <f t="shared" si="64"/>
        <v>12</v>
      </c>
      <c r="J635" t="str">
        <f t="shared" si="65"/>
        <v>weekend</v>
      </c>
      <c r="K635" t="str">
        <f t="shared" si="66"/>
        <v>March</v>
      </c>
      <c r="L635" t="str">
        <f t="shared" si="67"/>
        <v>Afternoon</v>
      </c>
      <c r="M635" s="4">
        <f t="shared" si="69"/>
        <v>24.115499999999997</v>
      </c>
      <c r="N635" t="str">
        <f t="shared" si="68"/>
        <v>Sunday</v>
      </c>
    </row>
    <row r="636" spans="1:14" x14ac:dyDescent="0.45">
      <c r="A636">
        <v>3635</v>
      </c>
      <c r="B636" t="s">
        <v>38</v>
      </c>
      <c r="C636" t="s">
        <v>479</v>
      </c>
      <c r="D636" t="s">
        <v>664</v>
      </c>
      <c r="E636" t="s">
        <v>678</v>
      </c>
      <c r="F636">
        <v>1</v>
      </c>
      <c r="G636">
        <v>4.49</v>
      </c>
      <c r="H636" s="4">
        <f t="shared" si="63"/>
        <v>4.49</v>
      </c>
      <c r="I636">
        <f t="shared" si="64"/>
        <v>14</v>
      </c>
      <c r="J636" t="str">
        <f t="shared" si="65"/>
        <v>weekend</v>
      </c>
      <c r="K636" t="str">
        <f t="shared" si="66"/>
        <v>January</v>
      </c>
      <c r="L636" t="str">
        <f t="shared" si="67"/>
        <v>Afternoon</v>
      </c>
      <c r="M636" s="4">
        <f t="shared" si="69"/>
        <v>5.1635</v>
      </c>
      <c r="N636" t="str">
        <f t="shared" si="68"/>
        <v>Sunday</v>
      </c>
    </row>
    <row r="637" spans="1:14" x14ac:dyDescent="0.45">
      <c r="A637">
        <v>3636</v>
      </c>
      <c r="B637" t="s">
        <v>52</v>
      </c>
      <c r="C637" t="s">
        <v>528</v>
      </c>
      <c r="D637" t="s">
        <v>669</v>
      </c>
      <c r="E637" t="s">
        <v>676</v>
      </c>
      <c r="F637">
        <v>2</v>
      </c>
      <c r="G637">
        <v>2.59</v>
      </c>
      <c r="H637" s="4">
        <f t="shared" si="63"/>
        <v>5.18</v>
      </c>
      <c r="I637">
        <f t="shared" si="64"/>
        <v>18</v>
      </c>
      <c r="J637" t="str">
        <f t="shared" si="65"/>
        <v>weekday</v>
      </c>
      <c r="K637" t="str">
        <f t="shared" si="66"/>
        <v>February</v>
      </c>
      <c r="L637" t="str">
        <f t="shared" si="67"/>
        <v>Evening</v>
      </c>
      <c r="M637" s="4">
        <f t="shared" si="69"/>
        <v>5.18</v>
      </c>
      <c r="N637" t="str">
        <f t="shared" si="68"/>
        <v>Wednesday</v>
      </c>
    </row>
    <row r="638" spans="1:14" x14ac:dyDescent="0.45">
      <c r="A638">
        <v>3637</v>
      </c>
      <c r="B638" t="s">
        <v>76</v>
      </c>
      <c r="C638" t="s">
        <v>542</v>
      </c>
      <c r="D638" t="s">
        <v>658</v>
      </c>
      <c r="E638" t="s">
        <v>673</v>
      </c>
      <c r="F638">
        <v>1</v>
      </c>
      <c r="G638">
        <v>6.99</v>
      </c>
      <c r="H638" s="4">
        <f t="shared" si="63"/>
        <v>6.99</v>
      </c>
      <c r="I638">
        <f t="shared" si="64"/>
        <v>19</v>
      </c>
      <c r="J638" t="str">
        <f t="shared" si="65"/>
        <v>weekend</v>
      </c>
      <c r="K638" t="str">
        <f t="shared" si="66"/>
        <v>February</v>
      </c>
      <c r="L638" t="str">
        <f t="shared" si="67"/>
        <v>Evening</v>
      </c>
      <c r="M638" s="4">
        <f t="shared" si="69"/>
        <v>8.0384999999999991</v>
      </c>
      <c r="N638" t="str">
        <f t="shared" si="68"/>
        <v>Saturday</v>
      </c>
    </row>
    <row r="639" spans="1:14" x14ac:dyDescent="0.45">
      <c r="A639">
        <v>3638</v>
      </c>
      <c r="B639" t="s">
        <v>80</v>
      </c>
      <c r="C639" t="s">
        <v>543</v>
      </c>
      <c r="D639" t="s">
        <v>671</v>
      </c>
      <c r="E639" t="s">
        <v>678</v>
      </c>
      <c r="F639">
        <v>4</v>
      </c>
      <c r="G639">
        <v>3.49</v>
      </c>
      <c r="H639" s="4">
        <f t="shared" si="63"/>
        <v>13.96</v>
      </c>
      <c r="I639">
        <f t="shared" si="64"/>
        <v>21</v>
      </c>
      <c r="J639" t="str">
        <f t="shared" si="65"/>
        <v>weekday</v>
      </c>
      <c r="K639" t="str">
        <f t="shared" si="66"/>
        <v>March</v>
      </c>
      <c r="L639" t="str">
        <f t="shared" si="67"/>
        <v>Night</v>
      </c>
      <c r="M639" s="4">
        <f t="shared" si="69"/>
        <v>13.96</v>
      </c>
      <c r="N639" t="str">
        <f t="shared" si="68"/>
        <v>Tuesday</v>
      </c>
    </row>
    <row r="640" spans="1:14" x14ac:dyDescent="0.45">
      <c r="A640">
        <v>3639</v>
      </c>
      <c r="B640" t="s">
        <v>72</v>
      </c>
      <c r="C640" t="s">
        <v>447</v>
      </c>
      <c r="D640" t="s">
        <v>670</v>
      </c>
      <c r="E640" t="s">
        <v>679</v>
      </c>
      <c r="F640">
        <v>1</v>
      </c>
      <c r="G640">
        <v>2.4900000000000002</v>
      </c>
      <c r="H640" s="4">
        <f t="shared" si="63"/>
        <v>2.4900000000000002</v>
      </c>
      <c r="I640">
        <f t="shared" si="64"/>
        <v>15</v>
      </c>
      <c r="J640" t="str">
        <f t="shared" si="65"/>
        <v>weekend</v>
      </c>
      <c r="K640" t="str">
        <f t="shared" si="66"/>
        <v>March</v>
      </c>
      <c r="L640" t="str">
        <f t="shared" si="67"/>
        <v>Afternoon</v>
      </c>
      <c r="M640" s="4">
        <f t="shared" si="69"/>
        <v>2.8635000000000002</v>
      </c>
      <c r="N640" t="str">
        <f t="shared" si="68"/>
        <v>Saturday</v>
      </c>
    </row>
    <row r="641" spans="1:14" x14ac:dyDescent="0.45">
      <c r="A641">
        <v>3640</v>
      </c>
      <c r="B641" t="s">
        <v>80</v>
      </c>
      <c r="C641" t="s">
        <v>544</v>
      </c>
      <c r="D641" t="s">
        <v>667</v>
      </c>
      <c r="E641" t="s">
        <v>677</v>
      </c>
      <c r="F641">
        <v>3</v>
      </c>
      <c r="G641">
        <v>5.49</v>
      </c>
      <c r="H641" s="4">
        <f t="shared" si="63"/>
        <v>16.47</v>
      </c>
      <c r="I641">
        <f t="shared" si="64"/>
        <v>15</v>
      </c>
      <c r="J641" t="str">
        <f t="shared" si="65"/>
        <v>weekday</v>
      </c>
      <c r="K641" t="str">
        <f t="shared" si="66"/>
        <v>March</v>
      </c>
      <c r="L641" t="str">
        <f t="shared" si="67"/>
        <v>Afternoon</v>
      </c>
      <c r="M641" s="4">
        <f t="shared" si="69"/>
        <v>16.47</v>
      </c>
      <c r="N641" t="str">
        <f t="shared" si="68"/>
        <v>Tuesday</v>
      </c>
    </row>
    <row r="642" spans="1:14" x14ac:dyDescent="0.45">
      <c r="A642">
        <v>3641</v>
      </c>
      <c r="B642" t="s">
        <v>8</v>
      </c>
      <c r="C642" t="s">
        <v>388</v>
      </c>
      <c r="D642" t="s">
        <v>660</v>
      </c>
      <c r="E642" t="s">
        <v>675</v>
      </c>
      <c r="F642">
        <v>3</v>
      </c>
      <c r="G642">
        <v>2.29</v>
      </c>
      <c r="H642" s="4">
        <f t="shared" si="63"/>
        <v>6.87</v>
      </c>
      <c r="I642">
        <f t="shared" si="64"/>
        <v>18</v>
      </c>
      <c r="J642" t="str">
        <f t="shared" si="65"/>
        <v>weekend</v>
      </c>
      <c r="K642" t="str">
        <f t="shared" si="66"/>
        <v>March</v>
      </c>
      <c r="L642" t="str">
        <f t="shared" si="67"/>
        <v>Evening</v>
      </c>
      <c r="M642" s="4">
        <f t="shared" si="69"/>
        <v>7.9004999999999992</v>
      </c>
      <c r="N642" t="str">
        <f t="shared" si="68"/>
        <v>Saturday</v>
      </c>
    </row>
    <row r="643" spans="1:14" x14ac:dyDescent="0.45">
      <c r="A643">
        <v>3642</v>
      </c>
      <c r="B643" t="s">
        <v>55</v>
      </c>
      <c r="C643" t="s">
        <v>261</v>
      </c>
      <c r="D643" t="s">
        <v>659</v>
      </c>
      <c r="E643" t="s">
        <v>674</v>
      </c>
      <c r="F643">
        <v>4</v>
      </c>
      <c r="G643">
        <v>5.29</v>
      </c>
      <c r="H643" s="4">
        <f t="shared" ref="H643:H706" si="70">F643*G643</f>
        <v>21.16</v>
      </c>
      <c r="I643">
        <f t="shared" ref="I643:I706" si="71">HOUR(C643)</f>
        <v>12</v>
      </c>
      <c r="J643" t="str">
        <f t="shared" ref="J643:J706" si="72">IF(WEEKDAY(B643,2)&gt;5, "weekend","weekday")</f>
        <v>weekday</v>
      </c>
      <c r="K643" t="str">
        <f t="shared" ref="K643:K706" si="73">TEXT(B643, "mmmm")</f>
        <v>January</v>
      </c>
      <c r="L643" t="str">
        <f t="shared" ref="L643:L706" si="74">IF(I643&lt;12, "Morning", IF(I643&lt;17, "Afternoon", IF(I643&lt;21, "Evening", "Night")))</f>
        <v>Afternoon</v>
      </c>
      <c r="M643" s="4">
        <f t="shared" si="69"/>
        <v>21.16</v>
      </c>
      <c r="N643" t="str">
        <f t="shared" ref="N643:N706" si="75">TEXT(B643, "dddd")</f>
        <v>Monday</v>
      </c>
    </row>
    <row r="644" spans="1:14" x14ac:dyDescent="0.45">
      <c r="A644">
        <v>3643</v>
      </c>
      <c r="B644" t="s">
        <v>27</v>
      </c>
      <c r="C644" t="s">
        <v>314</v>
      </c>
      <c r="D644" t="s">
        <v>668</v>
      </c>
      <c r="E644" t="s">
        <v>675</v>
      </c>
      <c r="F644">
        <v>3</v>
      </c>
      <c r="G644">
        <v>3.99</v>
      </c>
      <c r="H644" s="4">
        <f t="shared" si="70"/>
        <v>11.97</v>
      </c>
      <c r="I644">
        <f t="shared" si="71"/>
        <v>22</v>
      </c>
      <c r="J644" t="str">
        <f t="shared" si="72"/>
        <v>weekday</v>
      </c>
      <c r="K644" t="str">
        <f t="shared" si="73"/>
        <v>February</v>
      </c>
      <c r="L644" t="str">
        <f t="shared" si="74"/>
        <v>Night</v>
      </c>
      <c r="M644" s="4">
        <f t="shared" ref="M644:M707" si="76">IF(J644="weekend", H644*1.15, H644)</f>
        <v>11.97</v>
      </c>
      <c r="N644" t="str">
        <f t="shared" si="75"/>
        <v>Thursday</v>
      </c>
    </row>
    <row r="645" spans="1:14" x14ac:dyDescent="0.45">
      <c r="A645">
        <v>3644</v>
      </c>
      <c r="B645" t="s">
        <v>15</v>
      </c>
      <c r="C645" t="s">
        <v>545</v>
      </c>
      <c r="D645" t="s">
        <v>662</v>
      </c>
      <c r="E645" t="s">
        <v>677</v>
      </c>
      <c r="F645">
        <v>4</v>
      </c>
      <c r="G645">
        <v>5.99</v>
      </c>
      <c r="H645" s="4">
        <f t="shared" si="70"/>
        <v>23.96</v>
      </c>
      <c r="I645">
        <f t="shared" si="71"/>
        <v>18</v>
      </c>
      <c r="J645" t="str">
        <f t="shared" si="72"/>
        <v>weekend</v>
      </c>
      <c r="K645" t="str">
        <f t="shared" si="73"/>
        <v>January</v>
      </c>
      <c r="L645" t="str">
        <f t="shared" si="74"/>
        <v>Evening</v>
      </c>
      <c r="M645" s="4">
        <f t="shared" si="76"/>
        <v>27.553999999999998</v>
      </c>
      <c r="N645" t="str">
        <f t="shared" si="75"/>
        <v>Saturday</v>
      </c>
    </row>
    <row r="646" spans="1:14" x14ac:dyDescent="0.45">
      <c r="A646">
        <v>3645</v>
      </c>
      <c r="B646" t="s">
        <v>52</v>
      </c>
      <c r="C646" t="s">
        <v>283</v>
      </c>
      <c r="D646" t="s">
        <v>665</v>
      </c>
      <c r="E646" t="s">
        <v>675</v>
      </c>
      <c r="F646">
        <v>2</v>
      </c>
      <c r="G646">
        <v>2.99</v>
      </c>
      <c r="H646" s="4">
        <f t="shared" si="70"/>
        <v>5.98</v>
      </c>
      <c r="I646">
        <f t="shared" si="71"/>
        <v>16</v>
      </c>
      <c r="J646" t="str">
        <f t="shared" si="72"/>
        <v>weekday</v>
      </c>
      <c r="K646" t="str">
        <f t="shared" si="73"/>
        <v>February</v>
      </c>
      <c r="L646" t="str">
        <f t="shared" si="74"/>
        <v>Afternoon</v>
      </c>
      <c r="M646" s="4">
        <f t="shared" si="76"/>
        <v>5.98</v>
      </c>
      <c r="N646" t="str">
        <f t="shared" si="75"/>
        <v>Wednesday</v>
      </c>
    </row>
    <row r="647" spans="1:14" x14ac:dyDescent="0.45">
      <c r="A647">
        <v>3646</v>
      </c>
      <c r="B647" t="s">
        <v>20</v>
      </c>
      <c r="C647" t="s">
        <v>149</v>
      </c>
      <c r="D647" t="s">
        <v>670</v>
      </c>
      <c r="E647" t="s">
        <v>679</v>
      </c>
      <c r="F647">
        <v>1</v>
      </c>
      <c r="G647">
        <v>2.4900000000000002</v>
      </c>
      <c r="H647" s="4">
        <f t="shared" si="70"/>
        <v>2.4900000000000002</v>
      </c>
      <c r="I647">
        <f t="shared" si="71"/>
        <v>23</v>
      </c>
      <c r="J647" t="str">
        <f t="shared" si="72"/>
        <v>weekday</v>
      </c>
      <c r="K647" t="str">
        <f t="shared" si="73"/>
        <v>March</v>
      </c>
      <c r="L647" t="str">
        <f t="shared" si="74"/>
        <v>Night</v>
      </c>
      <c r="M647" s="4">
        <f t="shared" si="76"/>
        <v>2.4900000000000002</v>
      </c>
      <c r="N647" t="str">
        <f t="shared" si="75"/>
        <v>Monday</v>
      </c>
    </row>
    <row r="648" spans="1:14" x14ac:dyDescent="0.45">
      <c r="A648">
        <v>3647</v>
      </c>
      <c r="B648" t="s">
        <v>63</v>
      </c>
      <c r="C648" t="s">
        <v>546</v>
      </c>
      <c r="D648" t="s">
        <v>658</v>
      </c>
      <c r="E648" t="s">
        <v>673</v>
      </c>
      <c r="F648">
        <v>2</v>
      </c>
      <c r="G648">
        <v>6.99</v>
      </c>
      <c r="H648" s="4">
        <f t="shared" si="70"/>
        <v>13.98</v>
      </c>
      <c r="I648">
        <f t="shared" si="71"/>
        <v>11</v>
      </c>
      <c r="J648" t="str">
        <f t="shared" si="72"/>
        <v>weekday</v>
      </c>
      <c r="K648" t="str">
        <f t="shared" si="73"/>
        <v>January</v>
      </c>
      <c r="L648" t="str">
        <f t="shared" si="74"/>
        <v>Morning</v>
      </c>
      <c r="M648" s="4">
        <f t="shared" si="76"/>
        <v>13.98</v>
      </c>
      <c r="N648" t="str">
        <f t="shared" si="75"/>
        <v>Thursday</v>
      </c>
    </row>
    <row r="649" spans="1:14" x14ac:dyDescent="0.45">
      <c r="A649">
        <v>3648</v>
      </c>
      <c r="B649" t="s">
        <v>51</v>
      </c>
      <c r="C649" t="s">
        <v>181</v>
      </c>
      <c r="D649" t="s">
        <v>664</v>
      </c>
      <c r="E649" t="s">
        <v>678</v>
      </c>
      <c r="F649">
        <v>1</v>
      </c>
      <c r="G649">
        <v>4.49</v>
      </c>
      <c r="H649" s="4">
        <f t="shared" si="70"/>
        <v>4.49</v>
      </c>
      <c r="I649">
        <f t="shared" si="71"/>
        <v>15</v>
      </c>
      <c r="J649" t="str">
        <f t="shared" si="72"/>
        <v>weekday</v>
      </c>
      <c r="K649" t="str">
        <f t="shared" si="73"/>
        <v>February</v>
      </c>
      <c r="L649" t="str">
        <f t="shared" si="74"/>
        <v>Afternoon</v>
      </c>
      <c r="M649" s="4">
        <f t="shared" si="76"/>
        <v>4.49</v>
      </c>
      <c r="N649" t="str">
        <f t="shared" si="75"/>
        <v>Monday</v>
      </c>
    </row>
    <row r="650" spans="1:14" x14ac:dyDescent="0.45">
      <c r="A650">
        <v>3649</v>
      </c>
      <c r="B650" t="s">
        <v>79</v>
      </c>
      <c r="C650" t="s">
        <v>462</v>
      </c>
      <c r="D650" t="s">
        <v>672</v>
      </c>
      <c r="E650" t="s">
        <v>674</v>
      </c>
      <c r="F650">
        <v>3</v>
      </c>
      <c r="G650">
        <v>4.49</v>
      </c>
      <c r="H650" s="4">
        <f t="shared" si="70"/>
        <v>13.47</v>
      </c>
      <c r="I650">
        <f t="shared" si="71"/>
        <v>13</v>
      </c>
      <c r="J650" t="str">
        <f t="shared" si="72"/>
        <v>weekday</v>
      </c>
      <c r="K650" t="str">
        <f t="shared" si="73"/>
        <v>March</v>
      </c>
      <c r="L650" t="str">
        <f t="shared" si="74"/>
        <v>Afternoon</v>
      </c>
      <c r="M650" s="4">
        <f t="shared" si="76"/>
        <v>13.47</v>
      </c>
      <c r="N650" t="str">
        <f t="shared" si="75"/>
        <v>Friday</v>
      </c>
    </row>
    <row r="651" spans="1:14" x14ac:dyDescent="0.45">
      <c r="A651">
        <v>3650</v>
      </c>
      <c r="B651" t="s">
        <v>9</v>
      </c>
      <c r="C651" t="s">
        <v>384</v>
      </c>
      <c r="D651" t="s">
        <v>671</v>
      </c>
      <c r="E651" t="s">
        <v>678</v>
      </c>
      <c r="F651">
        <v>1</v>
      </c>
      <c r="G651">
        <v>3.49</v>
      </c>
      <c r="H651" s="4">
        <f t="shared" si="70"/>
        <v>3.49</v>
      </c>
      <c r="I651">
        <f t="shared" si="71"/>
        <v>21</v>
      </c>
      <c r="J651" t="str">
        <f t="shared" si="72"/>
        <v>weekday</v>
      </c>
      <c r="K651" t="str">
        <f t="shared" si="73"/>
        <v>March</v>
      </c>
      <c r="L651" t="str">
        <f t="shared" si="74"/>
        <v>Night</v>
      </c>
      <c r="M651" s="4">
        <f t="shared" si="76"/>
        <v>3.49</v>
      </c>
      <c r="N651" t="str">
        <f t="shared" si="75"/>
        <v>Tuesday</v>
      </c>
    </row>
    <row r="652" spans="1:14" x14ac:dyDescent="0.45">
      <c r="A652">
        <v>3651</v>
      </c>
      <c r="B652" t="s">
        <v>33</v>
      </c>
      <c r="C652" t="s">
        <v>520</v>
      </c>
      <c r="D652" t="s">
        <v>668</v>
      </c>
      <c r="E652" t="s">
        <v>675</v>
      </c>
      <c r="F652">
        <v>4</v>
      </c>
      <c r="G652">
        <v>3.99</v>
      </c>
      <c r="H652" s="4">
        <f t="shared" si="70"/>
        <v>15.96</v>
      </c>
      <c r="I652">
        <f t="shared" si="71"/>
        <v>18</v>
      </c>
      <c r="J652" t="str">
        <f t="shared" si="72"/>
        <v>weekday</v>
      </c>
      <c r="K652" t="str">
        <f t="shared" si="73"/>
        <v>February</v>
      </c>
      <c r="L652" t="str">
        <f t="shared" si="74"/>
        <v>Evening</v>
      </c>
      <c r="M652" s="4">
        <f t="shared" si="76"/>
        <v>15.96</v>
      </c>
      <c r="N652" t="str">
        <f t="shared" si="75"/>
        <v>Monday</v>
      </c>
    </row>
    <row r="653" spans="1:14" x14ac:dyDescent="0.45">
      <c r="A653">
        <v>3652</v>
      </c>
      <c r="B653" t="s">
        <v>56</v>
      </c>
      <c r="C653" t="s">
        <v>547</v>
      </c>
      <c r="D653" t="s">
        <v>663</v>
      </c>
      <c r="E653" t="s">
        <v>676</v>
      </c>
      <c r="F653">
        <v>3</v>
      </c>
      <c r="G653">
        <v>1.99</v>
      </c>
      <c r="H653" s="4">
        <f t="shared" si="70"/>
        <v>5.97</v>
      </c>
      <c r="I653">
        <f t="shared" si="71"/>
        <v>21</v>
      </c>
      <c r="J653" t="str">
        <f t="shared" si="72"/>
        <v>weekend</v>
      </c>
      <c r="K653" t="str">
        <f t="shared" si="73"/>
        <v>February</v>
      </c>
      <c r="L653" t="str">
        <f t="shared" si="74"/>
        <v>Night</v>
      </c>
      <c r="M653" s="4">
        <f t="shared" si="76"/>
        <v>6.865499999999999</v>
      </c>
      <c r="N653" t="str">
        <f t="shared" si="75"/>
        <v>Saturday</v>
      </c>
    </row>
    <row r="654" spans="1:14" x14ac:dyDescent="0.45">
      <c r="A654">
        <v>3653</v>
      </c>
      <c r="B654" t="s">
        <v>22</v>
      </c>
      <c r="C654" t="s">
        <v>548</v>
      </c>
      <c r="D654" t="s">
        <v>662</v>
      </c>
      <c r="E654" t="s">
        <v>677</v>
      </c>
      <c r="F654">
        <v>4</v>
      </c>
      <c r="G654">
        <v>5.99</v>
      </c>
      <c r="H654" s="4">
        <f t="shared" si="70"/>
        <v>23.96</v>
      </c>
      <c r="I654">
        <f t="shared" si="71"/>
        <v>10</v>
      </c>
      <c r="J654" t="str">
        <f t="shared" si="72"/>
        <v>weekend</v>
      </c>
      <c r="K654" t="str">
        <f t="shared" si="73"/>
        <v>February</v>
      </c>
      <c r="L654" t="str">
        <f t="shared" si="74"/>
        <v>Morning</v>
      </c>
      <c r="M654" s="4">
        <f t="shared" si="76"/>
        <v>27.553999999999998</v>
      </c>
      <c r="N654" t="str">
        <f t="shared" si="75"/>
        <v>Sunday</v>
      </c>
    </row>
    <row r="655" spans="1:14" x14ac:dyDescent="0.45">
      <c r="A655">
        <v>3654</v>
      </c>
      <c r="B655" t="s">
        <v>95</v>
      </c>
      <c r="C655" t="s">
        <v>549</v>
      </c>
      <c r="D655" t="s">
        <v>668</v>
      </c>
      <c r="E655" t="s">
        <v>675</v>
      </c>
      <c r="F655">
        <v>4</v>
      </c>
      <c r="G655">
        <v>3.99</v>
      </c>
      <c r="H655" s="4">
        <f t="shared" si="70"/>
        <v>15.96</v>
      </c>
      <c r="I655">
        <f t="shared" si="71"/>
        <v>19</v>
      </c>
      <c r="J655" t="str">
        <f t="shared" si="72"/>
        <v>weekday</v>
      </c>
      <c r="K655" t="str">
        <f t="shared" si="73"/>
        <v>February</v>
      </c>
      <c r="L655" t="str">
        <f t="shared" si="74"/>
        <v>Evening</v>
      </c>
      <c r="M655" s="4">
        <f t="shared" si="76"/>
        <v>15.96</v>
      </c>
      <c r="N655" t="str">
        <f t="shared" si="75"/>
        <v>Thursday</v>
      </c>
    </row>
    <row r="656" spans="1:14" x14ac:dyDescent="0.45">
      <c r="A656">
        <v>3655</v>
      </c>
      <c r="B656" t="s">
        <v>24</v>
      </c>
      <c r="C656" t="s">
        <v>461</v>
      </c>
      <c r="D656" t="s">
        <v>662</v>
      </c>
      <c r="E656" t="s">
        <v>677</v>
      </c>
      <c r="F656">
        <v>4</v>
      </c>
      <c r="G656">
        <v>5.99</v>
      </c>
      <c r="H656" s="4">
        <f t="shared" si="70"/>
        <v>23.96</v>
      </c>
      <c r="I656">
        <f t="shared" si="71"/>
        <v>16</v>
      </c>
      <c r="J656" t="str">
        <f t="shared" si="72"/>
        <v>weekday</v>
      </c>
      <c r="K656" t="str">
        <f t="shared" si="73"/>
        <v>January</v>
      </c>
      <c r="L656" t="str">
        <f t="shared" si="74"/>
        <v>Afternoon</v>
      </c>
      <c r="M656" s="4">
        <f t="shared" si="76"/>
        <v>23.96</v>
      </c>
      <c r="N656" t="str">
        <f t="shared" si="75"/>
        <v>Wednesday</v>
      </c>
    </row>
    <row r="657" spans="1:14" x14ac:dyDescent="0.45">
      <c r="A657">
        <v>3656</v>
      </c>
      <c r="B657" t="s">
        <v>58</v>
      </c>
      <c r="C657" t="s">
        <v>237</v>
      </c>
      <c r="D657" t="s">
        <v>663</v>
      </c>
      <c r="E657" t="s">
        <v>676</v>
      </c>
      <c r="F657">
        <v>3</v>
      </c>
      <c r="G657">
        <v>1.99</v>
      </c>
      <c r="H657" s="4">
        <f t="shared" si="70"/>
        <v>5.97</v>
      </c>
      <c r="I657">
        <f t="shared" si="71"/>
        <v>19</v>
      </c>
      <c r="J657" t="str">
        <f t="shared" si="72"/>
        <v>weekday</v>
      </c>
      <c r="K657" t="str">
        <f t="shared" si="73"/>
        <v>March</v>
      </c>
      <c r="L657" t="str">
        <f t="shared" si="74"/>
        <v>Evening</v>
      </c>
      <c r="M657" s="4">
        <f t="shared" si="76"/>
        <v>5.97</v>
      </c>
      <c r="N657" t="str">
        <f t="shared" si="75"/>
        <v>Thursday</v>
      </c>
    </row>
    <row r="658" spans="1:14" x14ac:dyDescent="0.45">
      <c r="A658">
        <v>3657</v>
      </c>
      <c r="B658" t="s">
        <v>27</v>
      </c>
      <c r="C658" t="s">
        <v>372</v>
      </c>
      <c r="D658" t="s">
        <v>672</v>
      </c>
      <c r="E658" t="s">
        <v>674</v>
      </c>
      <c r="F658">
        <v>1</v>
      </c>
      <c r="G658">
        <v>4.49</v>
      </c>
      <c r="H658" s="4">
        <f t="shared" si="70"/>
        <v>4.49</v>
      </c>
      <c r="I658">
        <f t="shared" si="71"/>
        <v>13</v>
      </c>
      <c r="J658" t="str">
        <f t="shared" si="72"/>
        <v>weekday</v>
      </c>
      <c r="K658" t="str">
        <f t="shared" si="73"/>
        <v>February</v>
      </c>
      <c r="L658" t="str">
        <f t="shared" si="74"/>
        <v>Afternoon</v>
      </c>
      <c r="M658" s="4">
        <f t="shared" si="76"/>
        <v>4.49</v>
      </c>
      <c r="N658" t="str">
        <f t="shared" si="75"/>
        <v>Thursday</v>
      </c>
    </row>
    <row r="659" spans="1:14" x14ac:dyDescent="0.45">
      <c r="A659">
        <v>3658</v>
      </c>
      <c r="B659" t="s">
        <v>86</v>
      </c>
      <c r="C659" t="s">
        <v>550</v>
      </c>
      <c r="D659" t="s">
        <v>663</v>
      </c>
      <c r="E659" t="s">
        <v>676</v>
      </c>
      <c r="F659">
        <v>2</v>
      </c>
      <c r="G659">
        <v>1.99</v>
      </c>
      <c r="H659" s="4">
        <f t="shared" si="70"/>
        <v>3.98</v>
      </c>
      <c r="I659">
        <f t="shared" si="71"/>
        <v>11</v>
      </c>
      <c r="J659" t="str">
        <f t="shared" si="72"/>
        <v>weekday</v>
      </c>
      <c r="K659" t="str">
        <f t="shared" si="73"/>
        <v>March</v>
      </c>
      <c r="L659" t="str">
        <f t="shared" si="74"/>
        <v>Morning</v>
      </c>
      <c r="M659" s="4">
        <f t="shared" si="76"/>
        <v>3.98</v>
      </c>
      <c r="N659" t="str">
        <f t="shared" si="75"/>
        <v>Thursday</v>
      </c>
    </row>
    <row r="660" spans="1:14" x14ac:dyDescent="0.45">
      <c r="A660">
        <v>3659</v>
      </c>
      <c r="B660" t="s">
        <v>64</v>
      </c>
      <c r="C660" t="s">
        <v>214</v>
      </c>
      <c r="D660" t="s">
        <v>669</v>
      </c>
      <c r="E660" t="s">
        <v>676</v>
      </c>
      <c r="F660">
        <v>4</v>
      </c>
      <c r="G660">
        <v>2.59</v>
      </c>
      <c r="H660" s="4">
        <f t="shared" si="70"/>
        <v>10.36</v>
      </c>
      <c r="I660">
        <f t="shared" si="71"/>
        <v>18</v>
      </c>
      <c r="J660" t="str">
        <f t="shared" si="72"/>
        <v>weekend</v>
      </c>
      <c r="K660" t="str">
        <f t="shared" si="73"/>
        <v>March</v>
      </c>
      <c r="L660" t="str">
        <f t="shared" si="74"/>
        <v>Evening</v>
      </c>
      <c r="M660" s="4">
        <f t="shared" si="76"/>
        <v>11.913999999999998</v>
      </c>
      <c r="N660" t="str">
        <f t="shared" si="75"/>
        <v>Saturday</v>
      </c>
    </row>
    <row r="661" spans="1:14" x14ac:dyDescent="0.45">
      <c r="A661">
        <v>3660</v>
      </c>
      <c r="B661" t="s">
        <v>91</v>
      </c>
      <c r="C661" t="s">
        <v>551</v>
      </c>
      <c r="D661" t="s">
        <v>671</v>
      </c>
      <c r="E661" t="s">
        <v>678</v>
      </c>
      <c r="F661">
        <v>2</v>
      </c>
      <c r="G661">
        <v>3.49</v>
      </c>
      <c r="H661" s="4">
        <f t="shared" si="70"/>
        <v>6.98</v>
      </c>
      <c r="I661">
        <f t="shared" si="71"/>
        <v>16</v>
      </c>
      <c r="J661" t="str">
        <f t="shared" si="72"/>
        <v>weekday</v>
      </c>
      <c r="K661" t="str">
        <f t="shared" si="73"/>
        <v>March</v>
      </c>
      <c r="L661" t="str">
        <f t="shared" si="74"/>
        <v>Afternoon</v>
      </c>
      <c r="M661" s="4">
        <f t="shared" si="76"/>
        <v>6.98</v>
      </c>
      <c r="N661" t="str">
        <f t="shared" si="75"/>
        <v>Wednesday</v>
      </c>
    </row>
    <row r="662" spans="1:14" x14ac:dyDescent="0.45">
      <c r="A662">
        <v>3661</v>
      </c>
      <c r="B662" t="s">
        <v>73</v>
      </c>
      <c r="C662" t="s">
        <v>179</v>
      </c>
      <c r="D662" t="s">
        <v>667</v>
      </c>
      <c r="E662" t="s">
        <v>677</v>
      </c>
      <c r="F662">
        <v>3</v>
      </c>
      <c r="G662">
        <v>5.49</v>
      </c>
      <c r="H662" s="4">
        <f t="shared" si="70"/>
        <v>16.47</v>
      </c>
      <c r="I662">
        <f t="shared" si="71"/>
        <v>11</v>
      </c>
      <c r="J662" t="str">
        <f t="shared" si="72"/>
        <v>weekday</v>
      </c>
      <c r="K662" t="str">
        <f t="shared" si="73"/>
        <v>February</v>
      </c>
      <c r="L662" t="str">
        <f t="shared" si="74"/>
        <v>Morning</v>
      </c>
      <c r="M662" s="4">
        <f t="shared" si="76"/>
        <v>16.47</v>
      </c>
      <c r="N662" t="str">
        <f t="shared" si="75"/>
        <v>Friday</v>
      </c>
    </row>
    <row r="663" spans="1:14" x14ac:dyDescent="0.45">
      <c r="A663">
        <v>3662</v>
      </c>
      <c r="B663" t="s">
        <v>55</v>
      </c>
      <c r="C663" t="s">
        <v>552</v>
      </c>
      <c r="D663" t="s">
        <v>668</v>
      </c>
      <c r="E663" t="s">
        <v>675</v>
      </c>
      <c r="F663">
        <v>3</v>
      </c>
      <c r="G663">
        <v>3.99</v>
      </c>
      <c r="H663" s="4">
        <f t="shared" si="70"/>
        <v>11.97</v>
      </c>
      <c r="I663">
        <f t="shared" si="71"/>
        <v>19</v>
      </c>
      <c r="J663" t="str">
        <f t="shared" si="72"/>
        <v>weekday</v>
      </c>
      <c r="K663" t="str">
        <f t="shared" si="73"/>
        <v>January</v>
      </c>
      <c r="L663" t="str">
        <f t="shared" si="74"/>
        <v>Evening</v>
      </c>
      <c r="M663" s="4">
        <f t="shared" si="76"/>
        <v>11.97</v>
      </c>
      <c r="N663" t="str">
        <f t="shared" si="75"/>
        <v>Monday</v>
      </c>
    </row>
    <row r="664" spans="1:14" x14ac:dyDescent="0.45">
      <c r="A664">
        <v>3663</v>
      </c>
      <c r="B664" t="s">
        <v>69</v>
      </c>
      <c r="C664" t="s">
        <v>553</v>
      </c>
      <c r="D664" t="s">
        <v>671</v>
      </c>
      <c r="E664" t="s">
        <v>678</v>
      </c>
      <c r="F664">
        <v>4</v>
      </c>
      <c r="G664">
        <v>3.49</v>
      </c>
      <c r="H664" s="4">
        <f t="shared" si="70"/>
        <v>13.96</v>
      </c>
      <c r="I664">
        <f t="shared" si="71"/>
        <v>20</v>
      </c>
      <c r="J664" t="str">
        <f t="shared" si="72"/>
        <v>weekday</v>
      </c>
      <c r="K664" t="str">
        <f t="shared" si="73"/>
        <v>March</v>
      </c>
      <c r="L664" t="str">
        <f t="shared" si="74"/>
        <v>Evening</v>
      </c>
      <c r="M664" s="4">
        <f t="shared" si="76"/>
        <v>13.96</v>
      </c>
      <c r="N664" t="str">
        <f t="shared" si="75"/>
        <v>Thursday</v>
      </c>
    </row>
    <row r="665" spans="1:14" x14ac:dyDescent="0.45">
      <c r="A665">
        <v>3664</v>
      </c>
      <c r="B665" t="s">
        <v>64</v>
      </c>
      <c r="C665" t="s">
        <v>554</v>
      </c>
      <c r="D665" t="s">
        <v>669</v>
      </c>
      <c r="E665" t="s">
        <v>676</v>
      </c>
      <c r="F665">
        <v>3</v>
      </c>
      <c r="G665">
        <v>2.59</v>
      </c>
      <c r="H665" s="4">
        <f t="shared" si="70"/>
        <v>7.77</v>
      </c>
      <c r="I665">
        <f t="shared" si="71"/>
        <v>20</v>
      </c>
      <c r="J665" t="str">
        <f t="shared" si="72"/>
        <v>weekend</v>
      </c>
      <c r="K665" t="str">
        <f t="shared" si="73"/>
        <v>March</v>
      </c>
      <c r="L665" t="str">
        <f t="shared" si="74"/>
        <v>Evening</v>
      </c>
      <c r="M665" s="4">
        <f t="shared" si="76"/>
        <v>8.9354999999999993</v>
      </c>
      <c r="N665" t="str">
        <f t="shared" si="75"/>
        <v>Saturday</v>
      </c>
    </row>
    <row r="666" spans="1:14" x14ac:dyDescent="0.45">
      <c r="A666">
        <v>3665</v>
      </c>
      <c r="B666" t="s">
        <v>80</v>
      </c>
      <c r="C666" t="s">
        <v>555</v>
      </c>
      <c r="D666" t="s">
        <v>663</v>
      </c>
      <c r="E666" t="s">
        <v>676</v>
      </c>
      <c r="F666">
        <v>4</v>
      </c>
      <c r="G666">
        <v>1.99</v>
      </c>
      <c r="H666" s="4">
        <f t="shared" si="70"/>
        <v>7.96</v>
      </c>
      <c r="I666">
        <f t="shared" si="71"/>
        <v>12</v>
      </c>
      <c r="J666" t="str">
        <f t="shared" si="72"/>
        <v>weekday</v>
      </c>
      <c r="K666" t="str">
        <f t="shared" si="73"/>
        <v>March</v>
      </c>
      <c r="L666" t="str">
        <f t="shared" si="74"/>
        <v>Afternoon</v>
      </c>
      <c r="M666" s="4">
        <f t="shared" si="76"/>
        <v>7.96</v>
      </c>
      <c r="N666" t="str">
        <f t="shared" si="75"/>
        <v>Tuesday</v>
      </c>
    </row>
    <row r="667" spans="1:14" x14ac:dyDescent="0.45">
      <c r="A667">
        <v>3666</v>
      </c>
      <c r="B667" t="s">
        <v>46</v>
      </c>
      <c r="C667" t="s">
        <v>174</v>
      </c>
      <c r="D667" t="s">
        <v>664</v>
      </c>
      <c r="E667" t="s">
        <v>678</v>
      </c>
      <c r="F667">
        <v>4</v>
      </c>
      <c r="G667">
        <v>4.49</v>
      </c>
      <c r="H667" s="4">
        <f t="shared" si="70"/>
        <v>17.96</v>
      </c>
      <c r="I667">
        <f t="shared" si="71"/>
        <v>21</v>
      </c>
      <c r="J667" t="str">
        <f t="shared" si="72"/>
        <v>weekend</v>
      </c>
      <c r="K667" t="str">
        <f t="shared" si="73"/>
        <v>March</v>
      </c>
      <c r="L667" t="str">
        <f t="shared" si="74"/>
        <v>Night</v>
      </c>
      <c r="M667" s="4">
        <f t="shared" si="76"/>
        <v>20.654</v>
      </c>
      <c r="N667" t="str">
        <f t="shared" si="75"/>
        <v>Sunday</v>
      </c>
    </row>
    <row r="668" spans="1:14" x14ac:dyDescent="0.45">
      <c r="A668">
        <v>3667</v>
      </c>
      <c r="B668" t="s">
        <v>13</v>
      </c>
      <c r="C668" t="s">
        <v>514</v>
      </c>
      <c r="D668" t="s">
        <v>667</v>
      </c>
      <c r="E668" t="s">
        <v>677</v>
      </c>
      <c r="F668">
        <v>4</v>
      </c>
      <c r="G668">
        <v>5.49</v>
      </c>
      <c r="H668" s="4">
        <f t="shared" si="70"/>
        <v>21.96</v>
      </c>
      <c r="I668">
        <f t="shared" si="71"/>
        <v>18</v>
      </c>
      <c r="J668" t="str">
        <f t="shared" si="72"/>
        <v>weekday</v>
      </c>
      <c r="K668" t="str">
        <f t="shared" si="73"/>
        <v>January</v>
      </c>
      <c r="L668" t="str">
        <f t="shared" si="74"/>
        <v>Evening</v>
      </c>
      <c r="M668" s="4">
        <f t="shared" si="76"/>
        <v>21.96</v>
      </c>
      <c r="N668" t="str">
        <f t="shared" si="75"/>
        <v>Wednesday</v>
      </c>
    </row>
    <row r="669" spans="1:14" x14ac:dyDescent="0.45">
      <c r="A669">
        <v>3668</v>
      </c>
      <c r="B669" t="s">
        <v>28</v>
      </c>
      <c r="C669" t="s">
        <v>556</v>
      </c>
      <c r="D669" t="s">
        <v>662</v>
      </c>
      <c r="E669" t="s">
        <v>677</v>
      </c>
      <c r="F669">
        <v>3</v>
      </c>
      <c r="G669">
        <v>5.99</v>
      </c>
      <c r="H669" s="4">
        <f t="shared" si="70"/>
        <v>17.97</v>
      </c>
      <c r="I669">
        <f t="shared" si="71"/>
        <v>23</v>
      </c>
      <c r="J669" t="str">
        <f t="shared" si="72"/>
        <v>weekday</v>
      </c>
      <c r="K669" t="str">
        <f t="shared" si="73"/>
        <v>February</v>
      </c>
      <c r="L669" t="str">
        <f t="shared" si="74"/>
        <v>Night</v>
      </c>
      <c r="M669" s="4">
        <f t="shared" si="76"/>
        <v>17.97</v>
      </c>
      <c r="N669" t="str">
        <f t="shared" si="75"/>
        <v>Wednesday</v>
      </c>
    </row>
    <row r="670" spans="1:14" x14ac:dyDescent="0.45">
      <c r="A670">
        <v>3669</v>
      </c>
      <c r="B670" t="s">
        <v>56</v>
      </c>
      <c r="C670" t="s">
        <v>217</v>
      </c>
      <c r="D670" t="s">
        <v>659</v>
      </c>
      <c r="E670" t="s">
        <v>674</v>
      </c>
      <c r="F670">
        <v>4</v>
      </c>
      <c r="G670">
        <v>5.29</v>
      </c>
      <c r="H670" s="4">
        <f t="shared" si="70"/>
        <v>21.16</v>
      </c>
      <c r="I670">
        <f t="shared" si="71"/>
        <v>19</v>
      </c>
      <c r="J670" t="str">
        <f t="shared" si="72"/>
        <v>weekend</v>
      </c>
      <c r="K670" t="str">
        <f t="shared" si="73"/>
        <v>February</v>
      </c>
      <c r="L670" t="str">
        <f t="shared" si="74"/>
        <v>Evening</v>
      </c>
      <c r="M670" s="4">
        <f t="shared" si="76"/>
        <v>24.334</v>
      </c>
      <c r="N670" t="str">
        <f t="shared" si="75"/>
        <v>Saturday</v>
      </c>
    </row>
    <row r="671" spans="1:14" x14ac:dyDescent="0.45">
      <c r="A671">
        <v>3670</v>
      </c>
      <c r="B671" t="s">
        <v>39</v>
      </c>
      <c r="C671" t="s">
        <v>243</v>
      </c>
      <c r="D671" t="s">
        <v>662</v>
      </c>
      <c r="E671" t="s">
        <v>677</v>
      </c>
      <c r="F671">
        <v>1</v>
      </c>
      <c r="G671">
        <v>5.99</v>
      </c>
      <c r="H671" s="4">
        <f t="shared" si="70"/>
        <v>5.99</v>
      </c>
      <c r="I671">
        <f t="shared" si="71"/>
        <v>10</v>
      </c>
      <c r="J671" t="str">
        <f t="shared" si="72"/>
        <v>weekday</v>
      </c>
      <c r="K671" t="str">
        <f t="shared" si="73"/>
        <v>February</v>
      </c>
      <c r="L671" t="str">
        <f t="shared" si="74"/>
        <v>Morning</v>
      </c>
      <c r="M671" s="4">
        <f t="shared" si="76"/>
        <v>5.99</v>
      </c>
      <c r="N671" t="str">
        <f t="shared" si="75"/>
        <v>Thursday</v>
      </c>
    </row>
    <row r="672" spans="1:14" x14ac:dyDescent="0.45">
      <c r="A672">
        <v>3671</v>
      </c>
      <c r="B672" t="s">
        <v>29</v>
      </c>
      <c r="C672" t="s">
        <v>557</v>
      </c>
      <c r="D672" t="s">
        <v>660</v>
      </c>
      <c r="E672" t="s">
        <v>675</v>
      </c>
      <c r="F672">
        <v>4</v>
      </c>
      <c r="G672">
        <v>2.29</v>
      </c>
      <c r="H672" s="4">
        <f t="shared" si="70"/>
        <v>9.16</v>
      </c>
      <c r="I672">
        <f t="shared" si="71"/>
        <v>16</v>
      </c>
      <c r="J672" t="str">
        <f t="shared" si="72"/>
        <v>weekday</v>
      </c>
      <c r="K672" t="str">
        <f t="shared" si="73"/>
        <v>March</v>
      </c>
      <c r="L672" t="str">
        <f t="shared" si="74"/>
        <v>Afternoon</v>
      </c>
      <c r="M672" s="4">
        <f t="shared" si="76"/>
        <v>9.16</v>
      </c>
      <c r="N672" t="str">
        <f t="shared" si="75"/>
        <v>Friday</v>
      </c>
    </row>
    <row r="673" spans="1:14" x14ac:dyDescent="0.45">
      <c r="A673">
        <v>3672</v>
      </c>
      <c r="B673" t="s">
        <v>94</v>
      </c>
      <c r="C673" t="s">
        <v>558</v>
      </c>
      <c r="D673" t="s">
        <v>665</v>
      </c>
      <c r="E673" t="s">
        <v>675</v>
      </c>
      <c r="F673">
        <v>4</v>
      </c>
      <c r="G673">
        <v>2.99</v>
      </c>
      <c r="H673" s="4">
        <f t="shared" si="70"/>
        <v>11.96</v>
      </c>
      <c r="I673">
        <f t="shared" si="71"/>
        <v>18</v>
      </c>
      <c r="J673" t="str">
        <f t="shared" si="72"/>
        <v>weekday</v>
      </c>
      <c r="K673" t="str">
        <f t="shared" si="73"/>
        <v>January</v>
      </c>
      <c r="L673" t="str">
        <f t="shared" si="74"/>
        <v>Evening</v>
      </c>
      <c r="M673" s="4">
        <f t="shared" si="76"/>
        <v>11.96</v>
      </c>
      <c r="N673" t="str">
        <f t="shared" si="75"/>
        <v>Friday</v>
      </c>
    </row>
    <row r="674" spans="1:14" x14ac:dyDescent="0.45">
      <c r="A674">
        <v>3673</v>
      </c>
      <c r="B674" t="s">
        <v>27</v>
      </c>
      <c r="C674" t="s">
        <v>559</v>
      </c>
      <c r="D674" t="s">
        <v>664</v>
      </c>
      <c r="E674" t="s">
        <v>678</v>
      </c>
      <c r="F674">
        <v>4</v>
      </c>
      <c r="G674">
        <v>4.49</v>
      </c>
      <c r="H674" s="4">
        <f t="shared" si="70"/>
        <v>17.96</v>
      </c>
      <c r="I674">
        <f t="shared" si="71"/>
        <v>22</v>
      </c>
      <c r="J674" t="str">
        <f t="shared" si="72"/>
        <v>weekday</v>
      </c>
      <c r="K674" t="str">
        <f t="shared" si="73"/>
        <v>February</v>
      </c>
      <c r="L674" t="str">
        <f t="shared" si="74"/>
        <v>Night</v>
      </c>
      <c r="M674" s="4">
        <f t="shared" si="76"/>
        <v>17.96</v>
      </c>
      <c r="N674" t="str">
        <f t="shared" si="75"/>
        <v>Thursday</v>
      </c>
    </row>
    <row r="675" spans="1:14" x14ac:dyDescent="0.45">
      <c r="A675">
        <v>3674</v>
      </c>
      <c r="B675" t="s">
        <v>78</v>
      </c>
      <c r="C675" t="s">
        <v>101</v>
      </c>
      <c r="D675" t="s">
        <v>660</v>
      </c>
      <c r="E675" t="s">
        <v>675</v>
      </c>
      <c r="F675">
        <v>3</v>
      </c>
      <c r="G675">
        <v>2.29</v>
      </c>
      <c r="H675" s="4">
        <f t="shared" si="70"/>
        <v>6.87</v>
      </c>
      <c r="I675">
        <f t="shared" si="71"/>
        <v>15</v>
      </c>
      <c r="J675" t="str">
        <f t="shared" si="72"/>
        <v>weekday</v>
      </c>
      <c r="K675" t="str">
        <f t="shared" si="73"/>
        <v>January</v>
      </c>
      <c r="L675" t="str">
        <f t="shared" si="74"/>
        <v>Afternoon</v>
      </c>
      <c r="M675" s="4">
        <f t="shared" si="76"/>
        <v>6.87</v>
      </c>
      <c r="N675" t="str">
        <f t="shared" si="75"/>
        <v>Monday</v>
      </c>
    </row>
    <row r="676" spans="1:14" x14ac:dyDescent="0.45">
      <c r="A676">
        <v>3675</v>
      </c>
      <c r="B676" t="s">
        <v>18</v>
      </c>
      <c r="C676" t="s">
        <v>243</v>
      </c>
      <c r="D676" t="s">
        <v>668</v>
      </c>
      <c r="E676" t="s">
        <v>675</v>
      </c>
      <c r="F676">
        <v>4</v>
      </c>
      <c r="G676">
        <v>3.99</v>
      </c>
      <c r="H676" s="4">
        <f t="shared" si="70"/>
        <v>15.96</v>
      </c>
      <c r="I676">
        <f t="shared" si="71"/>
        <v>10</v>
      </c>
      <c r="J676" t="str">
        <f t="shared" si="72"/>
        <v>weekend</v>
      </c>
      <c r="K676" t="str">
        <f t="shared" si="73"/>
        <v>January</v>
      </c>
      <c r="L676" t="str">
        <f t="shared" si="74"/>
        <v>Morning</v>
      </c>
      <c r="M676" s="4">
        <f t="shared" si="76"/>
        <v>18.353999999999999</v>
      </c>
      <c r="N676" t="str">
        <f t="shared" si="75"/>
        <v>Sunday</v>
      </c>
    </row>
    <row r="677" spans="1:14" x14ac:dyDescent="0.45">
      <c r="A677">
        <v>3676</v>
      </c>
      <c r="B677" t="s">
        <v>48</v>
      </c>
      <c r="C677" t="s">
        <v>223</v>
      </c>
      <c r="D677" t="s">
        <v>661</v>
      </c>
      <c r="E677" t="s">
        <v>676</v>
      </c>
      <c r="F677">
        <v>4</v>
      </c>
      <c r="G677">
        <v>2.79</v>
      </c>
      <c r="H677" s="4">
        <f t="shared" si="70"/>
        <v>11.16</v>
      </c>
      <c r="I677">
        <f t="shared" si="71"/>
        <v>13</v>
      </c>
      <c r="J677" t="str">
        <f t="shared" si="72"/>
        <v>weekend</v>
      </c>
      <c r="K677" t="str">
        <f t="shared" si="73"/>
        <v>February</v>
      </c>
      <c r="L677" t="str">
        <f t="shared" si="74"/>
        <v>Afternoon</v>
      </c>
      <c r="M677" s="4">
        <f t="shared" si="76"/>
        <v>12.834</v>
      </c>
      <c r="N677" t="str">
        <f t="shared" si="75"/>
        <v>Saturday</v>
      </c>
    </row>
    <row r="678" spans="1:14" x14ac:dyDescent="0.45">
      <c r="A678">
        <v>3677</v>
      </c>
      <c r="B678" t="s">
        <v>30</v>
      </c>
      <c r="C678" t="s">
        <v>560</v>
      </c>
      <c r="D678" t="s">
        <v>663</v>
      </c>
      <c r="E678" t="s">
        <v>676</v>
      </c>
      <c r="F678">
        <v>3</v>
      </c>
      <c r="G678">
        <v>1.99</v>
      </c>
      <c r="H678" s="4">
        <f t="shared" si="70"/>
        <v>5.97</v>
      </c>
      <c r="I678">
        <f t="shared" si="71"/>
        <v>21</v>
      </c>
      <c r="J678" t="str">
        <f t="shared" si="72"/>
        <v>weekend</v>
      </c>
      <c r="K678" t="str">
        <f t="shared" si="73"/>
        <v>March</v>
      </c>
      <c r="L678" t="str">
        <f t="shared" si="74"/>
        <v>Night</v>
      </c>
      <c r="M678" s="4">
        <f t="shared" si="76"/>
        <v>6.865499999999999</v>
      </c>
      <c r="N678" t="str">
        <f t="shared" si="75"/>
        <v>Sunday</v>
      </c>
    </row>
    <row r="679" spans="1:14" x14ac:dyDescent="0.45">
      <c r="A679">
        <v>3678</v>
      </c>
      <c r="B679" t="s">
        <v>60</v>
      </c>
      <c r="C679" t="s">
        <v>408</v>
      </c>
      <c r="D679" t="s">
        <v>666</v>
      </c>
      <c r="E679" t="s">
        <v>674</v>
      </c>
      <c r="F679">
        <v>2</v>
      </c>
      <c r="G679">
        <v>4.99</v>
      </c>
      <c r="H679" s="4">
        <f t="shared" si="70"/>
        <v>9.98</v>
      </c>
      <c r="I679">
        <f t="shared" si="71"/>
        <v>12</v>
      </c>
      <c r="J679" t="str">
        <f t="shared" si="72"/>
        <v>weekday</v>
      </c>
      <c r="K679" t="str">
        <f t="shared" si="73"/>
        <v>January</v>
      </c>
      <c r="L679" t="str">
        <f t="shared" si="74"/>
        <v>Afternoon</v>
      </c>
      <c r="M679" s="4">
        <f t="shared" si="76"/>
        <v>9.98</v>
      </c>
      <c r="N679" t="str">
        <f t="shared" si="75"/>
        <v>Tuesday</v>
      </c>
    </row>
    <row r="680" spans="1:14" x14ac:dyDescent="0.45">
      <c r="A680">
        <v>3679</v>
      </c>
      <c r="B680" t="s">
        <v>74</v>
      </c>
      <c r="C680" t="s">
        <v>302</v>
      </c>
      <c r="D680" t="s">
        <v>660</v>
      </c>
      <c r="E680" t="s">
        <v>675</v>
      </c>
      <c r="F680">
        <v>4</v>
      </c>
      <c r="G680">
        <v>2.29</v>
      </c>
      <c r="H680" s="4">
        <f t="shared" si="70"/>
        <v>9.16</v>
      </c>
      <c r="I680">
        <f t="shared" si="71"/>
        <v>13</v>
      </c>
      <c r="J680" t="str">
        <f t="shared" si="72"/>
        <v>weekday</v>
      </c>
      <c r="K680" t="str">
        <f t="shared" si="73"/>
        <v>March</v>
      </c>
      <c r="L680" t="str">
        <f t="shared" si="74"/>
        <v>Afternoon</v>
      </c>
      <c r="M680" s="4">
        <f t="shared" si="76"/>
        <v>9.16</v>
      </c>
      <c r="N680" t="str">
        <f t="shared" si="75"/>
        <v>Monday</v>
      </c>
    </row>
    <row r="681" spans="1:14" x14ac:dyDescent="0.45">
      <c r="A681">
        <v>3680</v>
      </c>
      <c r="B681" t="s">
        <v>72</v>
      </c>
      <c r="C681" t="s">
        <v>561</v>
      </c>
      <c r="D681" t="s">
        <v>661</v>
      </c>
      <c r="E681" t="s">
        <v>676</v>
      </c>
      <c r="F681">
        <v>1</v>
      </c>
      <c r="G681">
        <v>2.79</v>
      </c>
      <c r="H681" s="4">
        <f t="shared" si="70"/>
        <v>2.79</v>
      </c>
      <c r="I681">
        <f t="shared" si="71"/>
        <v>11</v>
      </c>
      <c r="J681" t="str">
        <f t="shared" si="72"/>
        <v>weekend</v>
      </c>
      <c r="K681" t="str">
        <f t="shared" si="73"/>
        <v>March</v>
      </c>
      <c r="L681" t="str">
        <f t="shared" si="74"/>
        <v>Morning</v>
      </c>
      <c r="M681" s="4">
        <f t="shared" si="76"/>
        <v>3.2084999999999999</v>
      </c>
      <c r="N681" t="str">
        <f t="shared" si="75"/>
        <v>Saturday</v>
      </c>
    </row>
    <row r="682" spans="1:14" x14ac:dyDescent="0.45">
      <c r="A682">
        <v>3681</v>
      </c>
      <c r="B682" t="s">
        <v>38</v>
      </c>
      <c r="C682" t="s">
        <v>562</v>
      </c>
      <c r="D682" t="s">
        <v>671</v>
      </c>
      <c r="E682" t="s">
        <v>678</v>
      </c>
      <c r="F682">
        <v>4</v>
      </c>
      <c r="G682">
        <v>3.49</v>
      </c>
      <c r="H682" s="4">
        <f t="shared" si="70"/>
        <v>13.96</v>
      </c>
      <c r="I682">
        <f t="shared" si="71"/>
        <v>11</v>
      </c>
      <c r="J682" t="str">
        <f t="shared" si="72"/>
        <v>weekend</v>
      </c>
      <c r="K682" t="str">
        <f t="shared" si="73"/>
        <v>January</v>
      </c>
      <c r="L682" t="str">
        <f t="shared" si="74"/>
        <v>Morning</v>
      </c>
      <c r="M682" s="4">
        <f t="shared" si="76"/>
        <v>16.053999999999998</v>
      </c>
      <c r="N682" t="str">
        <f t="shared" si="75"/>
        <v>Sunday</v>
      </c>
    </row>
    <row r="683" spans="1:14" x14ac:dyDescent="0.45">
      <c r="A683">
        <v>3682</v>
      </c>
      <c r="B683" t="s">
        <v>41</v>
      </c>
      <c r="C683" t="s">
        <v>563</v>
      </c>
      <c r="D683" t="s">
        <v>666</v>
      </c>
      <c r="E683" t="s">
        <v>674</v>
      </c>
      <c r="F683">
        <v>1</v>
      </c>
      <c r="G683">
        <v>4.99</v>
      </c>
      <c r="H683" s="4">
        <f t="shared" si="70"/>
        <v>4.99</v>
      </c>
      <c r="I683">
        <f t="shared" si="71"/>
        <v>17</v>
      </c>
      <c r="J683" t="str">
        <f t="shared" si="72"/>
        <v>weekday</v>
      </c>
      <c r="K683" t="str">
        <f t="shared" si="73"/>
        <v>February</v>
      </c>
      <c r="L683" t="str">
        <f t="shared" si="74"/>
        <v>Evening</v>
      </c>
      <c r="M683" s="4">
        <f t="shared" si="76"/>
        <v>4.99</v>
      </c>
      <c r="N683" t="str">
        <f t="shared" si="75"/>
        <v>Monday</v>
      </c>
    </row>
    <row r="684" spans="1:14" x14ac:dyDescent="0.45">
      <c r="A684">
        <v>3683</v>
      </c>
      <c r="B684" t="s">
        <v>65</v>
      </c>
      <c r="C684" t="s">
        <v>260</v>
      </c>
      <c r="D684" t="s">
        <v>672</v>
      </c>
      <c r="E684" t="s">
        <v>674</v>
      </c>
      <c r="F684">
        <v>1</v>
      </c>
      <c r="G684">
        <v>4.49</v>
      </c>
      <c r="H684" s="4">
        <f t="shared" si="70"/>
        <v>4.49</v>
      </c>
      <c r="I684">
        <f t="shared" si="71"/>
        <v>22</v>
      </c>
      <c r="J684" t="str">
        <f t="shared" si="72"/>
        <v>weekday</v>
      </c>
      <c r="K684" t="str">
        <f t="shared" si="73"/>
        <v>February</v>
      </c>
      <c r="L684" t="str">
        <f t="shared" si="74"/>
        <v>Night</v>
      </c>
      <c r="M684" s="4">
        <f t="shared" si="76"/>
        <v>4.49</v>
      </c>
      <c r="N684" t="str">
        <f t="shared" si="75"/>
        <v>Friday</v>
      </c>
    </row>
    <row r="685" spans="1:14" x14ac:dyDescent="0.45">
      <c r="A685">
        <v>3684</v>
      </c>
      <c r="B685" t="s">
        <v>91</v>
      </c>
      <c r="C685" t="s">
        <v>564</v>
      </c>
      <c r="D685" t="s">
        <v>670</v>
      </c>
      <c r="E685" t="s">
        <v>679</v>
      </c>
      <c r="F685">
        <v>1</v>
      </c>
      <c r="G685">
        <v>2.4900000000000002</v>
      </c>
      <c r="H685" s="4">
        <f t="shared" si="70"/>
        <v>2.4900000000000002</v>
      </c>
      <c r="I685">
        <f t="shared" si="71"/>
        <v>14</v>
      </c>
      <c r="J685" t="str">
        <f t="shared" si="72"/>
        <v>weekday</v>
      </c>
      <c r="K685" t="str">
        <f t="shared" si="73"/>
        <v>March</v>
      </c>
      <c r="L685" t="str">
        <f t="shared" si="74"/>
        <v>Afternoon</v>
      </c>
      <c r="M685" s="4">
        <f t="shared" si="76"/>
        <v>2.4900000000000002</v>
      </c>
      <c r="N685" t="str">
        <f t="shared" si="75"/>
        <v>Wednesday</v>
      </c>
    </row>
    <row r="686" spans="1:14" x14ac:dyDescent="0.45">
      <c r="A686">
        <v>3685</v>
      </c>
      <c r="B686" t="s">
        <v>69</v>
      </c>
      <c r="C686" t="s">
        <v>565</v>
      </c>
      <c r="D686" t="s">
        <v>671</v>
      </c>
      <c r="E686" t="s">
        <v>678</v>
      </c>
      <c r="F686">
        <v>4</v>
      </c>
      <c r="G686">
        <v>3.49</v>
      </c>
      <c r="H686" s="4">
        <f t="shared" si="70"/>
        <v>13.96</v>
      </c>
      <c r="I686">
        <f t="shared" si="71"/>
        <v>17</v>
      </c>
      <c r="J686" t="str">
        <f t="shared" si="72"/>
        <v>weekday</v>
      </c>
      <c r="K686" t="str">
        <f t="shared" si="73"/>
        <v>March</v>
      </c>
      <c r="L686" t="str">
        <f t="shared" si="74"/>
        <v>Evening</v>
      </c>
      <c r="M686" s="4">
        <f t="shared" si="76"/>
        <v>13.96</v>
      </c>
      <c r="N686" t="str">
        <f t="shared" si="75"/>
        <v>Thursday</v>
      </c>
    </row>
    <row r="687" spans="1:14" x14ac:dyDescent="0.45">
      <c r="A687">
        <v>3686</v>
      </c>
      <c r="B687" t="s">
        <v>17</v>
      </c>
      <c r="C687" t="s">
        <v>566</v>
      </c>
      <c r="D687" t="s">
        <v>659</v>
      </c>
      <c r="E687" t="s">
        <v>674</v>
      </c>
      <c r="F687">
        <v>3</v>
      </c>
      <c r="G687">
        <v>5.29</v>
      </c>
      <c r="H687" s="4">
        <f t="shared" si="70"/>
        <v>15.870000000000001</v>
      </c>
      <c r="I687">
        <f t="shared" si="71"/>
        <v>13</v>
      </c>
      <c r="J687" t="str">
        <f t="shared" si="72"/>
        <v>weekday</v>
      </c>
      <c r="K687" t="str">
        <f t="shared" si="73"/>
        <v>March</v>
      </c>
      <c r="L687" t="str">
        <f t="shared" si="74"/>
        <v>Afternoon</v>
      </c>
      <c r="M687" s="4">
        <f t="shared" si="76"/>
        <v>15.870000000000001</v>
      </c>
      <c r="N687" t="str">
        <f t="shared" si="75"/>
        <v>Monday</v>
      </c>
    </row>
    <row r="688" spans="1:14" x14ac:dyDescent="0.45">
      <c r="A688">
        <v>3687</v>
      </c>
      <c r="B688" t="s">
        <v>52</v>
      </c>
      <c r="C688" t="s">
        <v>179</v>
      </c>
      <c r="D688" t="s">
        <v>660</v>
      </c>
      <c r="E688" t="s">
        <v>675</v>
      </c>
      <c r="F688">
        <v>3</v>
      </c>
      <c r="G688">
        <v>2.29</v>
      </c>
      <c r="H688" s="4">
        <f t="shared" si="70"/>
        <v>6.87</v>
      </c>
      <c r="I688">
        <f t="shared" si="71"/>
        <v>11</v>
      </c>
      <c r="J688" t="str">
        <f t="shared" si="72"/>
        <v>weekday</v>
      </c>
      <c r="K688" t="str">
        <f t="shared" si="73"/>
        <v>February</v>
      </c>
      <c r="L688" t="str">
        <f t="shared" si="74"/>
        <v>Morning</v>
      </c>
      <c r="M688" s="4">
        <f t="shared" si="76"/>
        <v>6.87</v>
      </c>
      <c r="N688" t="str">
        <f t="shared" si="75"/>
        <v>Wednesday</v>
      </c>
    </row>
    <row r="689" spans="1:14" x14ac:dyDescent="0.45">
      <c r="A689">
        <v>3688</v>
      </c>
      <c r="B689" t="s">
        <v>59</v>
      </c>
      <c r="C689" t="s">
        <v>348</v>
      </c>
      <c r="D689" t="s">
        <v>668</v>
      </c>
      <c r="E689" t="s">
        <v>675</v>
      </c>
      <c r="F689">
        <v>3</v>
      </c>
      <c r="G689">
        <v>3.99</v>
      </c>
      <c r="H689" s="4">
        <f t="shared" si="70"/>
        <v>11.97</v>
      </c>
      <c r="I689">
        <f t="shared" si="71"/>
        <v>16</v>
      </c>
      <c r="J689" t="str">
        <f t="shared" si="72"/>
        <v>weekday</v>
      </c>
      <c r="K689" t="str">
        <f t="shared" si="73"/>
        <v>January</v>
      </c>
      <c r="L689" t="str">
        <f t="shared" si="74"/>
        <v>Afternoon</v>
      </c>
      <c r="M689" s="4">
        <f t="shared" si="76"/>
        <v>11.97</v>
      </c>
      <c r="N689" t="str">
        <f t="shared" si="75"/>
        <v>Wednesday</v>
      </c>
    </row>
    <row r="690" spans="1:14" x14ac:dyDescent="0.45">
      <c r="A690">
        <v>3689</v>
      </c>
      <c r="B690" t="s">
        <v>7</v>
      </c>
      <c r="C690" t="s">
        <v>567</v>
      </c>
      <c r="D690" t="s">
        <v>667</v>
      </c>
      <c r="E690" t="s">
        <v>677</v>
      </c>
      <c r="F690">
        <v>1</v>
      </c>
      <c r="G690">
        <v>5.49</v>
      </c>
      <c r="H690" s="4">
        <f t="shared" si="70"/>
        <v>5.49</v>
      </c>
      <c r="I690">
        <f t="shared" si="71"/>
        <v>20</v>
      </c>
      <c r="J690" t="str">
        <f t="shared" si="72"/>
        <v>weekday</v>
      </c>
      <c r="K690" t="str">
        <f t="shared" si="73"/>
        <v>February</v>
      </c>
      <c r="L690" t="str">
        <f t="shared" si="74"/>
        <v>Evening</v>
      </c>
      <c r="M690" s="4">
        <f t="shared" si="76"/>
        <v>5.49</v>
      </c>
      <c r="N690" t="str">
        <f t="shared" si="75"/>
        <v>Friday</v>
      </c>
    </row>
    <row r="691" spans="1:14" x14ac:dyDescent="0.45">
      <c r="A691">
        <v>3690</v>
      </c>
      <c r="B691" t="s">
        <v>62</v>
      </c>
      <c r="C691" t="s">
        <v>568</v>
      </c>
      <c r="D691" t="s">
        <v>661</v>
      </c>
      <c r="E691" t="s">
        <v>676</v>
      </c>
      <c r="F691">
        <v>2</v>
      </c>
      <c r="G691">
        <v>2.79</v>
      </c>
      <c r="H691" s="4">
        <f t="shared" si="70"/>
        <v>5.58</v>
      </c>
      <c r="I691">
        <f t="shared" si="71"/>
        <v>15</v>
      </c>
      <c r="J691" t="str">
        <f t="shared" si="72"/>
        <v>weekend</v>
      </c>
      <c r="K691" t="str">
        <f t="shared" si="73"/>
        <v>January</v>
      </c>
      <c r="L691" t="str">
        <f t="shared" si="74"/>
        <v>Afternoon</v>
      </c>
      <c r="M691" s="4">
        <f t="shared" si="76"/>
        <v>6.4169999999999998</v>
      </c>
      <c r="N691" t="str">
        <f t="shared" si="75"/>
        <v>Saturday</v>
      </c>
    </row>
    <row r="692" spans="1:14" x14ac:dyDescent="0.45">
      <c r="A692">
        <v>3691</v>
      </c>
      <c r="B692" t="s">
        <v>16</v>
      </c>
      <c r="C692" t="s">
        <v>525</v>
      </c>
      <c r="D692" t="s">
        <v>667</v>
      </c>
      <c r="E692" t="s">
        <v>677</v>
      </c>
      <c r="F692">
        <v>1</v>
      </c>
      <c r="G692">
        <v>5.49</v>
      </c>
      <c r="H692" s="4">
        <f t="shared" si="70"/>
        <v>5.49</v>
      </c>
      <c r="I692">
        <f t="shared" si="71"/>
        <v>21</v>
      </c>
      <c r="J692" t="str">
        <f t="shared" si="72"/>
        <v>weekend</v>
      </c>
      <c r="K692" t="str">
        <f t="shared" si="73"/>
        <v>February</v>
      </c>
      <c r="L692" t="str">
        <f t="shared" si="74"/>
        <v>Night</v>
      </c>
      <c r="M692" s="4">
        <f t="shared" si="76"/>
        <v>6.3134999999999994</v>
      </c>
      <c r="N692" t="str">
        <f t="shared" si="75"/>
        <v>Sunday</v>
      </c>
    </row>
    <row r="693" spans="1:14" x14ac:dyDescent="0.45">
      <c r="A693">
        <v>3692</v>
      </c>
      <c r="B693" t="s">
        <v>80</v>
      </c>
      <c r="C693" t="s">
        <v>569</v>
      </c>
      <c r="D693" t="s">
        <v>669</v>
      </c>
      <c r="E693" t="s">
        <v>676</v>
      </c>
      <c r="F693">
        <v>3</v>
      </c>
      <c r="G693">
        <v>2.59</v>
      </c>
      <c r="H693" s="4">
        <f t="shared" si="70"/>
        <v>7.77</v>
      </c>
      <c r="I693">
        <f t="shared" si="71"/>
        <v>13</v>
      </c>
      <c r="J693" t="str">
        <f t="shared" si="72"/>
        <v>weekday</v>
      </c>
      <c r="K693" t="str">
        <f t="shared" si="73"/>
        <v>March</v>
      </c>
      <c r="L693" t="str">
        <f t="shared" si="74"/>
        <v>Afternoon</v>
      </c>
      <c r="M693" s="4">
        <f t="shared" si="76"/>
        <v>7.77</v>
      </c>
      <c r="N693" t="str">
        <f t="shared" si="75"/>
        <v>Tuesday</v>
      </c>
    </row>
    <row r="694" spans="1:14" x14ac:dyDescent="0.45">
      <c r="A694">
        <v>3693</v>
      </c>
      <c r="B694" t="s">
        <v>62</v>
      </c>
      <c r="C694" t="s">
        <v>343</v>
      </c>
      <c r="D694" t="s">
        <v>664</v>
      </c>
      <c r="E694" t="s">
        <v>678</v>
      </c>
      <c r="F694">
        <v>3</v>
      </c>
      <c r="G694">
        <v>4.49</v>
      </c>
      <c r="H694" s="4">
        <f t="shared" si="70"/>
        <v>13.47</v>
      </c>
      <c r="I694">
        <f t="shared" si="71"/>
        <v>15</v>
      </c>
      <c r="J694" t="str">
        <f t="shared" si="72"/>
        <v>weekend</v>
      </c>
      <c r="K694" t="str">
        <f t="shared" si="73"/>
        <v>January</v>
      </c>
      <c r="L694" t="str">
        <f t="shared" si="74"/>
        <v>Afternoon</v>
      </c>
      <c r="M694" s="4">
        <f t="shared" si="76"/>
        <v>15.490499999999999</v>
      </c>
      <c r="N694" t="str">
        <f t="shared" si="75"/>
        <v>Saturday</v>
      </c>
    </row>
    <row r="695" spans="1:14" x14ac:dyDescent="0.45">
      <c r="A695">
        <v>3694</v>
      </c>
      <c r="B695" t="s">
        <v>23</v>
      </c>
      <c r="C695" t="s">
        <v>568</v>
      </c>
      <c r="D695" t="s">
        <v>665</v>
      </c>
      <c r="E695" t="s">
        <v>675</v>
      </c>
      <c r="F695">
        <v>1</v>
      </c>
      <c r="G695">
        <v>2.99</v>
      </c>
      <c r="H695" s="4">
        <f t="shared" si="70"/>
        <v>2.99</v>
      </c>
      <c r="I695">
        <f t="shared" si="71"/>
        <v>15</v>
      </c>
      <c r="J695" t="str">
        <f t="shared" si="72"/>
        <v>weekday</v>
      </c>
      <c r="K695" t="str">
        <f t="shared" si="73"/>
        <v>February</v>
      </c>
      <c r="L695" t="str">
        <f t="shared" si="74"/>
        <v>Afternoon</v>
      </c>
      <c r="M695" s="4">
        <f t="shared" si="76"/>
        <v>2.99</v>
      </c>
      <c r="N695" t="str">
        <f t="shared" si="75"/>
        <v>Wednesday</v>
      </c>
    </row>
    <row r="696" spans="1:14" x14ac:dyDescent="0.45">
      <c r="A696">
        <v>3695</v>
      </c>
      <c r="B696" t="s">
        <v>12</v>
      </c>
      <c r="C696" t="s">
        <v>323</v>
      </c>
      <c r="D696" t="s">
        <v>666</v>
      </c>
      <c r="E696" t="s">
        <v>674</v>
      </c>
      <c r="F696">
        <v>3</v>
      </c>
      <c r="G696">
        <v>4.99</v>
      </c>
      <c r="H696" s="4">
        <f t="shared" si="70"/>
        <v>14.97</v>
      </c>
      <c r="I696">
        <f t="shared" si="71"/>
        <v>10</v>
      </c>
      <c r="J696" t="str">
        <f t="shared" si="72"/>
        <v>weekend</v>
      </c>
      <c r="K696" t="str">
        <f t="shared" si="73"/>
        <v>January</v>
      </c>
      <c r="L696" t="str">
        <f t="shared" si="74"/>
        <v>Morning</v>
      </c>
      <c r="M696" s="4">
        <f t="shared" si="76"/>
        <v>17.215499999999999</v>
      </c>
      <c r="N696" t="str">
        <f t="shared" si="75"/>
        <v>Sunday</v>
      </c>
    </row>
    <row r="697" spans="1:14" x14ac:dyDescent="0.45">
      <c r="A697">
        <v>3696</v>
      </c>
      <c r="B697" t="s">
        <v>96</v>
      </c>
      <c r="C697" t="s">
        <v>570</v>
      </c>
      <c r="D697" t="s">
        <v>669</v>
      </c>
      <c r="E697" t="s">
        <v>676</v>
      </c>
      <c r="F697">
        <v>1</v>
      </c>
      <c r="G697">
        <v>2.59</v>
      </c>
      <c r="H697" s="4">
        <f t="shared" si="70"/>
        <v>2.59</v>
      </c>
      <c r="I697">
        <f t="shared" si="71"/>
        <v>12</v>
      </c>
      <c r="J697" t="str">
        <f t="shared" si="72"/>
        <v>weekday</v>
      </c>
      <c r="K697" t="str">
        <f t="shared" si="73"/>
        <v>February</v>
      </c>
      <c r="L697" t="str">
        <f t="shared" si="74"/>
        <v>Afternoon</v>
      </c>
      <c r="M697" s="4">
        <f t="shared" si="76"/>
        <v>2.59</v>
      </c>
      <c r="N697" t="str">
        <f t="shared" si="75"/>
        <v>Thursday</v>
      </c>
    </row>
    <row r="698" spans="1:14" x14ac:dyDescent="0.45">
      <c r="A698">
        <v>3697</v>
      </c>
      <c r="B698" t="s">
        <v>14</v>
      </c>
      <c r="C698" t="s">
        <v>281</v>
      </c>
      <c r="D698" t="s">
        <v>672</v>
      </c>
      <c r="E698" t="s">
        <v>674</v>
      </c>
      <c r="F698">
        <v>2</v>
      </c>
      <c r="G698">
        <v>4.49</v>
      </c>
      <c r="H698" s="4">
        <f t="shared" si="70"/>
        <v>8.98</v>
      </c>
      <c r="I698">
        <f t="shared" si="71"/>
        <v>15</v>
      </c>
      <c r="J698" t="str">
        <f t="shared" si="72"/>
        <v>weekday</v>
      </c>
      <c r="K698" t="str">
        <f t="shared" si="73"/>
        <v>January</v>
      </c>
      <c r="L698" t="str">
        <f t="shared" si="74"/>
        <v>Afternoon</v>
      </c>
      <c r="M698" s="4">
        <f t="shared" si="76"/>
        <v>8.98</v>
      </c>
      <c r="N698" t="str">
        <f t="shared" si="75"/>
        <v>Monday</v>
      </c>
    </row>
    <row r="699" spans="1:14" x14ac:dyDescent="0.45">
      <c r="A699">
        <v>3698</v>
      </c>
      <c r="B699" t="s">
        <v>50</v>
      </c>
      <c r="C699" t="s">
        <v>571</v>
      </c>
      <c r="D699" t="s">
        <v>661</v>
      </c>
      <c r="E699" t="s">
        <v>676</v>
      </c>
      <c r="F699">
        <v>3</v>
      </c>
      <c r="G699">
        <v>2.79</v>
      </c>
      <c r="H699" s="4">
        <f t="shared" si="70"/>
        <v>8.370000000000001</v>
      </c>
      <c r="I699">
        <f t="shared" si="71"/>
        <v>11</v>
      </c>
      <c r="J699" t="str">
        <f t="shared" si="72"/>
        <v>weekday</v>
      </c>
      <c r="K699" t="str">
        <f t="shared" si="73"/>
        <v>March</v>
      </c>
      <c r="L699" t="str">
        <f t="shared" si="74"/>
        <v>Morning</v>
      </c>
      <c r="M699" s="4">
        <f t="shared" si="76"/>
        <v>8.370000000000001</v>
      </c>
      <c r="N699" t="str">
        <f t="shared" si="75"/>
        <v>Tuesday</v>
      </c>
    </row>
    <row r="700" spans="1:14" x14ac:dyDescent="0.45">
      <c r="A700">
        <v>3699</v>
      </c>
      <c r="B700" t="s">
        <v>41</v>
      </c>
      <c r="C700" t="s">
        <v>492</v>
      </c>
      <c r="D700" t="s">
        <v>669</v>
      </c>
      <c r="E700" t="s">
        <v>676</v>
      </c>
      <c r="F700">
        <v>2</v>
      </c>
      <c r="G700">
        <v>2.59</v>
      </c>
      <c r="H700" s="4">
        <f t="shared" si="70"/>
        <v>5.18</v>
      </c>
      <c r="I700">
        <f t="shared" si="71"/>
        <v>22</v>
      </c>
      <c r="J700" t="str">
        <f t="shared" si="72"/>
        <v>weekday</v>
      </c>
      <c r="K700" t="str">
        <f t="shared" si="73"/>
        <v>February</v>
      </c>
      <c r="L700" t="str">
        <f t="shared" si="74"/>
        <v>Night</v>
      </c>
      <c r="M700" s="4">
        <f t="shared" si="76"/>
        <v>5.18</v>
      </c>
      <c r="N700" t="str">
        <f t="shared" si="75"/>
        <v>Monday</v>
      </c>
    </row>
    <row r="701" spans="1:14" x14ac:dyDescent="0.45">
      <c r="A701">
        <v>3700</v>
      </c>
      <c r="B701" t="s">
        <v>64</v>
      </c>
      <c r="C701" t="s">
        <v>572</v>
      </c>
      <c r="D701" t="s">
        <v>668</v>
      </c>
      <c r="E701" t="s">
        <v>675</v>
      </c>
      <c r="F701">
        <v>2</v>
      </c>
      <c r="G701">
        <v>3.99</v>
      </c>
      <c r="H701" s="4">
        <f t="shared" si="70"/>
        <v>7.98</v>
      </c>
      <c r="I701">
        <f t="shared" si="71"/>
        <v>11</v>
      </c>
      <c r="J701" t="str">
        <f t="shared" si="72"/>
        <v>weekend</v>
      </c>
      <c r="K701" t="str">
        <f t="shared" si="73"/>
        <v>March</v>
      </c>
      <c r="L701" t="str">
        <f t="shared" si="74"/>
        <v>Morning</v>
      </c>
      <c r="M701" s="4">
        <f t="shared" si="76"/>
        <v>9.1769999999999996</v>
      </c>
      <c r="N701" t="str">
        <f t="shared" si="75"/>
        <v>Saturday</v>
      </c>
    </row>
    <row r="702" spans="1:14" x14ac:dyDescent="0.45">
      <c r="A702">
        <v>3701</v>
      </c>
      <c r="B702" t="s">
        <v>57</v>
      </c>
      <c r="C702" t="s">
        <v>196</v>
      </c>
      <c r="D702" t="s">
        <v>668</v>
      </c>
      <c r="E702" t="s">
        <v>675</v>
      </c>
      <c r="F702">
        <v>4</v>
      </c>
      <c r="G702">
        <v>3.99</v>
      </c>
      <c r="H702" s="4">
        <f t="shared" si="70"/>
        <v>15.96</v>
      </c>
      <c r="I702">
        <f t="shared" si="71"/>
        <v>20</v>
      </c>
      <c r="J702" t="str">
        <f t="shared" si="72"/>
        <v>weekday</v>
      </c>
      <c r="K702" t="str">
        <f t="shared" si="73"/>
        <v>February</v>
      </c>
      <c r="L702" t="str">
        <f t="shared" si="74"/>
        <v>Evening</v>
      </c>
      <c r="M702" s="4">
        <f t="shared" si="76"/>
        <v>15.96</v>
      </c>
      <c r="N702" t="str">
        <f t="shared" si="75"/>
        <v>Tuesday</v>
      </c>
    </row>
    <row r="703" spans="1:14" x14ac:dyDescent="0.45">
      <c r="A703">
        <v>3702</v>
      </c>
      <c r="B703" t="s">
        <v>44</v>
      </c>
      <c r="C703" t="s">
        <v>481</v>
      </c>
      <c r="D703" t="s">
        <v>664</v>
      </c>
      <c r="E703" t="s">
        <v>678</v>
      </c>
      <c r="F703">
        <v>1</v>
      </c>
      <c r="G703">
        <v>4.49</v>
      </c>
      <c r="H703" s="4">
        <f t="shared" si="70"/>
        <v>4.49</v>
      </c>
      <c r="I703">
        <f t="shared" si="71"/>
        <v>12</v>
      </c>
      <c r="J703" t="str">
        <f t="shared" si="72"/>
        <v>weekend</v>
      </c>
      <c r="K703" t="str">
        <f t="shared" si="73"/>
        <v>March</v>
      </c>
      <c r="L703" t="str">
        <f t="shared" si="74"/>
        <v>Afternoon</v>
      </c>
      <c r="M703" s="4">
        <f t="shared" si="76"/>
        <v>5.1635</v>
      </c>
      <c r="N703" t="str">
        <f t="shared" si="75"/>
        <v>Saturday</v>
      </c>
    </row>
    <row r="704" spans="1:14" x14ac:dyDescent="0.45">
      <c r="A704">
        <v>3703</v>
      </c>
      <c r="B704" t="s">
        <v>79</v>
      </c>
      <c r="C704" t="s">
        <v>568</v>
      </c>
      <c r="D704" t="s">
        <v>671</v>
      </c>
      <c r="E704" t="s">
        <v>678</v>
      </c>
      <c r="F704">
        <v>3</v>
      </c>
      <c r="G704">
        <v>3.49</v>
      </c>
      <c r="H704" s="4">
        <f t="shared" si="70"/>
        <v>10.47</v>
      </c>
      <c r="I704">
        <f t="shared" si="71"/>
        <v>15</v>
      </c>
      <c r="J704" t="str">
        <f t="shared" si="72"/>
        <v>weekday</v>
      </c>
      <c r="K704" t="str">
        <f t="shared" si="73"/>
        <v>March</v>
      </c>
      <c r="L704" t="str">
        <f t="shared" si="74"/>
        <v>Afternoon</v>
      </c>
      <c r="M704" s="4">
        <f t="shared" si="76"/>
        <v>10.47</v>
      </c>
      <c r="N704" t="str">
        <f t="shared" si="75"/>
        <v>Friday</v>
      </c>
    </row>
    <row r="705" spans="1:14" x14ac:dyDescent="0.45">
      <c r="A705">
        <v>3704</v>
      </c>
      <c r="B705" t="s">
        <v>93</v>
      </c>
      <c r="C705" t="s">
        <v>573</v>
      </c>
      <c r="D705" t="s">
        <v>664</v>
      </c>
      <c r="E705" t="s">
        <v>678</v>
      </c>
      <c r="F705">
        <v>2</v>
      </c>
      <c r="G705">
        <v>4.49</v>
      </c>
      <c r="H705" s="4">
        <f t="shared" si="70"/>
        <v>8.98</v>
      </c>
      <c r="I705">
        <f t="shared" si="71"/>
        <v>16</v>
      </c>
      <c r="J705" t="str">
        <f t="shared" si="72"/>
        <v>weekday</v>
      </c>
      <c r="K705" t="str">
        <f t="shared" si="73"/>
        <v>January</v>
      </c>
      <c r="L705" t="str">
        <f t="shared" si="74"/>
        <v>Afternoon</v>
      </c>
      <c r="M705" s="4">
        <f t="shared" si="76"/>
        <v>8.98</v>
      </c>
      <c r="N705" t="str">
        <f t="shared" si="75"/>
        <v>Friday</v>
      </c>
    </row>
    <row r="706" spans="1:14" x14ac:dyDescent="0.45">
      <c r="A706">
        <v>3705</v>
      </c>
      <c r="B706" t="s">
        <v>94</v>
      </c>
      <c r="C706" t="s">
        <v>119</v>
      </c>
      <c r="D706" t="s">
        <v>661</v>
      </c>
      <c r="E706" t="s">
        <v>676</v>
      </c>
      <c r="F706">
        <v>3</v>
      </c>
      <c r="G706">
        <v>2.79</v>
      </c>
      <c r="H706" s="4">
        <f t="shared" si="70"/>
        <v>8.370000000000001</v>
      </c>
      <c r="I706">
        <f t="shared" si="71"/>
        <v>18</v>
      </c>
      <c r="J706" t="str">
        <f t="shared" si="72"/>
        <v>weekday</v>
      </c>
      <c r="K706" t="str">
        <f t="shared" si="73"/>
        <v>January</v>
      </c>
      <c r="L706" t="str">
        <f t="shared" si="74"/>
        <v>Evening</v>
      </c>
      <c r="M706" s="4">
        <f t="shared" si="76"/>
        <v>8.370000000000001</v>
      </c>
      <c r="N706" t="str">
        <f t="shared" si="75"/>
        <v>Friday</v>
      </c>
    </row>
    <row r="707" spans="1:14" x14ac:dyDescent="0.45">
      <c r="A707">
        <v>3706</v>
      </c>
      <c r="B707" t="s">
        <v>68</v>
      </c>
      <c r="C707" t="s">
        <v>574</v>
      </c>
      <c r="D707" t="s">
        <v>669</v>
      </c>
      <c r="E707" t="s">
        <v>676</v>
      </c>
      <c r="F707">
        <v>4</v>
      </c>
      <c r="G707">
        <v>2.59</v>
      </c>
      <c r="H707" s="4">
        <f t="shared" ref="H707:H770" si="77">F707*G707</f>
        <v>10.36</v>
      </c>
      <c r="I707">
        <f t="shared" ref="I707:I770" si="78">HOUR(C707)</f>
        <v>20</v>
      </c>
      <c r="J707" t="str">
        <f t="shared" ref="J707:J770" si="79">IF(WEEKDAY(B707,2)&gt;5, "weekend","weekday")</f>
        <v>weekday</v>
      </c>
      <c r="K707" t="str">
        <f t="shared" ref="K707:K770" si="80">TEXT(B707, "mmmm")</f>
        <v>March</v>
      </c>
      <c r="L707" t="str">
        <f t="shared" ref="L707:L770" si="81">IF(I707&lt;12, "Morning", IF(I707&lt;17, "Afternoon", IF(I707&lt;21, "Evening", "Night")))</f>
        <v>Evening</v>
      </c>
      <c r="M707" s="4">
        <f t="shared" si="76"/>
        <v>10.36</v>
      </c>
      <c r="N707" t="str">
        <f t="shared" ref="N707:N770" si="82">TEXT(B707, "dddd")</f>
        <v>Thursday</v>
      </c>
    </row>
    <row r="708" spans="1:14" x14ac:dyDescent="0.45">
      <c r="A708">
        <v>3707</v>
      </c>
      <c r="B708" t="s">
        <v>73</v>
      </c>
      <c r="C708" t="s">
        <v>449</v>
      </c>
      <c r="D708" t="s">
        <v>668</v>
      </c>
      <c r="E708" t="s">
        <v>675</v>
      </c>
      <c r="F708">
        <v>1</v>
      </c>
      <c r="G708">
        <v>3.99</v>
      </c>
      <c r="H708" s="4">
        <f t="shared" si="77"/>
        <v>3.99</v>
      </c>
      <c r="I708">
        <f t="shared" si="78"/>
        <v>13</v>
      </c>
      <c r="J708" t="str">
        <f t="shared" si="79"/>
        <v>weekday</v>
      </c>
      <c r="K708" t="str">
        <f t="shared" si="80"/>
        <v>February</v>
      </c>
      <c r="L708" t="str">
        <f t="shared" si="81"/>
        <v>Afternoon</v>
      </c>
      <c r="M708" s="4">
        <f t="shared" ref="M708:M771" si="83">IF(J708="weekend", H708*1.15, H708)</f>
        <v>3.99</v>
      </c>
      <c r="N708" t="str">
        <f t="shared" si="82"/>
        <v>Friday</v>
      </c>
    </row>
    <row r="709" spans="1:14" x14ac:dyDescent="0.45">
      <c r="A709">
        <v>3708</v>
      </c>
      <c r="B709" t="s">
        <v>82</v>
      </c>
      <c r="C709" t="s">
        <v>134</v>
      </c>
      <c r="D709" t="s">
        <v>667</v>
      </c>
      <c r="E709" t="s">
        <v>677</v>
      </c>
      <c r="F709">
        <v>2</v>
      </c>
      <c r="G709">
        <v>5.49</v>
      </c>
      <c r="H709" s="4">
        <f t="shared" si="77"/>
        <v>10.98</v>
      </c>
      <c r="I709">
        <f t="shared" si="78"/>
        <v>18</v>
      </c>
      <c r="J709" t="str">
        <f t="shared" si="79"/>
        <v>weekday</v>
      </c>
      <c r="K709" t="str">
        <f t="shared" si="80"/>
        <v>January</v>
      </c>
      <c r="L709" t="str">
        <f t="shared" si="81"/>
        <v>Evening</v>
      </c>
      <c r="M709" s="4">
        <f t="shared" si="83"/>
        <v>10.98</v>
      </c>
      <c r="N709" t="str">
        <f t="shared" si="82"/>
        <v>Thursday</v>
      </c>
    </row>
    <row r="710" spans="1:14" x14ac:dyDescent="0.45">
      <c r="A710">
        <v>3709</v>
      </c>
      <c r="B710" t="s">
        <v>30</v>
      </c>
      <c r="C710" t="s">
        <v>575</v>
      </c>
      <c r="D710" t="s">
        <v>664</v>
      </c>
      <c r="E710" t="s">
        <v>678</v>
      </c>
      <c r="F710">
        <v>3</v>
      </c>
      <c r="G710">
        <v>4.49</v>
      </c>
      <c r="H710" s="4">
        <f t="shared" si="77"/>
        <v>13.47</v>
      </c>
      <c r="I710">
        <f t="shared" si="78"/>
        <v>21</v>
      </c>
      <c r="J710" t="str">
        <f t="shared" si="79"/>
        <v>weekend</v>
      </c>
      <c r="K710" t="str">
        <f t="shared" si="80"/>
        <v>March</v>
      </c>
      <c r="L710" t="str">
        <f t="shared" si="81"/>
        <v>Night</v>
      </c>
      <c r="M710" s="4">
        <f t="shared" si="83"/>
        <v>15.490499999999999</v>
      </c>
      <c r="N710" t="str">
        <f t="shared" si="82"/>
        <v>Sunday</v>
      </c>
    </row>
    <row r="711" spans="1:14" x14ac:dyDescent="0.45">
      <c r="A711">
        <v>3710</v>
      </c>
      <c r="B711" t="s">
        <v>13</v>
      </c>
      <c r="C711" t="s">
        <v>576</v>
      </c>
      <c r="D711" t="s">
        <v>659</v>
      </c>
      <c r="E711" t="s">
        <v>674</v>
      </c>
      <c r="F711">
        <v>3</v>
      </c>
      <c r="G711">
        <v>5.29</v>
      </c>
      <c r="H711" s="4">
        <f t="shared" si="77"/>
        <v>15.870000000000001</v>
      </c>
      <c r="I711">
        <f t="shared" si="78"/>
        <v>14</v>
      </c>
      <c r="J711" t="str">
        <f t="shared" si="79"/>
        <v>weekday</v>
      </c>
      <c r="K711" t="str">
        <f t="shared" si="80"/>
        <v>January</v>
      </c>
      <c r="L711" t="str">
        <f t="shared" si="81"/>
        <v>Afternoon</v>
      </c>
      <c r="M711" s="4">
        <f t="shared" si="83"/>
        <v>15.870000000000001</v>
      </c>
      <c r="N711" t="str">
        <f t="shared" si="82"/>
        <v>Wednesday</v>
      </c>
    </row>
    <row r="712" spans="1:14" x14ac:dyDescent="0.45">
      <c r="A712">
        <v>3711</v>
      </c>
      <c r="B712" t="s">
        <v>26</v>
      </c>
      <c r="C712" t="s">
        <v>577</v>
      </c>
      <c r="D712" t="s">
        <v>666</v>
      </c>
      <c r="E712" t="s">
        <v>674</v>
      </c>
      <c r="F712">
        <v>2</v>
      </c>
      <c r="G712">
        <v>4.99</v>
      </c>
      <c r="H712" s="4">
        <f t="shared" si="77"/>
        <v>9.98</v>
      </c>
      <c r="I712">
        <f t="shared" si="78"/>
        <v>10</v>
      </c>
      <c r="J712" t="str">
        <f t="shared" si="79"/>
        <v>weekday</v>
      </c>
      <c r="K712" t="str">
        <f t="shared" si="80"/>
        <v>March</v>
      </c>
      <c r="L712" t="str">
        <f t="shared" si="81"/>
        <v>Morning</v>
      </c>
      <c r="M712" s="4">
        <f t="shared" si="83"/>
        <v>9.98</v>
      </c>
      <c r="N712" t="str">
        <f t="shared" si="82"/>
        <v>Wednesday</v>
      </c>
    </row>
    <row r="713" spans="1:14" x14ac:dyDescent="0.45">
      <c r="A713">
        <v>3712</v>
      </c>
      <c r="B713" t="s">
        <v>62</v>
      </c>
      <c r="C713" t="s">
        <v>578</v>
      </c>
      <c r="D713" t="s">
        <v>669</v>
      </c>
      <c r="E713" t="s">
        <v>676</v>
      </c>
      <c r="F713">
        <v>3</v>
      </c>
      <c r="G713">
        <v>2.59</v>
      </c>
      <c r="H713" s="4">
        <f t="shared" si="77"/>
        <v>7.77</v>
      </c>
      <c r="I713">
        <f t="shared" si="78"/>
        <v>18</v>
      </c>
      <c r="J713" t="str">
        <f t="shared" si="79"/>
        <v>weekend</v>
      </c>
      <c r="K713" t="str">
        <f t="shared" si="80"/>
        <v>January</v>
      </c>
      <c r="L713" t="str">
        <f t="shared" si="81"/>
        <v>Evening</v>
      </c>
      <c r="M713" s="4">
        <f t="shared" si="83"/>
        <v>8.9354999999999993</v>
      </c>
      <c r="N713" t="str">
        <f t="shared" si="82"/>
        <v>Saturday</v>
      </c>
    </row>
    <row r="714" spans="1:14" x14ac:dyDescent="0.45">
      <c r="A714">
        <v>3713</v>
      </c>
      <c r="B714" t="s">
        <v>74</v>
      </c>
      <c r="C714" t="s">
        <v>537</v>
      </c>
      <c r="D714" t="s">
        <v>663</v>
      </c>
      <c r="E714" t="s">
        <v>676</v>
      </c>
      <c r="F714">
        <v>1</v>
      </c>
      <c r="G714">
        <v>1.99</v>
      </c>
      <c r="H714" s="4">
        <f t="shared" si="77"/>
        <v>1.99</v>
      </c>
      <c r="I714">
        <f t="shared" si="78"/>
        <v>11</v>
      </c>
      <c r="J714" t="str">
        <f t="shared" si="79"/>
        <v>weekday</v>
      </c>
      <c r="K714" t="str">
        <f t="shared" si="80"/>
        <v>March</v>
      </c>
      <c r="L714" t="str">
        <f t="shared" si="81"/>
        <v>Morning</v>
      </c>
      <c r="M714" s="4">
        <f t="shared" si="83"/>
        <v>1.99</v>
      </c>
      <c r="N714" t="str">
        <f t="shared" si="82"/>
        <v>Monday</v>
      </c>
    </row>
    <row r="715" spans="1:14" x14ac:dyDescent="0.45">
      <c r="A715">
        <v>3714</v>
      </c>
      <c r="B715" t="s">
        <v>64</v>
      </c>
      <c r="C715" t="s">
        <v>579</v>
      </c>
      <c r="D715" t="s">
        <v>660</v>
      </c>
      <c r="E715" t="s">
        <v>675</v>
      </c>
      <c r="F715">
        <v>4</v>
      </c>
      <c r="G715">
        <v>2.29</v>
      </c>
      <c r="H715" s="4">
        <f t="shared" si="77"/>
        <v>9.16</v>
      </c>
      <c r="I715">
        <f t="shared" si="78"/>
        <v>17</v>
      </c>
      <c r="J715" t="str">
        <f t="shared" si="79"/>
        <v>weekend</v>
      </c>
      <c r="K715" t="str">
        <f t="shared" si="80"/>
        <v>March</v>
      </c>
      <c r="L715" t="str">
        <f t="shared" si="81"/>
        <v>Evening</v>
      </c>
      <c r="M715" s="4">
        <f t="shared" si="83"/>
        <v>10.533999999999999</v>
      </c>
      <c r="N715" t="str">
        <f t="shared" si="82"/>
        <v>Saturday</v>
      </c>
    </row>
    <row r="716" spans="1:14" x14ac:dyDescent="0.45">
      <c r="A716">
        <v>3715</v>
      </c>
      <c r="B716" t="s">
        <v>8</v>
      </c>
      <c r="C716" t="s">
        <v>580</v>
      </c>
      <c r="D716" t="s">
        <v>666</v>
      </c>
      <c r="E716" t="s">
        <v>674</v>
      </c>
      <c r="F716">
        <v>3</v>
      </c>
      <c r="G716">
        <v>4.99</v>
      </c>
      <c r="H716" s="4">
        <f t="shared" si="77"/>
        <v>14.97</v>
      </c>
      <c r="I716">
        <f t="shared" si="78"/>
        <v>19</v>
      </c>
      <c r="J716" t="str">
        <f t="shared" si="79"/>
        <v>weekend</v>
      </c>
      <c r="K716" t="str">
        <f t="shared" si="80"/>
        <v>March</v>
      </c>
      <c r="L716" t="str">
        <f t="shared" si="81"/>
        <v>Evening</v>
      </c>
      <c r="M716" s="4">
        <f t="shared" si="83"/>
        <v>17.215499999999999</v>
      </c>
      <c r="N716" t="str">
        <f t="shared" si="82"/>
        <v>Saturday</v>
      </c>
    </row>
    <row r="717" spans="1:14" x14ac:dyDescent="0.45">
      <c r="A717">
        <v>3716</v>
      </c>
      <c r="B717" t="s">
        <v>23</v>
      </c>
      <c r="C717" t="s">
        <v>581</v>
      </c>
      <c r="D717" t="s">
        <v>671</v>
      </c>
      <c r="E717" t="s">
        <v>678</v>
      </c>
      <c r="F717">
        <v>3</v>
      </c>
      <c r="G717">
        <v>3.49</v>
      </c>
      <c r="H717" s="4">
        <f t="shared" si="77"/>
        <v>10.47</v>
      </c>
      <c r="I717">
        <f t="shared" si="78"/>
        <v>18</v>
      </c>
      <c r="J717" t="str">
        <f t="shared" si="79"/>
        <v>weekday</v>
      </c>
      <c r="K717" t="str">
        <f t="shared" si="80"/>
        <v>February</v>
      </c>
      <c r="L717" t="str">
        <f t="shared" si="81"/>
        <v>Evening</v>
      </c>
      <c r="M717" s="4">
        <f t="shared" si="83"/>
        <v>10.47</v>
      </c>
      <c r="N717" t="str">
        <f t="shared" si="82"/>
        <v>Wednesday</v>
      </c>
    </row>
    <row r="718" spans="1:14" x14ac:dyDescent="0.45">
      <c r="A718">
        <v>3717</v>
      </c>
      <c r="B718" t="s">
        <v>59</v>
      </c>
      <c r="C718" t="s">
        <v>582</v>
      </c>
      <c r="D718" t="s">
        <v>671</v>
      </c>
      <c r="E718" t="s">
        <v>678</v>
      </c>
      <c r="F718">
        <v>3</v>
      </c>
      <c r="G718">
        <v>3.49</v>
      </c>
      <c r="H718" s="4">
        <f t="shared" si="77"/>
        <v>10.47</v>
      </c>
      <c r="I718">
        <f t="shared" si="78"/>
        <v>23</v>
      </c>
      <c r="J718" t="str">
        <f t="shared" si="79"/>
        <v>weekday</v>
      </c>
      <c r="K718" t="str">
        <f t="shared" si="80"/>
        <v>January</v>
      </c>
      <c r="L718" t="str">
        <f t="shared" si="81"/>
        <v>Night</v>
      </c>
      <c r="M718" s="4">
        <f t="shared" si="83"/>
        <v>10.47</v>
      </c>
      <c r="N718" t="str">
        <f t="shared" si="82"/>
        <v>Wednesday</v>
      </c>
    </row>
    <row r="719" spans="1:14" x14ac:dyDescent="0.45">
      <c r="A719">
        <v>3718</v>
      </c>
      <c r="B719" t="s">
        <v>21</v>
      </c>
      <c r="C719" t="s">
        <v>546</v>
      </c>
      <c r="D719" t="s">
        <v>668</v>
      </c>
      <c r="E719" t="s">
        <v>675</v>
      </c>
      <c r="F719">
        <v>4</v>
      </c>
      <c r="G719">
        <v>3.99</v>
      </c>
      <c r="H719" s="4">
        <f t="shared" si="77"/>
        <v>15.96</v>
      </c>
      <c r="I719">
        <f t="shared" si="78"/>
        <v>11</v>
      </c>
      <c r="J719" t="str">
        <f t="shared" si="79"/>
        <v>weekend</v>
      </c>
      <c r="K719" t="str">
        <f t="shared" si="80"/>
        <v>February</v>
      </c>
      <c r="L719" t="str">
        <f t="shared" si="81"/>
        <v>Morning</v>
      </c>
      <c r="M719" s="4">
        <f t="shared" si="83"/>
        <v>18.353999999999999</v>
      </c>
      <c r="N719" t="str">
        <f t="shared" si="82"/>
        <v>Saturday</v>
      </c>
    </row>
    <row r="720" spans="1:14" x14ac:dyDescent="0.45">
      <c r="A720">
        <v>3719</v>
      </c>
      <c r="B720" t="s">
        <v>57</v>
      </c>
      <c r="C720" t="s">
        <v>411</v>
      </c>
      <c r="D720" t="s">
        <v>666</v>
      </c>
      <c r="E720" t="s">
        <v>674</v>
      </c>
      <c r="F720">
        <v>3</v>
      </c>
      <c r="G720">
        <v>4.99</v>
      </c>
      <c r="H720" s="4">
        <f t="shared" si="77"/>
        <v>14.97</v>
      </c>
      <c r="I720">
        <f t="shared" si="78"/>
        <v>20</v>
      </c>
      <c r="J720" t="str">
        <f t="shared" si="79"/>
        <v>weekday</v>
      </c>
      <c r="K720" t="str">
        <f t="shared" si="80"/>
        <v>February</v>
      </c>
      <c r="L720" t="str">
        <f t="shared" si="81"/>
        <v>Evening</v>
      </c>
      <c r="M720" s="4">
        <f t="shared" si="83"/>
        <v>14.97</v>
      </c>
      <c r="N720" t="str">
        <f t="shared" si="82"/>
        <v>Tuesday</v>
      </c>
    </row>
    <row r="721" spans="1:14" x14ac:dyDescent="0.45">
      <c r="A721">
        <v>3720</v>
      </c>
      <c r="B721" t="s">
        <v>95</v>
      </c>
      <c r="C721" t="s">
        <v>583</v>
      </c>
      <c r="D721" t="s">
        <v>663</v>
      </c>
      <c r="E721" t="s">
        <v>676</v>
      </c>
      <c r="F721">
        <v>3</v>
      </c>
      <c r="G721">
        <v>1.99</v>
      </c>
      <c r="H721" s="4">
        <f t="shared" si="77"/>
        <v>5.97</v>
      </c>
      <c r="I721">
        <f t="shared" si="78"/>
        <v>23</v>
      </c>
      <c r="J721" t="str">
        <f t="shared" si="79"/>
        <v>weekday</v>
      </c>
      <c r="K721" t="str">
        <f t="shared" si="80"/>
        <v>February</v>
      </c>
      <c r="L721" t="str">
        <f t="shared" si="81"/>
        <v>Night</v>
      </c>
      <c r="M721" s="4">
        <f t="shared" si="83"/>
        <v>5.97</v>
      </c>
      <c r="N721" t="str">
        <f t="shared" si="82"/>
        <v>Thursday</v>
      </c>
    </row>
    <row r="722" spans="1:14" x14ac:dyDescent="0.45">
      <c r="A722">
        <v>3721</v>
      </c>
      <c r="B722" t="s">
        <v>77</v>
      </c>
      <c r="C722" t="s">
        <v>584</v>
      </c>
      <c r="D722" t="s">
        <v>663</v>
      </c>
      <c r="E722" t="s">
        <v>676</v>
      </c>
      <c r="F722">
        <v>3</v>
      </c>
      <c r="G722">
        <v>1.99</v>
      </c>
      <c r="H722" s="4">
        <f t="shared" si="77"/>
        <v>5.97</v>
      </c>
      <c r="I722">
        <f t="shared" si="78"/>
        <v>23</v>
      </c>
      <c r="J722" t="str">
        <f t="shared" si="79"/>
        <v>weekend</v>
      </c>
      <c r="K722" t="str">
        <f t="shared" si="80"/>
        <v>March</v>
      </c>
      <c r="L722" t="str">
        <f t="shared" si="81"/>
        <v>Night</v>
      </c>
      <c r="M722" s="4">
        <f t="shared" si="83"/>
        <v>6.865499999999999</v>
      </c>
      <c r="N722" t="str">
        <f t="shared" si="82"/>
        <v>Sunday</v>
      </c>
    </row>
    <row r="723" spans="1:14" x14ac:dyDescent="0.45">
      <c r="A723">
        <v>3722</v>
      </c>
      <c r="B723" t="s">
        <v>9</v>
      </c>
      <c r="C723" t="s">
        <v>182</v>
      </c>
      <c r="D723" t="s">
        <v>667</v>
      </c>
      <c r="E723" t="s">
        <v>677</v>
      </c>
      <c r="F723">
        <v>3</v>
      </c>
      <c r="G723">
        <v>5.49</v>
      </c>
      <c r="H723" s="4">
        <f t="shared" si="77"/>
        <v>16.47</v>
      </c>
      <c r="I723">
        <f t="shared" si="78"/>
        <v>20</v>
      </c>
      <c r="J723" t="str">
        <f t="shared" si="79"/>
        <v>weekday</v>
      </c>
      <c r="K723" t="str">
        <f t="shared" si="80"/>
        <v>March</v>
      </c>
      <c r="L723" t="str">
        <f t="shared" si="81"/>
        <v>Evening</v>
      </c>
      <c r="M723" s="4">
        <f t="shared" si="83"/>
        <v>16.47</v>
      </c>
      <c r="N723" t="str">
        <f t="shared" si="82"/>
        <v>Tuesday</v>
      </c>
    </row>
    <row r="724" spans="1:14" x14ac:dyDescent="0.45">
      <c r="A724">
        <v>3723</v>
      </c>
      <c r="B724" t="s">
        <v>85</v>
      </c>
      <c r="C724" t="s">
        <v>262</v>
      </c>
      <c r="D724" t="s">
        <v>658</v>
      </c>
      <c r="E724" t="s">
        <v>673</v>
      </c>
      <c r="F724">
        <v>4</v>
      </c>
      <c r="G724">
        <v>6.99</v>
      </c>
      <c r="H724" s="4">
        <f t="shared" si="77"/>
        <v>27.96</v>
      </c>
      <c r="I724">
        <f t="shared" si="78"/>
        <v>10</v>
      </c>
      <c r="J724" t="str">
        <f t="shared" si="79"/>
        <v>weekday</v>
      </c>
      <c r="K724" t="str">
        <f t="shared" si="80"/>
        <v>March</v>
      </c>
      <c r="L724" t="str">
        <f t="shared" si="81"/>
        <v>Morning</v>
      </c>
      <c r="M724" s="4">
        <f t="shared" si="83"/>
        <v>27.96</v>
      </c>
      <c r="N724" t="str">
        <f t="shared" si="82"/>
        <v>Wednesday</v>
      </c>
    </row>
    <row r="725" spans="1:14" x14ac:dyDescent="0.45">
      <c r="A725">
        <v>3724</v>
      </c>
      <c r="B725" t="s">
        <v>91</v>
      </c>
      <c r="C725" t="s">
        <v>333</v>
      </c>
      <c r="D725" t="s">
        <v>660</v>
      </c>
      <c r="E725" t="s">
        <v>675</v>
      </c>
      <c r="F725">
        <v>4</v>
      </c>
      <c r="G725">
        <v>2.29</v>
      </c>
      <c r="H725" s="4">
        <f t="shared" si="77"/>
        <v>9.16</v>
      </c>
      <c r="I725">
        <f t="shared" si="78"/>
        <v>14</v>
      </c>
      <c r="J725" t="str">
        <f t="shared" si="79"/>
        <v>weekday</v>
      </c>
      <c r="K725" t="str">
        <f t="shared" si="80"/>
        <v>March</v>
      </c>
      <c r="L725" t="str">
        <f t="shared" si="81"/>
        <v>Afternoon</v>
      </c>
      <c r="M725" s="4">
        <f t="shared" si="83"/>
        <v>9.16</v>
      </c>
      <c r="N725" t="str">
        <f t="shared" si="82"/>
        <v>Wednesday</v>
      </c>
    </row>
    <row r="726" spans="1:14" x14ac:dyDescent="0.45">
      <c r="A726">
        <v>3725</v>
      </c>
      <c r="B726" t="s">
        <v>30</v>
      </c>
      <c r="C726" t="s">
        <v>215</v>
      </c>
      <c r="D726" t="s">
        <v>672</v>
      </c>
      <c r="E726" t="s">
        <v>674</v>
      </c>
      <c r="F726">
        <v>4</v>
      </c>
      <c r="G726">
        <v>4.49</v>
      </c>
      <c r="H726" s="4">
        <f t="shared" si="77"/>
        <v>17.96</v>
      </c>
      <c r="I726">
        <f t="shared" si="78"/>
        <v>22</v>
      </c>
      <c r="J726" t="str">
        <f t="shared" si="79"/>
        <v>weekend</v>
      </c>
      <c r="K726" t="str">
        <f t="shared" si="80"/>
        <v>March</v>
      </c>
      <c r="L726" t="str">
        <f t="shared" si="81"/>
        <v>Night</v>
      </c>
      <c r="M726" s="4">
        <f t="shared" si="83"/>
        <v>20.654</v>
      </c>
      <c r="N726" t="str">
        <f t="shared" si="82"/>
        <v>Sunday</v>
      </c>
    </row>
    <row r="727" spans="1:14" x14ac:dyDescent="0.45">
      <c r="A727">
        <v>3726</v>
      </c>
      <c r="B727" t="s">
        <v>73</v>
      </c>
      <c r="C727" t="s">
        <v>585</v>
      </c>
      <c r="D727" t="s">
        <v>662</v>
      </c>
      <c r="E727" t="s">
        <v>677</v>
      </c>
      <c r="F727">
        <v>1</v>
      </c>
      <c r="G727">
        <v>5.99</v>
      </c>
      <c r="H727" s="4">
        <f t="shared" si="77"/>
        <v>5.99</v>
      </c>
      <c r="I727">
        <f t="shared" si="78"/>
        <v>23</v>
      </c>
      <c r="J727" t="str">
        <f t="shared" si="79"/>
        <v>weekday</v>
      </c>
      <c r="K727" t="str">
        <f t="shared" si="80"/>
        <v>February</v>
      </c>
      <c r="L727" t="str">
        <f t="shared" si="81"/>
        <v>Night</v>
      </c>
      <c r="M727" s="4">
        <f t="shared" si="83"/>
        <v>5.99</v>
      </c>
      <c r="N727" t="str">
        <f t="shared" si="82"/>
        <v>Friday</v>
      </c>
    </row>
    <row r="728" spans="1:14" x14ac:dyDescent="0.45">
      <c r="A728">
        <v>3727</v>
      </c>
      <c r="B728" t="s">
        <v>95</v>
      </c>
      <c r="C728" t="s">
        <v>586</v>
      </c>
      <c r="D728" t="s">
        <v>658</v>
      </c>
      <c r="E728" t="s">
        <v>673</v>
      </c>
      <c r="F728">
        <v>4</v>
      </c>
      <c r="G728">
        <v>6.99</v>
      </c>
      <c r="H728" s="4">
        <f t="shared" si="77"/>
        <v>27.96</v>
      </c>
      <c r="I728">
        <f t="shared" si="78"/>
        <v>20</v>
      </c>
      <c r="J728" t="str">
        <f t="shared" si="79"/>
        <v>weekday</v>
      </c>
      <c r="K728" t="str">
        <f t="shared" si="80"/>
        <v>February</v>
      </c>
      <c r="L728" t="str">
        <f t="shared" si="81"/>
        <v>Evening</v>
      </c>
      <c r="M728" s="4">
        <f t="shared" si="83"/>
        <v>27.96</v>
      </c>
      <c r="N728" t="str">
        <f t="shared" si="82"/>
        <v>Thursday</v>
      </c>
    </row>
    <row r="729" spans="1:14" x14ac:dyDescent="0.45">
      <c r="A729">
        <v>3728</v>
      </c>
      <c r="B729" t="s">
        <v>44</v>
      </c>
      <c r="C729" t="s">
        <v>587</v>
      </c>
      <c r="D729" t="s">
        <v>671</v>
      </c>
      <c r="E729" t="s">
        <v>678</v>
      </c>
      <c r="F729">
        <v>4</v>
      </c>
      <c r="G729">
        <v>3.49</v>
      </c>
      <c r="H729" s="4">
        <f t="shared" si="77"/>
        <v>13.96</v>
      </c>
      <c r="I729">
        <f t="shared" si="78"/>
        <v>12</v>
      </c>
      <c r="J729" t="str">
        <f t="shared" si="79"/>
        <v>weekend</v>
      </c>
      <c r="K729" t="str">
        <f t="shared" si="80"/>
        <v>March</v>
      </c>
      <c r="L729" t="str">
        <f t="shared" si="81"/>
        <v>Afternoon</v>
      </c>
      <c r="M729" s="4">
        <f t="shared" si="83"/>
        <v>16.053999999999998</v>
      </c>
      <c r="N729" t="str">
        <f t="shared" si="82"/>
        <v>Saturday</v>
      </c>
    </row>
    <row r="730" spans="1:14" x14ac:dyDescent="0.45">
      <c r="A730">
        <v>3729</v>
      </c>
      <c r="B730" t="s">
        <v>51</v>
      </c>
      <c r="C730" t="s">
        <v>447</v>
      </c>
      <c r="D730" t="s">
        <v>661</v>
      </c>
      <c r="E730" t="s">
        <v>676</v>
      </c>
      <c r="F730">
        <v>3</v>
      </c>
      <c r="G730">
        <v>2.79</v>
      </c>
      <c r="H730" s="4">
        <f t="shared" si="77"/>
        <v>8.370000000000001</v>
      </c>
      <c r="I730">
        <f t="shared" si="78"/>
        <v>15</v>
      </c>
      <c r="J730" t="str">
        <f t="shared" si="79"/>
        <v>weekday</v>
      </c>
      <c r="K730" t="str">
        <f t="shared" si="80"/>
        <v>February</v>
      </c>
      <c r="L730" t="str">
        <f t="shared" si="81"/>
        <v>Afternoon</v>
      </c>
      <c r="M730" s="4">
        <f t="shared" si="83"/>
        <v>8.370000000000001</v>
      </c>
      <c r="N730" t="str">
        <f t="shared" si="82"/>
        <v>Monday</v>
      </c>
    </row>
    <row r="731" spans="1:14" x14ac:dyDescent="0.45">
      <c r="A731">
        <v>3730</v>
      </c>
      <c r="B731" t="s">
        <v>66</v>
      </c>
      <c r="C731" t="s">
        <v>588</v>
      </c>
      <c r="D731" t="s">
        <v>671</v>
      </c>
      <c r="E731" t="s">
        <v>678</v>
      </c>
      <c r="F731">
        <v>3</v>
      </c>
      <c r="G731">
        <v>3.49</v>
      </c>
      <c r="H731" s="4">
        <f t="shared" si="77"/>
        <v>10.47</v>
      </c>
      <c r="I731">
        <f t="shared" si="78"/>
        <v>16</v>
      </c>
      <c r="J731" t="str">
        <f t="shared" si="79"/>
        <v>weekday</v>
      </c>
      <c r="K731" t="str">
        <f t="shared" si="80"/>
        <v>January</v>
      </c>
      <c r="L731" t="str">
        <f t="shared" si="81"/>
        <v>Afternoon</v>
      </c>
      <c r="M731" s="4">
        <f t="shared" si="83"/>
        <v>10.47</v>
      </c>
      <c r="N731" t="str">
        <f t="shared" si="82"/>
        <v>Monday</v>
      </c>
    </row>
    <row r="732" spans="1:14" x14ac:dyDescent="0.45">
      <c r="A732">
        <v>3731</v>
      </c>
      <c r="B732" t="s">
        <v>50</v>
      </c>
      <c r="C732" t="s">
        <v>100</v>
      </c>
      <c r="D732" t="s">
        <v>664</v>
      </c>
      <c r="E732" t="s">
        <v>678</v>
      </c>
      <c r="F732">
        <v>1</v>
      </c>
      <c r="G732">
        <v>4.49</v>
      </c>
      <c r="H732" s="4">
        <f t="shared" si="77"/>
        <v>4.49</v>
      </c>
      <c r="I732">
        <f t="shared" si="78"/>
        <v>18</v>
      </c>
      <c r="J732" t="str">
        <f t="shared" si="79"/>
        <v>weekday</v>
      </c>
      <c r="K732" t="str">
        <f t="shared" si="80"/>
        <v>March</v>
      </c>
      <c r="L732" t="str">
        <f t="shared" si="81"/>
        <v>Evening</v>
      </c>
      <c r="M732" s="4">
        <f t="shared" si="83"/>
        <v>4.49</v>
      </c>
      <c r="N732" t="str">
        <f t="shared" si="82"/>
        <v>Tuesday</v>
      </c>
    </row>
    <row r="733" spans="1:14" x14ac:dyDescent="0.45">
      <c r="A733">
        <v>3732</v>
      </c>
      <c r="B733" t="s">
        <v>35</v>
      </c>
      <c r="C733" t="s">
        <v>295</v>
      </c>
      <c r="D733" t="s">
        <v>663</v>
      </c>
      <c r="E733" t="s">
        <v>676</v>
      </c>
      <c r="F733">
        <v>4</v>
      </c>
      <c r="G733">
        <v>1.99</v>
      </c>
      <c r="H733" s="4">
        <f t="shared" si="77"/>
        <v>7.96</v>
      </c>
      <c r="I733">
        <f t="shared" si="78"/>
        <v>17</v>
      </c>
      <c r="J733" t="str">
        <f t="shared" si="79"/>
        <v>weekday</v>
      </c>
      <c r="K733" t="str">
        <f t="shared" si="80"/>
        <v>February</v>
      </c>
      <c r="L733" t="str">
        <f t="shared" si="81"/>
        <v>Evening</v>
      </c>
      <c r="M733" s="4">
        <f t="shared" si="83"/>
        <v>7.96</v>
      </c>
      <c r="N733" t="str">
        <f t="shared" si="82"/>
        <v>Tuesday</v>
      </c>
    </row>
    <row r="734" spans="1:14" x14ac:dyDescent="0.45">
      <c r="A734">
        <v>3733</v>
      </c>
      <c r="B734" t="s">
        <v>71</v>
      </c>
      <c r="C734" t="s">
        <v>586</v>
      </c>
      <c r="D734" t="s">
        <v>668</v>
      </c>
      <c r="E734" t="s">
        <v>675</v>
      </c>
      <c r="F734">
        <v>3</v>
      </c>
      <c r="G734">
        <v>3.99</v>
      </c>
      <c r="H734" s="4">
        <f t="shared" si="77"/>
        <v>11.97</v>
      </c>
      <c r="I734">
        <f t="shared" si="78"/>
        <v>20</v>
      </c>
      <c r="J734" t="str">
        <f t="shared" si="79"/>
        <v>weekday</v>
      </c>
      <c r="K734" t="str">
        <f t="shared" si="80"/>
        <v>March</v>
      </c>
      <c r="L734" t="str">
        <f t="shared" si="81"/>
        <v>Evening</v>
      </c>
      <c r="M734" s="4">
        <f t="shared" si="83"/>
        <v>11.97</v>
      </c>
      <c r="N734" t="str">
        <f t="shared" si="82"/>
        <v>Friday</v>
      </c>
    </row>
    <row r="735" spans="1:14" x14ac:dyDescent="0.45">
      <c r="A735">
        <v>3734</v>
      </c>
      <c r="B735" t="s">
        <v>58</v>
      </c>
      <c r="C735" t="s">
        <v>113</v>
      </c>
      <c r="D735" t="s">
        <v>659</v>
      </c>
      <c r="E735" t="s">
        <v>674</v>
      </c>
      <c r="F735">
        <v>2</v>
      </c>
      <c r="G735">
        <v>5.29</v>
      </c>
      <c r="H735" s="4">
        <f t="shared" si="77"/>
        <v>10.58</v>
      </c>
      <c r="I735">
        <f t="shared" si="78"/>
        <v>21</v>
      </c>
      <c r="J735" t="str">
        <f t="shared" si="79"/>
        <v>weekday</v>
      </c>
      <c r="K735" t="str">
        <f t="shared" si="80"/>
        <v>March</v>
      </c>
      <c r="L735" t="str">
        <f t="shared" si="81"/>
        <v>Night</v>
      </c>
      <c r="M735" s="4">
        <f t="shared" si="83"/>
        <v>10.58</v>
      </c>
      <c r="N735" t="str">
        <f t="shared" si="82"/>
        <v>Thursday</v>
      </c>
    </row>
    <row r="736" spans="1:14" x14ac:dyDescent="0.45">
      <c r="A736">
        <v>3735</v>
      </c>
      <c r="B736" t="s">
        <v>39</v>
      </c>
      <c r="C736" t="s">
        <v>148</v>
      </c>
      <c r="D736" t="s">
        <v>664</v>
      </c>
      <c r="E736" t="s">
        <v>678</v>
      </c>
      <c r="F736">
        <v>2</v>
      </c>
      <c r="G736">
        <v>4.49</v>
      </c>
      <c r="H736" s="4">
        <f t="shared" si="77"/>
        <v>8.98</v>
      </c>
      <c r="I736">
        <f t="shared" si="78"/>
        <v>22</v>
      </c>
      <c r="J736" t="str">
        <f t="shared" si="79"/>
        <v>weekday</v>
      </c>
      <c r="K736" t="str">
        <f t="shared" si="80"/>
        <v>February</v>
      </c>
      <c r="L736" t="str">
        <f t="shared" si="81"/>
        <v>Night</v>
      </c>
      <c r="M736" s="4">
        <f t="shared" si="83"/>
        <v>8.98</v>
      </c>
      <c r="N736" t="str">
        <f t="shared" si="82"/>
        <v>Thursday</v>
      </c>
    </row>
    <row r="737" spans="1:14" x14ac:dyDescent="0.45">
      <c r="A737">
        <v>3736</v>
      </c>
      <c r="B737" t="s">
        <v>10</v>
      </c>
      <c r="C737" t="s">
        <v>371</v>
      </c>
      <c r="D737" t="s">
        <v>660</v>
      </c>
      <c r="E737" t="s">
        <v>675</v>
      </c>
      <c r="F737">
        <v>3</v>
      </c>
      <c r="G737">
        <v>2.29</v>
      </c>
      <c r="H737" s="4">
        <f t="shared" si="77"/>
        <v>6.87</v>
      </c>
      <c r="I737">
        <f t="shared" si="78"/>
        <v>10</v>
      </c>
      <c r="J737" t="str">
        <f t="shared" si="79"/>
        <v>weekday</v>
      </c>
      <c r="K737" t="str">
        <f t="shared" si="80"/>
        <v>January</v>
      </c>
      <c r="L737" t="str">
        <f t="shared" si="81"/>
        <v>Morning</v>
      </c>
      <c r="M737" s="4">
        <f t="shared" si="83"/>
        <v>6.87</v>
      </c>
      <c r="N737" t="str">
        <f t="shared" si="82"/>
        <v>Friday</v>
      </c>
    </row>
    <row r="738" spans="1:14" x14ac:dyDescent="0.45">
      <c r="A738">
        <v>3737</v>
      </c>
      <c r="B738" t="s">
        <v>23</v>
      </c>
      <c r="C738" t="s">
        <v>589</v>
      </c>
      <c r="D738" t="s">
        <v>661</v>
      </c>
      <c r="E738" t="s">
        <v>676</v>
      </c>
      <c r="F738">
        <v>2</v>
      </c>
      <c r="G738">
        <v>2.79</v>
      </c>
      <c r="H738" s="4">
        <f t="shared" si="77"/>
        <v>5.58</v>
      </c>
      <c r="I738">
        <f t="shared" si="78"/>
        <v>18</v>
      </c>
      <c r="J738" t="str">
        <f t="shared" si="79"/>
        <v>weekday</v>
      </c>
      <c r="K738" t="str">
        <f t="shared" si="80"/>
        <v>February</v>
      </c>
      <c r="L738" t="str">
        <f t="shared" si="81"/>
        <v>Evening</v>
      </c>
      <c r="M738" s="4">
        <f t="shared" si="83"/>
        <v>5.58</v>
      </c>
      <c r="N738" t="str">
        <f t="shared" si="82"/>
        <v>Wednesday</v>
      </c>
    </row>
    <row r="739" spans="1:14" x14ac:dyDescent="0.45">
      <c r="A739">
        <v>3738</v>
      </c>
      <c r="B739" t="s">
        <v>41</v>
      </c>
      <c r="C739" t="s">
        <v>176</v>
      </c>
      <c r="D739" t="s">
        <v>659</v>
      </c>
      <c r="E739" t="s">
        <v>674</v>
      </c>
      <c r="F739">
        <v>3</v>
      </c>
      <c r="G739">
        <v>5.29</v>
      </c>
      <c r="H739" s="4">
        <f t="shared" si="77"/>
        <v>15.870000000000001</v>
      </c>
      <c r="I739">
        <f t="shared" si="78"/>
        <v>11</v>
      </c>
      <c r="J739" t="str">
        <f t="shared" si="79"/>
        <v>weekday</v>
      </c>
      <c r="K739" t="str">
        <f t="shared" si="80"/>
        <v>February</v>
      </c>
      <c r="L739" t="str">
        <f t="shared" si="81"/>
        <v>Morning</v>
      </c>
      <c r="M739" s="4">
        <f t="shared" si="83"/>
        <v>15.870000000000001</v>
      </c>
      <c r="N739" t="str">
        <f t="shared" si="82"/>
        <v>Monday</v>
      </c>
    </row>
    <row r="740" spans="1:14" x14ac:dyDescent="0.45">
      <c r="A740">
        <v>3739</v>
      </c>
      <c r="B740" t="s">
        <v>44</v>
      </c>
      <c r="C740" t="s">
        <v>590</v>
      </c>
      <c r="D740" t="s">
        <v>671</v>
      </c>
      <c r="E740" t="s">
        <v>678</v>
      </c>
      <c r="F740">
        <v>4</v>
      </c>
      <c r="G740">
        <v>3.49</v>
      </c>
      <c r="H740" s="4">
        <f t="shared" si="77"/>
        <v>13.96</v>
      </c>
      <c r="I740">
        <f t="shared" si="78"/>
        <v>15</v>
      </c>
      <c r="J740" t="str">
        <f t="shared" si="79"/>
        <v>weekend</v>
      </c>
      <c r="K740" t="str">
        <f t="shared" si="80"/>
        <v>March</v>
      </c>
      <c r="L740" t="str">
        <f t="shared" si="81"/>
        <v>Afternoon</v>
      </c>
      <c r="M740" s="4">
        <f t="shared" si="83"/>
        <v>16.053999999999998</v>
      </c>
      <c r="N740" t="str">
        <f t="shared" si="82"/>
        <v>Saturday</v>
      </c>
    </row>
    <row r="741" spans="1:14" x14ac:dyDescent="0.45">
      <c r="A741">
        <v>3740</v>
      </c>
      <c r="B741" t="s">
        <v>51</v>
      </c>
      <c r="C741" t="s">
        <v>591</v>
      </c>
      <c r="D741" t="s">
        <v>662</v>
      </c>
      <c r="E741" t="s">
        <v>677</v>
      </c>
      <c r="F741">
        <v>1</v>
      </c>
      <c r="G741">
        <v>5.99</v>
      </c>
      <c r="H741" s="4">
        <f t="shared" si="77"/>
        <v>5.99</v>
      </c>
      <c r="I741">
        <f t="shared" si="78"/>
        <v>21</v>
      </c>
      <c r="J741" t="str">
        <f t="shared" si="79"/>
        <v>weekday</v>
      </c>
      <c r="K741" t="str">
        <f t="shared" si="80"/>
        <v>February</v>
      </c>
      <c r="L741" t="str">
        <f t="shared" si="81"/>
        <v>Night</v>
      </c>
      <c r="M741" s="4">
        <f t="shared" si="83"/>
        <v>5.99</v>
      </c>
      <c r="N741" t="str">
        <f t="shared" si="82"/>
        <v>Monday</v>
      </c>
    </row>
    <row r="742" spans="1:14" x14ac:dyDescent="0.45">
      <c r="A742">
        <v>3741</v>
      </c>
      <c r="B742" t="s">
        <v>70</v>
      </c>
      <c r="C742" t="s">
        <v>592</v>
      </c>
      <c r="D742" t="s">
        <v>666</v>
      </c>
      <c r="E742" t="s">
        <v>674</v>
      </c>
      <c r="F742">
        <v>3</v>
      </c>
      <c r="G742">
        <v>4.99</v>
      </c>
      <c r="H742" s="4">
        <f t="shared" si="77"/>
        <v>14.97</v>
      </c>
      <c r="I742">
        <f t="shared" si="78"/>
        <v>14</v>
      </c>
      <c r="J742" t="str">
        <f t="shared" si="79"/>
        <v>weekday</v>
      </c>
      <c r="K742" t="str">
        <f t="shared" si="80"/>
        <v>February</v>
      </c>
      <c r="L742" t="str">
        <f t="shared" si="81"/>
        <v>Afternoon</v>
      </c>
      <c r="M742" s="4">
        <f t="shared" si="83"/>
        <v>14.97</v>
      </c>
      <c r="N742" t="str">
        <f t="shared" si="82"/>
        <v>Tuesday</v>
      </c>
    </row>
    <row r="743" spans="1:14" x14ac:dyDescent="0.45">
      <c r="A743">
        <v>3742</v>
      </c>
      <c r="B743" t="s">
        <v>75</v>
      </c>
      <c r="C743" t="s">
        <v>195</v>
      </c>
      <c r="D743" t="s">
        <v>664</v>
      </c>
      <c r="E743" t="s">
        <v>678</v>
      </c>
      <c r="F743">
        <v>1</v>
      </c>
      <c r="G743">
        <v>4.49</v>
      </c>
      <c r="H743" s="4">
        <f t="shared" si="77"/>
        <v>4.49</v>
      </c>
      <c r="I743">
        <f t="shared" si="78"/>
        <v>17</v>
      </c>
      <c r="J743" t="str">
        <f t="shared" si="79"/>
        <v>weekend</v>
      </c>
      <c r="K743" t="str">
        <f t="shared" si="80"/>
        <v>January</v>
      </c>
      <c r="L743" t="str">
        <f t="shared" si="81"/>
        <v>Evening</v>
      </c>
      <c r="M743" s="4">
        <f t="shared" si="83"/>
        <v>5.1635</v>
      </c>
      <c r="N743" t="str">
        <f t="shared" si="82"/>
        <v>Sunday</v>
      </c>
    </row>
    <row r="744" spans="1:14" x14ac:dyDescent="0.45">
      <c r="A744">
        <v>3743</v>
      </c>
      <c r="B744" t="s">
        <v>95</v>
      </c>
      <c r="C744" t="s">
        <v>108</v>
      </c>
      <c r="D744" t="s">
        <v>672</v>
      </c>
      <c r="E744" t="s">
        <v>674</v>
      </c>
      <c r="F744">
        <v>2</v>
      </c>
      <c r="G744">
        <v>4.49</v>
      </c>
      <c r="H744" s="4">
        <f t="shared" si="77"/>
        <v>8.98</v>
      </c>
      <c r="I744">
        <f t="shared" si="78"/>
        <v>16</v>
      </c>
      <c r="J744" t="str">
        <f t="shared" si="79"/>
        <v>weekday</v>
      </c>
      <c r="K744" t="str">
        <f t="shared" si="80"/>
        <v>February</v>
      </c>
      <c r="L744" t="str">
        <f t="shared" si="81"/>
        <v>Afternoon</v>
      </c>
      <c r="M744" s="4">
        <f t="shared" si="83"/>
        <v>8.98</v>
      </c>
      <c r="N744" t="str">
        <f t="shared" si="82"/>
        <v>Thursday</v>
      </c>
    </row>
    <row r="745" spans="1:14" x14ac:dyDescent="0.45">
      <c r="A745">
        <v>3744</v>
      </c>
      <c r="B745" t="s">
        <v>15</v>
      </c>
      <c r="C745" t="s">
        <v>593</v>
      </c>
      <c r="D745" t="s">
        <v>672</v>
      </c>
      <c r="E745" t="s">
        <v>674</v>
      </c>
      <c r="F745">
        <v>4</v>
      </c>
      <c r="G745">
        <v>4.49</v>
      </c>
      <c r="H745" s="4">
        <f t="shared" si="77"/>
        <v>17.96</v>
      </c>
      <c r="I745">
        <f t="shared" si="78"/>
        <v>15</v>
      </c>
      <c r="J745" t="str">
        <f t="shared" si="79"/>
        <v>weekend</v>
      </c>
      <c r="K745" t="str">
        <f t="shared" si="80"/>
        <v>January</v>
      </c>
      <c r="L745" t="str">
        <f t="shared" si="81"/>
        <v>Afternoon</v>
      </c>
      <c r="M745" s="4">
        <f t="shared" si="83"/>
        <v>20.654</v>
      </c>
      <c r="N745" t="str">
        <f t="shared" si="82"/>
        <v>Saturday</v>
      </c>
    </row>
    <row r="746" spans="1:14" x14ac:dyDescent="0.45">
      <c r="A746">
        <v>3745</v>
      </c>
      <c r="B746" t="s">
        <v>18</v>
      </c>
      <c r="C746" t="s">
        <v>594</v>
      </c>
      <c r="D746" t="s">
        <v>658</v>
      </c>
      <c r="E746" t="s">
        <v>673</v>
      </c>
      <c r="F746">
        <v>2</v>
      </c>
      <c r="G746">
        <v>6.99</v>
      </c>
      <c r="H746" s="4">
        <f t="shared" si="77"/>
        <v>13.98</v>
      </c>
      <c r="I746">
        <f t="shared" si="78"/>
        <v>13</v>
      </c>
      <c r="J746" t="str">
        <f t="shared" si="79"/>
        <v>weekend</v>
      </c>
      <c r="K746" t="str">
        <f t="shared" si="80"/>
        <v>January</v>
      </c>
      <c r="L746" t="str">
        <f t="shared" si="81"/>
        <v>Afternoon</v>
      </c>
      <c r="M746" s="4">
        <f t="shared" si="83"/>
        <v>16.076999999999998</v>
      </c>
      <c r="N746" t="str">
        <f t="shared" si="82"/>
        <v>Sunday</v>
      </c>
    </row>
    <row r="747" spans="1:14" x14ac:dyDescent="0.45">
      <c r="A747">
        <v>3746</v>
      </c>
      <c r="B747" t="s">
        <v>91</v>
      </c>
      <c r="C747" t="s">
        <v>554</v>
      </c>
      <c r="D747" t="s">
        <v>664</v>
      </c>
      <c r="E747" t="s">
        <v>678</v>
      </c>
      <c r="F747">
        <v>2</v>
      </c>
      <c r="G747">
        <v>4.49</v>
      </c>
      <c r="H747" s="4">
        <f t="shared" si="77"/>
        <v>8.98</v>
      </c>
      <c r="I747">
        <f t="shared" si="78"/>
        <v>20</v>
      </c>
      <c r="J747" t="str">
        <f t="shared" si="79"/>
        <v>weekday</v>
      </c>
      <c r="K747" t="str">
        <f t="shared" si="80"/>
        <v>March</v>
      </c>
      <c r="L747" t="str">
        <f t="shared" si="81"/>
        <v>Evening</v>
      </c>
      <c r="M747" s="4">
        <f t="shared" si="83"/>
        <v>8.98</v>
      </c>
      <c r="N747" t="str">
        <f t="shared" si="82"/>
        <v>Wednesday</v>
      </c>
    </row>
    <row r="748" spans="1:14" x14ac:dyDescent="0.45">
      <c r="A748">
        <v>3747</v>
      </c>
      <c r="B748" t="s">
        <v>8</v>
      </c>
      <c r="C748" t="s">
        <v>142</v>
      </c>
      <c r="D748" t="s">
        <v>658</v>
      </c>
      <c r="E748" t="s">
        <v>673</v>
      </c>
      <c r="F748">
        <v>4</v>
      </c>
      <c r="G748">
        <v>6.99</v>
      </c>
      <c r="H748" s="4">
        <f t="shared" si="77"/>
        <v>27.96</v>
      </c>
      <c r="I748">
        <f t="shared" si="78"/>
        <v>12</v>
      </c>
      <c r="J748" t="str">
        <f t="shared" si="79"/>
        <v>weekend</v>
      </c>
      <c r="K748" t="str">
        <f t="shared" si="80"/>
        <v>March</v>
      </c>
      <c r="L748" t="str">
        <f t="shared" si="81"/>
        <v>Afternoon</v>
      </c>
      <c r="M748" s="4">
        <f t="shared" si="83"/>
        <v>32.153999999999996</v>
      </c>
      <c r="N748" t="str">
        <f t="shared" si="82"/>
        <v>Saturday</v>
      </c>
    </row>
    <row r="749" spans="1:14" x14ac:dyDescent="0.45">
      <c r="A749">
        <v>3748</v>
      </c>
      <c r="B749" t="s">
        <v>15</v>
      </c>
      <c r="C749" t="s">
        <v>254</v>
      </c>
      <c r="D749" t="s">
        <v>664</v>
      </c>
      <c r="E749" t="s">
        <v>678</v>
      </c>
      <c r="F749">
        <v>3</v>
      </c>
      <c r="G749">
        <v>4.49</v>
      </c>
      <c r="H749" s="4">
        <f t="shared" si="77"/>
        <v>13.47</v>
      </c>
      <c r="I749">
        <f t="shared" si="78"/>
        <v>20</v>
      </c>
      <c r="J749" t="str">
        <f t="shared" si="79"/>
        <v>weekend</v>
      </c>
      <c r="K749" t="str">
        <f t="shared" si="80"/>
        <v>January</v>
      </c>
      <c r="L749" t="str">
        <f t="shared" si="81"/>
        <v>Evening</v>
      </c>
      <c r="M749" s="4">
        <f t="shared" si="83"/>
        <v>15.490499999999999</v>
      </c>
      <c r="N749" t="str">
        <f t="shared" si="82"/>
        <v>Saturday</v>
      </c>
    </row>
    <row r="750" spans="1:14" x14ac:dyDescent="0.45">
      <c r="A750">
        <v>3749</v>
      </c>
      <c r="B750" t="s">
        <v>30</v>
      </c>
      <c r="C750" t="s">
        <v>595</v>
      </c>
      <c r="D750" t="s">
        <v>662</v>
      </c>
      <c r="E750" t="s">
        <v>677</v>
      </c>
      <c r="F750">
        <v>4</v>
      </c>
      <c r="G750">
        <v>5.99</v>
      </c>
      <c r="H750" s="4">
        <f t="shared" si="77"/>
        <v>23.96</v>
      </c>
      <c r="I750">
        <f t="shared" si="78"/>
        <v>23</v>
      </c>
      <c r="J750" t="str">
        <f t="shared" si="79"/>
        <v>weekend</v>
      </c>
      <c r="K750" t="str">
        <f t="shared" si="80"/>
        <v>March</v>
      </c>
      <c r="L750" t="str">
        <f t="shared" si="81"/>
        <v>Night</v>
      </c>
      <c r="M750" s="4">
        <f t="shared" si="83"/>
        <v>27.553999999999998</v>
      </c>
      <c r="N750" t="str">
        <f t="shared" si="82"/>
        <v>Sunday</v>
      </c>
    </row>
    <row r="751" spans="1:14" x14ac:dyDescent="0.45">
      <c r="A751">
        <v>3750</v>
      </c>
      <c r="B751" t="s">
        <v>16</v>
      </c>
      <c r="C751" t="s">
        <v>196</v>
      </c>
      <c r="D751" t="s">
        <v>666</v>
      </c>
      <c r="E751" t="s">
        <v>674</v>
      </c>
      <c r="F751">
        <v>4</v>
      </c>
      <c r="G751">
        <v>4.99</v>
      </c>
      <c r="H751" s="4">
        <f t="shared" si="77"/>
        <v>19.96</v>
      </c>
      <c r="I751">
        <f t="shared" si="78"/>
        <v>20</v>
      </c>
      <c r="J751" t="str">
        <f t="shared" si="79"/>
        <v>weekend</v>
      </c>
      <c r="K751" t="str">
        <f t="shared" si="80"/>
        <v>February</v>
      </c>
      <c r="L751" t="str">
        <f t="shared" si="81"/>
        <v>Evening</v>
      </c>
      <c r="M751" s="4">
        <f t="shared" si="83"/>
        <v>22.954000000000001</v>
      </c>
      <c r="N751" t="str">
        <f t="shared" si="82"/>
        <v>Sunday</v>
      </c>
    </row>
    <row r="752" spans="1:14" x14ac:dyDescent="0.45">
      <c r="A752">
        <v>3751</v>
      </c>
      <c r="B752" t="s">
        <v>74</v>
      </c>
      <c r="C752" t="s">
        <v>596</v>
      </c>
      <c r="D752" t="s">
        <v>671</v>
      </c>
      <c r="E752" t="s">
        <v>678</v>
      </c>
      <c r="F752">
        <v>2</v>
      </c>
      <c r="G752">
        <v>3.49</v>
      </c>
      <c r="H752" s="4">
        <f t="shared" si="77"/>
        <v>6.98</v>
      </c>
      <c r="I752">
        <f t="shared" si="78"/>
        <v>21</v>
      </c>
      <c r="J752" t="str">
        <f t="shared" si="79"/>
        <v>weekday</v>
      </c>
      <c r="K752" t="str">
        <f t="shared" si="80"/>
        <v>March</v>
      </c>
      <c r="L752" t="str">
        <f t="shared" si="81"/>
        <v>Night</v>
      </c>
      <c r="M752" s="4">
        <f t="shared" si="83"/>
        <v>6.98</v>
      </c>
      <c r="N752" t="str">
        <f t="shared" si="82"/>
        <v>Monday</v>
      </c>
    </row>
    <row r="753" spans="1:14" x14ac:dyDescent="0.45">
      <c r="A753">
        <v>3752</v>
      </c>
      <c r="B753" t="s">
        <v>53</v>
      </c>
      <c r="C753" t="s">
        <v>597</v>
      </c>
      <c r="D753" t="s">
        <v>663</v>
      </c>
      <c r="E753" t="s">
        <v>676</v>
      </c>
      <c r="F753">
        <v>2</v>
      </c>
      <c r="G753">
        <v>1.99</v>
      </c>
      <c r="H753" s="4">
        <f t="shared" si="77"/>
        <v>3.98</v>
      </c>
      <c r="I753">
        <f t="shared" si="78"/>
        <v>21</v>
      </c>
      <c r="J753" t="str">
        <f t="shared" si="79"/>
        <v>weekday</v>
      </c>
      <c r="K753" t="str">
        <f t="shared" si="80"/>
        <v>January</v>
      </c>
      <c r="L753" t="str">
        <f t="shared" si="81"/>
        <v>Night</v>
      </c>
      <c r="M753" s="4">
        <f t="shared" si="83"/>
        <v>3.98</v>
      </c>
      <c r="N753" t="str">
        <f t="shared" si="82"/>
        <v>Tuesday</v>
      </c>
    </row>
    <row r="754" spans="1:14" x14ac:dyDescent="0.45">
      <c r="A754">
        <v>3753</v>
      </c>
      <c r="B754" t="s">
        <v>39</v>
      </c>
      <c r="C754" t="s">
        <v>597</v>
      </c>
      <c r="D754" t="s">
        <v>658</v>
      </c>
      <c r="E754" t="s">
        <v>673</v>
      </c>
      <c r="F754">
        <v>3</v>
      </c>
      <c r="G754">
        <v>6.99</v>
      </c>
      <c r="H754" s="4">
        <f t="shared" si="77"/>
        <v>20.97</v>
      </c>
      <c r="I754">
        <f t="shared" si="78"/>
        <v>21</v>
      </c>
      <c r="J754" t="str">
        <f t="shared" si="79"/>
        <v>weekday</v>
      </c>
      <c r="K754" t="str">
        <f t="shared" si="80"/>
        <v>February</v>
      </c>
      <c r="L754" t="str">
        <f t="shared" si="81"/>
        <v>Night</v>
      </c>
      <c r="M754" s="4">
        <f t="shared" si="83"/>
        <v>20.97</v>
      </c>
      <c r="N754" t="str">
        <f t="shared" si="82"/>
        <v>Thursday</v>
      </c>
    </row>
    <row r="755" spans="1:14" x14ac:dyDescent="0.45">
      <c r="A755">
        <v>3754</v>
      </c>
      <c r="B755" t="s">
        <v>31</v>
      </c>
      <c r="C755" t="s">
        <v>554</v>
      </c>
      <c r="D755" t="s">
        <v>660</v>
      </c>
      <c r="E755" t="s">
        <v>675</v>
      </c>
      <c r="F755">
        <v>1</v>
      </c>
      <c r="G755">
        <v>2.29</v>
      </c>
      <c r="H755" s="4">
        <f t="shared" si="77"/>
        <v>2.29</v>
      </c>
      <c r="I755">
        <f t="shared" si="78"/>
        <v>20</v>
      </c>
      <c r="J755" t="str">
        <f t="shared" si="79"/>
        <v>weekday</v>
      </c>
      <c r="K755" t="str">
        <f t="shared" si="80"/>
        <v>March</v>
      </c>
      <c r="L755" t="str">
        <f t="shared" si="81"/>
        <v>Evening</v>
      </c>
      <c r="M755" s="4">
        <f t="shared" si="83"/>
        <v>2.29</v>
      </c>
      <c r="N755" t="str">
        <f t="shared" si="82"/>
        <v>Tuesday</v>
      </c>
    </row>
    <row r="756" spans="1:14" x14ac:dyDescent="0.45">
      <c r="A756">
        <v>3755</v>
      </c>
      <c r="B756" t="s">
        <v>30</v>
      </c>
      <c r="C756" t="s">
        <v>364</v>
      </c>
      <c r="D756" t="s">
        <v>661</v>
      </c>
      <c r="E756" t="s">
        <v>676</v>
      </c>
      <c r="F756">
        <v>4</v>
      </c>
      <c r="G756">
        <v>2.79</v>
      </c>
      <c r="H756" s="4">
        <f t="shared" si="77"/>
        <v>11.16</v>
      </c>
      <c r="I756">
        <f t="shared" si="78"/>
        <v>23</v>
      </c>
      <c r="J756" t="str">
        <f t="shared" si="79"/>
        <v>weekend</v>
      </c>
      <c r="K756" t="str">
        <f t="shared" si="80"/>
        <v>March</v>
      </c>
      <c r="L756" t="str">
        <f t="shared" si="81"/>
        <v>Night</v>
      </c>
      <c r="M756" s="4">
        <f t="shared" si="83"/>
        <v>12.834</v>
      </c>
      <c r="N756" t="str">
        <f t="shared" si="82"/>
        <v>Sunday</v>
      </c>
    </row>
    <row r="757" spans="1:14" x14ac:dyDescent="0.45">
      <c r="A757">
        <v>3756</v>
      </c>
      <c r="B757" t="s">
        <v>17</v>
      </c>
      <c r="C757" t="s">
        <v>598</v>
      </c>
      <c r="D757" t="s">
        <v>662</v>
      </c>
      <c r="E757" t="s">
        <v>677</v>
      </c>
      <c r="F757">
        <v>1</v>
      </c>
      <c r="G757">
        <v>5.99</v>
      </c>
      <c r="H757" s="4">
        <f t="shared" si="77"/>
        <v>5.99</v>
      </c>
      <c r="I757">
        <f t="shared" si="78"/>
        <v>23</v>
      </c>
      <c r="J757" t="str">
        <f t="shared" si="79"/>
        <v>weekday</v>
      </c>
      <c r="K757" t="str">
        <f t="shared" si="80"/>
        <v>March</v>
      </c>
      <c r="L757" t="str">
        <f t="shared" si="81"/>
        <v>Night</v>
      </c>
      <c r="M757" s="4">
        <f t="shared" si="83"/>
        <v>5.99</v>
      </c>
      <c r="N757" t="str">
        <f t="shared" si="82"/>
        <v>Monday</v>
      </c>
    </row>
    <row r="758" spans="1:14" x14ac:dyDescent="0.45">
      <c r="A758">
        <v>3757</v>
      </c>
      <c r="B758" t="s">
        <v>72</v>
      </c>
      <c r="C758" t="s">
        <v>599</v>
      </c>
      <c r="D758" t="s">
        <v>665</v>
      </c>
      <c r="E758" t="s">
        <v>675</v>
      </c>
      <c r="F758">
        <v>2</v>
      </c>
      <c r="G758">
        <v>2.99</v>
      </c>
      <c r="H758" s="4">
        <f t="shared" si="77"/>
        <v>5.98</v>
      </c>
      <c r="I758">
        <f t="shared" si="78"/>
        <v>17</v>
      </c>
      <c r="J758" t="str">
        <f t="shared" si="79"/>
        <v>weekend</v>
      </c>
      <c r="K758" t="str">
        <f t="shared" si="80"/>
        <v>March</v>
      </c>
      <c r="L758" t="str">
        <f t="shared" si="81"/>
        <v>Evening</v>
      </c>
      <c r="M758" s="4">
        <f t="shared" si="83"/>
        <v>6.8769999999999998</v>
      </c>
      <c r="N758" t="str">
        <f t="shared" si="82"/>
        <v>Saturday</v>
      </c>
    </row>
    <row r="759" spans="1:14" x14ac:dyDescent="0.45">
      <c r="A759">
        <v>3758</v>
      </c>
      <c r="B759" t="s">
        <v>15</v>
      </c>
      <c r="C759" t="s">
        <v>348</v>
      </c>
      <c r="D759" t="s">
        <v>672</v>
      </c>
      <c r="E759" t="s">
        <v>674</v>
      </c>
      <c r="F759">
        <v>4</v>
      </c>
      <c r="G759">
        <v>4.49</v>
      </c>
      <c r="H759" s="4">
        <f t="shared" si="77"/>
        <v>17.96</v>
      </c>
      <c r="I759">
        <f t="shared" si="78"/>
        <v>16</v>
      </c>
      <c r="J759" t="str">
        <f t="shared" si="79"/>
        <v>weekend</v>
      </c>
      <c r="K759" t="str">
        <f t="shared" si="80"/>
        <v>January</v>
      </c>
      <c r="L759" t="str">
        <f t="shared" si="81"/>
        <v>Afternoon</v>
      </c>
      <c r="M759" s="4">
        <f t="shared" si="83"/>
        <v>20.654</v>
      </c>
      <c r="N759" t="str">
        <f t="shared" si="82"/>
        <v>Saturday</v>
      </c>
    </row>
    <row r="760" spans="1:14" x14ac:dyDescent="0.45">
      <c r="A760">
        <v>3759</v>
      </c>
      <c r="B760" t="s">
        <v>78</v>
      </c>
      <c r="C760" t="s">
        <v>373</v>
      </c>
      <c r="D760" t="s">
        <v>661</v>
      </c>
      <c r="E760" t="s">
        <v>676</v>
      </c>
      <c r="F760">
        <v>1</v>
      </c>
      <c r="G760">
        <v>2.79</v>
      </c>
      <c r="H760" s="4">
        <f t="shared" si="77"/>
        <v>2.79</v>
      </c>
      <c r="I760">
        <f t="shared" si="78"/>
        <v>15</v>
      </c>
      <c r="J760" t="str">
        <f t="shared" si="79"/>
        <v>weekday</v>
      </c>
      <c r="K760" t="str">
        <f t="shared" si="80"/>
        <v>January</v>
      </c>
      <c r="L760" t="str">
        <f t="shared" si="81"/>
        <v>Afternoon</v>
      </c>
      <c r="M760" s="4">
        <f t="shared" si="83"/>
        <v>2.79</v>
      </c>
      <c r="N760" t="str">
        <f t="shared" si="82"/>
        <v>Monday</v>
      </c>
    </row>
    <row r="761" spans="1:14" x14ac:dyDescent="0.45">
      <c r="A761">
        <v>3760</v>
      </c>
      <c r="B761" t="s">
        <v>89</v>
      </c>
      <c r="C761" t="s">
        <v>600</v>
      </c>
      <c r="D761" t="s">
        <v>659</v>
      </c>
      <c r="E761" t="s">
        <v>674</v>
      </c>
      <c r="F761">
        <v>3</v>
      </c>
      <c r="G761">
        <v>5.29</v>
      </c>
      <c r="H761" s="4">
        <f t="shared" si="77"/>
        <v>15.870000000000001</v>
      </c>
      <c r="I761">
        <f t="shared" si="78"/>
        <v>21</v>
      </c>
      <c r="J761" t="str">
        <f t="shared" si="79"/>
        <v>weekday</v>
      </c>
      <c r="K761" t="str">
        <f t="shared" si="80"/>
        <v>January</v>
      </c>
      <c r="L761" t="str">
        <f t="shared" si="81"/>
        <v>Night</v>
      </c>
      <c r="M761" s="4">
        <f t="shared" si="83"/>
        <v>15.870000000000001</v>
      </c>
      <c r="N761" t="str">
        <f t="shared" si="82"/>
        <v>Thursday</v>
      </c>
    </row>
    <row r="762" spans="1:14" x14ac:dyDescent="0.45">
      <c r="A762">
        <v>3761</v>
      </c>
      <c r="B762" t="s">
        <v>88</v>
      </c>
      <c r="C762" t="s">
        <v>601</v>
      </c>
      <c r="D762" t="s">
        <v>658</v>
      </c>
      <c r="E762" t="s">
        <v>673</v>
      </c>
      <c r="F762">
        <v>3</v>
      </c>
      <c r="G762">
        <v>6.99</v>
      </c>
      <c r="H762" s="4">
        <f t="shared" si="77"/>
        <v>20.97</v>
      </c>
      <c r="I762">
        <f t="shared" si="78"/>
        <v>23</v>
      </c>
      <c r="J762" t="str">
        <f t="shared" si="79"/>
        <v>weekend</v>
      </c>
      <c r="K762" t="str">
        <f t="shared" si="80"/>
        <v>March</v>
      </c>
      <c r="L762" t="str">
        <f t="shared" si="81"/>
        <v>Night</v>
      </c>
      <c r="M762" s="4">
        <f t="shared" si="83"/>
        <v>24.115499999999997</v>
      </c>
      <c r="N762" t="str">
        <f t="shared" si="82"/>
        <v>Sunday</v>
      </c>
    </row>
    <row r="763" spans="1:14" x14ac:dyDescent="0.45">
      <c r="A763">
        <v>3762</v>
      </c>
      <c r="B763" t="s">
        <v>94</v>
      </c>
      <c r="C763" t="s">
        <v>232</v>
      </c>
      <c r="D763" t="s">
        <v>665</v>
      </c>
      <c r="E763" t="s">
        <v>675</v>
      </c>
      <c r="F763">
        <v>3</v>
      </c>
      <c r="G763">
        <v>2.99</v>
      </c>
      <c r="H763" s="4">
        <f t="shared" si="77"/>
        <v>8.9700000000000006</v>
      </c>
      <c r="I763">
        <f t="shared" si="78"/>
        <v>12</v>
      </c>
      <c r="J763" t="str">
        <f t="shared" si="79"/>
        <v>weekday</v>
      </c>
      <c r="K763" t="str">
        <f t="shared" si="80"/>
        <v>January</v>
      </c>
      <c r="L763" t="str">
        <f t="shared" si="81"/>
        <v>Afternoon</v>
      </c>
      <c r="M763" s="4">
        <f t="shared" si="83"/>
        <v>8.9700000000000006</v>
      </c>
      <c r="N763" t="str">
        <f t="shared" si="82"/>
        <v>Friday</v>
      </c>
    </row>
    <row r="764" spans="1:14" x14ac:dyDescent="0.45">
      <c r="A764">
        <v>3763</v>
      </c>
      <c r="B764" t="s">
        <v>95</v>
      </c>
      <c r="C764" t="s">
        <v>602</v>
      </c>
      <c r="D764" t="s">
        <v>666</v>
      </c>
      <c r="E764" t="s">
        <v>674</v>
      </c>
      <c r="F764">
        <v>2</v>
      </c>
      <c r="G764">
        <v>4.99</v>
      </c>
      <c r="H764" s="4">
        <f t="shared" si="77"/>
        <v>9.98</v>
      </c>
      <c r="I764">
        <f t="shared" si="78"/>
        <v>21</v>
      </c>
      <c r="J764" t="str">
        <f t="shared" si="79"/>
        <v>weekday</v>
      </c>
      <c r="K764" t="str">
        <f t="shared" si="80"/>
        <v>February</v>
      </c>
      <c r="L764" t="str">
        <f t="shared" si="81"/>
        <v>Night</v>
      </c>
      <c r="M764" s="4">
        <f t="shared" si="83"/>
        <v>9.98</v>
      </c>
      <c r="N764" t="str">
        <f t="shared" si="82"/>
        <v>Thursday</v>
      </c>
    </row>
    <row r="765" spans="1:14" x14ac:dyDescent="0.45">
      <c r="A765">
        <v>3764</v>
      </c>
      <c r="B765" t="s">
        <v>85</v>
      </c>
      <c r="C765" t="s">
        <v>603</v>
      </c>
      <c r="D765" t="s">
        <v>660</v>
      </c>
      <c r="E765" t="s">
        <v>675</v>
      </c>
      <c r="F765">
        <v>1</v>
      </c>
      <c r="G765">
        <v>2.29</v>
      </c>
      <c r="H765" s="4">
        <f t="shared" si="77"/>
        <v>2.29</v>
      </c>
      <c r="I765">
        <f t="shared" si="78"/>
        <v>13</v>
      </c>
      <c r="J765" t="str">
        <f t="shared" si="79"/>
        <v>weekday</v>
      </c>
      <c r="K765" t="str">
        <f t="shared" si="80"/>
        <v>March</v>
      </c>
      <c r="L765" t="str">
        <f t="shared" si="81"/>
        <v>Afternoon</v>
      </c>
      <c r="M765" s="4">
        <f t="shared" si="83"/>
        <v>2.29</v>
      </c>
      <c r="N765" t="str">
        <f t="shared" si="82"/>
        <v>Wednesday</v>
      </c>
    </row>
    <row r="766" spans="1:14" x14ac:dyDescent="0.45">
      <c r="A766">
        <v>3765</v>
      </c>
      <c r="B766" t="s">
        <v>53</v>
      </c>
      <c r="C766" t="s">
        <v>99</v>
      </c>
      <c r="D766" t="s">
        <v>666</v>
      </c>
      <c r="E766" t="s">
        <v>674</v>
      </c>
      <c r="F766">
        <v>2</v>
      </c>
      <c r="G766">
        <v>4.99</v>
      </c>
      <c r="H766" s="4">
        <f t="shared" si="77"/>
        <v>9.98</v>
      </c>
      <c r="I766">
        <f t="shared" si="78"/>
        <v>14</v>
      </c>
      <c r="J766" t="str">
        <f t="shared" si="79"/>
        <v>weekday</v>
      </c>
      <c r="K766" t="str">
        <f t="shared" si="80"/>
        <v>January</v>
      </c>
      <c r="L766" t="str">
        <f t="shared" si="81"/>
        <v>Afternoon</v>
      </c>
      <c r="M766" s="4">
        <f t="shared" si="83"/>
        <v>9.98</v>
      </c>
      <c r="N766" t="str">
        <f t="shared" si="82"/>
        <v>Tuesday</v>
      </c>
    </row>
    <row r="767" spans="1:14" x14ac:dyDescent="0.45">
      <c r="A767">
        <v>3766</v>
      </c>
      <c r="B767" t="s">
        <v>55</v>
      </c>
      <c r="C767" t="s">
        <v>387</v>
      </c>
      <c r="D767" t="s">
        <v>661</v>
      </c>
      <c r="E767" t="s">
        <v>676</v>
      </c>
      <c r="F767">
        <v>1</v>
      </c>
      <c r="G767">
        <v>2.79</v>
      </c>
      <c r="H767" s="4">
        <f t="shared" si="77"/>
        <v>2.79</v>
      </c>
      <c r="I767">
        <f t="shared" si="78"/>
        <v>23</v>
      </c>
      <c r="J767" t="str">
        <f t="shared" si="79"/>
        <v>weekday</v>
      </c>
      <c r="K767" t="str">
        <f t="shared" si="80"/>
        <v>January</v>
      </c>
      <c r="L767" t="str">
        <f t="shared" si="81"/>
        <v>Night</v>
      </c>
      <c r="M767" s="4">
        <f t="shared" si="83"/>
        <v>2.79</v>
      </c>
      <c r="N767" t="str">
        <f t="shared" si="82"/>
        <v>Monday</v>
      </c>
    </row>
    <row r="768" spans="1:14" x14ac:dyDescent="0.45">
      <c r="A768">
        <v>3767</v>
      </c>
      <c r="B768" t="s">
        <v>87</v>
      </c>
      <c r="C768" t="s">
        <v>375</v>
      </c>
      <c r="D768" t="s">
        <v>663</v>
      </c>
      <c r="E768" t="s">
        <v>676</v>
      </c>
      <c r="F768">
        <v>1</v>
      </c>
      <c r="G768">
        <v>1.99</v>
      </c>
      <c r="H768" s="4">
        <f t="shared" si="77"/>
        <v>1.99</v>
      </c>
      <c r="I768">
        <f t="shared" si="78"/>
        <v>11</v>
      </c>
      <c r="J768" t="str">
        <f t="shared" si="79"/>
        <v>weekday</v>
      </c>
      <c r="K768" t="str">
        <f t="shared" si="80"/>
        <v>February</v>
      </c>
      <c r="L768" t="str">
        <f t="shared" si="81"/>
        <v>Morning</v>
      </c>
      <c r="M768" s="4">
        <f t="shared" si="83"/>
        <v>1.99</v>
      </c>
      <c r="N768" t="str">
        <f t="shared" si="82"/>
        <v>Wednesday</v>
      </c>
    </row>
    <row r="769" spans="1:14" x14ac:dyDescent="0.45">
      <c r="A769">
        <v>3768</v>
      </c>
      <c r="B769" t="s">
        <v>40</v>
      </c>
      <c r="C769" t="s">
        <v>604</v>
      </c>
      <c r="D769" t="s">
        <v>661</v>
      </c>
      <c r="E769" t="s">
        <v>676</v>
      </c>
      <c r="F769">
        <v>1</v>
      </c>
      <c r="G769">
        <v>2.79</v>
      </c>
      <c r="H769" s="4">
        <f t="shared" si="77"/>
        <v>2.79</v>
      </c>
      <c r="I769">
        <f t="shared" si="78"/>
        <v>19</v>
      </c>
      <c r="J769" t="str">
        <f t="shared" si="79"/>
        <v>weekday</v>
      </c>
      <c r="K769" t="str">
        <f t="shared" si="80"/>
        <v>January</v>
      </c>
      <c r="L769" t="str">
        <f t="shared" si="81"/>
        <v>Evening</v>
      </c>
      <c r="M769" s="4">
        <f t="shared" si="83"/>
        <v>2.79</v>
      </c>
      <c r="N769" t="str">
        <f t="shared" si="82"/>
        <v>Thursday</v>
      </c>
    </row>
    <row r="770" spans="1:14" x14ac:dyDescent="0.45">
      <c r="A770">
        <v>3769</v>
      </c>
      <c r="B770" t="s">
        <v>22</v>
      </c>
      <c r="C770" t="s">
        <v>255</v>
      </c>
      <c r="D770" t="s">
        <v>664</v>
      </c>
      <c r="E770" t="s">
        <v>678</v>
      </c>
      <c r="F770">
        <v>2</v>
      </c>
      <c r="G770">
        <v>4.49</v>
      </c>
      <c r="H770" s="4">
        <f t="shared" si="77"/>
        <v>8.98</v>
      </c>
      <c r="I770">
        <f t="shared" si="78"/>
        <v>18</v>
      </c>
      <c r="J770" t="str">
        <f t="shared" si="79"/>
        <v>weekend</v>
      </c>
      <c r="K770" t="str">
        <f t="shared" si="80"/>
        <v>February</v>
      </c>
      <c r="L770" t="str">
        <f t="shared" si="81"/>
        <v>Evening</v>
      </c>
      <c r="M770" s="4">
        <f t="shared" si="83"/>
        <v>10.327</v>
      </c>
      <c r="N770" t="str">
        <f t="shared" si="82"/>
        <v>Sunday</v>
      </c>
    </row>
    <row r="771" spans="1:14" x14ac:dyDescent="0.45">
      <c r="A771">
        <v>3770</v>
      </c>
      <c r="B771" t="s">
        <v>23</v>
      </c>
      <c r="C771" t="s">
        <v>605</v>
      </c>
      <c r="D771" t="s">
        <v>665</v>
      </c>
      <c r="E771" t="s">
        <v>675</v>
      </c>
      <c r="F771">
        <v>3</v>
      </c>
      <c r="G771">
        <v>2.99</v>
      </c>
      <c r="H771" s="4">
        <f t="shared" ref="H771:H834" si="84">F771*G771</f>
        <v>8.9700000000000006</v>
      </c>
      <c r="I771">
        <f t="shared" ref="I771:I834" si="85">HOUR(C771)</f>
        <v>20</v>
      </c>
      <c r="J771" t="str">
        <f t="shared" ref="J771:J834" si="86">IF(WEEKDAY(B771,2)&gt;5, "weekend","weekday")</f>
        <v>weekday</v>
      </c>
      <c r="K771" t="str">
        <f t="shared" ref="K771:K834" si="87">TEXT(B771, "mmmm")</f>
        <v>February</v>
      </c>
      <c r="L771" t="str">
        <f t="shared" ref="L771:L834" si="88">IF(I771&lt;12, "Morning", IF(I771&lt;17, "Afternoon", IF(I771&lt;21, "Evening", "Night")))</f>
        <v>Evening</v>
      </c>
      <c r="M771" s="4">
        <f t="shared" si="83"/>
        <v>8.9700000000000006</v>
      </c>
      <c r="N771" t="str">
        <f t="shared" ref="N771:N834" si="89">TEXT(B771, "dddd")</f>
        <v>Wednesday</v>
      </c>
    </row>
    <row r="772" spans="1:14" x14ac:dyDescent="0.45">
      <c r="A772">
        <v>3771</v>
      </c>
      <c r="B772" t="s">
        <v>73</v>
      </c>
      <c r="C772" t="s">
        <v>606</v>
      </c>
      <c r="D772" t="s">
        <v>664</v>
      </c>
      <c r="E772" t="s">
        <v>678</v>
      </c>
      <c r="F772">
        <v>1</v>
      </c>
      <c r="G772">
        <v>4.49</v>
      </c>
      <c r="H772" s="4">
        <f t="shared" si="84"/>
        <v>4.49</v>
      </c>
      <c r="I772">
        <f t="shared" si="85"/>
        <v>20</v>
      </c>
      <c r="J772" t="str">
        <f t="shared" si="86"/>
        <v>weekday</v>
      </c>
      <c r="K772" t="str">
        <f t="shared" si="87"/>
        <v>February</v>
      </c>
      <c r="L772" t="str">
        <f t="shared" si="88"/>
        <v>Evening</v>
      </c>
      <c r="M772" s="4">
        <f t="shared" ref="M772:M835" si="90">IF(J772="weekend", H772*1.15, H772)</f>
        <v>4.49</v>
      </c>
      <c r="N772" t="str">
        <f t="shared" si="89"/>
        <v>Friday</v>
      </c>
    </row>
    <row r="773" spans="1:14" x14ac:dyDescent="0.45">
      <c r="A773">
        <v>3772</v>
      </c>
      <c r="B773" t="s">
        <v>40</v>
      </c>
      <c r="C773" t="s">
        <v>607</v>
      </c>
      <c r="D773" t="s">
        <v>658</v>
      </c>
      <c r="E773" t="s">
        <v>673</v>
      </c>
      <c r="F773">
        <v>4</v>
      </c>
      <c r="G773">
        <v>6.99</v>
      </c>
      <c r="H773" s="4">
        <f t="shared" si="84"/>
        <v>27.96</v>
      </c>
      <c r="I773">
        <f t="shared" si="85"/>
        <v>15</v>
      </c>
      <c r="J773" t="str">
        <f t="shared" si="86"/>
        <v>weekday</v>
      </c>
      <c r="K773" t="str">
        <f t="shared" si="87"/>
        <v>January</v>
      </c>
      <c r="L773" t="str">
        <f t="shared" si="88"/>
        <v>Afternoon</v>
      </c>
      <c r="M773" s="4">
        <f t="shared" si="90"/>
        <v>27.96</v>
      </c>
      <c r="N773" t="str">
        <f t="shared" si="89"/>
        <v>Thursday</v>
      </c>
    </row>
    <row r="774" spans="1:14" x14ac:dyDescent="0.45">
      <c r="A774">
        <v>3773</v>
      </c>
      <c r="B774" t="s">
        <v>74</v>
      </c>
      <c r="C774" t="s">
        <v>608</v>
      </c>
      <c r="D774" t="s">
        <v>665</v>
      </c>
      <c r="E774" t="s">
        <v>675</v>
      </c>
      <c r="F774">
        <v>2</v>
      </c>
      <c r="G774">
        <v>2.99</v>
      </c>
      <c r="H774" s="4">
        <f t="shared" si="84"/>
        <v>5.98</v>
      </c>
      <c r="I774">
        <f t="shared" si="85"/>
        <v>22</v>
      </c>
      <c r="J774" t="str">
        <f t="shared" si="86"/>
        <v>weekday</v>
      </c>
      <c r="K774" t="str">
        <f t="shared" si="87"/>
        <v>March</v>
      </c>
      <c r="L774" t="str">
        <f t="shared" si="88"/>
        <v>Night</v>
      </c>
      <c r="M774" s="4">
        <f t="shared" si="90"/>
        <v>5.98</v>
      </c>
      <c r="N774" t="str">
        <f t="shared" si="89"/>
        <v>Monday</v>
      </c>
    </row>
    <row r="775" spans="1:14" x14ac:dyDescent="0.45">
      <c r="A775">
        <v>3774</v>
      </c>
      <c r="B775" t="s">
        <v>45</v>
      </c>
      <c r="C775" t="s">
        <v>609</v>
      </c>
      <c r="D775" t="s">
        <v>659</v>
      </c>
      <c r="E775" t="s">
        <v>674</v>
      </c>
      <c r="F775">
        <v>1</v>
      </c>
      <c r="G775">
        <v>5.29</v>
      </c>
      <c r="H775" s="4">
        <f t="shared" si="84"/>
        <v>5.29</v>
      </c>
      <c r="I775">
        <f t="shared" si="85"/>
        <v>22</v>
      </c>
      <c r="J775" t="str">
        <f t="shared" si="86"/>
        <v>weekday</v>
      </c>
      <c r="K775" t="str">
        <f t="shared" si="87"/>
        <v>March</v>
      </c>
      <c r="L775" t="str">
        <f t="shared" si="88"/>
        <v>Night</v>
      </c>
      <c r="M775" s="4">
        <f t="shared" si="90"/>
        <v>5.29</v>
      </c>
      <c r="N775" t="str">
        <f t="shared" si="89"/>
        <v>Friday</v>
      </c>
    </row>
    <row r="776" spans="1:14" x14ac:dyDescent="0.45">
      <c r="A776">
        <v>3775</v>
      </c>
      <c r="B776" t="s">
        <v>62</v>
      </c>
      <c r="C776" t="s">
        <v>610</v>
      </c>
      <c r="D776" t="s">
        <v>661</v>
      </c>
      <c r="E776" t="s">
        <v>676</v>
      </c>
      <c r="F776">
        <v>3</v>
      </c>
      <c r="G776">
        <v>2.79</v>
      </c>
      <c r="H776" s="4">
        <f t="shared" si="84"/>
        <v>8.370000000000001</v>
      </c>
      <c r="I776">
        <f t="shared" si="85"/>
        <v>21</v>
      </c>
      <c r="J776" t="str">
        <f t="shared" si="86"/>
        <v>weekend</v>
      </c>
      <c r="K776" t="str">
        <f t="shared" si="87"/>
        <v>January</v>
      </c>
      <c r="L776" t="str">
        <f t="shared" si="88"/>
        <v>Night</v>
      </c>
      <c r="M776" s="4">
        <f t="shared" si="90"/>
        <v>9.6255000000000006</v>
      </c>
      <c r="N776" t="str">
        <f t="shared" si="89"/>
        <v>Saturday</v>
      </c>
    </row>
    <row r="777" spans="1:14" x14ac:dyDescent="0.45">
      <c r="A777">
        <v>3776</v>
      </c>
      <c r="B777" t="s">
        <v>24</v>
      </c>
      <c r="C777" t="s">
        <v>611</v>
      </c>
      <c r="D777" t="s">
        <v>660</v>
      </c>
      <c r="E777" t="s">
        <v>675</v>
      </c>
      <c r="F777">
        <v>4</v>
      </c>
      <c r="G777">
        <v>2.29</v>
      </c>
      <c r="H777" s="4">
        <f t="shared" si="84"/>
        <v>9.16</v>
      </c>
      <c r="I777">
        <f t="shared" si="85"/>
        <v>16</v>
      </c>
      <c r="J777" t="str">
        <f t="shared" si="86"/>
        <v>weekday</v>
      </c>
      <c r="K777" t="str">
        <f t="shared" si="87"/>
        <v>January</v>
      </c>
      <c r="L777" t="str">
        <f t="shared" si="88"/>
        <v>Afternoon</v>
      </c>
      <c r="M777" s="4">
        <f t="shared" si="90"/>
        <v>9.16</v>
      </c>
      <c r="N777" t="str">
        <f t="shared" si="89"/>
        <v>Wednesday</v>
      </c>
    </row>
    <row r="778" spans="1:14" x14ac:dyDescent="0.45">
      <c r="A778">
        <v>3777</v>
      </c>
      <c r="B778" t="s">
        <v>86</v>
      </c>
      <c r="C778" t="s">
        <v>535</v>
      </c>
      <c r="D778" t="s">
        <v>672</v>
      </c>
      <c r="E778" t="s">
        <v>674</v>
      </c>
      <c r="F778">
        <v>1</v>
      </c>
      <c r="G778">
        <v>4.49</v>
      </c>
      <c r="H778" s="4">
        <f t="shared" si="84"/>
        <v>4.49</v>
      </c>
      <c r="I778">
        <f t="shared" si="85"/>
        <v>23</v>
      </c>
      <c r="J778" t="str">
        <f t="shared" si="86"/>
        <v>weekday</v>
      </c>
      <c r="K778" t="str">
        <f t="shared" si="87"/>
        <v>March</v>
      </c>
      <c r="L778" t="str">
        <f t="shared" si="88"/>
        <v>Night</v>
      </c>
      <c r="M778" s="4">
        <f t="shared" si="90"/>
        <v>4.49</v>
      </c>
      <c r="N778" t="str">
        <f t="shared" si="89"/>
        <v>Thursday</v>
      </c>
    </row>
    <row r="779" spans="1:14" x14ac:dyDescent="0.45">
      <c r="A779">
        <v>3778</v>
      </c>
      <c r="B779" t="s">
        <v>42</v>
      </c>
      <c r="C779" t="s">
        <v>612</v>
      </c>
      <c r="D779" t="s">
        <v>669</v>
      </c>
      <c r="E779" t="s">
        <v>676</v>
      </c>
      <c r="F779">
        <v>1</v>
      </c>
      <c r="G779">
        <v>2.59</v>
      </c>
      <c r="H779" s="4">
        <f t="shared" si="84"/>
        <v>2.59</v>
      </c>
      <c r="I779">
        <f t="shared" si="85"/>
        <v>11</v>
      </c>
      <c r="J779" t="str">
        <f t="shared" si="86"/>
        <v>weekday</v>
      </c>
      <c r="K779" t="str">
        <f t="shared" si="87"/>
        <v>January</v>
      </c>
      <c r="L779" t="str">
        <f t="shared" si="88"/>
        <v>Morning</v>
      </c>
      <c r="M779" s="4">
        <f t="shared" si="90"/>
        <v>2.59</v>
      </c>
      <c r="N779" t="str">
        <f t="shared" si="89"/>
        <v>Friday</v>
      </c>
    </row>
    <row r="780" spans="1:14" x14ac:dyDescent="0.45">
      <c r="A780">
        <v>3779</v>
      </c>
      <c r="B780" t="s">
        <v>32</v>
      </c>
      <c r="C780" t="s">
        <v>564</v>
      </c>
      <c r="D780" t="s">
        <v>658</v>
      </c>
      <c r="E780" t="s">
        <v>673</v>
      </c>
      <c r="F780">
        <v>4</v>
      </c>
      <c r="G780">
        <v>6.99</v>
      </c>
      <c r="H780" s="4">
        <f t="shared" si="84"/>
        <v>27.96</v>
      </c>
      <c r="I780">
        <f t="shared" si="85"/>
        <v>14</v>
      </c>
      <c r="J780" t="str">
        <f t="shared" si="86"/>
        <v>weekday</v>
      </c>
      <c r="K780" t="str">
        <f t="shared" si="87"/>
        <v>January</v>
      </c>
      <c r="L780" t="str">
        <f t="shared" si="88"/>
        <v>Afternoon</v>
      </c>
      <c r="M780" s="4">
        <f t="shared" si="90"/>
        <v>27.96</v>
      </c>
      <c r="N780" t="str">
        <f t="shared" si="89"/>
        <v>Thursday</v>
      </c>
    </row>
    <row r="781" spans="1:14" x14ac:dyDescent="0.45">
      <c r="A781">
        <v>3780</v>
      </c>
      <c r="B781" t="s">
        <v>54</v>
      </c>
      <c r="C781" t="s">
        <v>528</v>
      </c>
      <c r="D781" t="s">
        <v>658</v>
      </c>
      <c r="E781" t="s">
        <v>673</v>
      </c>
      <c r="F781">
        <v>1</v>
      </c>
      <c r="G781">
        <v>6.99</v>
      </c>
      <c r="H781" s="4">
        <f t="shared" si="84"/>
        <v>6.99</v>
      </c>
      <c r="I781">
        <f t="shared" si="85"/>
        <v>18</v>
      </c>
      <c r="J781" t="str">
        <f t="shared" si="86"/>
        <v>weekday</v>
      </c>
      <c r="K781" t="str">
        <f t="shared" si="87"/>
        <v>January</v>
      </c>
      <c r="L781" t="str">
        <f t="shared" si="88"/>
        <v>Evening</v>
      </c>
      <c r="M781" s="4">
        <f t="shared" si="90"/>
        <v>6.99</v>
      </c>
      <c r="N781" t="str">
        <f t="shared" si="89"/>
        <v>Friday</v>
      </c>
    </row>
    <row r="782" spans="1:14" x14ac:dyDescent="0.45">
      <c r="A782">
        <v>3781</v>
      </c>
      <c r="B782" t="s">
        <v>75</v>
      </c>
      <c r="C782" t="s">
        <v>259</v>
      </c>
      <c r="D782" t="s">
        <v>663</v>
      </c>
      <c r="E782" t="s">
        <v>676</v>
      </c>
      <c r="F782">
        <v>4</v>
      </c>
      <c r="G782">
        <v>1.99</v>
      </c>
      <c r="H782" s="4">
        <f t="shared" si="84"/>
        <v>7.96</v>
      </c>
      <c r="I782">
        <f t="shared" si="85"/>
        <v>13</v>
      </c>
      <c r="J782" t="str">
        <f t="shared" si="86"/>
        <v>weekend</v>
      </c>
      <c r="K782" t="str">
        <f t="shared" si="87"/>
        <v>January</v>
      </c>
      <c r="L782" t="str">
        <f t="shared" si="88"/>
        <v>Afternoon</v>
      </c>
      <c r="M782" s="4">
        <f t="shared" si="90"/>
        <v>9.1539999999999999</v>
      </c>
      <c r="N782" t="str">
        <f t="shared" si="89"/>
        <v>Sunday</v>
      </c>
    </row>
    <row r="783" spans="1:14" x14ac:dyDescent="0.45">
      <c r="A783">
        <v>3782</v>
      </c>
      <c r="B783" t="s">
        <v>23</v>
      </c>
      <c r="C783" t="s">
        <v>613</v>
      </c>
      <c r="D783" t="s">
        <v>662</v>
      </c>
      <c r="E783" t="s">
        <v>677</v>
      </c>
      <c r="F783">
        <v>2</v>
      </c>
      <c r="G783">
        <v>5.99</v>
      </c>
      <c r="H783" s="4">
        <f t="shared" si="84"/>
        <v>11.98</v>
      </c>
      <c r="I783">
        <f t="shared" si="85"/>
        <v>14</v>
      </c>
      <c r="J783" t="str">
        <f t="shared" si="86"/>
        <v>weekday</v>
      </c>
      <c r="K783" t="str">
        <f t="shared" si="87"/>
        <v>February</v>
      </c>
      <c r="L783" t="str">
        <f t="shared" si="88"/>
        <v>Afternoon</v>
      </c>
      <c r="M783" s="4">
        <f t="shared" si="90"/>
        <v>11.98</v>
      </c>
      <c r="N783" t="str">
        <f t="shared" si="89"/>
        <v>Wednesday</v>
      </c>
    </row>
    <row r="784" spans="1:14" x14ac:dyDescent="0.45">
      <c r="A784">
        <v>3783</v>
      </c>
      <c r="B784" t="s">
        <v>46</v>
      </c>
      <c r="C784" t="s">
        <v>614</v>
      </c>
      <c r="D784" t="s">
        <v>661</v>
      </c>
      <c r="E784" t="s">
        <v>676</v>
      </c>
      <c r="F784">
        <v>3</v>
      </c>
      <c r="G784">
        <v>2.79</v>
      </c>
      <c r="H784" s="4">
        <f t="shared" si="84"/>
        <v>8.370000000000001</v>
      </c>
      <c r="I784">
        <f t="shared" si="85"/>
        <v>19</v>
      </c>
      <c r="J784" t="str">
        <f t="shared" si="86"/>
        <v>weekend</v>
      </c>
      <c r="K784" t="str">
        <f t="shared" si="87"/>
        <v>March</v>
      </c>
      <c r="L784" t="str">
        <f t="shared" si="88"/>
        <v>Evening</v>
      </c>
      <c r="M784" s="4">
        <f t="shared" si="90"/>
        <v>9.6255000000000006</v>
      </c>
      <c r="N784" t="str">
        <f t="shared" si="89"/>
        <v>Sunday</v>
      </c>
    </row>
    <row r="785" spans="1:14" x14ac:dyDescent="0.45">
      <c r="A785">
        <v>3784</v>
      </c>
      <c r="B785" t="s">
        <v>18</v>
      </c>
      <c r="C785" t="s">
        <v>545</v>
      </c>
      <c r="D785" t="s">
        <v>671</v>
      </c>
      <c r="E785" t="s">
        <v>678</v>
      </c>
      <c r="F785">
        <v>1</v>
      </c>
      <c r="G785">
        <v>3.49</v>
      </c>
      <c r="H785" s="4">
        <f t="shared" si="84"/>
        <v>3.49</v>
      </c>
      <c r="I785">
        <f t="shared" si="85"/>
        <v>18</v>
      </c>
      <c r="J785" t="str">
        <f t="shared" si="86"/>
        <v>weekend</v>
      </c>
      <c r="K785" t="str">
        <f t="shared" si="87"/>
        <v>January</v>
      </c>
      <c r="L785" t="str">
        <f t="shared" si="88"/>
        <v>Evening</v>
      </c>
      <c r="M785" s="4">
        <f t="shared" si="90"/>
        <v>4.0134999999999996</v>
      </c>
      <c r="N785" t="str">
        <f t="shared" si="89"/>
        <v>Sunday</v>
      </c>
    </row>
    <row r="786" spans="1:14" x14ac:dyDescent="0.45">
      <c r="A786">
        <v>3785</v>
      </c>
      <c r="B786" t="s">
        <v>30</v>
      </c>
      <c r="C786" t="s">
        <v>615</v>
      </c>
      <c r="D786" t="s">
        <v>672</v>
      </c>
      <c r="E786" t="s">
        <v>674</v>
      </c>
      <c r="F786">
        <v>2</v>
      </c>
      <c r="G786">
        <v>4.49</v>
      </c>
      <c r="H786" s="4">
        <f t="shared" si="84"/>
        <v>8.98</v>
      </c>
      <c r="I786">
        <f t="shared" si="85"/>
        <v>23</v>
      </c>
      <c r="J786" t="str">
        <f t="shared" si="86"/>
        <v>weekend</v>
      </c>
      <c r="K786" t="str">
        <f t="shared" si="87"/>
        <v>March</v>
      </c>
      <c r="L786" t="str">
        <f t="shared" si="88"/>
        <v>Night</v>
      </c>
      <c r="M786" s="4">
        <f t="shared" si="90"/>
        <v>10.327</v>
      </c>
      <c r="N786" t="str">
        <f t="shared" si="89"/>
        <v>Sunday</v>
      </c>
    </row>
    <row r="787" spans="1:14" x14ac:dyDescent="0.45">
      <c r="A787">
        <v>3786</v>
      </c>
      <c r="B787" t="s">
        <v>54</v>
      </c>
      <c r="C787" t="s">
        <v>616</v>
      </c>
      <c r="D787" t="s">
        <v>667</v>
      </c>
      <c r="E787" t="s">
        <v>677</v>
      </c>
      <c r="F787">
        <v>1</v>
      </c>
      <c r="G787">
        <v>5.49</v>
      </c>
      <c r="H787" s="4">
        <f t="shared" si="84"/>
        <v>5.49</v>
      </c>
      <c r="I787">
        <f t="shared" si="85"/>
        <v>18</v>
      </c>
      <c r="J787" t="str">
        <f t="shared" si="86"/>
        <v>weekday</v>
      </c>
      <c r="K787" t="str">
        <f t="shared" si="87"/>
        <v>January</v>
      </c>
      <c r="L787" t="str">
        <f t="shared" si="88"/>
        <v>Evening</v>
      </c>
      <c r="M787" s="4">
        <f t="shared" si="90"/>
        <v>5.49</v>
      </c>
      <c r="N787" t="str">
        <f t="shared" si="89"/>
        <v>Friday</v>
      </c>
    </row>
    <row r="788" spans="1:14" x14ac:dyDescent="0.45">
      <c r="A788">
        <v>3787</v>
      </c>
      <c r="B788" t="s">
        <v>87</v>
      </c>
      <c r="C788" t="s">
        <v>617</v>
      </c>
      <c r="D788" t="s">
        <v>665</v>
      </c>
      <c r="E788" t="s">
        <v>675</v>
      </c>
      <c r="F788">
        <v>2</v>
      </c>
      <c r="G788">
        <v>2.99</v>
      </c>
      <c r="H788" s="4">
        <f t="shared" si="84"/>
        <v>5.98</v>
      </c>
      <c r="I788">
        <f t="shared" si="85"/>
        <v>18</v>
      </c>
      <c r="J788" t="str">
        <f t="shared" si="86"/>
        <v>weekday</v>
      </c>
      <c r="K788" t="str">
        <f t="shared" si="87"/>
        <v>February</v>
      </c>
      <c r="L788" t="str">
        <f t="shared" si="88"/>
        <v>Evening</v>
      </c>
      <c r="M788" s="4">
        <f t="shared" si="90"/>
        <v>5.98</v>
      </c>
      <c r="N788" t="str">
        <f t="shared" si="89"/>
        <v>Wednesday</v>
      </c>
    </row>
    <row r="789" spans="1:14" x14ac:dyDescent="0.45">
      <c r="A789">
        <v>3788</v>
      </c>
      <c r="B789" t="s">
        <v>66</v>
      </c>
      <c r="C789" t="s">
        <v>127</v>
      </c>
      <c r="D789" t="s">
        <v>669</v>
      </c>
      <c r="E789" t="s">
        <v>676</v>
      </c>
      <c r="F789">
        <v>4</v>
      </c>
      <c r="G789">
        <v>2.59</v>
      </c>
      <c r="H789" s="4">
        <f t="shared" si="84"/>
        <v>10.36</v>
      </c>
      <c r="I789">
        <f t="shared" si="85"/>
        <v>23</v>
      </c>
      <c r="J789" t="str">
        <f t="shared" si="86"/>
        <v>weekday</v>
      </c>
      <c r="K789" t="str">
        <f t="shared" si="87"/>
        <v>January</v>
      </c>
      <c r="L789" t="str">
        <f t="shared" si="88"/>
        <v>Night</v>
      </c>
      <c r="M789" s="4">
        <f t="shared" si="90"/>
        <v>10.36</v>
      </c>
      <c r="N789" t="str">
        <f t="shared" si="89"/>
        <v>Monday</v>
      </c>
    </row>
    <row r="790" spans="1:14" x14ac:dyDescent="0.45">
      <c r="A790">
        <v>3789</v>
      </c>
      <c r="B790" t="s">
        <v>51</v>
      </c>
      <c r="C790" t="s">
        <v>618</v>
      </c>
      <c r="D790" t="s">
        <v>671</v>
      </c>
      <c r="E790" t="s">
        <v>678</v>
      </c>
      <c r="F790">
        <v>3</v>
      </c>
      <c r="G790">
        <v>3.49</v>
      </c>
      <c r="H790" s="4">
        <f t="shared" si="84"/>
        <v>10.47</v>
      </c>
      <c r="I790">
        <f t="shared" si="85"/>
        <v>12</v>
      </c>
      <c r="J790" t="str">
        <f t="shared" si="86"/>
        <v>weekday</v>
      </c>
      <c r="K790" t="str">
        <f t="shared" si="87"/>
        <v>February</v>
      </c>
      <c r="L790" t="str">
        <f t="shared" si="88"/>
        <v>Afternoon</v>
      </c>
      <c r="M790" s="4">
        <f t="shared" si="90"/>
        <v>10.47</v>
      </c>
      <c r="N790" t="str">
        <f t="shared" si="89"/>
        <v>Monday</v>
      </c>
    </row>
    <row r="791" spans="1:14" x14ac:dyDescent="0.45">
      <c r="A791">
        <v>3790</v>
      </c>
      <c r="B791" t="s">
        <v>17</v>
      </c>
      <c r="C791" t="s">
        <v>619</v>
      </c>
      <c r="D791" t="s">
        <v>671</v>
      </c>
      <c r="E791" t="s">
        <v>678</v>
      </c>
      <c r="F791">
        <v>1</v>
      </c>
      <c r="G791">
        <v>3.49</v>
      </c>
      <c r="H791" s="4">
        <f t="shared" si="84"/>
        <v>3.49</v>
      </c>
      <c r="I791">
        <f t="shared" si="85"/>
        <v>13</v>
      </c>
      <c r="J791" t="str">
        <f t="shared" si="86"/>
        <v>weekday</v>
      </c>
      <c r="K791" t="str">
        <f t="shared" si="87"/>
        <v>March</v>
      </c>
      <c r="L791" t="str">
        <f t="shared" si="88"/>
        <v>Afternoon</v>
      </c>
      <c r="M791" s="4">
        <f t="shared" si="90"/>
        <v>3.49</v>
      </c>
      <c r="N791" t="str">
        <f t="shared" si="89"/>
        <v>Monday</v>
      </c>
    </row>
    <row r="792" spans="1:14" x14ac:dyDescent="0.45">
      <c r="A792">
        <v>3791</v>
      </c>
      <c r="B792" t="s">
        <v>27</v>
      </c>
      <c r="C792" t="s">
        <v>620</v>
      </c>
      <c r="D792" t="s">
        <v>668</v>
      </c>
      <c r="E792" t="s">
        <v>675</v>
      </c>
      <c r="F792">
        <v>3</v>
      </c>
      <c r="G792">
        <v>3.99</v>
      </c>
      <c r="H792" s="4">
        <f t="shared" si="84"/>
        <v>11.97</v>
      </c>
      <c r="I792">
        <f t="shared" si="85"/>
        <v>16</v>
      </c>
      <c r="J792" t="str">
        <f t="shared" si="86"/>
        <v>weekday</v>
      </c>
      <c r="K792" t="str">
        <f t="shared" si="87"/>
        <v>February</v>
      </c>
      <c r="L792" t="str">
        <f t="shared" si="88"/>
        <v>Afternoon</v>
      </c>
      <c r="M792" s="4">
        <f t="shared" si="90"/>
        <v>11.97</v>
      </c>
      <c r="N792" t="str">
        <f t="shared" si="89"/>
        <v>Thursday</v>
      </c>
    </row>
    <row r="793" spans="1:14" x14ac:dyDescent="0.45">
      <c r="A793">
        <v>3792</v>
      </c>
      <c r="B793" t="s">
        <v>20</v>
      </c>
      <c r="C793" t="s">
        <v>621</v>
      </c>
      <c r="D793" t="s">
        <v>666</v>
      </c>
      <c r="E793" t="s">
        <v>674</v>
      </c>
      <c r="F793">
        <v>1</v>
      </c>
      <c r="G793">
        <v>4.99</v>
      </c>
      <c r="H793" s="4">
        <f t="shared" si="84"/>
        <v>4.99</v>
      </c>
      <c r="I793">
        <f t="shared" si="85"/>
        <v>15</v>
      </c>
      <c r="J793" t="str">
        <f t="shared" si="86"/>
        <v>weekday</v>
      </c>
      <c r="K793" t="str">
        <f t="shared" si="87"/>
        <v>March</v>
      </c>
      <c r="L793" t="str">
        <f t="shared" si="88"/>
        <v>Afternoon</v>
      </c>
      <c r="M793" s="4">
        <f t="shared" si="90"/>
        <v>4.99</v>
      </c>
      <c r="N793" t="str">
        <f t="shared" si="89"/>
        <v>Monday</v>
      </c>
    </row>
    <row r="794" spans="1:14" x14ac:dyDescent="0.45">
      <c r="A794">
        <v>3793</v>
      </c>
      <c r="B794" t="s">
        <v>27</v>
      </c>
      <c r="C794" t="s">
        <v>554</v>
      </c>
      <c r="D794" t="s">
        <v>663</v>
      </c>
      <c r="E794" t="s">
        <v>676</v>
      </c>
      <c r="F794">
        <v>2</v>
      </c>
      <c r="G794">
        <v>1.99</v>
      </c>
      <c r="H794" s="4">
        <f t="shared" si="84"/>
        <v>3.98</v>
      </c>
      <c r="I794">
        <f t="shared" si="85"/>
        <v>20</v>
      </c>
      <c r="J794" t="str">
        <f t="shared" si="86"/>
        <v>weekday</v>
      </c>
      <c r="K794" t="str">
        <f t="shared" si="87"/>
        <v>February</v>
      </c>
      <c r="L794" t="str">
        <f t="shared" si="88"/>
        <v>Evening</v>
      </c>
      <c r="M794" s="4">
        <f t="shared" si="90"/>
        <v>3.98</v>
      </c>
      <c r="N794" t="str">
        <f t="shared" si="89"/>
        <v>Thursday</v>
      </c>
    </row>
    <row r="795" spans="1:14" x14ac:dyDescent="0.45">
      <c r="A795">
        <v>3794</v>
      </c>
      <c r="B795" t="s">
        <v>78</v>
      </c>
      <c r="C795" t="s">
        <v>135</v>
      </c>
      <c r="D795" t="s">
        <v>659</v>
      </c>
      <c r="E795" t="s">
        <v>674</v>
      </c>
      <c r="F795">
        <v>2</v>
      </c>
      <c r="G795">
        <v>5.29</v>
      </c>
      <c r="H795" s="4">
        <f t="shared" si="84"/>
        <v>10.58</v>
      </c>
      <c r="I795">
        <f t="shared" si="85"/>
        <v>19</v>
      </c>
      <c r="J795" t="str">
        <f t="shared" si="86"/>
        <v>weekday</v>
      </c>
      <c r="K795" t="str">
        <f t="shared" si="87"/>
        <v>January</v>
      </c>
      <c r="L795" t="str">
        <f t="shared" si="88"/>
        <v>Evening</v>
      </c>
      <c r="M795" s="4">
        <f t="shared" si="90"/>
        <v>10.58</v>
      </c>
      <c r="N795" t="str">
        <f t="shared" si="89"/>
        <v>Monday</v>
      </c>
    </row>
    <row r="796" spans="1:14" x14ac:dyDescent="0.45">
      <c r="A796">
        <v>3795</v>
      </c>
      <c r="B796" t="s">
        <v>22</v>
      </c>
      <c r="C796" t="s">
        <v>191</v>
      </c>
      <c r="D796" t="s">
        <v>669</v>
      </c>
      <c r="E796" t="s">
        <v>676</v>
      </c>
      <c r="F796">
        <v>1</v>
      </c>
      <c r="G796">
        <v>2.59</v>
      </c>
      <c r="H796" s="4">
        <f t="shared" si="84"/>
        <v>2.59</v>
      </c>
      <c r="I796">
        <f t="shared" si="85"/>
        <v>15</v>
      </c>
      <c r="J796" t="str">
        <f t="shared" si="86"/>
        <v>weekend</v>
      </c>
      <c r="K796" t="str">
        <f t="shared" si="87"/>
        <v>February</v>
      </c>
      <c r="L796" t="str">
        <f t="shared" si="88"/>
        <v>Afternoon</v>
      </c>
      <c r="M796" s="4">
        <f t="shared" si="90"/>
        <v>2.9784999999999995</v>
      </c>
      <c r="N796" t="str">
        <f t="shared" si="89"/>
        <v>Sunday</v>
      </c>
    </row>
    <row r="797" spans="1:14" x14ac:dyDescent="0.45">
      <c r="A797">
        <v>3796</v>
      </c>
      <c r="B797" t="s">
        <v>82</v>
      </c>
      <c r="C797" t="s">
        <v>422</v>
      </c>
      <c r="D797" t="s">
        <v>665</v>
      </c>
      <c r="E797" t="s">
        <v>675</v>
      </c>
      <c r="F797">
        <v>1</v>
      </c>
      <c r="G797">
        <v>2.99</v>
      </c>
      <c r="H797" s="4">
        <f t="shared" si="84"/>
        <v>2.99</v>
      </c>
      <c r="I797">
        <f t="shared" si="85"/>
        <v>23</v>
      </c>
      <c r="J797" t="str">
        <f t="shared" si="86"/>
        <v>weekday</v>
      </c>
      <c r="K797" t="str">
        <f t="shared" si="87"/>
        <v>January</v>
      </c>
      <c r="L797" t="str">
        <f t="shared" si="88"/>
        <v>Night</v>
      </c>
      <c r="M797" s="4">
        <f t="shared" si="90"/>
        <v>2.99</v>
      </c>
      <c r="N797" t="str">
        <f t="shared" si="89"/>
        <v>Thursday</v>
      </c>
    </row>
    <row r="798" spans="1:14" x14ac:dyDescent="0.45">
      <c r="A798">
        <v>3797</v>
      </c>
      <c r="B798" t="s">
        <v>55</v>
      </c>
      <c r="C798" t="s">
        <v>286</v>
      </c>
      <c r="D798" t="s">
        <v>671</v>
      </c>
      <c r="E798" t="s">
        <v>678</v>
      </c>
      <c r="F798">
        <v>1</v>
      </c>
      <c r="G798">
        <v>3.49</v>
      </c>
      <c r="H798" s="4">
        <f t="shared" si="84"/>
        <v>3.49</v>
      </c>
      <c r="I798">
        <f t="shared" si="85"/>
        <v>14</v>
      </c>
      <c r="J798" t="str">
        <f t="shared" si="86"/>
        <v>weekday</v>
      </c>
      <c r="K798" t="str">
        <f t="shared" si="87"/>
        <v>January</v>
      </c>
      <c r="L798" t="str">
        <f t="shared" si="88"/>
        <v>Afternoon</v>
      </c>
      <c r="M798" s="4">
        <f t="shared" si="90"/>
        <v>3.49</v>
      </c>
      <c r="N798" t="str">
        <f t="shared" si="89"/>
        <v>Monday</v>
      </c>
    </row>
    <row r="799" spans="1:14" x14ac:dyDescent="0.45">
      <c r="A799">
        <v>3798</v>
      </c>
      <c r="B799" t="s">
        <v>12</v>
      </c>
      <c r="C799" t="s">
        <v>622</v>
      </c>
      <c r="D799" t="s">
        <v>668</v>
      </c>
      <c r="E799" t="s">
        <v>675</v>
      </c>
      <c r="F799">
        <v>4</v>
      </c>
      <c r="G799">
        <v>3.99</v>
      </c>
      <c r="H799" s="4">
        <f t="shared" si="84"/>
        <v>15.96</v>
      </c>
      <c r="I799">
        <f t="shared" si="85"/>
        <v>16</v>
      </c>
      <c r="J799" t="str">
        <f t="shared" si="86"/>
        <v>weekend</v>
      </c>
      <c r="K799" t="str">
        <f t="shared" si="87"/>
        <v>January</v>
      </c>
      <c r="L799" t="str">
        <f t="shared" si="88"/>
        <v>Afternoon</v>
      </c>
      <c r="M799" s="4">
        <f t="shared" si="90"/>
        <v>18.353999999999999</v>
      </c>
      <c r="N799" t="str">
        <f t="shared" si="89"/>
        <v>Sunday</v>
      </c>
    </row>
    <row r="800" spans="1:14" x14ac:dyDescent="0.45">
      <c r="A800">
        <v>3799</v>
      </c>
      <c r="B800" t="s">
        <v>42</v>
      </c>
      <c r="C800" t="s">
        <v>623</v>
      </c>
      <c r="D800" t="s">
        <v>669</v>
      </c>
      <c r="E800" t="s">
        <v>676</v>
      </c>
      <c r="F800">
        <v>1</v>
      </c>
      <c r="G800">
        <v>2.59</v>
      </c>
      <c r="H800" s="4">
        <f t="shared" si="84"/>
        <v>2.59</v>
      </c>
      <c r="I800">
        <f t="shared" si="85"/>
        <v>12</v>
      </c>
      <c r="J800" t="str">
        <f t="shared" si="86"/>
        <v>weekday</v>
      </c>
      <c r="K800" t="str">
        <f t="shared" si="87"/>
        <v>January</v>
      </c>
      <c r="L800" t="str">
        <f t="shared" si="88"/>
        <v>Afternoon</v>
      </c>
      <c r="M800" s="4">
        <f t="shared" si="90"/>
        <v>2.59</v>
      </c>
      <c r="N800" t="str">
        <f t="shared" si="89"/>
        <v>Friday</v>
      </c>
    </row>
    <row r="801" spans="1:14" x14ac:dyDescent="0.45">
      <c r="A801">
        <v>3800</v>
      </c>
      <c r="B801" t="s">
        <v>95</v>
      </c>
      <c r="C801" t="s">
        <v>352</v>
      </c>
      <c r="D801" t="s">
        <v>671</v>
      </c>
      <c r="E801" t="s">
        <v>678</v>
      </c>
      <c r="F801">
        <v>1</v>
      </c>
      <c r="G801">
        <v>3.49</v>
      </c>
      <c r="H801" s="4">
        <f t="shared" si="84"/>
        <v>3.49</v>
      </c>
      <c r="I801">
        <f t="shared" si="85"/>
        <v>17</v>
      </c>
      <c r="J801" t="str">
        <f t="shared" si="86"/>
        <v>weekday</v>
      </c>
      <c r="K801" t="str">
        <f t="shared" si="87"/>
        <v>February</v>
      </c>
      <c r="L801" t="str">
        <f t="shared" si="88"/>
        <v>Evening</v>
      </c>
      <c r="M801" s="4">
        <f t="shared" si="90"/>
        <v>3.49</v>
      </c>
      <c r="N801" t="str">
        <f t="shared" si="89"/>
        <v>Thursday</v>
      </c>
    </row>
    <row r="802" spans="1:14" x14ac:dyDescent="0.45">
      <c r="A802">
        <v>3801</v>
      </c>
      <c r="B802" t="s">
        <v>51</v>
      </c>
      <c r="C802" t="s">
        <v>624</v>
      </c>
      <c r="D802" t="s">
        <v>661</v>
      </c>
      <c r="E802" t="s">
        <v>676</v>
      </c>
      <c r="F802">
        <v>2</v>
      </c>
      <c r="G802">
        <v>2.79</v>
      </c>
      <c r="H802" s="4">
        <f t="shared" si="84"/>
        <v>5.58</v>
      </c>
      <c r="I802">
        <f t="shared" si="85"/>
        <v>14</v>
      </c>
      <c r="J802" t="str">
        <f t="shared" si="86"/>
        <v>weekday</v>
      </c>
      <c r="K802" t="str">
        <f t="shared" si="87"/>
        <v>February</v>
      </c>
      <c r="L802" t="str">
        <f t="shared" si="88"/>
        <v>Afternoon</v>
      </c>
      <c r="M802" s="4">
        <f t="shared" si="90"/>
        <v>5.58</v>
      </c>
      <c r="N802" t="str">
        <f t="shared" si="89"/>
        <v>Monday</v>
      </c>
    </row>
    <row r="803" spans="1:14" x14ac:dyDescent="0.45">
      <c r="A803">
        <v>3802</v>
      </c>
      <c r="B803" t="s">
        <v>37</v>
      </c>
      <c r="C803" t="s">
        <v>487</v>
      </c>
      <c r="D803" t="s">
        <v>664</v>
      </c>
      <c r="E803" t="s">
        <v>678</v>
      </c>
      <c r="F803">
        <v>1</v>
      </c>
      <c r="G803">
        <v>4.49</v>
      </c>
      <c r="H803" s="4">
        <f t="shared" si="84"/>
        <v>4.49</v>
      </c>
      <c r="I803">
        <f t="shared" si="85"/>
        <v>21</v>
      </c>
      <c r="J803" t="str">
        <f t="shared" si="86"/>
        <v>weekend</v>
      </c>
      <c r="K803" t="str">
        <f t="shared" si="87"/>
        <v>March</v>
      </c>
      <c r="L803" t="str">
        <f t="shared" si="88"/>
        <v>Night</v>
      </c>
      <c r="M803" s="4">
        <f t="shared" si="90"/>
        <v>5.1635</v>
      </c>
      <c r="N803" t="str">
        <f t="shared" si="89"/>
        <v>Sunday</v>
      </c>
    </row>
    <row r="804" spans="1:14" x14ac:dyDescent="0.45">
      <c r="A804">
        <v>3803</v>
      </c>
      <c r="B804" t="s">
        <v>96</v>
      </c>
      <c r="C804" t="s">
        <v>455</v>
      </c>
      <c r="D804" t="s">
        <v>668</v>
      </c>
      <c r="E804" t="s">
        <v>675</v>
      </c>
      <c r="F804">
        <v>2</v>
      </c>
      <c r="G804">
        <v>3.99</v>
      </c>
      <c r="H804" s="4">
        <f t="shared" si="84"/>
        <v>7.98</v>
      </c>
      <c r="I804">
        <f t="shared" si="85"/>
        <v>21</v>
      </c>
      <c r="J804" t="str">
        <f t="shared" si="86"/>
        <v>weekday</v>
      </c>
      <c r="K804" t="str">
        <f t="shared" si="87"/>
        <v>February</v>
      </c>
      <c r="L804" t="str">
        <f t="shared" si="88"/>
        <v>Night</v>
      </c>
      <c r="M804" s="4">
        <f t="shared" si="90"/>
        <v>7.98</v>
      </c>
      <c r="N804" t="str">
        <f t="shared" si="89"/>
        <v>Thursday</v>
      </c>
    </row>
    <row r="805" spans="1:14" x14ac:dyDescent="0.45">
      <c r="A805">
        <v>3804</v>
      </c>
      <c r="B805" t="s">
        <v>57</v>
      </c>
      <c r="C805" t="s">
        <v>625</v>
      </c>
      <c r="D805" t="s">
        <v>664</v>
      </c>
      <c r="E805" t="s">
        <v>678</v>
      </c>
      <c r="F805">
        <v>3</v>
      </c>
      <c r="G805">
        <v>4.49</v>
      </c>
      <c r="H805" s="4">
        <f t="shared" si="84"/>
        <v>13.47</v>
      </c>
      <c r="I805">
        <f t="shared" si="85"/>
        <v>10</v>
      </c>
      <c r="J805" t="str">
        <f t="shared" si="86"/>
        <v>weekday</v>
      </c>
      <c r="K805" t="str">
        <f t="shared" si="87"/>
        <v>February</v>
      </c>
      <c r="L805" t="str">
        <f t="shared" si="88"/>
        <v>Morning</v>
      </c>
      <c r="M805" s="4">
        <f t="shared" si="90"/>
        <v>13.47</v>
      </c>
      <c r="N805" t="str">
        <f t="shared" si="89"/>
        <v>Tuesday</v>
      </c>
    </row>
    <row r="806" spans="1:14" x14ac:dyDescent="0.45">
      <c r="A806">
        <v>3805</v>
      </c>
      <c r="B806" t="s">
        <v>85</v>
      </c>
      <c r="C806" t="s">
        <v>336</v>
      </c>
      <c r="D806" t="s">
        <v>671</v>
      </c>
      <c r="E806" t="s">
        <v>678</v>
      </c>
      <c r="F806">
        <v>2</v>
      </c>
      <c r="G806">
        <v>3.49</v>
      </c>
      <c r="H806" s="4">
        <f t="shared" si="84"/>
        <v>6.98</v>
      </c>
      <c r="I806">
        <f t="shared" si="85"/>
        <v>16</v>
      </c>
      <c r="J806" t="str">
        <f t="shared" si="86"/>
        <v>weekday</v>
      </c>
      <c r="K806" t="str">
        <f t="shared" si="87"/>
        <v>March</v>
      </c>
      <c r="L806" t="str">
        <f t="shared" si="88"/>
        <v>Afternoon</v>
      </c>
      <c r="M806" s="4">
        <f t="shared" si="90"/>
        <v>6.98</v>
      </c>
      <c r="N806" t="str">
        <f t="shared" si="89"/>
        <v>Wednesday</v>
      </c>
    </row>
    <row r="807" spans="1:14" x14ac:dyDescent="0.45">
      <c r="A807">
        <v>3806</v>
      </c>
      <c r="B807" t="s">
        <v>54</v>
      </c>
      <c r="C807" t="s">
        <v>192</v>
      </c>
      <c r="D807" t="s">
        <v>669</v>
      </c>
      <c r="E807" t="s">
        <v>676</v>
      </c>
      <c r="F807">
        <v>1</v>
      </c>
      <c r="G807">
        <v>2.59</v>
      </c>
      <c r="H807" s="4">
        <f t="shared" si="84"/>
        <v>2.59</v>
      </c>
      <c r="I807">
        <f t="shared" si="85"/>
        <v>12</v>
      </c>
      <c r="J807" t="str">
        <f t="shared" si="86"/>
        <v>weekday</v>
      </c>
      <c r="K807" t="str">
        <f t="shared" si="87"/>
        <v>January</v>
      </c>
      <c r="L807" t="str">
        <f t="shared" si="88"/>
        <v>Afternoon</v>
      </c>
      <c r="M807" s="4">
        <f t="shared" si="90"/>
        <v>2.59</v>
      </c>
      <c r="N807" t="str">
        <f t="shared" si="89"/>
        <v>Friday</v>
      </c>
    </row>
    <row r="808" spans="1:14" x14ac:dyDescent="0.45">
      <c r="A808">
        <v>3807</v>
      </c>
      <c r="B808" t="s">
        <v>59</v>
      </c>
      <c r="C808" t="s">
        <v>626</v>
      </c>
      <c r="D808" t="s">
        <v>667</v>
      </c>
      <c r="E808" t="s">
        <v>677</v>
      </c>
      <c r="F808">
        <v>1</v>
      </c>
      <c r="G808">
        <v>5.49</v>
      </c>
      <c r="H808" s="4">
        <f t="shared" si="84"/>
        <v>5.49</v>
      </c>
      <c r="I808">
        <f t="shared" si="85"/>
        <v>16</v>
      </c>
      <c r="J808" t="str">
        <f t="shared" si="86"/>
        <v>weekday</v>
      </c>
      <c r="K808" t="str">
        <f t="shared" si="87"/>
        <v>January</v>
      </c>
      <c r="L808" t="str">
        <f t="shared" si="88"/>
        <v>Afternoon</v>
      </c>
      <c r="M808" s="4">
        <f t="shared" si="90"/>
        <v>5.49</v>
      </c>
      <c r="N808" t="str">
        <f t="shared" si="89"/>
        <v>Wednesday</v>
      </c>
    </row>
    <row r="809" spans="1:14" x14ac:dyDescent="0.45">
      <c r="A809">
        <v>3808</v>
      </c>
      <c r="B809" t="s">
        <v>37</v>
      </c>
      <c r="C809" t="s">
        <v>334</v>
      </c>
      <c r="D809" t="s">
        <v>664</v>
      </c>
      <c r="E809" t="s">
        <v>678</v>
      </c>
      <c r="F809">
        <v>4</v>
      </c>
      <c r="G809">
        <v>4.49</v>
      </c>
      <c r="H809" s="4">
        <f t="shared" si="84"/>
        <v>17.96</v>
      </c>
      <c r="I809">
        <f t="shared" si="85"/>
        <v>13</v>
      </c>
      <c r="J809" t="str">
        <f t="shared" si="86"/>
        <v>weekend</v>
      </c>
      <c r="K809" t="str">
        <f t="shared" si="87"/>
        <v>March</v>
      </c>
      <c r="L809" t="str">
        <f t="shared" si="88"/>
        <v>Afternoon</v>
      </c>
      <c r="M809" s="4">
        <f t="shared" si="90"/>
        <v>20.654</v>
      </c>
      <c r="N809" t="str">
        <f t="shared" si="89"/>
        <v>Sunday</v>
      </c>
    </row>
    <row r="810" spans="1:14" x14ac:dyDescent="0.45">
      <c r="A810">
        <v>3809</v>
      </c>
      <c r="B810" t="s">
        <v>58</v>
      </c>
      <c r="C810" t="s">
        <v>627</v>
      </c>
      <c r="D810" t="s">
        <v>658</v>
      </c>
      <c r="E810" t="s">
        <v>673</v>
      </c>
      <c r="F810">
        <v>4</v>
      </c>
      <c r="G810">
        <v>6.99</v>
      </c>
      <c r="H810" s="4">
        <f t="shared" si="84"/>
        <v>27.96</v>
      </c>
      <c r="I810">
        <f t="shared" si="85"/>
        <v>14</v>
      </c>
      <c r="J810" t="str">
        <f t="shared" si="86"/>
        <v>weekday</v>
      </c>
      <c r="K810" t="str">
        <f t="shared" si="87"/>
        <v>March</v>
      </c>
      <c r="L810" t="str">
        <f t="shared" si="88"/>
        <v>Afternoon</v>
      </c>
      <c r="M810" s="4">
        <f t="shared" si="90"/>
        <v>27.96</v>
      </c>
      <c r="N810" t="str">
        <f t="shared" si="89"/>
        <v>Thursday</v>
      </c>
    </row>
    <row r="811" spans="1:14" x14ac:dyDescent="0.45">
      <c r="A811">
        <v>3810</v>
      </c>
      <c r="B811" t="s">
        <v>47</v>
      </c>
      <c r="C811" t="s">
        <v>320</v>
      </c>
      <c r="D811" t="s">
        <v>661</v>
      </c>
      <c r="E811" t="s">
        <v>676</v>
      </c>
      <c r="F811">
        <v>1</v>
      </c>
      <c r="G811">
        <v>2.79</v>
      </c>
      <c r="H811" s="4">
        <f t="shared" si="84"/>
        <v>2.79</v>
      </c>
      <c r="I811">
        <f t="shared" si="85"/>
        <v>15</v>
      </c>
      <c r="J811" t="str">
        <f t="shared" si="86"/>
        <v>weekend</v>
      </c>
      <c r="K811" t="str">
        <f t="shared" si="87"/>
        <v>January</v>
      </c>
      <c r="L811" t="str">
        <f t="shared" si="88"/>
        <v>Afternoon</v>
      </c>
      <c r="M811" s="4">
        <f t="shared" si="90"/>
        <v>3.2084999999999999</v>
      </c>
      <c r="N811" t="str">
        <f t="shared" si="89"/>
        <v>Saturday</v>
      </c>
    </row>
    <row r="812" spans="1:14" x14ac:dyDescent="0.45">
      <c r="A812">
        <v>3811</v>
      </c>
      <c r="B812" t="s">
        <v>46</v>
      </c>
      <c r="C812" t="s">
        <v>628</v>
      </c>
      <c r="D812" t="s">
        <v>672</v>
      </c>
      <c r="E812" t="s">
        <v>674</v>
      </c>
      <c r="F812">
        <v>2</v>
      </c>
      <c r="G812">
        <v>4.49</v>
      </c>
      <c r="H812" s="4">
        <f t="shared" si="84"/>
        <v>8.98</v>
      </c>
      <c r="I812">
        <f t="shared" si="85"/>
        <v>22</v>
      </c>
      <c r="J812" t="str">
        <f t="shared" si="86"/>
        <v>weekend</v>
      </c>
      <c r="K812" t="str">
        <f t="shared" si="87"/>
        <v>March</v>
      </c>
      <c r="L812" t="str">
        <f t="shared" si="88"/>
        <v>Night</v>
      </c>
      <c r="M812" s="4">
        <f t="shared" si="90"/>
        <v>10.327</v>
      </c>
      <c r="N812" t="str">
        <f t="shared" si="89"/>
        <v>Sunday</v>
      </c>
    </row>
    <row r="813" spans="1:14" x14ac:dyDescent="0.45">
      <c r="A813">
        <v>3812</v>
      </c>
      <c r="B813" t="s">
        <v>31</v>
      </c>
      <c r="C813" t="s">
        <v>629</v>
      </c>
      <c r="D813" t="s">
        <v>664</v>
      </c>
      <c r="E813" t="s">
        <v>678</v>
      </c>
      <c r="F813">
        <v>1</v>
      </c>
      <c r="G813">
        <v>4.49</v>
      </c>
      <c r="H813" s="4">
        <f t="shared" si="84"/>
        <v>4.49</v>
      </c>
      <c r="I813">
        <f t="shared" si="85"/>
        <v>16</v>
      </c>
      <c r="J813" t="str">
        <f t="shared" si="86"/>
        <v>weekday</v>
      </c>
      <c r="K813" t="str">
        <f t="shared" si="87"/>
        <v>March</v>
      </c>
      <c r="L813" t="str">
        <f t="shared" si="88"/>
        <v>Afternoon</v>
      </c>
      <c r="M813" s="4">
        <f t="shared" si="90"/>
        <v>4.49</v>
      </c>
      <c r="N813" t="str">
        <f t="shared" si="89"/>
        <v>Tuesday</v>
      </c>
    </row>
    <row r="814" spans="1:14" x14ac:dyDescent="0.45">
      <c r="A814">
        <v>3813</v>
      </c>
      <c r="B814" t="s">
        <v>90</v>
      </c>
      <c r="C814" t="s">
        <v>432</v>
      </c>
      <c r="D814" t="s">
        <v>659</v>
      </c>
      <c r="E814" t="s">
        <v>674</v>
      </c>
      <c r="F814">
        <v>2</v>
      </c>
      <c r="G814">
        <v>5.29</v>
      </c>
      <c r="H814" s="4">
        <f t="shared" si="84"/>
        <v>10.58</v>
      </c>
      <c r="I814">
        <f t="shared" si="85"/>
        <v>20</v>
      </c>
      <c r="J814" t="str">
        <f t="shared" si="86"/>
        <v>weekday</v>
      </c>
      <c r="K814" t="str">
        <f t="shared" si="87"/>
        <v>March</v>
      </c>
      <c r="L814" t="str">
        <f t="shared" si="88"/>
        <v>Evening</v>
      </c>
      <c r="M814" s="4">
        <f t="shared" si="90"/>
        <v>10.58</v>
      </c>
      <c r="N814" t="str">
        <f t="shared" si="89"/>
        <v>Wednesday</v>
      </c>
    </row>
    <row r="815" spans="1:14" x14ac:dyDescent="0.45">
      <c r="A815">
        <v>3814</v>
      </c>
      <c r="B815" t="s">
        <v>67</v>
      </c>
      <c r="C815" t="s">
        <v>630</v>
      </c>
      <c r="D815" t="s">
        <v>671</v>
      </c>
      <c r="E815" t="s">
        <v>678</v>
      </c>
      <c r="F815">
        <v>4</v>
      </c>
      <c r="G815">
        <v>3.49</v>
      </c>
      <c r="H815" s="4">
        <f t="shared" si="84"/>
        <v>13.96</v>
      </c>
      <c r="I815">
        <f t="shared" si="85"/>
        <v>19</v>
      </c>
      <c r="J815" t="str">
        <f t="shared" si="86"/>
        <v>weekday</v>
      </c>
      <c r="K815" t="str">
        <f t="shared" si="87"/>
        <v>February</v>
      </c>
      <c r="L815" t="str">
        <f t="shared" si="88"/>
        <v>Evening</v>
      </c>
      <c r="M815" s="4">
        <f t="shared" si="90"/>
        <v>13.96</v>
      </c>
      <c r="N815" t="str">
        <f t="shared" si="89"/>
        <v>Monday</v>
      </c>
    </row>
    <row r="816" spans="1:14" x14ac:dyDescent="0.45">
      <c r="A816">
        <v>3815</v>
      </c>
      <c r="B816" t="s">
        <v>15</v>
      </c>
      <c r="C816" t="s">
        <v>631</v>
      </c>
      <c r="D816" t="s">
        <v>661</v>
      </c>
      <c r="E816" t="s">
        <v>676</v>
      </c>
      <c r="F816">
        <v>1</v>
      </c>
      <c r="G816">
        <v>2.79</v>
      </c>
      <c r="H816" s="4">
        <f t="shared" si="84"/>
        <v>2.79</v>
      </c>
      <c r="I816">
        <f t="shared" si="85"/>
        <v>20</v>
      </c>
      <c r="J816" t="str">
        <f t="shared" si="86"/>
        <v>weekend</v>
      </c>
      <c r="K816" t="str">
        <f t="shared" si="87"/>
        <v>January</v>
      </c>
      <c r="L816" t="str">
        <f t="shared" si="88"/>
        <v>Evening</v>
      </c>
      <c r="M816" s="4">
        <f t="shared" si="90"/>
        <v>3.2084999999999999</v>
      </c>
      <c r="N816" t="str">
        <f t="shared" si="89"/>
        <v>Saturday</v>
      </c>
    </row>
    <row r="817" spans="1:14" x14ac:dyDescent="0.45">
      <c r="A817">
        <v>3816</v>
      </c>
      <c r="B817" t="s">
        <v>50</v>
      </c>
      <c r="C817" t="s">
        <v>632</v>
      </c>
      <c r="D817" t="s">
        <v>665</v>
      </c>
      <c r="E817" t="s">
        <v>675</v>
      </c>
      <c r="F817">
        <v>1</v>
      </c>
      <c r="G817">
        <v>2.99</v>
      </c>
      <c r="H817" s="4">
        <f t="shared" si="84"/>
        <v>2.99</v>
      </c>
      <c r="I817">
        <f t="shared" si="85"/>
        <v>18</v>
      </c>
      <c r="J817" t="str">
        <f t="shared" si="86"/>
        <v>weekday</v>
      </c>
      <c r="K817" t="str">
        <f t="shared" si="87"/>
        <v>March</v>
      </c>
      <c r="L817" t="str">
        <f t="shared" si="88"/>
        <v>Evening</v>
      </c>
      <c r="M817" s="4">
        <f t="shared" si="90"/>
        <v>2.99</v>
      </c>
      <c r="N817" t="str">
        <f t="shared" si="89"/>
        <v>Tuesday</v>
      </c>
    </row>
    <row r="818" spans="1:14" x14ac:dyDescent="0.45">
      <c r="A818">
        <v>3817</v>
      </c>
      <c r="B818" t="s">
        <v>11</v>
      </c>
      <c r="C818" t="s">
        <v>633</v>
      </c>
      <c r="D818" t="s">
        <v>658</v>
      </c>
      <c r="E818" t="s">
        <v>673</v>
      </c>
      <c r="F818">
        <v>2</v>
      </c>
      <c r="G818">
        <v>6.99</v>
      </c>
      <c r="H818" s="4">
        <f t="shared" si="84"/>
        <v>13.98</v>
      </c>
      <c r="I818">
        <f t="shared" si="85"/>
        <v>14</v>
      </c>
      <c r="J818" t="str">
        <f t="shared" si="86"/>
        <v>weekday</v>
      </c>
      <c r="K818" t="str">
        <f t="shared" si="87"/>
        <v>February</v>
      </c>
      <c r="L818" t="str">
        <f t="shared" si="88"/>
        <v>Afternoon</v>
      </c>
      <c r="M818" s="4">
        <f t="shared" si="90"/>
        <v>13.98</v>
      </c>
      <c r="N818" t="str">
        <f t="shared" si="89"/>
        <v>Tuesday</v>
      </c>
    </row>
    <row r="819" spans="1:14" x14ac:dyDescent="0.45">
      <c r="A819">
        <v>3818</v>
      </c>
      <c r="B819" t="s">
        <v>46</v>
      </c>
      <c r="C819" t="s">
        <v>129</v>
      </c>
      <c r="D819" t="s">
        <v>661</v>
      </c>
      <c r="E819" t="s">
        <v>676</v>
      </c>
      <c r="F819">
        <v>2</v>
      </c>
      <c r="G819">
        <v>2.79</v>
      </c>
      <c r="H819" s="4">
        <f t="shared" si="84"/>
        <v>5.58</v>
      </c>
      <c r="I819">
        <f t="shared" si="85"/>
        <v>19</v>
      </c>
      <c r="J819" t="str">
        <f t="shared" si="86"/>
        <v>weekend</v>
      </c>
      <c r="K819" t="str">
        <f t="shared" si="87"/>
        <v>March</v>
      </c>
      <c r="L819" t="str">
        <f t="shared" si="88"/>
        <v>Evening</v>
      </c>
      <c r="M819" s="4">
        <f t="shared" si="90"/>
        <v>6.4169999999999998</v>
      </c>
      <c r="N819" t="str">
        <f t="shared" si="89"/>
        <v>Sunday</v>
      </c>
    </row>
    <row r="820" spans="1:14" x14ac:dyDescent="0.45">
      <c r="A820">
        <v>3819</v>
      </c>
      <c r="B820" t="s">
        <v>7</v>
      </c>
      <c r="C820" t="s">
        <v>597</v>
      </c>
      <c r="D820" t="s">
        <v>672</v>
      </c>
      <c r="E820" t="s">
        <v>674</v>
      </c>
      <c r="F820">
        <v>1</v>
      </c>
      <c r="G820">
        <v>4.49</v>
      </c>
      <c r="H820" s="4">
        <f t="shared" si="84"/>
        <v>4.49</v>
      </c>
      <c r="I820">
        <f t="shared" si="85"/>
        <v>21</v>
      </c>
      <c r="J820" t="str">
        <f t="shared" si="86"/>
        <v>weekday</v>
      </c>
      <c r="K820" t="str">
        <f t="shared" si="87"/>
        <v>February</v>
      </c>
      <c r="L820" t="str">
        <f t="shared" si="88"/>
        <v>Night</v>
      </c>
      <c r="M820" s="4">
        <f t="shared" si="90"/>
        <v>4.49</v>
      </c>
      <c r="N820" t="str">
        <f t="shared" si="89"/>
        <v>Friday</v>
      </c>
    </row>
    <row r="821" spans="1:14" x14ac:dyDescent="0.45">
      <c r="A821">
        <v>3820</v>
      </c>
      <c r="B821" t="s">
        <v>82</v>
      </c>
      <c r="C821" t="s">
        <v>634</v>
      </c>
      <c r="D821" t="s">
        <v>664</v>
      </c>
      <c r="E821" t="s">
        <v>678</v>
      </c>
      <c r="F821">
        <v>3</v>
      </c>
      <c r="G821">
        <v>4.49</v>
      </c>
      <c r="H821" s="4">
        <f t="shared" si="84"/>
        <v>13.47</v>
      </c>
      <c r="I821">
        <f t="shared" si="85"/>
        <v>17</v>
      </c>
      <c r="J821" t="str">
        <f t="shared" si="86"/>
        <v>weekday</v>
      </c>
      <c r="K821" t="str">
        <f t="shared" si="87"/>
        <v>January</v>
      </c>
      <c r="L821" t="str">
        <f t="shared" si="88"/>
        <v>Evening</v>
      </c>
      <c r="M821" s="4">
        <f t="shared" si="90"/>
        <v>13.47</v>
      </c>
      <c r="N821" t="str">
        <f t="shared" si="89"/>
        <v>Thursday</v>
      </c>
    </row>
    <row r="822" spans="1:14" x14ac:dyDescent="0.45">
      <c r="A822">
        <v>3821</v>
      </c>
      <c r="B822" t="s">
        <v>73</v>
      </c>
      <c r="C822" t="s">
        <v>635</v>
      </c>
      <c r="D822" t="s">
        <v>669</v>
      </c>
      <c r="E822" t="s">
        <v>676</v>
      </c>
      <c r="F822">
        <v>4</v>
      </c>
      <c r="G822">
        <v>2.59</v>
      </c>
      <c r="H822" s="4">
        <f t="shared" si="84"/>
        <v>10.36</v>
      </c>
      <c r="I822">
        <f t="shared" si="85"/>
        <v>10</v>
      </c>
      <c r="J822" t="str">
        <f t="shared" si="86"/>
        <v>weekday</v>
      </c>
      <c r="K822" t="str">
        <f t="shared" si="87"/>
        <v>February</v>
      </c>
      <c r="L822" t="str">
        <f t="shared" si="88"/>
        <v>Morning</v>
      </c>
      <c r="M822" s="4">
        <f t="shared" si="90"/>
        <v>10.36</v>
      </c>
      <c r="N822" t="str">
        <f t="shared" si="89"/>
        <v>Friday</v>
      </c>
    </row>
    <row r="823" spans="1:14" x14ac:dyDescent="0.45">
      <c r="A823">
        <v>3822</v>
      </c>
      <c r="B823" t="s">
        <v>7</v>
      </c>
      <c r="C823" t="s">
        <v>177</v>
      </c>
      <c r="D823" t="s">
        <v>665</v>
      </c>
      <c r="E823" t="s">
        <v>675</v>
      </c>
      <c r="F823">
        <v>2</v>
      </c>
      <c r="G823">
        <v>2.99</v>
      </c>
      <c r="H823" s="4">
        <f t="shared" si="84"/>
        <v>5.98</v>
      </c>
      <c r="I823">
        <f t="shared" si="85"/>
        <v>18</v>
      </c>
      <c r="J823" t="str">
        <f t="shared" si="86"/>
        <v>weekday</v>
      </c>
      <c r="K823" t="str">
        <f t="shared" si="87"/>
        <v>February</v>
      </c>
      <c r="L823" t="str">
        <f t="shared" si="88"/>
        <v>Evening</v>
      </c>
      <c r="M823" s="4">
        <f t="shared" si="90"/>
        <v>5.98</v>
      </c>
      <c r="N823" t="str">
        <f t="shared" si="89"/>
        <v>Friday</v>
      </c>
    </row>
    <row r="824" spans="1:14" x14ac:dyDescent="0.45">
      <c r="A824">
        <v>3823</v>
      </c>
      <c r="B824" t="s">
        <v>63</v>
      </c>
      <c r="C824" t="s">
        <v>636</v>
      </c>
      <c r="D824" t="s">
        <v>671</v>
      </c>
      <c r="E824" t="s">
        <v>678</v>
      </c>
      <c r="F824">
        <v>2</v>
      </c>
      <c r="G824">
        <v>3.49</v>
      </c>
      <c r="H824" s="4">
        <f t="shared" si="84"/>
        <v>6.98</v>
      </c>
      <c r="I824">
        <f t="shared" si="85"/>
        <v>18</v>
      </c>
      <c r="J824" t="str">
        <f t="shared" si="86"/>
        <v>weekday</v>
      </c>
      <c r="K824" t="str">
        <f t="shared" si="87"/>
        <v>January</v>
      </c>
      <c r="L824" t="str">
        <f t="shared" si="88"/>
        <v>Evening</v>
      </c>
      <c r="M824" s="4">
        <f t="shared" si="90"/>
        <v>6.98</v>
      </c>
      <c r="N824" t="str">
        <f t="shared" si="89"/>
        <v>Thursday</v>
      </c>
    </row>
    <row r="825" spans="1:14" x14ac:dyDescent="0.45">
      <c r="A825">
        <v>3824</v>
      </c>
      <c r="B825" t="s">
        <v>84</v>
      </c>
      <c r="C825" t="s">
        <v>472</v>
      </c>
      <c r="D825" t="s">
        <v>663</v>
      </c>
      <c r="E825" t="s">
        <v>676</v>
      </c>
      <c r="F825">
        <v>4</v>
      </c>
      <c r="G825">
        <v>1.99</v>
      </c>
      <c r="H825" s="4">
        <f t="shared" si="84"/>
        <v>7.96</v>
      </c>
      <c r="I825">
        <f t="shared" si="85"/>
        <v>18</v>
      </c>
      <c r="J825" t="str">
        <f t="shared" si="86"/>
        <v>weekend</v>
      </c>
      <c r="K825" t="str">
        <f t="shared" si="87"/>
        <v>March</v>
      </c>
      <c r="L825" t="str">
        <f t="shared" si="88"/>
        <v>Evening</v>
      </c>
      <c r="M825" s="4">
        <f t="shared" si="90"/>
        <v>9.1539999999999999</v>
      </c>
      <c r="N825" t="str">
        <f t="shared" si="89"/>
        <v>Saturday</v>
      </c>
    </row>
    <row r="826" spans="1:14" x14ac:dyDescent="0.45">
      <c r="A826">
        <v>3825</v>
      </c>
      <c r="B826" t="s">
        <v>43</v>
      </c>
      <c r="C826" t="s">
        <v>573</v>
      </c>
      <c r="D826" t="s">
        <v>667</v>
      </c>
      <c r="E826" t="s">
        <v>677</v>
      </c>
      <c r="F826">
        <v>3</v>
      </c>
      <c r="G826">
        <v>5.49</v>
      </c>
      <c r="H826" s="4">
        <f t="shared" si="84"/>
        <v>16.47</v>
      </c>
      <c r="I826">
        <f t="shared" si="85"/>
        <v>16</v>
      </c>
      <c r="J826" t="str">
        <f t="shared" si="86"/>
        <v>weekend</v>
      </c>
      <c r="K826" t="str">
        <f t="shared" si="87"/>
        <v>January</v>
      </c>
      <c r="L826" t="str">
        <f t="shared" si="88"/>
        <v>Afternoon</v>
      </c>
      <c r="M826" s="4">
        <f t="shared" si="90"/>
        <v>18.940499999999997</v>
      </c>
      <c r="N826" t="str">
        <f t="shared" si="89"/>
        <v>Saturday</v>
      </c>
    </row>
    <row r="827" spans="1:14" x14ac:dyDescent="0.45">
      <c r="A827">
        <v>3826</v>
      </c>
      <c r="B827" t="s">
        <v>67</v>
      </c>
      <c r="C827" t="s">
        <v>374</v>
      </c>
      <c r="D827" t="s">
        <v>661</v>
      </c>
      <c r="E827" t="s">
        <v>676</v>
      </c>
      <c r="F827">
        <v>2</v>
      </c>
      <c r="G827">
        <v>2.79</v>
      </c>
      <c r="H827" s="4">
        <f t="shared" si="84"/>
        <v>5.58</v>
      </c>
      <c r="I827">
        <f t="shared" si="85"/>
        <v>17</v>
      </c>
      <c r="J827" t="str">
        <f t="shared" si="86"/>
        <v>weekday</v>
      </c>
      <c r="K827" t="str">
        <f t="shared" si="87"/>
        <v>February</v>
      </c>
      <c r="L827" t="str">
        <f t="shared" si="88"/>
        <v>Evening</v>
      </c>
      <c r="M827" s="4">
        <f t="shared" si="90"/>
        <v>5.58</v>
      </c>
      <c r="N827" t="str">
        <f t="shared" si="89"/>
        <v>Monday</v>
      </c>
    </row>
    <row r="828" spans="1:14" x14ac:dyDescent="0.45">
      <c r="A828">
        <v>3827</v>
      </c>
      <c r="B828" t="s">
        <v>8</v>
      </c>
      <c r="C828" t="s">
        <v>637</v>
      </c>
      <c r="D828" t="s">
        <v>664</v>
      </c>
      <c r="E828" t="s">
        <v>678</v>
      </c>
      <c r="F828">
        <v>4</v>
      </c>
      <c r="G828">
        <v>4.49</v>
      </c>
      <c r="H828" s="4">
        <f t="shared" si="84"/>
        <v>17.96</v>
      </c>
      <c r="I828">
        <f t="shared" si="85"/>
        <v>12</v>
      </c>
      <c r="J828" t="str">
        <f t="shared" si="86"/>
        <v>weekend</v>
      </c>
      <c r="K828" t="str">
        <f t="shared" si="87"/>
        <v>March</v>
      </c>
      <c r="L828" t="str">
        <f t="shared" si="88"/>
        <v>Afternoon</v>
      </c>
      <c r="M828" s="4">
        <f t="shared" si="90"/>
        <v>20.654</v>
      </c>
      <c r="N828" t="str">
        <f t="shared" si="89"/>
        <v>Saturday</v>
      </c>
    </row>
    <row r="829" spans="1:14" x14ac:dyDescent="0.45">
      <c r="A829">
        <v>3828</v>
      </c>
      <c r="B829" t="s">
        <v>41</v>
      </c>
      <c r="C829" t="s">
        <v>538</v>
      </c>
      <c r="D829" t="s">
        <v>661</v>
      </c>
      <c r="E829" t="s">
        <v>676</v>
      </c>
      <c r="F829">
        <v>4</v>
      </c>
      <c r="G829">
        <v>2.79</v>
      </c>
      <c r="H829" s="4">
        <f t="shared" si="84"/>
        <v>11.16</v>
      </c>
      <c r="I829">
        <f t="shared" si="85"/>
        <v>17</v>
      </c>
      <c r="J829" t="str">
        <f t="shared" si="86"/>
        <v>weekday</v>
      </c>
      <c r="K829" t="str">
        <f t="shared" si="87"/>
        <v>February</v>
      </c>
      <c r="L829" t="str">
        <f t="shared" si="88"/>
        <v>Evening</v>
      </c>
      <c r="M829" s="4">
        <f t="shared" si="90"/>
        <v>11.16</v>
      </c>
      <c r="N829" t="str">
        <f t="shared" si="89"/>
        <v>Monday</v>
      </c>
    </row>
    <row r="830" spans="1:14" x14ac:dyDescent="0.45">
      <c r="A830">
        <v>3829</v>
      </c>
      <c r="B830" t="s">
        <v>36</v>
      </c>
      <c r="C830" t="s">
        <v>638</v>
      </c>
      <c r="D830" t="s">
        <v>660</v>
      </c>
      <c r="E830" t="s">
        <v>675</v>
      </c>
      <c r="F830">
        <v>1</v>
      </c>
      <c r="G830">
        <v>2.29</v>
      </c>
      <c r="H830" s="4">
        <f t="shared" si="84"/>
        <v>2.29</v>
      </c>
      <c r="I830">
        <f t="shared" si="85"/>
        <v>15</v>
      </c>
      <c r="J830" t="str">
        <f t="shared" si="86"/>
        <v>weekday</v>
      </c>
      <c r="K830" t="str">
        <f t="shared" si="87"/>
        <v>March</v>
      </c>
      <c r="L830" t="str">
        <f t="shared" si="88"/>
        <v>Afternoon</v>
      </c>
      <c r="M830" s="4">
        <f t="shared" si="90"/>
        <v>2.29</v>
      </c>
      <c r="N830" t="str">
        <f t="shared" si="89"/>
        <v>Monday</v>
      </c>
    </row>
    <row r="831" spans="1:14" x14ac:dyDescent="0.45">
      <c r="A831">
        <v>3830</v>
      </c>
      <c r="B831" t="s">
        <v>52</v>
      </c>
      <c r="C831" t="s">
        <v>321</v>
      </c>
      <c r="D831" t="s">
        <v>668</v>
      </c>
      <c r="E831" t="s">
        <v>675</v>
      </c>
      <c r="F831">
        <v>2</v>
      </c>
      <c r="G831">
        <v>3.99</v>
      </c>
      <c r="H831" s="4">
        <f t="shared" si="84"/>
        <v>7.98</v>
      </c>
      <c r="I831">
        <f t="shared" si="85"/>
        <v>20</v>
      </c>
      <c r="J831" t="str">
        <f t="shared" si="86"/>
        <v>weekday</v>
      </c>
      <c r="K831" t="str">
        <f t="shared" si="87"/>
        <v>February</v>
      </c>
      <c r="L831" t="str">
        <f t="shared" si="88"/>
        <v>Evening</v>
      </c>
      <c r="M831" s="4">
        <f t="shared" si="90"/>
        <v>7.98</v>
      </c>
      <c r="N831" t="str">
        <f t="shared" si="89"/>
        <v>Wednesday</v>
      </c>
    </row>
    <row r="832" spans="1:14" x14ac:dyDescent="0.45">
      <c r="A832">
        <v>3831</v>
      </c>
      <c r="B832" t="s">
        <v>74</v>
      </c>
      <c r="C832" t="s">
        <v>125</v>
      </c>
      <c r="D832" t="s">
        <v>670</v>
      </c>
      <c r="E832" t="s">
        <v>679</v>
      </c>
      <c r="F832">
        <v>1</v>
      </c>
      <c r="G832">
        <v>2.4900000000000002</v>
      </c>
      <c r="H832" s="4">
        <f t="shared" si="84"/>
        <v>2.4900000000000002</v>
      </c>
      <c r="I832">
        <f t="shared" si="85"/>
        <v>14</v>
      </c>
      <c r="J832" t="str">
        <f t="shared" si="86"/>
        <v>weekday</v>
      </c>
      <c r="K832" t="str">
        <f t="shared" si="87"/>
        <v>March</v>
      </c>
      <c r="L832" t="str">
        <f t="shared" si="88"/>
        <v>Afternoon</v>
      </c>
      <c r="M832" s="4">
        <f t="shared" si="90"/>
        <v>2.4900000000000002</v>
      </c>
      <c r="N832" t="str">
        <f t="shared" si="89"/>
        <v>Monday</v>
      </c>
    </row>
    <row r="833" spans="1:14" x14ac:dyDescent="0.45">
      <c r="A833">
        <v>3832</v>
      </c>
      <c r="B833" t="s">
        <v>77</v>
      </c>
      <c r="C833" t="s">
        <v>437</v>
      </c>
      <c r="D833" t="s">
        <v>671</v>
      </c>
      <c r="E833" t="s">
        <v>678</v>
      </c>
      <c r="F833">
        <v>4</v>
      </c>
      <c r="G833">
        <v>3.49</v>
      </c>
      <c r="H833" s="4">
        <f t="shared" si="84"/>
        <v>13.96</v>
      </c>
      <c r="I833">
        <f t="shared" si="85"/>
        <v>13</v>
      </c>
      <c r="J833" t="str">
        <f t="shared" si="86"/>
        <v>weekend</v>
      </c>
      <c r="K833" t="str">
        <f t="shared" si="87"/>
        <v>March</v>
      </c>
      <c r="L833" t="str">
        <f t="shared" si="88"/>
        <v>Afternoon</v>
      </c>
      <c r="M833" s="4">
        <f t="shared" si="90"/>
        <v>16.053999999999998</v>
      </c>
      <c r="N833" t="str">
        <f t="shared" si="89"/>
        <v>Sunday</v>
      </c>
    </row>
    <row r="834" spans="1:14" x14ac:dyDescent="0.45">
      <c r="A834">
        <v>3833</v>
      </c>
      <c r="B834" t="s">
        <v>75</v>
      </c>
      <c r="C834" t="s">
        <v>639</v>
      </c>
      <c r="D834" t="s">
        <v>663</v>
      </c>
      <c r="E834" t="s">
        <v>676</v>
      </c>
      <c r="F834">
        <v>1</v>
      </c>
      <c r="G834">
        <v>1.99</v>
      </c>
      <c r="H834" s="4">
        <f t="shared" si="84"/>
        <v>1.99</v>
      </c>
      <c r="I834">
        <f t="shared" si="85"/>
        <v>13</v>
      </c>
      <c r="J834" t="str">
        <f t="shared" si="86"/>
        <v>weekend</v>
      </c>
      <c r="K834" t="str">
        <f t="shared" si="87"/>
        <v>January</v>
      </c>
      <c r="L834" t="str">
        <f t="shared" si="88"/>
        <v>Afternoon</v>
      </c>
      <c r="M834" s="4">
        <f t="shared" si="90"/>
        <v>2.2885</v>
      </c>
      <c r="N834" t="str">
        <f t="shared" si="89"/>
        <v>Sunday</v>
      </c>
    </row>
    <row r="835" spans="1:14" x14ac:dyDescent="0.45">
      <c r="A835">
        <v>3834</v>
      </c>
      <c r="B835" t="s">
        <v>87</v>
      </c>
      <c r="C835" t="s">
        <v>105</v>
      </c>
      <c r="D835" t="s">
        <v>672</v>
      </c>
      <c r="E835" t="s">
        <v>674</v>
      </c>
      <c r="F835">
        <v>2</v>
      </c>
      <c r="G835">
        <v>4.49</v>
      </c>
      <c r="H835" s="4">
        <f t="shared" ref="H835:H898" si="91">F835*G835</f>
        <v>8.98</v>
      </c>
      <c r="I835">
        <f t="shared" ref="I835:I898" si="92">HOUR(C835)</f>
        <v>22</v>
      </c>
      <c r="J835" t="str">
        <f t="shared" ref="J835:J898" si="93">IF(WEEKDAY(B835,2)&gt;5, "weekend","weekday")</f>
        <v>weekday</v>
      </c>
      <c r="K835" t="str">
        <f t="shared" ref="K835:K898" si="94">TEXT(B835, "mmmm")</f>
        <v>February</v>
      </c>
      <c r="L835" t="str">
        <f t="shared" ref="L835:L898" si="95">IF(I835&lt;12, "Morning", IF(I835&lt;17, "Afternoon", IF(I835&lt;21, "Evening", "Night")))</f>
        <v>Night</v>
      </c>
      <c r="M835" s="4">
        <f t="shared" si="90"/>
        <v>8.98</v>
      </c>
      <c r="N835" t="str">
        <f t="shared" ref="N835:N898" si="96">TEXT(B835, "dddd")</f>
        <v>Wednesday</v>
      </c>
    </row>
    <row r="836" spans="1:14" x14ac:dyDescent="0.45">
      <c r="A836">
        <v>3835</v>
      </c>
      <c r="B836" t="s">
        <v>38</v>
      </c>
      <c r="C836" t="s">
        <v>466</v>
      </c>
      <c r="D836" t="s">
        <v>670</v>
      </c>
      <c r="E836" t="s">
        <v>679</v>
      </c>
      <c r="F836">
        <v>1</v>
      </c>
      <c r="G836">
        <v>2.4900000000000002</v>
      </c>
      <c r="H836" s="4">
        <f t="shared" si="91"/>
        <v>2.4900000000000002</v>
      </c>
      <c r="I836">
        <f t="shared" si="92"/>
        <v>20</v>
      </c>
      <c r="J836" t="str">
        <f t="shared" si="93"/>
        <v>weekend</v>
      </c>
      <c r="K836" t="str">
        <f t="shared" si="94"/>
        <v>January</v>
      </c>
      <c r="L836" t="str">
        <f t="shared" si="95"/>
        <v>Evening</v>
      </c>
      <c r="M836" s="4">
        <f t="shared" ref="M836:M899" si="97">IF(J836="weekend", H836*1.15, H836)</f>
        <v>2.8635000000000002</v>
      </c>
      <c r="N836" t="str">
        <f t="shared" si="96"/>
        <v>Sunday</v>
      </c>
    </row>
    <row r="837" spans="1:14" x14ac:dyDescent="0.45">
      <c r="A837">
        <v>3836</v>
      </c>
      <c r="B837" t="s">
        <v>62</v>
      </c>
      <c r="C837" t="s">
        <v>478</v>
      </c>
      <c r="D837" t="s">
        <v>660</v>
      </c>
      <c r="E837" t="s">
        <v>675</v>
      </c>
      <c r="F837">
        <v>1</v>
      </c>
      <c r="G837">
        <v>2.29</v>
      </c>
      <c r="H837" s="4">
        <f t="shared" si="91"/>
        <v>2.29</v>
      </c>
      <c r="I837">
        <f t="shared" si="92"/>
        <v>22</v>
      </c>
      <c r="J837" t="str">
        <f t="shared" si="93"/>
        <v>weekend</v>
      </c>
      <c r="K837" t="str">
        <f t="shared" si="94"/>
        <v>January</v>
      </c>
      <c r="L837" t="str">
        <f t="shared" si="95"/>
        <v>Night</v>
      </c>
      <c r="M837" s="4">
        <f t="shared" si="97"/>
        <v>2.6334999999999997</v>
      </c>
      <c r="N837" t="str">
        <f t="shared" si="96"/>
        <v>Saturday</v>
      </c>
    </row>
    <row r="838" spans="1:14" x14ac:dyDescent="0.45">
      <c r="A838">
        <v>3837</v>
      </c>
      <c r="B838" t="s">
        <v>71</v>
      </c>
      <c r="C838" t="s">
        <v>617</v>
      </c>
      <c r="D838" t="s">
        <v>660</v>
      </c>
      <c r="E838" t="s">
        <v>675</v>
      </c>
      <c r="F838">
        <v>4</v>
      </c>
      <c r="G838">
        <v>2.29</v>
      </c>
      <c r="H838" s="4">
        <f t="shared" si="91"/>
        <v>9.16</v>
      </c>
      <c r="I838">
        <f t="shared" si="92"/>
        <v>18</v>
      </c>
      <c r="J838" t="str">
        <f t="shared" si="93"/>
        <v>weekday</v>
      </c>
      <c r="K838" t="str">
        <f t="shared" si="94"/>
        <v>March</v>
      </c>
      <c r="L838" t="str">
        <f t="shared" si="95"/>
        <v>Evening</v>
      </c>
      <c r="M838" s="4">
        <f t="shared" si="97"/>
        <v>9.16</v>
      </c>
      <c r="N838" t="str">
        <f t="shared" si="96"/>
        <v>Friday</v>
      </c>
    </row>
    <row r="839" spans="1:14" x14ac:dyDescent="0.45">
      <c r="A839">
        <v>3838</v>
      </c>
      <c r="B839" t="s">
        <v>90</v>
      </c>
      <c r="C839" t="s">
        <v>409</v>
      </c>
      <c r="D839" t="s">
        <v>661</v>
      </c>
      <c r="E839" t="s">
        <v>676</v>
      </c>
      <c r="F839">
        <v>2</v>
      </c>
      <c r="G839">
        <v>2.79</v>
      </c>
      <c r="H839" s="4">
        <f t="shared" si="91"/>
        <v>5.58</v>
      </c>
      <c r="I839">
        <f t="shared" si="92"/>
        <v>20</v>
      </c>
      <c r="J839" t="str">
        <f t="shared" si="93"/>
        <v>weekday</v>
      </c>
      <c r="K839" t="str">
        <f t="shared" si="94"/>
        <v>March</v>
      </c>
      <c r="L839" t="str">
        <f t="shared" si="95"/>
        <v>Evening</v>
      </c>
      <c r="M839" s="4">
        <f t="shared" si="97"/>
        <v>5.58</v>
      </c>
      <c r="N839" t="str">
        <f t="shared" si="96"/>
        <v>Wednesday</v>
      </c>
    </row>
    <row r="840" spans="1:14" x14ac:dyDescent="0.45">
      <c r="A840">
        <v>3839</v>
      </c>
      <c r="B840" t="s">
        <v>93</v>
      </c>
      <c r="C840" t="s">
        <v>396</v>
      </c>
      <c r="D840" t="s">
        <v>662</v>
      </c>
      <c r="E840" t="s">
        <v>677</v>
      </c>
      <c r="F840">
        <v>2</v>
      </c>
      <c r="G840">
        <v>5.99</v>
      </c>
      <c r="H840" s="4">
        <f t="shared" si="91"/>
        <v>11.98</v>
      </c>
      <c r="I840">
        <f t="shared" si="92"/>
        <v>20</v>
      </c>
      <c r="J840" t="str">
        <f t="shared" si="93"/>
        <v>weekday</v>
      </c>
      <c r="K840" t="str">
        <f t="shared" si="94"/>
        <v>January</v>
      </c>
      <c r="L840" t="str">
        <f t="shared" si="95"/>
        <v>Evening</v>
      </c>
      <c r="M840" s="4">
        <f t="shared" si="97"/>
        <v>11.98</v>
      </c>
      <c r="N840" t="str">
        <f t="shared" si="96"/>
        <v>Friday</v>
      </c>
    </row>
    <row r="841" spans="1:14" x14ac:dyDescent="0.45">
      <c r="A841">
        <v>3840</v>
      </c>
      <c r="B841" t="s">
        <v>78</v>
      </c>
      <c r="C841" t="s">
        <v>135</v>
      </c>
      <c r="D841" t="s">
        <v>659</v>
      </c>
      <c r="E841" t="s">
        <v>674</v>
      </c>
      <c r="F841">
        <v>1</v>
      </c>
      <c r="G841">
        <v>5.29</v>
      </c>
      <c r="H841" s="4">
        <f t="shared" si="91"/>
        <v>5.29</v>
      </c>
      <c r="I841">
        <f t="shared" si="92"/>
        <v>19</v>
      </c>
      <c r="J841" t="str">
        <f t="shared" si="93"/>
        <v>weekday</v>
      </c>
      <c r="K841" t="str">
        <f t="shared" si="94"/>
        <v>January</v>
      </c>
      <c r="L841" t="str">
        <f t="shared" si="95"/>
        <v>Evening</v>
      </c>
      <c r="M841" s="4">
        <f t="shared" si="97"/>
        <v>5.29</v>
      </c>
      <c r="N841" t="str">
        <f t="shared" si="96"/>
        <v>Monday</v>
      </c>
    </row>
    <row r="842" spans="1:14" x14ac:dyDescent="0.45">
      <c r="A842">
        <v>3841</v>
      </c>
      <c r="B842" t="s">
        <v>95</v>
      </c>
      <c r="C842" t="s">
        <v>640</v>
      </c>
      <c r="D842" t="s">
        <v>667</v>
      </c>
      <c r="E842" t="s">
        <v>677</v>
      </c>
      <c r="F842">
        <v>4</v>
      </c>
      <c r="G842">
        <v>5.49</v>
      </c>
      <c r="H842" s="4">
        <f t="shared" si="91"/>
        <v>21.96</v>
      </c>
      <c r="I842">
        <f t="shared" si="92"/>
        <v>12</v>
      </c>
      <c r="J842" t="str">
        <f t="shared" si="93"/>
        <v>weekday</v>
      </c>
      <c r="K842" t="str">
        <f t="shared" si="94"/>
        <v>February</v>
      </c>
      <c r="L842" t="str">
        <f t="shared" si="95"/>
        <v>Afternoon</v>
      </c>
      <c r="M842" s="4">
        <f t="shared" si="97"/>
        <v>21.96</v>
      </c>
      <c r="N842" t="str">
        <f t="shared" si="96"/>
        <v>Thursday</v>
      </c>
    </row>
    <row r="843" spans="1:14" x14ac:dyDescent="0.45">
      <c r="A843">
        <v>3842</v>
      </c>
      <c r="B843" t="s">
        <v>25</v>
      </c>
      <c r="C843" t="s">
        <v>641</v>
      </c>
      <c r="D843" t="s">
        <v>658</v>
      </c>
      <c r="E843" t="s">
        <v>673</v>
      </c>
      <c r="F843">
        <v>3</v>
      </c>
      <c r="G843">
        <v>6.99</v>
      </c>
      <c r="H843" s="4">
        <f t="shared" si="91"/>
        <v>20.97</v>
      </c>
      <c r="I843">
        <f t="shared" si="92"/>
        <v>19</v>
      </c>
      <c r="J843" t="str">
        <f t="shared" si="93"/>
        <v>weekday</v>
      </c>
      <c r="K843" t="str">
        <f t="shared" si="94"/>
        <v>January</v>
      </c>
      <c r="L843" t="str">
        <f t="shared" si="95"/>
        <v>Evening</v>
      </c>
      <c r="M843" s="4">
        <f t="shared" si="97"/>
        <v>20.97</v>
      </c>
      <c r="N843" t="str">
        <f t="shared" si="96"/>
        <v>Wednesday</v>
      </c>
    </row>
    <row r="844" spans="1:14" x14ac:dyDescent="0.45">
      <c r="A844">
        <v>3843</v>
      </c>
      <c r="B844" t="s">
        <v>67</v>
      </c>
      <c r="C844" t="s">
        <v>270</v>
      </c>
      <c r="D844" t="s">
        <v>664</v>
      </c>
      <c r="E844" t="s">
        <v>678</v>
      </c>
      <c r="F844">
        <v>4</v>
      </c>
      <c r="G844">
        <v>4.49</v>
      </c>
      <c r="H844" s="4">
        <f t="shared" si="91"/>
        <v>17.96</v>
      </c>
      <c r="I844">
        <f t="shared" si="92"/>
        <v>18</v>
      </c>
      <c r="J844" t="str">
        <f t="shared" si="93"/>
        <v>weekday</v>
      </c>
      <c r="K844" t="str">
        <f t="shared" si="94"/>
        <v>February</v>
      </c>
      <c r="L844" t="str">
        <f t="shared" si="95"/>
        <v>Evening</v>
      </c>
      <c r="M844" s="4">
        <f t="shared" si="97"/>
        <v>17.96</v>
      </c>
      <c r="N844" t="str">
        <f t="shared" si="96"/>
        <v>Monday</v>
      </c>
    </row>
    <row r="845" spans="1:14" x14ac:dyDescent="0.45">
      <c r="A845">
        <v>3844</v>
      </c>
      <c r="B845" t="s">
        <v>12</v>
      </c>
      <c r="C845" t="s">
        <v>642</v>
      </c>
      <c r="D845" t="s">
        <v>664</v>
      </c>
      <c r="E845" t="s">
        <v>678</v>
      </c>
      <c r="F845">
        <v>3</v>
      </c>
      <c r="G845">
        <v>4.49</v>
      </c>
      <c r="H845" s="4">
        <f t="shared" si="91"/>
        <v>13.47</v>
      </c>
      <c r="I845">
        <f t="shared" si="92"/>
        <v>15</v>
      </c>
      <c r="J845" t="str">
        <f t="shared" si="93"/>
        <v>weekend</v>
      </c>
      <c r="K845" t="str">
        <f t="shared" si="94"/>
        <v>January</v>
      </c>
      <c r="L845" t="str">
        <f t="shared" si="95"/>
        <v>Afternoon</v>
      </c>
      <c r="M845" s="4">
        <f t="shared" si="97"/>
        <v>15.490499999999999</v>
      </c>
      <c r="N845" t="str">
        <f t="shared" si="96"/>
        <v>Sunday</v>
      </c>
    </row>
    <row r="846" spans="1:14" x14ac:dyDescent="0.45">
      <c r="A846">
        <v>3845</v>
      </c>
      <c r="B846" t="s">
        <v>79</v>
      </c>
      <c r="C846" t="s">
        <v>155</v>
      </c>
      <c r="D846" t="s">
        <v>663</v>
      </c>
      <c r="E846" t="s">
        <v>676</v>
      </c>
      <c r="F846">
        <v>2</v>
      </c>
      <c r="G846">
        <v>1.99</v>
      </c>
      <c r="H846" s="4">
        <f t="shared" si="91"/>
        <v>3.98</v>
      </c>
      <c r="I846">
        <f t="shared" si="92"/>
        <v>17</v>
      </c>
      <c r="J846" t="str">
        <f t="shared" si="93"/>
        <v>weekday</v>
      </c>
      <c r="K846" t="str">
        <f t="shared" si="94"/>
        <v>March</v>
      </c>
      <c r="L846" t="str">
        <f t="shared" si="95"/>
        <v>Evening</v>
      </c>
      <c r="M846" s="4">
        <f t="shared" si="97"/>
        <v>3.98</v>
      </c>
      <c r="N846" t="str">
        <f t="shared" si="96"/>
        <v>Friday</v>
      </c>
    </row>
    <row r="847" spans="1:14" x14ac:dyDescent="0.45">
      <c r="A847">
        <v>3846</v>
      </c>
      <c r="B847" t="s">
        <v>66</v>
      </c>
      <c r="C847" t="s">
        <v>469</v>
      </c>
      <c r="D847" t="s">
        <v>670</v>
      </c>
      <c r="E847" t="s">
        <v>679</v>
      </c>
      <c r="F847">
        <v>4</v>
      </c>
      <c r="G847">
        <v>2.4900000000000002</v>
      </c>
      <c r="H847" s="4">
        <f t="shared" si="91"/>
        <v>9.9600000000000009</v>
      </c>
      <c r="I847">
        <f t="shared" si="92"/>
        <v>18</v>
      </c>
      <c r="J847" t="str">
        <f t="shared" si="93"/>
        <v>weekday</v>
      </c>
      <c r="K847" t="str">
        <f t="shared" si="94"/>
        <v>January</v>
      </c>
      <c r="L847" t="str">
        <f t="shared" si="95"/>
        <v>Evening</v>
      </c>
      <c r="M847" s="4">
        <f t="shared" si="97"/>
        <v>9.9600000000000009</v>
      </c>
      <c r="N847" t="str">
        <f t="shared" si="96"/>
        <v>Monday</v>
      </c>
    </row>
    <row r="848" spans="1:14" x14ac:dyDescent="0.45">
      <c r="A848">
        <v>3847</v>
      </c>
      <c r="B848" t="s">
        <v>26</v>
      </c>
      <c r="C848" t="s">
        <v>643</v>
      </c>
      <c r="D848" t="s">
        <v>660</v>
      </c>
      <c r="E848" t="s">
        <v>675</v>
      </c>
      <c r="F848">
        <v>2</v>
      </c>
      <c r="G848">
        <v>2.29</v>
      </c>
      <c r="H848" s="4">
        <f t="shared" si="91"/>
        <v>4.58</v>
      </c>
      <c r="I848">
        <f t="shared" si="92"/>
        <v>23</v>
      </c>
      <c r="J848" t="str">
        <f t="shared" si="93"/>
        <v>weekday</v>
      </c>
      <c r="K848" t="str">
        <f t="shared" si="94"/>
        <v>March</v>
      </c>
      <c r="L848" t="str">
        <f t="shared" si="95"/>
        <v>Night</v>
      </c>
      <c r="M848" s="4">
        <f t="shared" si="97"/>
        <v>4.58</v>
      </c>
      <c r="N848" t="str">
        <f t="shared" si="96"/>
        <v>Wednesday</v>
      </c>
    </row>
    <row r="849" spans="1:14" x14ac:dyDescent="0.45">
      <c r="A849">
        <v>3848</v>
      </c>
      <c r="B849" t="s">
        <v>36</v>
      </c>
      <c r="C849" t="s">
        <v>644</v>
      </c>
      <c r="D849" t="s">
        <v>669</v>
      </c>
      <c r="E849" t="s">
        <v>676</v>
      </c>
      <c r="F849">
        <v>4</v>
      </c>
      <c r="G849">
        <v>2.59</v>
      </c>
      <c r="H849" s="4">
        <f t="shared" si="91"/>
        <v>10.36</v>
      </c>
      <c r="I849">
        <f t="shared" si="92"/>
        <v>13</v>
      </c>
      <c r="J849" t="str">
        <f t="shared" si="93"/>
        <v>weekday</v>
      </c>
      <c r="K849" t="str">
        <f t="shared" si="94"/>
        <v>March</v>
      </c>
      <c r="L849" t="str">
        <f t="shared" si="95"/>
        <v>Afternoon</v>
      </c>
      <c r="M849" s="4">
        <f t="shared" si="97"/>
        <v>10.36</v>
      </c>
      <c r="N849" t="str">
        <f t="shared" si="96"/>
        <v>Monday</v>
      </c>
    </row>
    <row r="850" spans="1:14" x14ac:dyDescent="0.45">
      <c r="A850">
        <v>3849</v>
      </c>
      <c r="B850" t="s">
        <v>48</v>
      </c>
      <c r="C850" t="s">
        <v>624</v>
      </c>
      <c r="D850" t="s">
        <v>671</v>
      </c>
      <c r="E850" t="s">
        <v>678</v>
      </c>
      <c r="F850">
        <v>3</v>
      </c>
      <c r="G850">
        <v>3.49</v>
      </c>
      <c r="H850" s="4">
        <f t="shared" si="91"/>
        <v>10.47</v>
      </c>
      <c r="I850">
        <f t="shared" si="92"/>
        <v>14</v>
      </c>
      <c r="J850" t="str">
        <f t="shared" si="93"/>
        <v>weekend</v>
      </c>
      <c r="K850" t="str">
        <f t="shared" si="94"/>
        <v>February</v>
      </c>
      <c r="L850" t="str">
        <f t="shared" si="95"/>
        <v>Afternoon</v>
      </c>
      <c r="M850" s="4">
        <f t="shared" si="97"/>
        <v>12.0405</v>
      </c>
      <c r="N850" t="str">
        <f t="shared" si="96"/>
        <v>Saturday</v>
      </c>
    </row>
    <row r="851" spans="1:14" x14ac:dyDescent="0.45">
      <c r="A851">
        <v>3850</v>
      </c>
      <c r="B851" t="s">
        <v>64</v>
      </c>
      <c r="C851" t="s">
        <v>596</v>
      </c>
      <c r="D851" t="s">
        <v>659</v>
      </c>
      <c r="E851" t="s">
        <v>674</v>
      </c>
      <c r="F851">
        <v>3</v>
      </c>
      <c r="G851">
        <v>5.29</v>
      </c>
      <c r="H851" s="4">
        <f t="shared" si="91"/>
        <v>15.870000000000001</v>
      </c>
      <c r="I851">
        <f t="shared" si="92"/>
        <v>21</v>
      </c>
      <c r="J851" t="str">
        <f t="shared" si="93"/>
        <v>weekend</v>
      </c>
      <c r="K851" t="str">
        <f t="shared" si="94"/>
        <v>March</v>
      </c>
      <c r="L851" t="str">
        <f t="shared" si="95"/>
        <v>Night</v>
      </c>
      <c r="M851" s="4">
        <f t="shared" si="97"/>
        <v>18.250499999999999</v>
      </c>
      <c r="N851" t="str">
        <f t="shared" si="96"/>
        <v>Saturday</v>
      </c>
    </row>
    <row r="852" spans="1:14" x14ac:dyDescent="0.45">
      <c r="A852">
        <v>3851</v>
      </c>
      <c r="B852" t="s">
        <v>26</v>
      </c>
      <c r="C852" t="s">
        <v>458</v>
      </c>
      <c r="D852" t="s">
        <v>668</v>
      </c>
      <c r="E852" t="s">
        <v>675</v>
      </c>
      <c r="F852">
        <v>4</v>
      </c>
      <c r="G852">
        <v>3.99</v>
      </c>
      <c r="H852" s="4">
        <f t="shared" si="91"/>
        <v>15.96</v>
      </c>
      <c r="I852">
        <f t="shared" si="92"/>
        <v>13</v>
      </c>
      <c r="J852" t="str">
        <f t="shared" si="93"/>
        <v>weekday</v>
      </c>
      <c r="K852" t="str">
        <f t="shared" si="94"/>
        <v>March</v>
      </c>
      <c r="L852" t="str">
        <f t="shared" si="95"/>
        <v>Afternoon</v>
      </c>
      <c r="M852" s="4">
        <f t="shared" si="97"/>
        <v>15.96</v>
      </c>
      <c r="N852" t="str">
        <f t="shared" si="96"/>
        <v>Wednesday</v>
      </c>
    </row>
    <row r="853" spans="1:14" x14ac:dyDescent="0.45">
      <c r="A853">
        <v>3852</v>
      </c>
      <c r="B853" t="s">
        <v>95</v>
      </c>
      <c r="C853" t="s">
        <v>517</v>
      </c>
      <c r="D853" t="s">
        <v>672</v>
      </c>
      <c r="E853" t="s">
        <v>674</v>
      </c>
      <c r="F853">
        <v>3</v>
      </c>
      <c r="G853">
        <v>4.49</v>
      </c>
      <c r="H853" s="4">
        <f t="shared" si="91"/>
        <v>13.47</v>
      </c>
      <c r="I853">
        <f t="shared" si="92"/>
        <v>12</v>
      </c>
      <c r="J853" t="str">
        <f t="shared" si="93"/>
        <v>weekday</v>
      </c>
      <c r="K853" t="str">
        <f t="shared" si="94"/>
        <v>February</v>
      </c>
      <c r="L853" t="str">
        <f t="shared" si="95"/>
        <v>Afternoon</v>
      </c>
      <c r="M853" s="4">
        <f t="shared" si="97"/>
        <v>13.47</v>
      </c>
      <c r="N853" t="str">
        <f t="shared" si="96"/>
        <v>Thursday</v>
      </c>
    </row>
    <row r="854" spans="1:14" x14ac:dyDescent="0.45">
      <c r="A854">
        <v>3853</v>
      </c>
      <c r="B854" t="s">
        <v>40</v>
      </c>
      <c r="C854" t="s">
        <v>248</v>
      </c>
      <c r="D854" t="s">
        <v>672</v>
      </c>
      <c r="E854" t="s">
        <v>674</v>
      </c>
      <c r="F854">
        <v>2</v>
      </c>
      <c r="G854">
        <v>4.49</v>
      </c>
      <c r="H854" s="4">
        <f t="shared" si="91"/>
        <v>8.98</v>
      </c>
      <c r="I854">
        <f t="shared" si="92"/>
        <v>23</v>
      </c>
      <c r="J854" t="str">
        <f t="shared" si="93"/>
        <v>weekday</v>
      </c>
      <c r="K854" t="str">
        <f t="shared" si="94"/>
        <v>January</v>
      </c>
      <c r="L854" t="str">
        <f t="shared" si="95"/>
        <v>Night</v>
      </c>
      <c r="M854" s="4">
        <f t="shared" si="97"/>
        <v>8.98</v>
      </c>
      <c r="N854" t="str">
        <f t="shared" si="96"/>
        <v>Thursday</v>
      </c>
    </row>
    <row r="855" spans="1:14" x14ac:dyDescent="0.45">
      <c r="A855">
        <v>3854</v>
      </c>
      <c r="B855" t="s">
        <v>80</v>
      </c>
      <c r="C855" t="s">
        <v>296</v>
      </c>
      <c r="D855" t="s">
        <v>671</v>
      </c>
      <c r="E855" t="s">
        <v>678</v>
      </c>
      <c r="F855">
        <v>1</v>
      </c>
      <c r="G855">
        <v>3.49</v>
      </c>
      <c r="H855" s="4">
        <f t="shared" si="91"/>
        <v>3.49</v>
      </c>
      <c r="I855">
        <f t="shared" si="92"/>
        <v>22</v>
      </c>
      <c r="J855" t="str">
        <f t="shared" si="93"/>
        <v>weekday</v>
      </c>
      <c r="K855" t="str">
        <f t="shared" si="94"/>
        <v>March</v>
      </c>
      <c r="L855" t="str">
        <f t="shared" si="95"/>
        <v>Night</v>
      </c>
      <c r="M855" s="4">
        <f t="shared" si="97"/>
        <v>3.49</v>
      </c>
      <c r="N855" t="str">
        <f t="shared" si="96"/>
        <v>Tuesday</v>
      </c>
    </row>
    <row r="856" spans="1:14" x14ac:dyDescent="0.45">
      <c r="A856">
        <v>3855</v>
      </c>
      <c r="B856" t="s">
        <v>20</v>
      </c>
      <c r="C856" t="s">
        <v>550</v>
      </c>
      <c r="D856" t="s">
        <v>671</v>
      </c>
      <c r="E856" t="s">
        <v>678</v>
      </c>
      <c r="F856">
        <v>4</v>
      </c>
      <c r="G856">
        <v>3.49</v>
      </c>
      <c r="H856" s="4">
        <f t="shared" si="91"/>
        <v>13.96</v>
      </c>
      <c r="I856">
        <f t="shared" si="92"/>
        <v>11</v>
      </c>
      <c r="J856" t="str">
        <f t="shared" si="93"/>
        <v>weekday</v>
      </c>
      <c r="K856" t="str">
        <f t="shared" si="94"/>
        <v>March</v>
      </c>
      <c r="L856" t="str">
        <f t="shared" si="95"/>
        <v>Morning</v>
      </c>
      <c r="M856" s="4">
        <f t="shared" si="97"/>
        <v>13.96</v>
      </c>
      <c r="N856" t="str">
        <f t="shared" si="96"/>
        <v>Monday</v>
      </c>
    </row>
    <row r="857" spans="1:14" x14ac:dyDescent="0.45">
      <c r="A857">
        <v>3856</v>
      </c>
      <c r="B857" t="s">
        <v>35</v>
      </c>
      <c r="C857" t="s">
        <v>463</v>
      </c>
      <c r="D857" t="s">
        <v>661</v>
      </c>
      <c r="E857" t="s">
        <v>676</v>
      </c>
      <c r="F857">
        <v>3</v>
      </c>
      <c r="G857">
        <v>2.79</v>
      </c>
      <c r="H857" s="4">
        <f t="shared" si="91"/>
        <v>8.370000000000001</v>
      </c>
      <c r="I857">
        <f t="shared" si="92"/>
        <v>14</v>
      </c>
      <c r="J857" t="str">
        <f t="shared" si="93"/>
        <v>weekday</v>
      </c>
      <c r="K857" t="str">
        <f t="shared" si="94"/>
        <v>February</v>
      </c>
      <c r="L857" t="str">
        <f t="shared" si="95"/>
        <v>Afternoon</v>
      </c>
      <c r="M857" s="4">
        <f t="shared" si="97"/>
        <v>8.370000000000001</v>
      </c>
      <c r="N857" t="str">
        <f t="shared" si="96"/>
        <v>Tuesday</v>
      </c>
    </row>
    <row r="858" spans="1:14" x14ac:dyDescent="0.45">
      <c r="A858">
        <v>3857</v>
      </c>
      <c r="B858" t="s">
        <v>88</v>
      </c>
      <c r="C858" t="s">
        <v>645</v>
      </c>
      <c r="D858" t="s">
        <v>658</v>
      </c>
      <c r="E858" t="s">
        <v>673</v>
      </c>
      <c r="F858">
        <v>1</v>
      </c>
      <c r="G858">
        <v>6.99</v>
      </c>
      <c r="H858" s="4">
        <f t="shared" si="91"/>
        <v>6.99</v>
      </c>
      <c r="I858">
        <f t="shared" si="92"/>
        <v>23</v>
      </c>
      <c r="J858" t="str">
        <f t="shared" si="93"/>
        <v>weekend</v>
      </c>
      <c r="K858" t="str">
        <f t="shared" si="94"/>
        <v>March</v>
      </c>
      <c r="L858" t="str">
        <f t="shared" si="95"/>
        <v>Night</v>
      </c>
      <c r="M858" s="4">
        <f t="shared" si="97"/>
        <v>8.0384999999999991</v>
      </c>
      <c r="N858" t="str">
        <f t="shared" si="96"/>
        <v>Sunday</v>
      </c>
    </row>
    <row r="859" spans="1:14" x14ac:dyDescent="0.45">
      <c r="A859">
        <v>3858</v>
      </c>
      <c r="B859" t="s">
        <v>50</v>
      </c>
      <c r="C859" t="s">
        <v>438</v>
      </c>
      <c r="D859" t="s">
        <v>666</v>
      </c>
      <c r="E859" t="s">
        <v>674</v>
      </c>
      <c r="F859">
        <v>3</v>
      </c>
      <c r="G859">
        <v>4.99</v>
      </c>
      <c r="H859" s="4">
        <f t="shared" si="91"/>
        <v>14.97</v>
      </c>
      <c r="I859">
        <f t="shared" si="92"/>
        <v>10</v>
      </c>
      <c r="J859" t="str">
        <f t="shared" si="93"/>
        <v>weekday</v>
      </c>
      <c r="K859" t="str">
        <f t="shared" si="94"/>
        <v>March</v>
      </c>
      <c r="L859" t="str">
        <f t="shared" si="95"/>
        <v>Morning</v>
      </c>
      <c r="M859" s="4">
        <f t="shared" si="97"/>
        <v>14.97</v>
      </c>
      <c r="N859" t="str">
        <f t="shared" si="96"/>
        <v>Tuesday</v>
      </c>
    </row>
    <row r="860" spans="1:14" x14ac:dyDescent="0.45">
      <c r="A860">
        <v>3859</v>
      </c>
      <c r="B860" t="s">
        <v>8</v>
      </c>
      <c r="C860" t="s">
        <v>340</v>
      </c>
      <c r="D860" t="s">
        <v>663</v>
      </c>
      <c r="E860" t="s">
        <v>676</v>
      </c>
      <c r="F860">
        <v>4</v>
      </c>
      <c r="G860">
        <v>1.99</v>
      </c>
      <c r="H860" s="4">
        <f t="shared" si="91"/>
        <v>7.96</v>
      </c>
      <c r="I860">
        <f t="shared" si="92"/>
        <v>13</v>
      </c>
      <c r="J860" t="str">
        <f t="shared" si="93"/>
        <v>weekend</v>
      </c>
      <c r="K860" t="str">
        <f t="shared" si="94"/>
        <v>March</v>
      </c>
      <c r="L860" t="str">
        <f t="shared" si="95"/>
        <v>Afternoon</v>
      </c>
      <c r="M860" s="4">
        <f t="shared" si="97"/>
        <v>9.1539999999999999</v>
      </c>
      <c r="N860" t="str">
        <f t="shared" si="96"/>
        <v>Saturday</v>
      </c>
    </row>
    <row r="861" spans="1:14" x14ac:dyDescent="0.45">
      <c r="A861">
        <v>3860</v>
      </c>
      <c r="B861" t="s">
        <v>78</v>
      </c>
      <c r="C861" t="s">
        <v>584</v>
      </c>
      <c r="D861" t="s">
        <v>667</v>
      </c>
      <c r="E861" t="s">
        <v>677</v>
      </c>
      <c r="F861">
        <v>2</v>
      </c>
      <c r="G861">
        <v>5.49</v>
      </c>
      <c r="H861" s="4">
        <f t="shared" si="91"/>
        <v>10.98</v>
      </c>
      <c r="I861">
        <f t="shared" si="92"/>
        <v>23</v>
      </c>
      <c r="J861" t="str">
        <f t="shared" si="93"/>
        <v>weekday</v>
      </c>
      <c r="K861" t="str">
        <f t="shared" si="94"/>
        <v>January</v>
      </c>
      <c r="L861" t="str">
        <f t="shared" si="95"/>
        <v>Night</v>
      </c>
      <c r="M861" s="4">
        <f t="shared" si="97"/>
        <v>10.98</v>
      </c>
      <c r="N861" t="str">
        <f t="shared" si="96"/>
        <v>Monday</v>
      </c>
    </row>
    <row r="862" spans="1:14" x14ac:dyDescent="0.45">
      <c r="A862">
        <v>3861</v>
      </c>
      <c r="B862" t="s">
        <v>71</v>
      </c>
      <c r="C862" t="s">
        <v>158</v>
      </c>
      <c r="D862" t="s">
        <v>671</v>
      </c>
      <c r="E862" t="s">
        <v>678</v>
      </c>
      <c r="F862">
        <v>2</v>
      </c>
      <c r="G862">
        <v>3.49</v>
      </c>
      <c r="H862" s="4">
        <f t="shared" si="91"/>
        <v>6.98</v>
      </c>
      <c r="I862">
        <f t="shared" si="92"/>
        <v>22</v>
      </c>
      <c r="J862" t="str">
        <f t="shared" si="93"/>
        <v>weekday</v>
      </c>
      <c r="K862" t="str">
        <f t="shared" si="94"/>
        <v>March</v>
      </c>
      <c r="L862" t="str">
        <f t="shared" si="95"/>
        <v>Night</v>
      </c>
      <c r="M862" s="4">
        <f t="shared" si="97"/>
        <v>6.98</v>
      </c>
      <c r="N862" t="str">
        <f t="shared" si="96"/>
        <v>Friday</v>
      </c>
    </row>
    <row r="863" spans="1:14" x14ac:dyDescent="0.45">
      <c r="A863">
        <v>3862</v>
      </c>
      <c r="B863" t="s">
        <v>66</v>
      </c>
      <c r="C863" t="s">
        <v>646</v>
      </c>
      <c r="D863" t="s">
        <v>669</v>
      </c>
      <c r="E863" t="s">
        <v>676</v>
      </c>
      <c r="F863">
        <v>4</v>
      </c>
      <c r="G863">
        <v>2.59</v>
      </c>
      <c r="H863" s="4">
        <f t="shared" si="91"/>
        <v>10.36</v>
      </c>
      <c r="I863">
        <f t="shared" si="92"/>
        <v>17</v>
      </c>
      <c r="J863" t="str">
        <f t="shared" si="93"/>
        <v>weekday</v>
      </c>
      <c r="K863" t="str">
        <f t="shared" si="94"/>
        <v>January</v>
      </c>
      <c r="L863" t="str">
        <f t="shared" si="95"/>
        <v>Evening</v>
      </c>
      <c r="M863" s="4">
        <f t="shared" si="97"/>
        <v>10.36</v>
      </c>
      <c r="N863" t="str">
        <f t="shared" si="96"/>
        <v>Monday</v>
      </c>
    </row>
    <row r="864" spans="1:14" x14ac:dyDescent="0.45">
      <c r="A864">
        <v>3863</v>
      </c>
      <c r="B864" t="s">
        <v>49</v>
      </c>
      <c r="C864" t="s">
        <v>177</v>
      </c>
      <c r="D864" t="s">
        <v>669</v>
      </c>
      <c r="E864" t="s">
        <v>676</v>
      </c>
      <c r="F864">
        <v>3</v>
      </c>
      <c r="G864">
        <v>2.59</v>
      </c>
      <c r="H864" s="4">
        <f t="shared" si="91"/>
        <v>7.77</v>
      </c>
      <c r="I864">
        <f t="shared" si="92"/>
        <v>18</v>
      </c>
      <c r="J864" t="str">
        <f t="shared" si="93"/>
        <v>weekday</v>
      </c>
      <c r="K864" t="str">
        <f t="shared" si="94"/>
        <v>January</v>
      </c>
      <c r="L864" t="str">
        <f t="shared" si="95"/>
        <v>Evening</v>
      </c>
      <c r="M864" s="4">
        <f t="shared" si="97"/>
        <v>7.77</v>
      </c>
      <c r="N864" t="str">
        <f t="shared" si="96"/>
        <v>Wednesday</v>
      </c>
    </row>
    <row r="865" spans="1:14" x14ac:dyDescent="0.45">
      <c r="A865">
        <v>3864</v>
      </c>
      <c r="B865" t="s">
        <v>79</v>
      </c>
      <c r="C865" t="s">
        <v>373</v>
      </c>
      <c r="D865" t="s">
        <v>663</v>
      </c>
      <c r="E865" t="s">
        <v>676</v>
      </c>
      <c r="F865">
        <v>1</v>
      </c>
      <c r="G865">
        <v>1.99</v>
      </c>
      <c r="H865" s="4">
        <f t="shared" si="91"/>
        <v>1.99</v>
      </c>
      <c r="I865">
        <f t="shared" si="92"/>
        <v>15</v>
      </c>
      <c r="J865" t="str">
        <f t="shared" si="93"/>
        <v>weekday</v>
      </c>
      <c r="K865" t="str">
        <f t="shared" si="94"/>
        <v>March</v>
      </c>
      <c r="L865" t="str">
        <f t="shared" si="95"/>
        <v>Afternoon</v>
      </c>
      <c r="M865" s="4">
        <f t="shared" si="97"/>
        <v>1.99</v>
      </c>
      <c r="N865" t="str">
        <f t="shared" si="96"/>
        <v>Friday</v>
      </c>
    </row>
    <row r="866" spans="1:14" x14ac:dyDescent="0.45">
      <c r="A866">
        <v>3865</v>
      </c>
      <c r="B866" t="s">
        <v>42</v>
      </c>
      <c r="C866" t="s">
        <v>540</v>
      </c>
      <c r="D866" t="s">
        <v>663</v>
      </c>
      <c r="E866" t="s">
        <v>676</v>
      </c>
      <c r="F866">
        <v>2</v>
      </c>
      <c r="G866">
        <v>1.99</v>
      </c>
      <c r="H866" s="4">
        <f t="shared" si="91"/>
        <v>3.98</v>
      </c>
      <c r="I866">
        <f t="shared" si="92"/>
        <v>17</v>
      </c>
      <c r="J866" t="str">
        <f t="shared" si="93"/>
        <v>weekday</v>
      </c>
      <c r="K866" t="str">
        <f t="shared" si="94"/>
        <v>January</v>
      </c>
      <c r="L866" t="str">
        <f t="shared" si="95"/>
        <v>Evening</v>
      </c>
      <c r="M866" s="4">
        <f t="shared" si="97"/>
        <v>3.98</v>
      </c>
      <c r="N866" t="str">
        <f t="shared" si="96"/>
        <v>Friday</v>
      </c>
    </row>
    <row r="867" spans="1:14" x14ac:dyDescent="0.45">
      <c r="A867">
        <v>3866</v>
      </c>
      <c r="B867" t="s">
        <v>94</v>
      </c>
      <c r="C867" t="s">
        <v>585</v>
      </c>
      <c r="D867" t="s">
        <v>664</v>
      </c>
      <c r="E867" t="s">
        <v>678</v>
      </c>
      <c r="F867">
        <v>1</v>
      </c>
      <c r="G867">
        <v>4.49</v>
      </c>
      <c r="H867" s="4">
        <f t="shared" si="91"/>
        <v>4.49</v>
      </c>
      <c r="I867">
        <f t="shared" si="92"/>
        <v>23</v>
      </c>
      <c r="J867" t="str">
        <f t="shared" si="93"/>
        <v>weekday</v>
      </c>
      <c r="K867" t="str">
        <f t="shared" si="94"/>
        <v>January</v>
      </c>
      <c r="L867" t="str">
        <f t="shared" si="95"/>
        <v>Night</v>
      </c>
      <c r="M867" s="4">
        <f t="shared" si="97"/>
        <v>4.49</v>
      </c>
      <c r="N867" t="str">
        <f t="shared" si="96"/>
        <v>Friday</v>
      </c>
    </row>
    <row r="868" spans="1:14" x14ac:dyDescent="0.45">
      <c r="A868">
        <v>3867</v>
      </c>
      <c r="B868" t="s">
        <v>39</v>
      </c>
      <c r="C868" t="s">
        <v>335</v>
      </c>
      <c r="D868" t="s">
        <v>672</v>
      </c>
      <c r="E868" t="s">
        <v>674</v>
      </c>
      <c r="F868">
        <v>3</v>
      </c>
      <c r="G868">
        <v>4.49</v>
      </c>
      <c r="H868" s="4">
        <f t="shared" si="91"/>
        <v>13.47</v>
      </c>
      <c r="I868">
        <f t="shared" si="92"/>
        <v>21</v>
      </c>
      <c r="J868" t="str">
        <f t="shared" si="93"/>
        <v>weekday</v>
      </c>
      <c r="K868" t="str">
        <f t="shared" si="94"/>
        <v>February</v>
      </c>
      <c r="L868" t="str">
        <f t="shared" si="95"/>
        <v>Night</v>
      </c>
      <c r="M868" s="4">
        <f t="shared" si="97"/>
        <v>13.47</v>
      </c>
      <c r="N868" t="str">
        <f t="shared" si="96"/>
        <v>Thursday</v>
      </c>
    </row>
    <row r="869" spans="1:14" x14ac:dyDescent="0.45">
      <c r="A869">
        <v>3868</v>
      </c>
      <c r="B869" t="s">
        <v>61</v>
      </c>
      <c r="C869" t="s">
        <v>647</v>
      </c>
      <c r="D869" t="s">
        <v>666</v>
      </c>
      <c r="E869" t="s">
        <v>674</v>
      </c>
      <c r="F869">
        <v>1</v>
      </c>
      <c r="G869">
        <v>4.99</v>
      </c>
      <c r="H869" s="4">
        <f t="shared" si="91"/>
        <v>4.99</v>
      </c>
      <c r="I869">
        <f t="shared" si="92"/>
        <v>21</v>
      </c>
      <c r="J869" t="str">
        <f t="shared" si="93"/>
        <v>weekend</v>
      </c>
      <c r="K869" t="str">
        <f t="shared" si="94"/>
        <v>February</v>
      </c>
      <c r="L869" t="str">
        <f t="shared" si="95"/>
        <v>Night</v>
      </c>
      <c r="M869" s="4">
        <f t="shared" si="97"/>
        <v>5.7385000000000002</v>
      </c>
      <c r="N869" t="str">
        <f t="shared" si="96"/>
        <v>Sunday</v>
      </c>
    </row>
    <row r="870" spans="1:14" x14ac:dyDescent="0.45">
      <c r="A870">
        <v>3869</v>
      </c>
      <c r="B870" t="s">
        <v>27</v>
      </c>
      <c r="C870" t="s">
        <v>648</v>
      </c>
      <c r="D870" t="s">
        <v>665</v>
      </c>
      <c r="E870" t="s">
        <v>675</v>
      </c>
      <c r="F870">
        <v>4</v>
      </c>
      <c r="G870">
        <v>2.99</v>
      </c>
      <c r="H870" s="4">
        <f t="shared" si="91"/>
        <v>11.96</v>
      </c>
      <c r="I870">
        <f t="shared" si="92"/>
        <v>21</v>
      </c>
      <c r="J870" t="str">
        <f t="shared" si="93"/>
        <v>weekday</v>
      </c>
      <c r="K870" t="str">
        <f t="shared" si="94"/>
        <v>February</v>
      </c>
      <c r="L870" t="str">
        <f t="shared" si="95"/>
        <v>Night</v>
      </c>
      <c r="M870" s="4">
        <f t="shared" si="97"/>
        <v>11.96</v>
      </c>
      <c r="N870" t="str">
        <f t="shared" si="96"/>
        <v>Thursday</v>
      </c>
    </row>
    <row r="871" spans="1:14" x14ac:dyDescent="0.45">
      <c r="A871">
        <v>3870</v>
      </c>
      <c r="B871" t="s">
        <v>34</v>
      </c>
      <c r="C871" t="s">
        <v>649</v>
      </c>
      <c r="D871" t="s">
        <v>665</v>
      </c>
      <c r="E871" t="s">
        <v>675</v>
      </c>
      <c r="F871">
        <v>3</v>
      </c>
      <c r="G871">
        <v>2.99</v>
      </c>
      <c r="H871" s="4">
        <f t="shared" si="91"/>
        <v>8.9700000000000006</v>
      </c>
      <c r="I871">
        <f t="shared" si="92"/>
        <v>12</v>
      </c>
      <c r="J871" t="str">
        <f t="shared" si="93"/>
        <v>weekday</v>
      </c>
      <c r="K871" t="str">
        <f t="shared" si="94"/>
        <v>January</v>
      </c>
      <c r="L871" t="str">
        <f t="shared" si="95"/>
        <v>Afternoon</v>
      </c>
      <c r="M871" s="4">
        <f t="shared" si="97"/>
        <v>8.9700000000000006</v>
      </c>
      <c r="N871" t="str">
        <f t="shared" si="96"/>
        <v>Tuesday</v>
      </c>
    </row>
    <row r="872" spans="1:14" x14ac:dyDescent="0.45">
      <c r="A872">
        <v>3871</v>
      </c>
      <c r="B872" t="s">
        <v>33</v>
      </c>
      <c r="C872" t="s">
        <v>314</v>
      </c>
      <c r="D872" t="s">
        <v>660</v>
      </c>
      <c r="E872" t="s">
        <v>675</v>
      </c>
      <c r="F872">
        <v>2</v>
      </c>
      <c r="G872">
        <v>2.29</v>
      </c>
      <c r="H872" s="4">
        <f t="shared" si="91"/>
        <v>4.58</v>
      </c>
      <c r="I872">
        <f t="shared" si="92"/>
        <v>22</v>
      </c>
      <c r="J872" t="str">
        <f t="shared" si="93"/>
        <v>weekday</v>
      </c>
      <c r="K872" t="str">
        <f t="shared" si="94"/>
        <v>February</v>
      </c>
      <c r="L872" t="str">
        <f t="shared" si="95"/>
        <v>Night</v>
      </c>
      <c r="M872" s="4">
        <f t="shared" si="97"/>
        <v>4.58</v>
      </c>
      <c r="N872" t="str">
        <f t="shared" si="96"/>
        <v>Monday</v>
      </c>
    </row>
    <row r="873" spans="1:14" x14ac:dyDescent="0.45">
      <c r="A873">
        <v>3872</v>
      </c>
      <c r="B873" t="s">
        <v>14</v>
      </c>
      <c r="C873" t="s">
        <v>198</v>
      </c>
      <c r="D873" t="s">
        <v>670</v>
      </c>
      <c r="E873" t="s">
        <v>679</v>
      </c>
      <c r="F873">
        <v>2</v>
      </c>
      <c r="G873">
        <v>2.4900000000000002</v>
      </c>
      <c r="H873" s="4">
        <f t="shared" si="91"/>
        <v>4.9800000000000004</v>
      </c>
      <c r="I873">
        <f t="shared" si="92"/>
        <v>15</v>
      </c>
      <c r="J873" t="str">
        <f t="shared" si="93"/>
        <v>weekday</v>
      </c>
      <c r="K873" t="str">
        <f t="shared" si="94"/>
        <v>January</v>
      </c>
      <c r="L873" t="str">
        <f t="shared" si="95"/>
        <v>Afternoon</v>
      </c>
      <c r="M873" s="4">
        <f t="shared" si="97"/>
        <v>4.9800000000000004</v>
      </c>
      <c r="N873" t="str">
        <f t="shared" si="96"/>
        <v>Monday</v>
      </c>
    </row>
    <row r="874" spans="1:14" x14ac:dyDescent="0.45">
      <c r="A874">
        <v>3873</v>
      </c>
      <c r="B874" t="s">
        <v>45</v>
      </c>
      <c r="C874" t="s">
        <v>617</v>
      </c>
      <c r="D874" t="s">
        <v>664</v>
      </c>
      <c r="E874" t="s">
        <v>678</v>
      </c>
      <c r="F874">
        <v>1</v>
      </c>
      <c r="G874">
        <v>4.49</v>
      </c>
      <c r="H874" s="4">
        <f t="shared" si="91"/>
        <v>4.49</v>
      </c>
      <c r="I874">
        <f t="shared" si="92"/>
        <v>18</v>
      </c>
      <c r="J874" t="str">
        <f t="shared" si="93"/>
        <v>weekday</v>
      </c>
      <c r="K874" t="str">
        <f t="shared" si="94"/>
        <v>March</v>
      </c>
      <c r="L874" t="str">
        <f t="shared" si="95"/>
        <v>Evening</v>
      </c>
      <c r="M874" s="4">
        <f t="shared" si="97"/>
        <v>4.49</v>
      </c>
      <c r="N874" t="str">
        <f t="shared" si="96"/>
        <v>Friday</v>
      </c>
    </row>
    <row r="875" spans="1:14" x14ac:dyDescent="0.45">
      <c r="A875">
        <v>3874</v>
      </c>
      <c r="B875" t="s">
        <v>88</v>
      </c>
      <c r="C875" t="s">
        <v>582</v>
      </c>
      <c r="D875" t="s">
        <v>669</v>
      </c>
      <c r="E875" t="s">
        <v>676</v>
      </c>
      <c r="F875">
        <v>4</v>
      </c>
      <c r="G875">
        <v>2.59</v>
      </c>
      <c r="H875" s="4">
        <f t="shared" si="91"/>
        <v>10.36</v>
      </c>
      <c r="I875">
        <f t="shared" si="92"/>
        <v>23</v>
      </c>
      <c r="J875" t="str">
        <f t="shared" si="93"/>
        <v>weekend</v>
      </c>
      <c r="K875" t="str">
        <f t="shared" si="94"/>
        <v>March</v>
      </c>
      <c r="L875" t="str">
        <f t="shared" si="95"/>
        <v>Night</v>
      </c>
      <c r="M875" s="4">
        <f t="shared" si="97"/>
        <v>11.913999999999998</v>
      </c>
      <c r="N875" t="str">
        <f t="shared" si="96"/>
        <v>Sunday</v>
      </c>
    </row>
    <row r="876" spans="1:14" x14ac:dyDescent="0.45">
      <c r="A876">
        <v>3875</v>
      </c>
      <c r="B876" t="s">
        <v>68</v>
      </c>
      <c r="C876" t="s">
        <v>151</v>
      </c>
      <c r="D876" t="s">
        <v>659</v>
      </c>
      <c r="E876" t="s">
        <v>674</v>
      </c>
      <c r="F876">
        <v>2</v>
      </c>
      <c r="G876">
        <v>5.29</v>
      </c>
      <c r="H876" s="4">
        <f t="shared" si="91"/>
        <v>10.58</v>
      </c>
      <c r="I876">
        <f t="shared" si="92"/>
        <v>13</v>
      </c>
      <c r="J876" t="str">
        <f t="shared" si="93"/>
        <v>weekday</v>
      </c>
      <c r="K876" t="str">
        <f t="shared" si="94"/>
        <v>March</v>
      </c>
      <c r="L876" t="str">
        <f t="shared" si="95"/>
        <v>Afternoon</v>
      </c>
      <c r="M876" s="4">
        <f t="shared" si="97"/>
        <v>10.58</v>
      </c>
      <c r="N876" t="str">
        <f t="shared" si="96"/>
        <v>Thursday</v>
      </c>
    </row>
    <row r="877" spans="1:14" x14ac:dyDescent="0.45">
      <c r="A877">
        <v>3876</v>
      </c>
      <c r="B877" t="s">
        <v>70</v>
      </c>
      <c r="C877" t="s">
        <v>381</v>
      </c>
      <c r="D877" t="s">
        <v>661</v>
      </c>
      <c r="E877" t="s">
        <v>676</v>
      </c>
      <c r="F877">
        <v>3</v>
      </c>
      <c r="G877">
        <v>2.79</v>
      </c>
      <c r="H877" s="4">
        <f t="shared" si="91"/>
        <v>8.370000000000001</v>
      </c>
      <c r="I877">
        <f t="shared" si="92"/>
        <v>10</v>
      </c>
      <c r="J877" t="str">
        <f t="shared" si="93"/>
        <v>weekday</v>
      </c>
      <c r="K877" t="str">
        <f t="shared" si="94"/>
        <v>February</v>
      </c>
      <c r="L877" t="str">
        <f t="shared" si="95"/>
        <v>Morning</v>
      </c>
      <c r="M877" s="4">
        <f t="shared" si="97"/>
        <v>8.370000000000001</v>
      </c>
      <c r="N877" t="str">
        <f t="shared" si="96"/>
        <v>Tuesday</v>
      </c>
    </row>
    <row r="878" spans="1:14" x14ac:dyDescent="0.45">
      <c r="A878">
        <v>3877</v>
      </c>
      <c r="B878" t="s">
        <v>43</v>
      </c>
      <c r="C878" t="s">
        <v>650</v>
      </c>
      <c r="D878" t="s">
        <v>664</v>
      </c>
      <c r="E878" t="s">
        <v>678</v>
      </c>
      <c r="F878">
        <v>3</v>
      </c>
      <c r="G878">
        <v>4.49</v>
      </c>
      <c r="H878" s="4">
        <f t="shared" si="91"/>
        <v>13.47</v>
      </c>
      <c r="I878">
        <f t="shared" si="92"/>
        <v>15</v>
      </c>
      <c r="J878" t="str">
        <f t="shared" si="93"/>
        <v>weekend</v>
      </c>
      <c r="K878" t="str">
        <f t="shared" si="94"/>
        <v>January</v>
      </c>
      <c r="L878" t="str">
        <f t="shared" si="95"/>
        <v>Afternoon</v>
      </c>
      <c r="M878" s="4">
        <f t="shared" si="97"/>
        <v>15.490499999999999</v>
      </c>
      <c r="N878" t="str">
        <f t="shared" si="96"/>
        <v>Saturday</v>
      </c>
    </row>
    <row r="879" spans="1:14" x14ac:dyDescent="0.45">
      <c r="A879">
        <v>3878</v>
      </c>
      <c r="B879" t="s">
        <v>31</v>
      </c>
      <c r="C879" t="s">
        <v>651</v>
      </c>
      <c r="D879" t="s">
        <v>669</v>
      </c>
      <c r="E879" t="s">
        <v>676</v>
      </c>
      <c r="F879">
        <v>1</v>
      </c>
      <c r="G879">
        <v>2.59</v>
      </c>
      <c r="H879" s="4">
        <f t="shared" si="91"/>
        <v>2.59</v>
      </c>
      <c r="I879">
        <f t="shared" si="92"/>
        <v>22</v>
      </c>
      <c r="J879" t="str">
        <f t="shared" si="93"/>
        <v>weekday</v>
      </c>
      <c r="K879" t="str">
        <f t="shared" si="94"/>
        <v>March</v>
      </c>
      <c r="L879" t="str">
        <f t="shared" si="95"/>
        <v>Night</v>
      </c>
      <c r="M879" s="4">
        <f t="shared" si="97"/>
        <v>2.59</v>
      </c>
      <c r="N879" t="str">
        <f t="shared" si="96"/>
        <v>Tuesday</v>
      </c>
    </row>
    <row r="880" spans="1:14" x14ac:dyDescent="0.45">
      <c r="A880">
        <v>3879</v>
      </c>
      <c r="B880" t="s">
        <v>20</v>
      </c>
      <c r="C880" t="s">
        <v>552</v>
      </c>
      <c r="D880" t="s">
        <v>667</v>
      </c>
      <c r="E880" t="s">
        <v>677</v>
      </c>
      <c r="F880">
        <v>4</v>
      </c>
      <c r="G880">
        <v>5.49</v>
      </c>
      <c r="H880" s="4">
        <f t="shared" si="91"/>
        <v>21.96</v>
      </c>
      <c r="I880">
        <f t="shared" si="92"/>
        <v>19</v>
      </c>
      <c r="J880" t="str">
        <f t="shared" si="93"/>
        <v>weekday</v>
      </c>
      <c r="K880" t="str">
        <f t="shared" si="94"/>
        <v>March</v>
      </c>
      <c r="L880" t="str">
        <f t="shared" si="95"/>
        <v>Evening</v>
      </c>
      <c r="M880" s="4">
        <f t="shared" si="97"/>
        <v>21.96</v>
      </c>
      <c r="N880" t="str">
        <f t="shared" si="96"/>
        <v>Monday</v>
      </c>
    </row>
    <row r="881" spans="1:14" x14ac:dyDescent="0.45">
      <c r="A881">
        <v>3880</v>
      </c>
      <c r="B881" t="s">
        <v>54</v>
      </c>
      <c r="C881" t="s">
        <v>465</v>
      </c>
      <c r="D881" t="s">
        <v>661</v>
      </c>
      <c r="E881" t="s">
        <v>676</v>
      </c>
      <c r="F881">
        <v>2</v>
      </c>
      <c r="G881">
        <v>2.79</v>
      </c>
      <c r="H881" s="4">
        <f t="shared" si="91"/>
        <v>5.58</v>
      </c>
      <c r="I881">
        <f t="shared" si="92"/>
        <v>13</v>
      </c>
      <c r="J881" t="str">
        <f t="shared" si="93"/>
        <v>weekday</v>
      </c>
      <c r="K881" t="str">
        <f t="shared" si="94"/>
        <v>January</v>
      </c>
      <c r="L881" t="str">
        <f t="shared" si="95"/>
        <v>Afternoon</v>
      </c>
      <c r="M881" s="4">
        <f t="shared" si="97"/>
        <v>5.58</v>
      </c>
      <c r="N881" t="str">
        <f t="shared" si="96"/>
        <v>Friday</v>
      </c>
    </row>
    <row r="882" spans="1:14" x14ac:dyDescent="0.45">
      <c r="A882">
        <v>3881</v>
      </c>
      <c r="B882" t="s">
        <v>38</v>
      </c>
      <c r="C882" t="s">
        <v>652</v>
      </c>
      <c r="D882" t="s">
        <v>660</v>
      </c>
      <c r="E882" t="s">
        <v>675</v>
      </c>
      <c r="F882">
        <v>1</v>
      </c>
      <c r="G882">
        <v>2.29</v>
      </c>
      <c r="H882" s="4">
        <f t="shared" si="91"/>
        <v>2.29</v>
      </c>
      <c r="I882">
        <f t="shared" si="92"/>
        <v>16</v>
      </c>
      <c r="J882" t="str">
        <f t="shared" si="93"/>
        <v>weekend</v>
      </c>
      <c r="K882" t="str">
        <f t="shared" si="94"/>
        <v>January</v>
      </c>
      <c r="L882" t="str">
        <f t="shared" si="95"/>
        <v>Afternoon</v>
      </c>
      <c r="M882" s="4">
        <f t="shared" si="97"/>
        <v>2.6334999999999997</v>
      </c>
      <c r="N882" t="str">
        <f t="shared" si="96"/>
        <v>Sunday</v>
      </c>
    </row>
    <row r="883" spans="1:14" x14ac:dyDescent="0.45">
      <c r="A883">
        <v>3882</v>
      </c>
      <c r="B883" t="s">
        <v>27</v>
      </c>
      <c r="C883" t="s">
        <v>653</v>
      </c>
      <c r="D883" t="s">
        <v>661</v>
      </c>
      <c r="E883" t="s">
        <v>676</v>
      </c>
      <c r="F883">
        <v>1</v>
      </c>
      <c r="G883">
        <v>2.79</v>
      </c>
      <c r="H883" s="4">
        <f t="shared" si="91"/>
        <v>2.79</v>
      </c>
      <c r="I883">
        <f t="shared" si="92"/>
        <v>12</v>
      </c>
      <c r="J883" t="str">
        <f t="shared" si="93"/>
        <v>weekday</v>
      </c>
      <c r="K883" t="str">
        <f t="shared" si="94"/>
        <v>February</v>
      </c>
      <c r="L883" t="str">
        <f t="shared" si="95"/>
        <v>Afternoon</v>
      </c>
      <c r="M883" s="4">
        <f t="shared" si="97"/>
        <v>2.79</v>
      </c>
      <c r="N883" t="str">
        <f t="shared" si="96"/>
        <v>Thursday</v>
      </c>
    </row>
    <row r="884" spans="1:14" x14ac:dyDescent="0.45">
      <c r="A884">
        <v>3883</v>
      </c>
      <c r="B884" t="s">
        <v>53</v>
      </c>
      <c r="C884" t="s">
        <v>388</v>
      </c>
      <c r="D884" t="s">
        <v>672</v>
      </c>
      <c r="E884" t="s">
        <v>674</v>
      </c>
      <c r="F884">
        <v>1</v>
      </c>
      <c r="G884">
        <v>4.49</v>
      </c>
      <c r="H884" s="4">
        <f t="shared" si="91"/>
        <v>4.49</v>
      </c>
      <c r="I884">
        <f t="shared" si="92"/>
        <v>18</v>
      </c>
      <c r="J884" t="str">
        <f t="shared" si="93"/>
        <v>weekday</v>
      </c>
      <c r="K884" t="str">
        <f t="shared" si="94"/>
        <v>January</v>
      </c>
      <c r="L884" t="str">
        <f t="shared" si="95"/>
        <v>Evening</v>
      </c>
      <c r="M884" s="4">
        <f t="shared" si="97"/>
        <v>4.49</v>
      </c>
      <c r="N884" t="str">
        <f t="shared" si="96"/>
        <v>Tuesday</v>
      </c>
    </row>
    <row r="885" spans="1:14" x14ac:dyDescent="0.45">
      <c r="A885">
        <v>3884</v>
      </c>
      <c r="B885" t="s">
        <v>85</v>
      </c>
      <c r="C885" t="s">
        <v>197</v>
      </c>
      <c r="D885" t="s">
        <v>672</v>
      </c>
      <c r="E885" t="s">
        <v>674</v>
      </c>
      <c r="F885">
        <v>3</v>
      </c>
      <c r="G885">
        <v>4.49</v>
      </c>
      <c r="H885" s="4">
        <f t="shared" si="91"/>
        <v>13.47</v>
      </c>
      <c r="I885">
        <f t="shared" si="92"/>
        <v>23</v>
      </c>
      <c r="J885" t="str">
        <f t="shared" si="93"/>
        <v>weekday</v>
      </c>
      <c r="K885" t="str">
        <f t="shared" si="94"/>
        <v>March</v>
      </c>
      <c r="L885" t="str">
        <f t="shared" si="95"/>
        <v>Night</v>
      </c>
      <c r="M885" s="4">
        <f t="shared" si="97"/>
        <v>13.47</v>
      </c>
      <c r="N885" t="str">
        <f t="shared" si="96"/>
        <v>Wednesday</v>
      </c>
    </row>
    <row r="886" spans="1:14" x14ac:dyDescent="0.45">
      <c r="A886">
        <v>3885</v>
      </c>
      <c r="B886" t="s">
        <v>86</v>
      </c>
      <c r="C886" t="s">
        <v>219</v>
      </c>
      <c r="D886" t="s">
        <v>672</v>
      </c>
      <c r="E886" t="s">
        <v>674</v>
      </c>
      <c r="F886">
        <v>2</v>
      </c>
      <c r="G886">
        <v>4.49</v>
      </c>
      <c r="H886" s="4">
        <f t="shared" si="91"/>
        <v>8.98</v>
      </c>
      <c r="I886">
        <f t="shared" si="92"/>
        <v>11</v>
      </c>
      <c r="J886" t="str">
        <f t="shared" si="93"/>
        <v>weekday</v>
      </c>
      <c r="K886" t="str">
        <f t="shared" si="94"/>
        <v>March</v>
      </c>
      <c r="L886" t="str">
        <f t="shared" si="95"/>
        <v>Morning</v>
      </c>
      <c r="M886" s="4">
        <f t="shared" si="97"/>
        <v>8.98</v>
      </c>
      <c r="N886" t="str">
        <f t="shared" si="96"/>
        <v>Thursday</v>
      </c>
    </row>
    <row r="887" spans="1:14" x14ac:dyDescent="0.45">
      <c r="A887">
        <v>3886</v>
      </c>
      <c r="B887" t="s">
        <v>86</v>
      </c>
      <c r="C887" t="s">
        <v>446</v>
      </c>
      <c r="D887" t="s">
        <v>672</v>
      </c>
      <c r="E887" t="s">
        <v>674</v>
      </c>
      <c r="F887">
        <v>3</v>
      </c>
      <c r="G887">
        <v>4.49</v>
      </c>
      <c r="H887" s="4">
        <f t="shared" si="91"/>
        <v>13.47</v>
      </c>
      <c r="I887">
        <f t="shared" si="92"/>
        <v>21</v>
      </c>
      <c r="J887" t="str">
        <f t="shared" si="93"/>
        <v>weekday</v>
      </c>
      <c r="K887" t="str">
        <f t="shared" si="94"/>
        <v>March</v>
      </c>
      <c r="L887" t="str">
        <f t="shared" si="95"/>
        <v>Night</v>
      </c>
      <c r="M887" s="4">
        <f t="shared" si="97"/>
        <v>13.47</v>
      </c>
      <c r="N887" t="str">
        <f t="shared" si="96"/>
        <v>Thursday</v>
      </c>
    </row>
    <row r="888" spans="1:14" x14ac:dyDescent="0.45">
      <c r="A888">
        <v>3887</v>
      </c>
      <c r="B888" t="s">
        <v>71</v>
      </c>
      <c r="C888" t="s">
        <v>352</v>
      </c>
      <c r="D888" t="s">
        <v>668</v>
      </c>
      <c r="E888" t="s">
        <v>675</v>
      </c>
      <c r="F888">
        <v>1</v>
      </c>
      <c r="G888">
        <v>3.99</v>
      </c>
      <c r="H888" s="4">
        <f t="shared" si="91"/>
        <v>3.99</v>
      </c>
      <c r="I888">
        <f t="shared" si="92"/>
        <v>17</v>
      </c>
      <c r="J888" t="str">
        <f t="shared" si="93"/>
        <v>weekday</v>
      </c>
      <c r="K888" t="str">
        <f t="shared" si="94"/>
        <v>March</v>
      </c>
      <c r="L888" t="str">
        <f t="shared" si="95"/>
        <v>Evening</v>
      </c>
      <c r="M888" s="4">
        <f t="shared" si="97"/>
        <v>3.99</v>
      </c>
      <c r="N888" t="str">
        <f t="shared" si="96"/>
        <v>Friday</v>
      </c>
    </row>
    <row r="889" spans="1:14" x14ac:dyDescent="0.45">
      <c r="A889">
        <v>3888</v>
      </c>
      <c r="B889" t="s">
        <v>13</v>
      </c>
      <c r="C889" t="s">
        <v>564</v>
      </c>
      <c r="D889" t="s">
        <v>664</v>
      </c>
      <c r="E889" t="s">
        <v>678</v>
      </c>
      <c r="F889">
        <v>3</v>
      </c>
      <c r="G889">
        <v>4.49</v>
      </c>
      <c r="H889" s="4">
        <f t="shared" si="91"/>
        <v>13.47</v>
      </c>
      <c r="I889">
        <f t="shared" si="92"/>
        <v>14</v>
      </c>
      <c r="J889" t="str">
        <f t="shared" si="93"/>
        <v>weekday</v>
      </c>
      <c r="K889" t="str">
        <f t="shared" si="94"/>
        <v>January</v>
      </c>
      <c r="L889" t="str">
        <f t="shared" si="95"/>
        <v>Afternoon</v>
      </c>
      <c r="M889" s="4">
        <f t="shared" si="97"/>
        <v>13.47</v>
      </c>
      <c r="N889" t="str">
        <f t="shared" si="96"/>
        <v>Wednesday</v>
      </c>
    </row>
    <row r="890" spans="1:14" x14ac:dyDescent="0.45">
      <c r="A890">
        <v>3889</v>
      </c>
      <c r="B890" t="s">
        <v>37</v>
      </c>
      <c r="C890" t="s">
        <v>433</v>
      </c>
      <c r="D890" t="s">
        <v>670</v>
      </c>
      <c r="E890" t="s">
        <v>679</v>
      </c>
      <c r="F890">
        <v>1</v>
      </c>
      <c r="G890">
        <v>2.4900000000000002</v>
      </c>
      <c r="H890" s="4">
        <f t="shared" si="91"/>
        <v>2.4900000000000002</v>
      </c>
      <c r="I890">
        <f t="shared" si="92"/>
        <v>21</v>
      </c>
      <c r="J890" t="str">
        <f t="shared" si="93"/>
        <v>weekend</v>
      </c>
      <c r="K890" t="str">
        <f t="shared" si="94"/>
        <v>March</v>
      </c>
      <c r="L890" t="str">
        <f t="shared" si="95"/>
        <v>Night</v>
      </c>
      <c r="M890" s="4">
        <f t="shared" si="97"/>
        <v>2.8635000000000002</v>
      </c>
      <c r="N890" t="str">
        <f t="shared" si="96"/>
        <v>Sunday</v>
      </c>
    </row>
    <row r="891" spans="1:14" x14ac:dyDescent="0.45">
      <c r="A891">
        <v>3890</v>
      </c>
      <c r="B891" t="s">
        <v>55</v>
      </c>
      <c r="C891" t="s">
        <v>654</v>
      </c>
      <c r="D891" t="s">
        <v>662</v>
      </c>
      <c r="E891" t="s">
        <v>677</v>
      </c>
      <c r="F891">
        <v>1</v>
      </c>
      <c r="G891">
        <v>5.99</v>
      </c>
      <c r="H891" s="4">
        <f t="shared" si="91"/>
        <v>5.99</v>
      </c>
      <c r="I891">
        <f t="shared" si="92"/>
        <v>15</v>
      </c>
      <c r="J891" t="str">
        <f t="shared" si="93"/>
        <v>weekday</v>
      </c>
      <c r="K891" t="str">
        <f t="shared" si="94"/>
        <v>January</v>
      </c>
      <c r="L891" t="str">
        <f t="shared" si="95"/>
        <v>Afternoon</v>
      </c>
      <c r="M891" s="4">
        <f t="shared" si="97"/>
        <v>5.99</v>
      </c>
      <c r="N891" t="str">
        <f t="shared" si="96"/>
        <v>Monday</v>
      </c>
    </row>
    <row r="892" spans="1:14" x14ac:dyDescent="0.45">
      <c r="A892">
        <v>3891</v>
      </c>
      <c r="B892" t="s">
        <v>78</v>
      </c>
      <c r="C892" t="s">
        <v>655</v>
      </c>
      <c r="D892" t="s">
        <v>671</v>
      </c>
      <c r="E892" t="s">
        <v>678</v>
      </c>
      <c r="F892">
        <v>3</v>
      </c>
      <c r="G892">
        <v>3.49</v>
      </c>
      <c r="H892" s="4">
        <f t="shared" si="91"/>
        <v>10.47</v>
      </c>
      <c r="I892">
        <f t="shared" si="92"/>
        <v>12</v>
      </c>
      <c r="J892" t="str">
        <f t="shared" si="93"/>
        <v>weekday</v>
      </c>
      <c r="K892" t="str">
        <f t="shared" si="94"/>
        <v>January</v>
      </c>
      <c r="L892" t="str">
        <f t="shared" si="95"/>
        <v>Afternoon</v>
      </c>
      <c r="M892" s="4">
        <f t="shared" si="97"/>
        <v>10.47</v>
      </c>
      <c r="N892" t="str">
        <f t="shared" si="96"/>
        <v>Monday</v>
      </c>
    </row>
    <row r="893" spans="1:14" x14ac:dyDescent="0.45">
      <c r="A893">
        <v>3892</v>
      </c>
      <c r="B893" t="s">
        <v>20</v>
      </c>
      <c r="C893" t="s">
        <v>656</v>
      </c>
      <c r="D893" t="s">
        <v>661</v>
      </c>
      <c r="E893" t="s">
        <v>676</v>
      </c>
      <c r="F893">
        <v>1</v>
      </c>
      <c r="G893">
        <v>2.79</v>
      </c>
      <c r="H893" s="4">
        <f t="shared" si="91"/>
        <v>2.79</v>
      </c>
      <c r="I893">
        <f t="shared" si="92"/>
        <v>10</v>
      </c>
      <c r="J893" t="str">
        <f t="shared" si="93"/>
        <v>weekday</v>
      </c>
      <c r="K893" t="str">
        <f t="shared" si="94"/>
        <v>March</v>
      </c>
      <c r="L893" t="str">
        <f t="shared" si="95"/>
        <v>Morning</v>
      </c>
      <c r="M893" s="4">
        <f t="shared" si="97"/>
        <v>2.79</v>
      </c>
      <c r="N893" t="str">
        <f t="shared" si="96"/>
        <v>Monday</v>
      </c>
    </row>
    <row r="894" spans="1:14" x14ac:dyDescent="0.45">
      <c r="A894">
        <v>3893</v>
      </c>
      <c r="B894" t="s">
        <v>52</v>
      </c>
      <c r="C894" t="s">
        <v>613</v>
      </c>
      <c r="D894" t="s">
        <v>663</v>
      </c>
      <c r="E894" t="s">
        <v>676</v>
      </c>
      <c r="F894">
        <v>2</v>
      </c>
      <c r="G894">
        <v>1.99</v>
      </c>
      <c r="H894" s="4">
        <f t="shared" si="91"/>
        <v>3.98</v>
      </c>
      <c r="I894">
        <f t="shared" si="92"/>
        <v>14</v>
      </c>
      <c r="J894" t="str">
        <f t="shared" si="93"/>
        <v>weekday</v>
      </c>
      <c r="K894" t="str">
        <f t="shared" si="94"/>
        <v>February</v>
      </c>
      <c r="L894" t="str">
        <f t="shared" si="95"/>
        <v>Afternoon</v>
      </c>
      <c r="M894" s="4">
        <f t="shared" si="97"/>
        <v>3.98</v>
      </c>
      <c r="N894" t="str">
        <f t="shared" si="96"/>
        <v>Wednesday</v>
      </c>
    </row>
    <row r="895" spans="1:14" x14ac:dyDescent="0.45">
      <c r="A895">
        <v>3894</v>
      </c>
      <c r="B895" t="s">
        <v>95</v>
      </c>
      <c r="C895" t="s">
        <v>605</v>
      </c>
      <c r="D895" t="s">
        <v>671</v>
      </c>
      <c r="E895" t="s">
        <v>678</v>
      </c>
      <c r="F895">
        <v>1</v>
      </c>
      <c r="G895">
        <v>3.49</v>
      </c>
      <c r="H895" s="4">
        <f t="shared" si="91"/>
        <v>3.49</v>
      </c>
      <c r="I895">
        <f t="shared" si="92"/>
        <v>20</v>
      </c>
      <c r="J895" t="str">
        <f t="shared" si="93"/>
        <v>weekday</v>
      </c>
      <c r="K895" t="str">
        <f t="shared" si="94"/>
        <v>February</v>
      </c>
      <c r="L895" t="str">
        <f t="shared" si="95"/>
        <v>Evening</v>
      </c>
      <c r="M895" s="4">
        <f t="shared" si="97"/>
        <v>3.49</v>
      </c>
      <c r="N895" t="str">
        <f t="shared" si="96"/>
        <v>Thursday</v>
      </c>
    </row>
    <row r="896" spans="1:14" x14ac:dyDescent="0.45">
      <c r="A896">
        <v>3895</v>
      </c>
      <c r="B896" t="s">
        <v>47</v>
      </c>
      <c r="C896" t="s">
        <v>288</v>
      </c>
      <c r="D896" t="s">
        <v>668</v>
      </c>
      <c r="E896" t="s">
        <v>675</v>
      </c>
      <c r="F896">
        <v>1</v>
      </c>
      <c r="G896">
        <v>3.99</v>
      </c>
      <c r="H896" s="4">
        <f t="shared" si="91"/>
        <v>3.99</v>
      </c>
      <c r="I896">
        <f t="shared" si="92"/>
        <v>13</v>
      </c>
      <c r="J896" t="str">
        <f t="shared" si="93"/>
        <v>weekend</v>
      </c>
      <c r="K896" t="str">
        <f t="shared" si="94"/>
        <v>January</v>
      </c>
      <c r="L896" t="str">
        <f t="shared" si="95"/>
        <v>Afternoon</v>
      </c>
      <c r="M896" s="4">
        <f t="shared" si="97"/>
        <v>4.5884999999999998</v>
      </c>
      <c r="N896" t="str">
        <f t="shared" si="96"/>
        <v>Saturday</v>
      </c>
    </row>
    <row r="897" spans="1:14" x14ac:dyDescent="0.45">
      <c r="A897">
        <v>3896</v>
      </c>
      <c r="B897" t="s">
        <v>77</v>
      </c>
      <c r="C897" t="s">
        <v>273</v>
      </c>
      <c r="D897" t="s">
        <v>662</v>
      </c>
      <c r="E897" t="s">
        <v>677</v>
      </c>
      <c r="F897">
        <v>4</v>
      </c>
      <c r="G897">
        <v>5.99</v>
      </c>
      <c r="H897" s="4">
        <f t="shared" si="91"/>
        <v>23.96</v>
      </c>
      <c r="I897">
        <f t="shared" si="92"/>
        <v>17</v>
      </c>
      <c r="J897" t="str">
        <f t="shared" si="93"/>
        <v>weekend</v>
      </c>
      <c r="K897" t="str">
        <f t="shared" si="94"/>
        <v>March</v>
      </c>
      <c r="L897" t="str">
        <f t="shared" si="95"/>
        <v>Evening</v>
      </c>
      <c r="M897" s="4">
        <f t="shared" si="97"/>
        <v>27.553999999999998</v>
      </c>
      <c r="N897" t="str">
        <f t="shared" si="96"/>
        <v>Sunday</v>
      </c>
    </row>
    <row r="898" spans="1:14" x14ac:dyDescent="0.45">
      <c r="A898">
        <v>3897</v>
      </c>
      <c r="B898" t="s">
        <v>61</v>
      </c>
      <c r="C898" t="s">
        <v>385</v>
      </c>
      <c r="D898" t="s">
        <v>670</v>
      </c>
      <c r="E898" t="s">
        <v>679</v>
      </c>
      <c r="F898">
        <v>1</v>
      </c>
      <c r="G898">
        <v>2.4900000000000002</v>
      </c>
      <c r="H898" s="4">
        <f t="shared" si="91"/>
        <v>2.4900000000000002</v>
      </c>
      <c r="I898">
        <f t="shared" si="92"/>
        <v>23</v>
      </c>
      <c r="J898" t="str">
        <f t="shared" si="93"/>
        <v>weekend</v>
      </c>
      <c r="K898" t="str">
        <f t="shared" si="94"/>
        <v>February</v>
      </c>
      <c r="L898" t="str">
        <f t="shared" si="95"/>
        <v>Night</v>
      </c>
      <c r="M898" s="4">
        <f t="shared" si="97"/>
        <v>2.8635000000000002</v>
      </c>
      <c r="N898" t="str">
        <f t="shared" si="96"/>
        <v>Sunday</v>
      </c>
    </row>
    <row r="899" spans="1:14" x14ac:dyDescent="0.45">
      <c r="A899">
        <v>3898</v>
      </c>
      <c r="B899" t="s">
        <v>17</v>
      </c>
      <c r="C899" t="s">
        <v>273</v>
      </c>
      <c r="D899" t="s">
        <v>661</v>
      </c>
      <c r="E899" t="s">
        <v>676</v>
      </c>
      <c r="F899">
        <v>2</v>
      </c>
      <c r="G899">
        <v>2.79</v>
      </c>
      <c r="H899" s="4">
        <f t="shared" ref="H899:H901" si="98">F899*G899</f>
        <v>5.58</v>
      </c>
      <c r="I899">
        <f t="shared" ref="I899:I901" si="99">HOUR(C899)</f>
        <v>17</v>
      </c>
      <c r="J899" t="str">
        <f t="shared" ref="J899:J901" si="100">IF(WEEKDAY(B899,2)&gt;5, "weekend","weekday")</f>
        <v>weekday</v>
      </c>
      <c r="K899" t="str">
        <f t="shared" ref="K899:K901" si="101">TEXT(B899, "mmmm")</f>
        <v>March</v>
      </c>
      <c r="L899" t="str">
        <f t="shared" ref="L899:L901" si="102">IF(I899&lt;12, "Morning", IF(I899&lt;17, "Afternoon", IF(I899&lt;21, "Evening", "Night")))</f>
        <v>Evening</v>
      </c>
      <c r="M899" s="4">
        <f t="shared" si="97"/>
        <v>5.58</v>
      </c>
      <c r="N899" t="str">
        <f t="shared" ref="N899:N901" si="103">TEXT(B899, "dddd")</f>
        <v>Monday</v>
      </c>
    </row>
    <row r="900" spans="1:14" x14ac:dyDescent="0.45">
      <c r="A900">
        <v>3899</v>
      </c>
      <c r="B900" t="s">
        <v>45</v>
      </c>
      <c r="C900" t="s">
        <v>657</v>
      </c>
      <c r="D900" t="s">
        <v>662</v>
      </c>
      <c r="E900" t="s">
        <v>677</v>
      </c>
      <c r="F900">
        <v>2</v>
      </c>
      <c r="G900">
        <v>5.99</v>
      </c>
      <c r="H900" s="4">
        <f t="shared" si="98"/>
        <v>11.98</v>
      </c>
      <c r="I900">
        <f t="shared" si="99"/>
        <v>16</v>
      </c>
      <c r="J900" t="str">
        <f t="shared" si="100"/>
        <v>weekday</v>
      </c>
      <c r="K900" t="str">
        <f t="shared" si="101"/>
        <v>March</v>
      </c>
      <c r="L900" t="str">
        <f t="shared" si="102"/>
        <v>Afternoon</v>
      </c>
      <c r="M900" s="4">
        <f t="shared" ref="M900:M901" si="104">IF(J900="weekend", H900*1.15, H900)</f>
        <v>11.98</v>
      </c>
      <c r="N900" t="str">
        <f t="shared" si="103"/>
        <v>Friday</v>
      </c>
    </row>
    <row r="901" spans="1:14" x14ac:dyDescent="0.45">
      <c r="A901">
        <v>3900</v>
      </c>
      <c r="B901" t="s">
        <v>15</v>
      </c>
      <c r="C901" t="s">
        <v>145</v>
      </c>
      <c r="D901" t="s">
        <v>672</v>
      </c>
      <c r="E901" t="s">
        <v>674</v>
      </c>
      <c r="F901">
        <v>4</v>
      </c>
      <c r="G901">
        <v>4.49</v>
      </c>
      <c r="H901" s="4">
        <f t="shared" si="98"/>
        <v>17.96</v>
      </c>
      <c r="I901">
        <f t="shared" si="99"/>
        <v>17</v>
      </c>
      <c r="J901" t="str">
        <f t="shared" si="100"/>
        <v>weekend</v>
      </c>
      <c r="K901" t="str">
        <f t="shared" si="101"/>
        <v>January</v>
      </c>
      <c r="L901" t="str">
        <f t="shared" si="102"/>
        <v>Evening</v>
      </c>
      <c r="M901" s="4">
        <f t="shared" si="104"/>
        <v>20.654</v>
      </c>
      <c r="N901" t="str">
        <f t="shared" si="103"/>
        <v>Saturday</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E839-1F0B-4ECE-BEB6-CC595F433A4E}">
  <dimension ref="A1"/>
  <sheetViews>
    <sheetView tabSelected="1" zoomScale="60" zoomScaleNormal="60" workbookViewId="0">
      <selection activeCell="H1" sqref="H1:H1048576"/>
    </sheetView>
  </sheetViews>
  <sheetFormatPr defaultRowHeight="14.25" x14ac:dyDescent="0.45"/>
  <cols>
    <col min="1" max="1" width="9.06640625" style="9" customWidth="1"/>
    <col min="2" max="16384" width="9.066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091F3-F14D-4636-AEB4-47D39E548BA3}">
  <dimension ref="B4:C7"/>
  <sheetViews>
    <sheetView workbookViewId="0">
      <selection activeCell="I19" sqref="I19"/>
    </sheetView>
  </sheetViews>
  <sheetFormatPr defaultRowHeight="14.25" x14ac:dyDescent="0.45"/>
  <sheetData>
    <row r="4" spans="2:3" x14ac:dyDescent="0.45">
      <c r="B4" t="s">
        <v>704</v>
      </c>
      <c r="C4" s="4">
        <f>SUM(Dataset!H2:H901)</f>
        <v>9110.0899999999347</v>
      </c>
    </row>
    <row r="5" spans="2:3" x14ac:dyDescent="0.45">
      <c r="B5" t="s">
        <v>705</v>
      </c>
      <c r="C5">
        <f>COUNTA(Dataset!A2:A901)</f>
        <v>900</v>
      </c>
    </row>
    <row r="6" spans="2:3" x14ac:dyDescent="0.45">
      <c r="B6" t="s">
        <v>706</v>
      </c>
      <c r="C6">
        <f>SUM(Dataset!F2:F901)</f>
        <v>2271</v>
      </c>
    </row>
    <row r="7" spans="2:3" x14ac:dyDescent="0.45">
      <c r="B7" t="s">
        <v>707</v>
      </c>
      <c r="C7" s="10">
        <f>AVERAGE(Dataset!F2:F901)</f>
        <v>2.5233333333333334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Sales by category</vt:lpstr>
      <vt:lpstr>Top 5 items</vt:lpstr>
      <vt:lpstr>Sheet4</vt:lpstr>
      <vt:lpstr>Order volume by hour</vt:lpstr>
      <vt:lpstr>Sheet7</vt:lpstr>
      <vt:lpstr>Weekday vs Weekend</vt:lpstr>
      <vt:lpstr>Monthly Trends</vt:lpstr>
      <vt:lpstr>orders by Day of the week</vt:lpstr>
      <vt:lpstr>Top Items</vt:lpstr>
      <vt:lpstr>Sheet15</vt:lpstr>
      <vt:lpstr>Dataset</vt:lpstr>
      <vt:lpstr>Dashboard</vt:lpstr>
      <vt:lpstr>Formulas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chandra dattu Reguri</cp:lastModifiedBy>
  <dcterms:created xsi:type="dcterms:W3CDTF">2025-07-18T17:09:58Z</dcterms:created>
  <dcterms:modified xsi:type="dcterms:W3CDTF">2025-07-19T13:26:41Z</dcterms:modified>
</cp:coreProperties>
</file>