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826C06D-1E72-407A-A960-BBB4313C71D4}" xr6:coauthVersionLast="47" xr6:coauthVersionMax="47" xr10:uidLastSave="{00000000-0000-0000-0000-000000000000}"/>
  <bookViews>
    <workbookView xWindow="-110" yWindow="-110" windowWidth="19420" windowHeight="10300" activeTab="1" xr2:uid="{15BA0FA9-F676-4864-8DFF-2D16604FC572}"/>
  </bookViews>
  <sheets>
    <sheet name="Sheet2" sheetId="3" r:id="rId1"/>
    <sheet name="Sheet3" sheetId="4" r:id="rId2"/>
    <sheet name="Pharma Group AG" sheetId="2" r:id="rId3"/>
    <sheet name="Sheet1" sheetId="1" r:id="rId4"/>
  </sheets>
  <definedNames>
    <definedName name="ExternalData_1" localSheetId="2" hidden="1">'Pharma Group AG'!$A$1:$AF$501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11" i="1" a="1"/>
  <c r="D11" i="1" s="1"/>
  <c r="D6" i="1"/>
  <c r="E6" i="1" s="1"/>
  <c r="D5" i="1"/>
  <c r="E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67A387-3810-43E2-914B-F4F0191E5794}" keepAlive="1" name="Query - Pharma Group AG" description="Connection to the 'Pharma Group AG' query in the workbook." type="5" refreshedVersion="7" background="1" saveData="1">
    <dbPr connection="Provider=Microsoft.Mashup.OleDb.1;Data Source=$Workbook$;Location=&quot;Pharma Group AG&quot;;Extended Properties=&quot;&quot;" command="SELECT * FROM [Pharma Group AG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<sst xmlns="http://schemas.openxmlformats.org/spreadsheetml/2006/main" count="11566" uniqueCount="149">
  <si>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</si>
  <si>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</si>
  <si>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</si>
  <si>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</si>
  <si>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</si>
  <si>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</si>
  <si>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</si>
  <si>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</si>
  <si>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</si>
  <si>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</si>
  <si>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</si>
  <si>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</si>
  <si>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</si>
  <si>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</si>
  <si>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</si>
  <si>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</si>
  <si>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</si>
  <si>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</si>
  <si>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</si>
  <si>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</si>
  <si>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</si>
  <si>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</si>
  <si>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</si>
  <si>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</si>
  <si>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</si>
  <si>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</si>
  <si>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</si>
  <si>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</si>
  <si>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</si>
  <si>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</si>
  <si>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</si>
  <si>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</si>
  <si>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Male</t>
  </si>
  <si>
    <t>6 - Junior Officer</t>
  </si>
  <si>
    <t>N</t>
  </si>
  <si>
    <t>No</t>
  </si>
  <si>
    <t>Yes</t>
  </si>
  <si>
    <t>Y</t>
  </si>
  <si>
    <t>Operations</t>
  </si>
  <si>
    <t>FY20</t>
  </si>
  <si>
    <t>NA</t>
  </si>
  <si>
    <t>Full Time</t>
  </si>
  <si>
    <t>30 to 39</t>
  </si>
  <si>
    <t>Spain</t>
  </si>
  <si>
    <t>Europe</t>
  </si>
  <si>
    <t>Female</t>
  </si>
  <si>
    <t>4 - Manager</t>
  </si>
  <si>
    <t>Sales &amp; Marketing</t>
  </si>
  <si>
    <t>Uneven - Men benefit</t>
  </si>
  <si>
    <t>4 - Manager &amp; Sales &amp; Marketing</t>
  </si>
  <si>
    <t>Even</t>
  </si>
  <si>
    <t>Germany</t>
  </si>
  <si>
    <t>2 - Director</t>
  </si>
  <si>
    <t>Strategy</t>
  </si>
  <si>
    <t>Inconclusive</t>
  </si>
  <si>
    <t>2 - Director &amp; Strategy</t>
  </si>
  <si>
    <t>Switzerland</t>
  </si>
  <si>
    <t>HR</t>
  </si>
  <si>
    <t>4 - Manager &amp; HR</t>
  </si>
  <si>
    <t>6 - Junior Officer &amp; Sales &amp; Marketing</t>
  </si>
  <si>
    <t>20 to 29</t>
  </si>
  <si>
    <t>Internal Services</t>
  </si>
  <si>
    <t>4 - Manager &amp; Internal Services</t>
  </si>
  <si>
    <t>40 to 49</t>
  </si>
  <si>
    <t>Italy</t>
  </si>
  <si>
    <t>3 - Senior Manager</t>
  </si>
  <si>
    <t>3 - Senior Manager &amp; Operations</t>
  </si>
  <si>
    <t>5 - Senior Officer</t>
  </si>
  <si>
    <t>5 - Senior Officer &amp; HR</t>
  </si>
  <si>
    <t>United States</t>
  </si>
  <si>
    <t>Americas</t>
  </si>
  <si>
    <t>Elsewhere</t>
  </si>
  <si>
    <t>6 - Junior Officer &amp; Internal Services</t>
  </si>
  <si>
    <t>4 - Manager &amp; Operations</t>
  </si>
  <si>
    <t>6 - Junior Officer &amp; Strategy</t>
  </si>
  <si>
    <t>France</t>
  </si>
  <si>
    <t>5 - Senior Officer &amp; Operations</t>
  </si>
  <si>
    <t>6 - Junior Officer &amp; Operations</t>
  </si>
  <si>
    <t>4 - Manager &amp; Strategy</t>
  </si>
  <si>
    <t>Part Time</t>
  </si>
  <si>
    <t>5 - Senior Officer &amp; Sales &amp; Marketing</t>
  </si>
  <si>
    <t>2 - Director &amp; Internal Services</t>
  </si>
  <si>
    <t>United Kingdom</t>
  </si>
  <si>
    <t>5 - Senior Officer &amp; Internal Services</t>
  </si>
  <si>
    <t>Finance</t>
  </si>
  <si>
    <t>5 - Senior Officer &amp; Finance</t>
  </si>
  <si>
    <t>3 - Senior Manager &amp; Sales &amp; Marketing</t>
  </si>
  <si>
    <t>Portugal</t>
  </si>
  <si>
    <t>50 to 59</t>
  </si>
  <si>
    <t>Austria</t>
  </si>
  <si>
    <t>6 - Junior Officer &amp; HR</t>
  </si>
  <si>
    <t>2 - Director &amp; Sales &amp; Marketing</t>
  </si>
  <si>
    <t>2 - Director &amp; Operations</t>
  </si>
  <si>
    <t>1 - Executive</t>
  </si>
  <si>
    <t>3 - Senior Manager &amp; Internal Services</t>
  </si>
  <si>
    <t>Israel</t>
  </si>
  <si>
    <t>Middle East</t>
  </si>
  <si>
    <t>Lebanon</t>
  </si>
  <si>
    <t>Russia</t>
  </si>
  <si>
    <t>16 to 19</t>
  </si>
  <si>
    <t>Sweden</t>
  </si>
  <si>
    <t>2 - Director &amp; HR</t>
  </si>
  <si>
    <t>4 - Manager &amp; Finance</t>
  </si>
  <si>
    <t>Netherlands</t>
  </si>
  <si>
    <t>3 - Senior Manager &amp; HR</t>
  </si>
  <si>
    <t>China</t>
  </si>
  <si>
    <t>Asia Pacific</t>
  </si>
  <si>
    <t>60 to 69</t>
  </si>
  <si>
    <t>6 - Junior Officer &amp; Finance</t>
  </si>
  <si>
    <t>5 - Senior Officer &amp; Strategy</t>
  </si>
  <si>
    <t>Romania</t>
  </si>
  <si>
    <t>3 - Senior Manager &amp; Finance</t>
  </si>
  <si>
    <t>2 - Director &amp; Finance</t>
  </si>
  <si>
    <t>Denmark</t>
  </si>
  <si>
    <t>Malaysia</t>
  </si>
  <si>
    <t>Greece</t>
  </si>
  <si>
    <t>3 - Senior Manager &amp; Strategy</t>
  </si>
  <si>
    <t>Belgium</t>
  </si>
  <si>
    <t>Japan</t>
  </si>
  <si>
    <t>Canada</t>
  </si>
  <si>
    <t>Percentage of males vs female employees</t>
  </si>
  <si>
    <t>GENDER</t>
  </si>
  <si>
    <t>NO.OF.EMPLOYEES</t>
  </si>
  <si>
    <t xml:space="preserve">Percentage of employees promoted </t>
  </si>
  <si>
    <t>Diversity Ratio</t>
  </si>
  <si>
    <t>Row Labels</t>
  </si>
  <si>
    <t>Grand Total</t>
  </si>
  <si>
    <t>Column Labels</t>
  </si>
  <si>
    <t>Count of Employee ID</t>
  </si>
  <si>
    <t>1.Gender distribution by Department?</t>
  </si>
  <si>
    <t>2. Employee retention by years service?</t>
  </si>
  <si>
    <t xml:space="preserve">  </t>
  </si>
  <si>
    <t>GENDER RATIO</t>
  </si>
  <si>
    <t>1)Gender Ratio</t>
  </si>
  <si>
    <t>2)Promotion trend over Years</t>
  </si>
  <si>
    <t>Count of Job Level before FY20 promotions</t>
  </si>
  <si>
    <t>Count of Job Level after FY20 promotions</t>
  </si>
  <si>
    <t>Count of Job Level after FY21 promotions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</si>
  <si>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</si>
  <si>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</si>
  <si>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</si>
  <si>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</si>
  <si>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</si>
  <si>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</si>
  <si>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</si>
  <si>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</si>
  <si>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</si>
  <si>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</si>
  <si>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PROMOTION TREND OVER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</si>
</sst>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NumberFormat="1" applyFont="1" applyBorder="1"/>
    <xf numFmtId="9" fontId="0" fillId="0" borderId="0" xfId="1" applyFon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Percent" xfId="1" builtinId="5"/>
  </cellStyles>
  <dxfs count="2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[DIVERSITY INCLUSION PROJECT(Excel).xlsx]Sheet3!PivotTable5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Sheet3!$C$8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5C-4575-A569-4686D07871B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E5C-4575-A569-4686D07871BD}"/>
              </c:ext>
            </c:extLst>
          </c:dPt>
          <c:cat>
            <c:strRef>
              <c:f>Sheet3!$B$9:$B$11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Sheet3!$C$9:$C$11</c:f>
              <c:numCache>
                <c:formatCode>General</c:formatCode>
                <c:ptCount val="2"/>
                <c:pt idx="0">
                  <c:v>205</c:v>
                </c:pt>
                <c:pt idx="1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F5-4064-ADF6-66C7E3E7F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Promotion trend over years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Count of Job Level before FY20 promotions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  <c:pt idx="5">
                <c:v>2016</c:v>
              </c:pt>
              <c:pt idx="6">
                <c:v>2017</c:v>
              </c:pt>
              <c:pt idx="7">
                <c:v>2018</c:v>
              </c:pt>
              <c:pt idx="8">
                <c:v>2019</c:v>
              </c:pt>
              <c:pt idx="9">
                <c:v>2020</c:v>
              </c:pt>
            </c:strLit>
          </c:cat>
          <c:val>
            <c:numLit>
              <c:formatCode>General</c:formatCode>
              <c:ptCount val="10"/>
              <c:pt idx="0">
                <c:v>47</c:v>
              </c:pt>
              <c:pt idx="1">
                <c:v>32</c:v>
              </c:pt>
              <c:pt idx="2">
                <c:v>27</c:v>
              </c:pt>
              <c:pt idx="3">
                <c:v>27</c:v>
              </c:pt>
              <c:pt idx="4">
                <c:v>46</c:v>
              </c:pt>
              <c:pt idx="5">
                <c:v>52</c:v>
              </c:pt>
              <c:pt idx="6">
                <c:v>90</c:v>
              </c:pt>
              <c:pt idx="7">
                <c:v>80</c:v>
              </c:pt>
              <c:pt idx="8">
                <c:v>33</c:v>
              </c:pt>
              <c:pt idx="9">
                <c:v>66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29FE-4F82-A98A-A48415F1C89A}"/>
            </c:ext>
          </c:extLst>
        </c:ser>
        <c:ser>
          <c:idx val="1"/>
          <c:order val="1"/>
          <c:tx>
            <c:v>Count of Job Level after FY20 promotions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  <c:pt idx="5">
                <c:v>2016</c:v>
              </c:pt>
              <c:pt idx="6">
                <c:v>2017</c:v>
              </c:pt>
              <c:pt idx="7">
                <c:v>2018</c:v>
              </c:pt>
              <c:pt idx="8">
                <c:v>2019</c:v>
              </c:pt>
              <c:pt idx="9">
                <c:v>2020</c:v>
              </c:pt>
            </c:strLit>
          </c:cat>
          <c:val>
            <c:numLit>
              <c:formatCode>General</c:formatCode>
              <c:ptCount val="10"/>
              <c:pt idx="0">
                <c:v>47</c:v>
              </c:pt>
              <c:pt idx="1">
                <c:v>32</c:v>
              </c:pt>
              <c:pt idx="2">
                <c:v>27</c:v>
              </c:pt>
              <c:pt idx="3">
                <c:v>27</c:v>
              </c:pt>
              <c:pt idx="4">
                <c:v>46</c:v>
              </c:pt>
              <c:pt idx="5">
                <c:v>52</c:v>
              </c:pt>
              <c:pt idx="6">
                <c:v>90</c:v>
              </c:pt>
              <c:pt idx="7">
                <c:v>80</c:v>
              </c:pt>
              <c:pt idx="8">
                <c:v>33</c:v>
              </c:pt>
              <c:pt idx="9">
                <c:v>66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9FE-4F82-A98A-A48415F1C89A}"/>
            </c:ext>
          </c:extLst>
        </c:ser>
        <c:ser>
          <c:idx val="2"/>
          <c:order val="2"/>
          <c:tx>
            <c:v>Count of Job Level after FY21 promotions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  <c:pt idx="5">
                <c:v>2016</c:v>
              </c:pt>
              <c:pt idx="6">
                <c:v>2017</c:v>
              </c:pt>
              <c:pt idx="7">
                <c:v>2018</c:v>
              </c:pt>
              <c:pt idx="8">
                <c:v>2019</c:v>
              </c:pt>
              <c:pt idx="9">
                <c:v>2020</c:v>
              </c:pt>
            </c:strLit>
          </c:cat>
          <c:val>
            <c:numLit>
              <c:formatCode>General</c:formatCode>
              <c:ptCount val="10"/>
              <c:pt idx="0">
                <c:v>47</c:v>
              </c:pt>
              <c:pt idx="1">
                <c:v>32</c:v>
              </c:pt>
              <c:pt idx="2">
                <c:v>27</c:v>
              </c:pt>
              <c:pt idx="3">
                <c:v>27</c:v>
              </c:pt>
              <c:pt idx="4">
                <c:v>46</c:v>
              </c:pt>
              <c:pt idx="5">
                <c:v>52</c:v>
              </c:pt>
              <c:pt idx="6">
                <c:v>90</c:v>
              </c:pt>
              <c:pt idx="7">
                <c:v>80</c:v>
              </c:pt>
              <c:pt idx="8">
                <c:v>33</c:v>
              </c:pt>
              <c:pt idx="9">
                <c:v>66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29FE-4F82-A98A-A48415F1C89A}"/>
            </c:ext>
          </c:extLst>
        </c:ser>
        <c:ser>
          <c:idx val="3"/>
          <c:order val="3"/>
          <c:tx>
            <c:v>Count of Employee ID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2011</c:v>
              </c:pt>
              <c:pt idx="1">
                <c:v>2012</c:v>
              </c:pt>
              <c:pt idx="2">
                <c:v>2013</c:v>
              </c:pt>
              <c:pt idx="3">
                <c:v>2014</c:v>
              </c:pt>
              <c:pt idx="4">
                <c:v>2015</c:v>
              </c:pt>
              <c:pt idx="5">
                <c:v>2016</c:v>
              </c:pt>
              <c:pt idx="6">
                <c:v>2017</c:v>
              </c:pt>
              <c:pt idx="7">
                <c:v>2018</c:v>
              </c:pt>
              <c:pt idx="8">
                <c:v>2019</c:v>
              </c:pt>
              <c:pt idx="9">
                <c:v>2020</c:v>
              </c:pt>
            </c:strLit>
          </c:cat>
          <c:val>
            <c:numLit>
              <c:formatCode>General</c:formatCode>
              <c:ptCount val="10"/>
              <c:pt idx="0">
                <c:v>47</c:v>
              </c:pt>
              <c:pt idx="1">
                <c:v>32</c:v>
              </c:pt>
              <c:pt idx="2">
                <c:v>27</c:v>
              </c:pt>
              <c:pt idx="3">
                <c:v>27</c:v>
              </c:pt>
              <c:pt idx="4">
                <c:v>46</c:v>
              </c:pt>
              <c:pt idx="5">
                <c:v>52</c:v>
              </c:pt>
              <c:pt idx="6">
                <c:v>90</c:v>
              </c:pt>
              <c:pt idx="7">
                <c:v>80</c:v>
              </c:pt>
              <c:pt idx="8">
                <c:v>33</c:v>
              </c:pt>
              <c:pt idx="9">
                <c:v>66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29FE-4F82-A98A-A48415F1C89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24772591"/>
        <c:axId val="724774255"/>
      </c:lineChart>
      <c:catAx>
        <c:axId val="724772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74255"/>
        <c:crosses val="autoZero"/>
        <c:auto val="1"/>
        <c:lblAlgn val="ctr"/>
        <c:lblOffset val="100"/>
        <c:noMultiLvlLbl val="0"/>
      </c:catAx>
      <c:valAx>
        <c:axId val="72477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72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327025</xdr:colOff>
      <xdr:row>5</xdr:row>
      <xdr:rowOff>60325</xdr:rowOff>
    </xdr:from>
    <xdr:to>
      <xdr:col>9</xdr:col>
      <xdr:colOff>558800</xdr:colOff>
      <xdr:row>19</xdr:row>
      <xdr:rowOff>82550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F60B97B-0E78-47DD-B8B5-9C2F81807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990601</xdr:colOff>
      <xdr:row>38</xdr:row>
      <xdr:rowOff>158750</xdr:rowOff>
    </xdr:from>
    <xdr:to>
      <xdr:col>7</xdr:col>
      <xdr:colOff>869951</xdr:colOff>
      <xdr:row>54</xdr:row>
      <xdr:rowOff>82550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0CE7DF-6A59-4D6F-9F17-9894B81AD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/Downloads/excel%20(1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89.557548842589" createdVersion="7" refreshedVersion="7" minRefreshableVersion="3" recordCount="500" xr:uid="{4EF9B4CF-2725-40A0-9CA1-63ECA0A00B3F}">
  <cacheSource type="worksheet">
    <worksheetSource name="Pharma_Group_AG"/>
  </cacheSource>
  <cacheFields count="32">
    <cacheField name="Employee ID" numFmtId="0">
      <sharedItems containsSemiMixedTypes="0" containsString="0" containsNumber="1" containsInteger="1" minValue="1" maxValue="500"/>
    </cacheField>
    <cacheField name="Gender" numFmtId="0">
      <sharedItems count="2">
        <s v="Male"/>
        <s v="Female"/>
      </sharedItems>
    </cacheField>
    <cacheField name="Job Level after FY20 promotions" numFmtId="0">
      <sharedItems count="6">
        <s v="6 - Junior Officer"/>
        <s v="4 - Manager"/>
        <s v="2 - Director"/>
        <s v="3 - Senior Manager"/>
        <s v="5 - Senior Officer"/>
        <s v="1 - Executive"/>
      </sharedItems>
    </cacheField>
    <cacheField name="New hire FY20?" numFmtId="0">
      <sharedItems count="2">
        <s v="N"/>
        <s v="Y"/>
      </sharedItems>
    </cacheField>
    <cacheField name="FY20 Performance Rating" numFmtId="0">
      <sharedItems containsSemiMixedTypes="0" containsString="0" containsNumber="1" containsInteger="1" minValue="0" maxValue="4"/>
    </cacheField>
    <cacheField name="Promotion in FY21?" numFmtId="0">
      <sharedItems count="2">
        <s v="No"/>
        <s v="Yes"/>
      </sharedItems>
    </cacheField>
    <cacheField name="In base group for Promotion FY21" numFmtId="0">
      <sharedItems count="2">
        <s v="No"/>
        <s v="Yes"/>
      </sharedItems>
    </cacheField>
    <cacheField name="Target hire balance" numFmtId="0">
      <sharedItems containsSemiMixedTypes="0" containsString="0" containsNumber="1" minValue="0.5" maxValue="0.5"/>
    </cacheField>
    <cacheField name="FY20 leaver?" numFmtId="0">
      <sharedItems/>
    </cacheField>
    <cacheField name="In base group for turnover FY20" numFmtId="0">
      <sharedItems/>
    </cacheField>
    <cacheField name="Department @01.07.2020" numFmtId="0">
      <sharedItems count="6">
        <s v="Operations"/>
        <s v="Sales &amp; Marketing"/>
        <s v="Strategy"/>
        <s v="HR"/>
        <s v="Internal Services"/>
        <s v="Finance"/>
      </sharedItems>
    </cacheField>
    <cacheField name="Leaver FY" numFmtId="0">
      <sharedItems/>
    </cacheField>
    <cacheField name="Job Level after FY21 promotions" numFmtId="0">
      <sharedItems count="7">
        <s v="NA"/>
        <s v="4 - Manager"/>
        <s v="2 - Director"/>
        <s v="6 - Junior Officer"/>
        <s v="3 - Senior Manager"/>
        <s v="5 - Senior Officer"/>
        <s v="1 - Executive"/>
      </sharedItems>
    </cacheField>
    <cacheField name="Last Department in FY20" numFmtId="0">
      <sharedItems count="6">
        <s v="Operations"/>
        <s v="Sales &amp; Marketing"/>
        <s v="Strategy"/>
        <s v="HR"/>
        <s v="Internal Services"/>
        <s v="Finance"/>
      </sharedItems>
    </cacheField>
    <cacheField name="FTE group" numFmtId="0">
      <sharedItems containsMixedTypes="1" containsNumber="1" minValue="0.4" maxValue="0.9"/>
    </cacheField>
    <cacheField name="Time type" numFmtId="0">
      <sharedItems/>
    </cacheField>
    <cacheField name="Department &amp; JL group PRA status" numFmtId="0">
      <sharedItems/>
    </cacheField>
    <cacheField name="Department &amp; JL group for PRA" numFmtId="0">
      <sharedItems/>
    </cacheField>
    <cacheField name="Job Level group PRA status" numFmtId="0">
      <sharedItems/>
    </cacheField>
    <cacheField name="Job Level group for PRA" numFmtId="0">
      <sharedItems/>
    </cacheField>
    <cacheField name="Time in Job Level @01.07.2020" numFmtId="0">
      <sharedItems containsSemiMixedTypes="0" containsString="0" containsNumber="1" containsInteger="1" minValue="0" maxValue="9"/>
    </cacheField>
    <cacheField name="Job Level before FY20 promotions" numFmtId="0">
      <sharedItems count="7">
        <s v="6 - Junior Officer"/>
        <s v="4 - Manager"/>
        <s v="2 - Director"/>
        <s v="NA"/>
        <s v="5 - Senior Officer"/>
        <s v="3 - Senior Manager"/>
        <s v="1 - Executive"/>
      </sharedItems>
    </cacheField>
    <cacheField name="Promotion in FY20?" numFmtId="0">
      <sharedItems count="2">
        <s v="N"/>
        <s v="Y"/>
      </sharedItems>
    </cacheField>
    <cacheField name="FY19 Performance Rating" numFmtId="0">
      <sharedItems containsSemiMixedTypes="0" containsString="0" containsNumber="1" containsInteger="1" minValue="0" maxValue="4"/>
    </cacheField>
    <cacheField name="Age group" numFmtId="0">
      <sharedItems/>
    </cacheField>
    <cacheField name="Age @01.07.2020" numFmtId="0">
      <sharedItems containsSemiMixedTypes="0" containsString="0" containsNumber="1" containsInteger="1" minValue="19" maxValue="62"/>
    </cacheField>
    <cacheField name="Nationality 1" numFmtId="0">
      <sharedItems/>
    </cacheField>
    <cacheField name="Region group: nationality 1" numFmtId="0">
      <sharedItems/>
    </cacheField>
    <cacheField name="Broad region group: nationality 1" numFmtId="0">
      <sharedItems/>
    </cacheField>
    <cacheField name="Last hire date" numFmtId="14">
      <sharedItems containsSemiMixedTypes="0" containsNonDate="0" containsDate="1" containsString="0" minDate="2011-04-01T00:00:00" maxDate="2020-04-02T00:00:00"/>
    </cacheField>
    <cacheField name="Years since last hire" numFmtId="0">
      <sharedItems containsSemiMixedTypes="0" containsString="0" containsNumber="1" containsInteger="1" minValue="0" maxValue="9" count="10">
        <n v="3"/>
        <n v="5"/>
        <n v="8"/>
        <n v="1"/>
        <n v="0"/>
        <n v="7"/>
        <n v="2"/>
        <n v="9"/>
        <n v="4"/>
        <n v="6"/>
      </sharedItems>
    </cacheField>
    <cacheField name="Rand" numFmtId="0">
      <sharedItems containsSemiMixedTypes="0" containsString="0" containsNumber="1" minValue="1.3586449399386469E-3" maxValue="0.994470341337635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alachandran D" refreshedDate="45890.41244699074" createdVersion="7" refreshedVersion="7" minRefreshableVersion="3" recordCount="500" xr:uid="{D56FBFA7-5C1D-4B8B-B32C-625D4EDF92F0}">
  <cacheSource type="worksheet">
    <worksheetSource name="table" r:id="rId2"/>
  </cacheSource>
  <cacheFields count="34">
    <cacheField name="Employee ID" numFmtId="0">
      <sharedItems containsSemiMixedTypes="0" containsString="0" containsNumber="1" containsInteger="1" minValue="1" maxValue="500"/>
    </cacheField>
    <cacheField name="Gender" numFmtId="0">
      <sharedItems count="2">
        <s v="Male"/>
        <s v="Female"/>
      </sharedItems>
    </cacheField>
    <cacheField name="Job Level after FY20 promotions" numFmtId="0">
      <sharedItems count="6">
        <s v="6 - Junior Officer"/>
        <s v="4 - Manager"/>
        <s v="2 - Director"/>
        <s v="3 - Senior Manager"/>
        <s v="5 - Senior Officer"/>
        <s v="1 - Executive"/>
      </sharedItems>
    </cacheField>
    <cacheField name="New hire FY20?" numFmtId="0">
      <sharedItems/>
    </cacheField>
    <cacheField name="FY20 Performance Rating" numFmtId="0">
      <sharedItems containsSemiMixedTypes="0" containsString="0" containsNumber="1" containsInteger="1" minValue="0" maxValue="4"/>
    </cacheField>
    <cacheField name="Promotion in FY21?" numFmtId="0">
      <sharedItems count="2">
        <s v="No"/>
        <s v="Yes"/>
      </sharedItems>
    </cacheField>
    <cacheField name="In base group for Promotion FY21" numFmtId="0">
      <sharedItems/>
    </cacheField>
    <cacheField name="Target hire balance" numFmtId="0">
      <sharedItems containsSemiMixedTypes="0" containsString="0" containsNumber="1" minValue="0.5" maxValue="0.5"/>
    </cacheField>
    <cacheField name="FY20 leaver?" numFmtId="0">
      <sharedItems/>
    </cacheField>
    <cacheField name="In base group for turnover FY20" numFmtId="0">
      <sharedItems/>
    </cacheField>
    <cacheField name="Department @01.07.2020" numFmtId="0">
      <sharedItems count="6">
        <s v="Operations"/>
        <s v="Sales &amp; Marketing"/>
        <s v="Strategy"/>
        <s v="HR"/>
        <s v="Internal Services"/>
        <s v="Finance"/>
      </sharedItems>
    </cacheField>
    <cacheField name="Leaver FY" numFmtId="0">
      <sharedItems count="2">
        <s v="FY20"/>
        <s v="not leave"/>
      </sharedItems>
    </cacheField>
    <cacheField name="Job Level after FY21 promotions" numFmtId="0">
      <sharedItems count="7">
        <s v="not promotion"/>
        <s v="4 - Manager"/>
        <s v="2 - Director"/>
        <s v="6 - Junior Officer"/>
        <s v="3 - Senior Manager"/>
        <s v="5 - Senior Officer"/>
        <s v="1 - Executive"/>
      </sharedItems>
    </cacheField>
    <cacheField name="Last Department in FY20" numFmtId="0">
      <sharedItems/>
    </cacheField>
    <cacheField name="FTE group" numFmtId="0">
      <sharedItems containsMixedTypes="1" containsNumber="1" minValue="0.4" maxValue="0.9"/>
    </cacheField>
    <cacheField name="Time type" numFmtId="0">
      <sharedItems/>
    </cacheField>
    <cacheField name="Department &amp; JL group PRA status" numFmtId="0">
      <sharedItems/>
    </cacheField>
    <cacheField name="Department &amp; JL group for PRA" numFmtId="0">
      <sharedItems/>
    </cacheField>
    <cacheField name="Job Level group PRA status" numFmtId="0">
      <sharedItems/>
    </cacheField>
    <cacheField name="Job Level group for PRA" numFmtId="0">
      <sharedItems/>
    </cacheField>
    <cacheField name="Time in Job Level @01.07.2020" numFmtId="0">
      <sharedItems containsSemiMixedTypes="0" containsString="0" containsNumber="1" containsInteger="1" minValue="0" maxValue="9"/>
    </cacheField>
    <cacheField name="Job Level before FY20 promotions" numFmtId="0">
      <sharedItems count="7">
        <s v="6 - Junior Officer"/>
        <s v="4 - Manager"/>
        <s v="2 - Director"/>
        <s v="NA"/>
        <s v="5 - Senior Officer"/>
        <s v="3 - Senior Manager"/>
        <s v="1 - Executive"/>
      </sharedItems>
    </cacheField>
    <cacheField name="Promotion in FY20?" numFmtId="0">
      <sharedItems/>
    </cacheField>
    <cacheField name="FY19 Performance Rating" numFmtId="0">
      <sharedItems containsSemiMixedTypes="0" containsString="0" containsNumber="1" containsInteger="1" minValue="0" maxValue="4"/>
    </cacheField>
    <cacheField name="Age group" numFmtId="0">
      <sharedItems count="6">
        <s v="30 to 39"/>
        <s v="20 to 29"/>
        <s v="40 to 49"/>
        <s v="50 to 59"/>
        <s v="16 to 19"/>
        <s v="60 to 69"/>
      </sharedItems>
    </cacheField>
    <cacheField name="Age @01.07.2020" numFmtId="0">
      <sharedItems containsSemiMixedTypes="0" containsString="0" containsNumber="1" containsInteger="1" minValue="19" maxValue="62"/>
    </cacheField>
    <cacheField name="Nationality 1" numFmtId="0">
      <sharedItems/>
    </cacheField>
    <cacheField name="Region group: nationality 1" numFmtId="0">
      <sharedItems/>
    </cacheField>
    <cacheField name="Broad region group: nationality 1" numFmtId="0">
      <sharedItems/>
    </cacheField>
    <cacheField name="Last hire date" numFmtId="14">
      <sharedItems containsSemiMixedTypes="0" containsNonDate="0" containsDate="1" containsString="0" minDate="2011-04-01T00:00:00" maxDate="2020-04-02T00:00:00" count="10">
        <d v="2017-04-01T00:00:00"/>
        <d v="2015-04-01T00:00:00"/>
        <d v="2012-04-01T00:00:00"/>
        <d v="2019-04-01T00:00:00"/>
        <d v="2020-04-01T00:00:00"/>
        <d v="2013-04-01T00:00:00"/>
        <d v="2018-04-01T00:00:00"/>
        <d v="2011-04-01T00:00:00"/>
        <d v="2016-04-01T00:00:00"/>
        <d v="2014-04-01T00:00:00"/>
      </sharedItems>
      <fieldGroup par="33" base="29">
        <rangePr groupBy="months" startDate="2011-04-01T00:00:00" endDate="2020-04-02T00:00:00"/>
        <groupItems count="14">
          <s v="&lt;01-04-20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04-2020"/>
        </groupItems>
      </fieldGroup>
    </cacheField>
    <cacheField name="Years since last hire" numFmtId="0">
      <sharedItems containsSemiMixedTypes="0" containsString="0" containsNumber="1" containsInteger="1" minValue="0" maxValue="9"/>
    </cacheField>
    <cacheField name="Rand" numFmtId="0">
      <sharedItems containsSemiMixedTypes="0" containsString="0" containsNumber="1" minValue="1.3586449399386469E-3" maxValue="0.99447034133763501"/>
    </cacheField>
    <cacheField name="Quarters" numFmtId="0" databaseField="0">
      <fieldGroup base="29">
        <rangePr groupBy="quarters" startDate="2011-04-01T00:00:00" endDate="2020-04-02T00:00:00"/>
        <groupItems count="6">
          <s v="&lt;01-04-2011"/>
          <s v="Qtr1"/>
          <s v="Qtr2"/>
          <s v="Qtr3"/>
          <s v="Qtr4"/>
          <s v="&gt;02-04-2020"/>
        </groupItems>
      </fieldGroup>
    </cacheField>
    <cacheField name="Years" numFmtId="0" databaseField="0">
      <fieldGroup base="29">
        <rangePr groupBy="years" startDate="2011-04-01T00:00:00" endDate="2020-04-02T00:00:00"/>
        <groupItems count="12">
          <s v="&lt;01-04-2011"/>
          <s v="2011"/>
          <s v="2012"/>
          <s v="2013"/>
          <s v="2014"/>
          <s v="2015"/>
          <s v="2016"/>
          <s v="2017"/>
          <s v="2018"/>
          <s v="2019"/>
          <s v="2020"/>
          <s v="&gt;02-04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  <x v="0"/>
    <x v="0"/>
    <n v="2"/>
    <x v="0"/>
    <x v="0"/>
    <n v="0.5"/>
    <s v="Yes"/>
    <s v="Y"/>
    <x v="0"/>
    <s v="FY20"/>
    <x v="0"/>
    <x v="0"/>
    <s v="Full Time"/>
    <s v="Full Time"/>
    <s v="NA"/>
    <s v="NA"/>
    <s v="NA"/>
    <s v="NA"/>
    <n v="3"/>
    <x v="0"/>
    <x v="0"/>
    <n v="3"/>
    <s v="30 to 39"/>
    <n v="37"/>
    <s v="Spain"/>
    <s v="Europe"/>
    <s v="Europe"/>
    <d v="2017-04-01T00:00:00"/>
    <x v="0"/>
    <n v="0.17780398303923683"/>
  </r>
  <r>
    <n v="2"/>
    <x v="1"/>
    <x v="1"/>
    <x v="0"/>
    <n v="3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3"/>
    <x v="1"/>
    <x v="0"/>
    <n v="0"/>
    <s v="30 to 39"/>
    <n v="37"/>
    <s v="Germany"/>
    <s v="Europe"/>
    <s v="Europe"/>
    <d v="2017-04-01T00:00:00"/>
    <x v="0"/>
    <n v="0.57931456393986025"/>
  </r>
  <r>
    <n v="3"/>
    <x v="0"/>
    <x v="2"/>
    <x v="0"/>
    <n v="2"/>
    <x v="0"/>
    <x v="1"/>
    <n v="0.5"/>
    <s v="No"/>
    <s v="Y"/>
    <x v="2"/>
    <s v="NA"/>
    <x v="2"/>
    <x v="2"/>
    <s v="Full Time"/>
    <s v="Full Time"/>
    <s v="Inconclusive"/>
    <s v="2 - Director &amp; Strategy"/>
    <s v="Uneven - Men benefit"/>
    <s v="2 - Director"/>
    <n v="3"/>
    <x v="2"/>
    <x v="0"/>
    <n v="3"/>
    <s v="30 to 39"/>
    <n v="35"/>
    <s v="Switzerland"/>
    <s v="Switzerland"/>
    <s v="Switzerland"/>
    <d v="2015-04-01T00:00:00"/>
    <x v="1"/>
    <n v="0.88768253584750278"/>
  </r>
  <r>
    <n v="4"/>
    <x v="0"/>
    <x v="1"/>
    <x v="0"/>
    <n v="3"/>
    <x v="0"/>
    <x v="1"/>
    <n v="0.5"/>
    <s v="No"/>
    <s v="Y"/>
    <x v="3"/>
    <s v="NA"/>
    <x v="1"/>
    <x v="3"/>
    <s v="Full Time"/>
    <s v="Full Time"/>
    <s v="Inconclusive"/>
    <s v="4 - Manager &amp; HR"/>
    <s v="Even"/>
    <s v="4 - Manager"/>
    <n v="3"/>
    <x v="1"/>
    <x v="0"/>
    <n v="3"/>
    <s v="30 to 39"/>
    <n v="32"/>
    <s v="Germany"/>
    <s v="Europe"/>
    <s v="Europe"/>
    <d v="2012-04-01T00:00:00"/>
    <x v="2"/>
    <n v="5.3886816367029522E-2"/>
  </r>
  <r>
    <n v="5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8"/>
    <s v="Switzerland"/>
    <s v="Switzerland"/>
    <s v="Switzerland"/>
    <d v="2019-04-01T00:00:00"/>
    <x v="3"/>
    <n v="0.97168074028188667"/>
  </r>
  <r>
    <n v="6"/>
    <x v="1"/>
    <x v="1"/>
    <x v="1"/>
    <n v="0"/>
    <x v="0"/>
    <x v="0"/>
    <n v="0.5"/>
    <s v="No"/>
    <s v="N"/>
    <x v="4"/>
    <s v="NA"/>
    <x v="1"/>
    <x v="4"/>
    <s v="Full Time"/>
    <s v="Full Time"/>
    <s v="Even"/>
    <s v="4 - Manager &amp; Internal Services"/>
    <s v="Even"/>
    <s v="4 - Manager"/>
    <n v="0"/>
    <x v="3"/>
    <x v="0"/>
    <n v="0"/>
    <s v="40 to 49"/>
    <n v="42"/>
    <s v="Italy"/>
    <s v="Europe"/>
    <s v="Europe"/>
    <d v="2020-04-01T00:00:00"/>
    <x v="4"/>
    <n v="0.75162695747950226"/>
  </r>
  <r>
    <n v="7"/>
    <x v="0"/>
    <x v="3"/>
    <x v="1"/>
    <n v="0"/>
    <x v="0"/>
    <x v="0"/>
    <n v="0.5"/>
    <s v="No"/>
    <s v="N"/>
    <x v="0"/>
    <s v="NA"/>
    <x v="4"/>
    <x v="0"/>
    <s v="Full Time"/>
    <s v="Full Time"/>
    <s v="Even"/>
    <s v="3 - Senior Manager &amp; Operations"/>
    <s v="Uneven - Men benefit"/>
    <s v="3 - Senior Manager"/>
    <n v="0"/>
    <x v="3"/>
    <x v="0"/>
    <n v="0"/>
    <s v="30 to 39"/>
    <n v="35"/>
    <s v="Italy"/>
    <s v="Europe"/>
    <s v="Europe"/>
    <d v="2020-04-01T00:00:00"/>
    <x v="4"/>
    <n v="3.9491104047887693E-2"/>
  </r>
  <r>
    <n v="8"/>
    <x v="1"/>
    <x v="4"/>
    <x v="0"/>
    <n v="2"/>
    <x v="0"/>
    <x v="1"/>
    <n v="0.5"/>
    <s v="No"/>
    <s v="Y"/>
    <x v="3"/>
    <s v="NA"/>
    <x v="5"/>
    <x v="3"/>
    <s v="Full Time"/>
    <s v="Full Time"/>
    <s v="Inconclusive"/>
    <s v="5 - Senior Officer &amp; HR"/>
    <s v="Even"/>
    <s v="5 - Senior Officer"/>
    <n v="3"/>
    <x v="4"/>
    <x v="0"/>
    <n v="3"/>
    <s v="30 to 39"/>
    <n v="34"/>
    <s v="Switzerland"/>
    <s v="Switzerland"/>
    <s v="Switzerland"/>
    <d v="2013-04-01T00:00:00"/>
    <x v="5"/>
    <n v="0.35840373058727648"/>
  </r>
  <r>
    <n v="9"/>
    <x v="1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6"/>
    <s v="United States"/>
    <s v="Americas"/>
    <s v="Elsewhere"/>
    <d v="2019-04-01T00:00:00"/>
    <x v="3"/>
    <n v="0.42406133668068713"/>
  </r>
  <r>
    <n v="10"/>
    <x v="0"/>
    <x v="0"/>
    <x v="0"/>
    <n v="3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3"/>
    <s v="20 to 29"/>
    <n v="24"/>
    <s v="Switzerland"/>
    <s v="Switzerland"/>
    <s v="Switzerland"/>
    <d v="2018-04-01T00:00:00"/>
    <x v="6"/>
    <n v="0.32692189583843423"/>
  </r>
  <r>
    <n v="11"/>
    <x v="0"/>
    <x v="1"/>
    <x v="0"/>
    <n v="3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2"/>
    <x v="1"/>
    <x v="0"/>
    <n v="2"/>
    <s v="30 to 39"/>
    <n v="34"/>
    <s v="Switzerland"/>
    <s v="Switzerland"/>
    <s v="Switzerland"/>
    <d v="2011-04-01T00:00:00"/>
    <x v="7"/>
    <n v="0.23339285093185169"/>
  </r>
  <r>
    <n v="12"/>
    <x v="1"/>
    <x v="0"/>
    <x v="0"/>
    <n v="2"/>
    <x v="1"/>
    <x v="1"/>
    <n v="0.5"/>
    <s v="No"/>
    <s v="Y"/>
    <x v="2"/>
    <s v="NA"/>
    <x v="5"/>
    <x v="2"/>
    <s v="Full Time"/>
    <s v="Full Time"/>
    <s v="Inconclusive"/>
    <s v="6 - Junior Officer &amp; Strategy"/>
    <s v="Even"/>
    <s v="6 - Junior Officer"/>
    <n v="3"/>
    <x v="0"/>
    <x v="0"/>
    <n v="3"/>
    <s v="30 to 39"/>
    <n v="34"/>
    <s v="France"/>
    <s v="Europe"/>
    <s v="Europe"/>
    <d v="2017-04-01T00:00:00"/>
    <x v="0"/>
    <n v="0.37350282620467767"/>
  </r>
  <r>
    <n v="13"/>
    <x v="0"/>
    <x v="4"/>
    <x v="0"/>
    <n v="2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3"/>
    <x v="4"/>
    <x v="0"/>
    <n v="3"/>
    <s v="20 to 29"/>
    <n v="29"/>
    <s v="Germany"/>
    <s v="Europe"/>
    <s v="Europe"/>
    <d v="2015-04-01T00:00:00"/>
    <x v="1"/>
    <n v="0.46606661090664248"/>
  </r>
  <r>
    <n v="14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2"/>
    <s v="20 to 29"/>
    <n v="20"/>
    <s v="Switzerland"/>
    <s v="Switzerland"/>
    <s v="Switzerland"/>
    <d v="2017-04-01T00:00:00"/>
    <x v="0"/>
    <n v="0.36644295747343159"/>
  </r>
  <r>
    <n v="15"/>
    <x v="0"/>
    <x v="0"/>
    <x v="0"/>
    <n v="3"/>
    <x v="0"/>
    <x v="0"/>
    <n v="0.5"/>
    <s v="Yes"/>
    <s v="Y"/>
    <x v="4"/>
    <s v="FY20"/>
    <x v="0"/>
    <x v="4"/>
    <s v="Full Time"/>
    <s v="Full Time"/>
    <s v="NA"/>
    <s v="NA"/>
    <s v="NA"/>
    <s v="NA"/>
    <n v="1"/>
    <x v="0"/>
    <x v="0"/>
    <n v="0"/>
    <s v="20 to 29"/>
    <n v="28"/>
    <s v="France"/>
    <s v="Europe"/>
    <s v="Europe"/>
    <d v="2019-04-01T00:00:00"/>
    <x v="3"/>
    <n v="0.88547462669795596"/>
  </r>
  <r>
    <n v="16"/>
    <x v="0"/>
    <x v="1"/>
    <x v="0"/>
    <n v="3"/>
    <x v="0"/>
    <x v="1"/>
    <n v="0.5"/>
    <s v="No"/>
    <s v="Y"/>
    <x v="2"/>
    <s v="NA"/>
    <x v="1"/>
    <x v="2"/>
    <s v="Full Time"/>
    <s v="Full Time"/>
    <s v="Inconclusive"/>
    <s v="4 - Manager &amp; Strategy"/>
    <s v="Even"/>
    <s v="4 - Manager"/>
    <n v="3"/>
    <x v="1"/>
    <x v="0"/>
    <n v="3"/>
    <s v="30 to 39"/>
    <n v="34"/>
    <s v="Germany"/>
    <s v="Europe"/>
    <s v="Europe"/>
    <d v="2015-04-01T00:00:00"/>
    <x v="1"/>
    <n v="0.30453046835803999"/>
  </r>
  <r>
    <n v="17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4"/>
    <s v="20 to 29"/>
    <n v="24"/>
    <s v="Switzerland"/>
    <s v="Switzerland"/>
    <s v="Switzerland"/>
    <d v="2018-04-01T00:00:00"/>
    <x v="6"/>
    <n v="0.8989032499480808"/>
  </r>
  <r>
    <n v="18"/>
    <x v="1"/>
    <x v="0"/>
    <x v="0"/>
    <n v="2"/>
    <x v="1"/>
    <x v="1"/>
    <n v="0.5"/>
    <s v="No"/>
    <s v="Y"/>
    <x v="1"/>
    <s v="NA"/>
    <x v="5"/>
    <x v="1"/>
    <n v="0.8"/>
    <s v="Part Time"/>
    <s v="Even"/>
    <s v="6 - Junior Officer &amp; Sales &amp; Marketing"/>
    <s v="Even"/>
    <s v="6 - Junior Officer"/>
    <n v="4"/>
    <x v="0"/>
    <x v="0"/>
    <n v="3"/>
    <s v="30 to 39"/>
    <n v="32"/>
    <s v="Italy"/>
    <s v="Europe"/>
    <s v="Europe"/>
    <d v="2016-04-01T00:00:00"/>
    <x v="8"/>
    <n v="0.89149862832993221"/>
  </r>
  <r>
    <n v="19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0"/>
    <s v="30 to 39"/>
    <n v="30"/>
    <s v="Switzerland"/>
    <s v="Switzerland"/>
    <s v="Switzerland"/>
    <d v="2017-04-01T00:00:00"/>
    <x v="0"/>
    <n v="0.61470812414995613"/>
  </r>
  <r>
    <n v="20"/>
    <x v="1"/>
    <x v="4"/>
    <x v="0"/>
    <n v="2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1"/>
    <x v="0"/>
    <x v="1"/>
    <n v="1"/>
    <s v="30 to 39"/>
    <n v="32"/>
    <s v="Germany"/>
    <s v="Europe"/>
    <s v="Europe"/>
    <d v="2012-04-01T00:00:00"/>
    <x v="2"/>
    <n v="0.27549512457914327"/>
  </r>
  <r>
    <n v="21"/>
    <x v="0"/>
    <x v="3"/>
    <x v="0"/>
    <n v="3"/>
    <x v="0"/>
    <x v="0"/>
    <n v="0.5"/>
    <s v="Yes"/>
    <s v="Y"/>
    <x v="2"/>
    <s v="FY20"/>
    <x v="0"/>
    <x v="2"/>
    <s v="Full Time"/>
    <s v="Full Time"/>
    <s v="NA"/>
    <s v="NA"/>
    <s v="NA"/>
    <s v="NA"/>
    <n v="7"/>
    <x v="5"/>
    <x v="0"/>
    <n v="3"/>
    <s v="30 to 39"/>
    <n v="31"/>
    <s v="Switzerland"/>
    <s v="Switzerland"/>
    <s v="Switzerland"/>
    <d v="2013-04-01T00:00:00"/>
    <x v="5"/>
    <n v="0.5680958040143228"/>
  </r>
  <r>
    <n v="22"/>
    <x v="0"/>
    <x v="0"/>
    <x v="0"/>
    <n v="3"/>
    <x v="0"/>
    <x v="0"/>
    <n v="0.5"/>
    <s v="Yes"/>
    <s v="Y"/>
    <x v="1"/>
    <s v="FY20"/>
    <x v="0"/>
    <x v="1"/>
    <s v="Full Time"/>
    <s v="Full Time"/>
    <s v="NA"/>
    <s v="NA"/>
    <s v="NA"/>
    <s v="NA"/>
    <n v="3"/>
    <x v="0"/>
    <x v="0"/>
    <n v="3"/>
    <s v="20 to 29"/>
    <n v="26"/>
    <s v="Switzerland"/>
    <s v="Switzerland"/>
    <s v="Switzerland"/>
    <d v="2017-04-01T00:00:00"/>
    <x v="0"/>
    <n v="0.33089051454725249"/>
  </r>
  <r>
    <n v="23"/>
    <x v="0"/>
    <x v="2"/>
    <x v="0"/>
    <n v="3"/>
    <x v="0"/>
    <x v="1"/>
    <n v="0.5"/>
    <s v="No"/>
    <s v="Y"/>
    <x v="4"/>
    <s v="NA"/>
    <x v="2"/>
    <x v="4"/>
    <s v="Full Time"/>
    <s v="Full Time"/>
    <s v="Inconclusive"/>
    <s v="2 - Director &amp; Internal Services"/>
    <s v="Uneven - Men benefit"/>
    <s v="2 - Director"/>
    <n v="5"/>
    <x v="2"/>
    <x v="0"/>
    <n v="0"/>
    <s v="40 to 49"/>
    <n v="44"/>
    <s v="Switzerland"/>
    <s v="Switzerland"/>
    <s v="Switzerland"/>
    <d v="2015-04-01T00:00:00"/>
    <x v="1"/>
    <n v="0.61989047482347381"/>
  </r>
  <r>
    <n v="24"/>
    <x v="0"/>
    <x v="4"/>
    <x v="0"/>
    <n v="4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3"/>
    <s v="20 to 29"/>
    <n v="26"/>
    <s v="United Kingdom"/>
    <s v="Europe"/>
    <s v="Europe"/>
    <d v="2014-04-01T00:00:00"/>
    <x v="9"/>
    <n v="0.40937296636340081"/>
  </r>
  <r>
    <n v="25"/>
    <x v="0"/>
    <x v="1"/>
    <x v="0"/>
    <n v="2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3"/>
    <x v="1"/>
    <x v="0"/>
    <n v="3"/>
    <s v="30 to 39"/>
    <n v="36"/>
    <s v="France"/>
    <s v="Europe"/>
    <s v="Europe"/>
    <d v="2014-04-01T00:00:00"/>
    <x v="9"/>
    <n v="0.75832201313056213"/>
  </r>
  <r>
    <n v="26"/>
    <x v="0"/>
    <x v="0"/>
    <x v="0"/>
    <n v="2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3"/>
    <s v="20 to 29"/>
    <n v="22"/>
    <s v="Switzerland"/>
    <s v="Switzerland"/>
    <s v="Switzerland"/>
    <d v="2018-04-01T00:00:00"/>
    <x v="6"/>
    <n v="0.92439199744043277"/>
  </r>
  <r>
    <n v="27"/>
    <x v="1"/>
    <x v="4"/>
    <x v="0"/>
    <n v="3"/>
    <x v="0"/>
    <x v="1"/>
    <n v="0.5"/>
    <s v="No"/>
    <s v="Y"/>
    <x v="4"/>
    <s v="NA"/>
    <x v="5"/>
    <x v="4"/>
    <s v="Full Time"/>
    <s v="Full Time"/>
    <s v="Even"/>
    <s v="5 - Senior Officer &amp; Internal Services"/>
    <s v="Even"/>
    <s v="5 - Senior Officer"/>
    <n v="3"/>
    <x v="4"/>
    <x v="0"/>
    <n v="2"/>
    <s v="30 to 39"/>
    <n v="33"/>
    <s v="Switzerland"/>
    <s v="Switzerland"/>
    <s v="Switzerland"/>
    <d v="2016-04-01T00:00:00"/>
    <x v="8"/>
    <n v="0.9588515338411181"/>
  </r>
  <r>
    <n v="28"/>
    <x v="0"/>
    <x v="4"/>
    <x v="0"/>
    <n v="4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2"/>
    <x v="4"/>
    <x v="0"/>
    <n v="2"/>
    <s v="20 to 29"/>
    <n v="27"/>
    <s v="Italy"/>
    <s v="Europe"/>
    <s v="Europe"/>
    <d v="2016-04-01T00:00:00"/>
    <x v="8"/>
    <n v="0.88008727272697806"/>
  </r>
  <r>
    <n v="29"/>
    <x v="1"/>
    <x v="4"/>
    <x v="0"/>
    <n v="2"/>
    <x v="0"/>
    <x v="1"/>
    <n v="0.5"/>
    <s v="No"/>
    <s v="Y"/>
    <x v="5"/>
    <s v="NA"/>
    <x v="5"/>
    <x v="5"/>
    <s v="Full Time"/>
    <s v="Full Time"/>
    <s v="Inconclusive"/>
    <s v="5 - Senior Officer &amp; Finance"/>
    <s v="Even"/>
    <s v="5 - Senior Officer"/>
    <n v="2"/>
    <x v="4"/>
    <x v="0"/>
    <n v="3"/>
    <s v="30 to 39"/>
    <n v="32"/>
    <s v="Italy"/>
    <s v="Europe"/>
    <s v="Europe"/>
    <d v="2016-04-01T00:00:00"/>
    <x v="8"/>
    <n v="0.14089269762699419"/>
  </r>
  <r>
    <n v="30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5"/>
    <s v="Switzerland"/>
    <s v="Switzerland"/>
    <s v="Switzerland"/>
    <d v="2019-04-01T00:00:00"/>
    <x v="3"/>
    <n v="0.70097822806131294"/>
  </r>
  <r>
    <n v="31"/>
    <x v="1"/>
    <x v="0"/>
    <x v="0"/>
    <n v="2"/>
    <x v="1"/>
    <x v="1"/>
    <n v="0.5"/>
    <s v="No"/>
    <s v="Y"/>
    <x v="0"/>
    <s v="NA"/>
    <x v="5"/>
    <x v="0"/>
    <s v="Full Time"/>
    <s v="Full Time"/>
    <s v="Even"/>
    <s v="6 - Junior Officer &amp; Operations"/>
    <s v="Even"/>
    <s v="6 - Junior Officer"/>
    <n v="3"/>
    <x v="0"/>
    <x v="0"/>
    <n v="2"/>
    <s v="30 to 39"/>
    <n v="33"/>
    <s v="Switzerland"/>
    <s v="Switzerland"/>
    <s v="Switzerland"/>
    <d v="2017-04-01T00:00:00"/>
    <x v="0"/>
    <n v="0.35275285903327491"/>
  </r>
  <r>
    <n v="32"/>
    <x v="0"/>
    <x v="1"/>
    <x v="0"/>
    <n v="1"/>
    <x v="1"/>
    <x v="1"/>
    <n v="0.5"/>
    <s v="No"/>
    <s v="Y"/>
    <x v="1"/>
    <s v="NA"/>
    <x v="4"/>
    <x v="1"/>
    <s v="Full Time"/>
    <s v="Full Time"/>
    <s v="Uneven - Men benefit"/>
    <s v="4 - Manager &amp; Sales &amp; Marketing"/>
    <s v="Even"/>
    <s v="4 - Manager"/>
    <n v="2"/>
    <x v="1"/>
    <x v="0"/>
    <n v="2"/>
    <s v="30 to 39"/>
    <n v="30"/>
    <s v="Switzerland"/>
    <s v="Switzerland"/>
    <s v="Switzerland"/>
    <d v="2012-04-01T00:00:00"/>
    <x v="2"/>
    <n v="0.11066132614861923"/>
  </r>
  <r>
    <n v="33"/>
    <x v="0"/>
    <x v="1"/>
    <x v="0"/>
    <n v="2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1"/>
    <x v="4"/>
    <x v="1"/>
    <n v="1"/>
    <s v="30 to 39"/>
    <n v="33"/>
    <s v="Germany"/>
    <s v="Europe"/>
    <s v="Europe"/>
    <d v="2014-04-01T00:00:00"/>
    <x v="9"/>
    <n v="0.25624096231765925"/>
  </r>
  <r>
    <n v="34"/>
    <x v="1"/>
    <x v="4"/>
    <x v="0"/>
    <n v="1"/>
    <x v="1"/>
    <x v="1"/>
    <n v="0.5"/>
    <s v="No"/>
    <s v="Y"/>
    <x v="4"/>
    <s v="NA"/>
    <x v="1"/>
    <x v="4"/>
    <s v="Full Time"/>
    <s v="Full Time"/>
    <s v="Even"/>
    <s v="5 - Senior Officer &amp; Internal Services"/>
    <s v="Even"/>
    <s v="5 - Senior Officer"/>
    <n v="5"/>
    <x v="4"/>
    <x v="0"/>
    <n v="2"/>
    <s v="30 to 39"/>
    <n v="37"/>
    <s v="Switzerland"/>
    <s v="Switzerland"/>
    <s v="Switzerland"/>
    <d v="2014-04-01T00:00:00"/>
    <x v="9"/>
    <n v="0.53832407482547262"/>
  </r>
  <r>
    <n v="35"/>
    <x v="0"/>
    <x v="4"/>
    <x v="0"/>
    <n v="3"/>
    <x v="0"/>
    <x v="1"/>
    <n v="0.5"/>
    <s v="No"/>
    <s v="Y"/>
    <x v="4"/>
    <s v="NA"/>
    <x v="5"/>
    <x v="4"/>
    <s v="Full Time"/>
    <s v="Full Time"/>
    <s v="Even"/>
    <s v="5 - Senior Officer &amp; Internal Services"/>
    <s v="Even"/>
    <s v="5 - Senior Officer"/>
    <n v="3"/>
    <x v="4"/>
    <x v="0"/>
    <n v="0"/>
    <s v="20 to 29"/>
    <n v="27"/>
    <s v="Switzerland"/>
    <s v="Switzerland"/>
    <s v="Switzerland"/>
    <d v="2017-04-01T00:00:00"/>
    <x v="0"/>
    <n v="0.50521745691714293"/>
  </r>
  <r>
    <n v="36"/>
    <x v="0"/>
    <x v="3"/>
    <x v="0"/>
    <n v="1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3"/>
    <x v="5"/>
    <x v="0"/>
    <n v="3"/>
    <s v="30 to 39"/>
    <n v="39"/>
    <s v="Portugal"/>
    <s v="Europe"/>
    <s v="Europe"/>
    <d v="2015-04-01T00:00:00"/>
    <x v="1"/>
    <n v="0.44526127865684861"/>
  </r>
  <r>
    <n v="37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5"/>
    <s v="Switzerland"/>
    <s v="Switzerland"/>
    <s v="Switzerland"/>
    <d v="2018-04-01T00:00:00"/>
    <x v="6"/>
    <n v="0.93991723722541365"/>
  </r>
  <r>
    <n v="38"/>
    <x v="1"/>
    <x v="0"/>
    <x v="1"/>
    <n v="0"/>
    <x v="0"/>
    <x v="0"/>
    <n v="0.5"/>
    <s v="No"/>
    <s v="N"/>
    <x v="0"/>
    <s v="NA"/>
    <x v="3"/>
    <x v="0"/>
    <s v="Full Time"/>
    <s v="Full Time"/>
    <s v="Even"/>
    <s v="6 - Junior Officer &amp; Operations"/>
    <s v="Even"/>
    <s v="6 - Junior Officer"/>
    <n v="0"/>
    <x v="3"/>
    <x v="0"/>
    <n v="0"/>
    <s v="20 to 29"/>
    <n v="27"/>
    <s v="Italy"/>
    <s v="Europe"/>
    <s v="Europe"/>
    <d v="2020-04-01T00:00:00"/>
    <x v="4"/>
    <n v="0.62885459987331049"/>
  </r>
  <r>
    <n v="39"/>
    <x v="0"/>
    <x v="4"/>
    <x v="0"/>
    <n v="3"/>
    <x v="0"/>
    <x v="1"/>
    <n v="0.5"/>
    <s v="No"/>
    <s v="Y"/>
    <x v="4"/>
    <s v="NA"/>
    <x v="5"/>
    <x v="4"/>
    <s v="Full Time"/>
    <s v="Full Time"/>
    <s v="Even"/>
    <s v="5 - Senior Officer &amp; Internal Services"/>
    <s v="Even"/>
    <s v="5 - Senior Officer"/>
    <n v="1"/>
    <x v="0"/>
    <x v="1"/>
    <n v="2"/>
    <s v="20 to 29"/>
    <n v="24"/>
    <s v="Switzerland"/>
    <s v="Switzerland"/>
    <s v="Switzerland"/>
    <d v="2015-04-01T00:00:00"/>
    <x v="1"/>
    <n v="0.93704674791054365"/>
  </r>
  <r>
    <n v="40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2"/>
    <s v="20 to 29"/>
    <n v="21"/>
    <s v="Germany"/>
    <s v="Europe"/>
    <s v="Europe"/>
    <d v="2017-04-01T00:00:00"/>
    <x v="0"/>
    <n v="0.78259626078566635"/>
  </r>
  <r>
    <n v="41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7"/>
    <s v="France"/>
    <s v="Europe"/>
    <s v="Europe"/>
    <d v="2018-04-01T00:00:00"/>
    <x v="6"/>
    <n v="0.94084744115973673"/>
  </r>
  <r>
    <n v="42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8"/>
    <s v="Switzerland"/>
    <s v="Switzerland"/>
    <s v="Switzerland"/>
    <d v="2019-04-01T00:00:00"/>
    <x v="3"/>
    <n v="0.60817057086615178"/>
  </r>
  <r>
    <n v="43"/>
    <x v="0"/>
    <x v="3"/>
    <x v="0"/>
    <n v="2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4"/>
    <x v="5"/>
    <x v="0"/>
    <n v="2"/>
    <s v="40 to 49"/>
    <n v="40"/>
    <s v="Switzerland"/>
    <s v="Switzerland"/>
    <s v="Switzerland"/>
    <d v="2016-04-01T00:00:00"/>
    <x v="8"/>
    <n v="0.14863046391465384"/>
  </r>
  <r>
    <n v="44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2"/>
    <s v="20 to 29"/>
    <n v="23"/>
    <s v="Italy"/>
    <s v="Europe"/>
    <s v="Europe"/>
    <d v="2018-04-01T00:00:00"/>
    <x v="6"/>
    <n v="4.9540985015343431E-2"/>
  </r>
  <r>
    <n v="45"/>
    <x v="0"/>
    <x v="2"/>
    <x v="0"/>
    <n v="2"/>
    <x v="0"/>
    <x v="0"/>
    <n v="0.5"/>
    <s v="Yes"/>
    <s v="Y"/>
    <x v="4"/>
    <s v="FY20"/>
    <x v="0"/>
    <x v="4"/>
    <s v="Full Time"/>
    <s v="Full Time"/>
    <s v="NA"/>
    <s v="NA"/>
    <s v="NA"/>
    <s v="NA"/>
    <n v="3"/>
    <x v="2"/>
    <x v="0"/>
    <n v="3"/>
    <s v="50 to 59"/>
    <n v="54"/>
    <s v="Switzerland"/>
    <s v="Switzerland"/>
    <s v="Switzerland"/>
    <d v="2011-04-01T00:00:00"/>
    <x v="7"/>
    <n v="0.84130637388384533"/>
  </r>
  <r>
    <n v="46"/>
    <x v="0"/>
    <x v="0"/>
    <x v="0"/>
    <n v="2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3"/>
    <x v="0"/>
    <x v="0"/>
    <n v="3"/>
    <s v="20 to 29"/>
    <n v="26"/>
    <s v="France"/>
    <s v="Europe"/>
    <s v="Europe"/>
    <d v="2017-04-01T00:00:00"/>
    <x v="0"/>
    <n v="0.56540325726633778"/>
  </r>
  <r>
    <n v="47"/>
    <x v="1"/>
    <x v="1"/>
    <x v="0"/>
    <n v="2"/>
    <x v="0"/>
    <x v="1"/>
    <n v="0.5"/>
    <s v="No"/>
    <s v="Y"/>
    <x v="3"/>
    <s v="NA"/>
    <x v="1"/>
    <x v="3"/>
    <s v="Full Time"/>
    <s v="Full Time"/>
    <s v="Inconclusive"/>
    <s v="4 - Manager &amp; HR"/>
    <s v="Even"/>
    <s v="4 - Manager"/>
    <n v="2"/>
    <x v="1"/>
    <x v="0"/>
    <n v="3"/>
    <s v="30 to 39"/>
    <n v="36"/>
    <s v="Austria"/>
    <s v="Europe"/>
    <s v="Europe"/>
    <d v="2016-04-01T00:00:00"/>
    <x v="8"/>
    <n v="0.88335128400701202"/>
  </r>
  <r>
    <n v="48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2"/>
    <s v="France"/>
    <s v="Europe"/>
    <s v="Europe"/>
    <d v="2017-04-01T00:00:00"/>
    <x v="0"/>
    <n v="0.31529176945627979"/>
  </r>
  <r>
    <n v="49"/>
    <x v="1"/>
    <x v="0"/>
    <x v="0"/>
    <n v="2"/>
    <x v="0"/>
    <x v="1"/>
    <n v="0.5"/>
    <s v="No"/>
    <s v="Y"/>
    <x v="3"/>
    <s v="NA"/>
    <x v="3"/>
    <x v="3"/>
    <s v="Full Time"/>
    <s v="Full Time"/>
    <s v="Inconclusive"/>
    <s v="6 - Junior Officer &amp; HR"/>
    <s v="Even"/>
    <s v="6 - Junior Officer"/>
    <n v="2"/>
    <x v="0"/>
    <x v="0"/>
    <n v="2"/>
    <s v="30 to 39"/>
    <n v="31"/>
    <s v="Switzerland"/>
    <s v="Switzerland"/>
    <s v="Switzerland"/>
    <d v="2018-04-01T00:00:00"/>
    <x v="6"/>
    <n v="0.66363096757690698"/>
  </r>
  <r>
    <n v="50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2"/>
    <s v="Austria"/>
    <s v="Europe"/>
    <s v="Europe"/>
    <d v="2018-04-01T00:00:00"/>
    <x v="6"/>
    <n v="7.4111456521534724E-2"/>
  </r>
  <r>
    <n v="51"/>
    <x v="0"/>
    <x v="4"/>
    <x v="0"/>
    <n v="2"/>
    <x v="1"/>
    <x v="1"/>
    <n v="0.5"/>
    <s v="No"/>
    <s v="Y"/>
    <x v="0"/>
    <s v="NA"/>
    <x v="1"/>
    <x v="0"/>
    <s v="Full Time"/>
    <s v="Full Time"/>
    <s v="Even"/>
    <s v="5 - Senior Officer &amp; Operations"/>
    <s v="Even"/>
    <s v="5 - Senior Officer"/>
    <n v="6"/>
    <x v="4"/>
    <x v="0"/>
    <n v="3"/>
    <s v="30 to 39"/>
    <n v="31"/>
    <s v="Switzerland"/>
    <s v="Switzerland"/>
    <s v="Switzerland"/>
    <d v="2012-04-01T00:00:00"/>
    <x v="2"/>
    <n v="0.2325688528533949"/>
  </r>
  <r>
    <n v="52"/>
    <x v="0"/>
    <x v="1"/>
    <x v="0"/>
    <n v="2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2"/>
    <x v="1"/>
    <x v="0"/>
    <n v="3"/>
    <s v="30 to 39"/>
    <n v="32"/>
    <s v="France"/>
    <s v="Europe"/>
    <s v="Europe"/>
    <d v="2012-04-01T00:00:00"/>
    <x v="2"/>
    <n v="0.78413870048453993"/>
  </r>
  <r>
    <n v="53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2"/>
    <s v="30 to 39"/>
    <n v="30"/>
    <s v="Switzerland"/>
    <s v="Switzerland"/>
    <s v="Switzerland"/>
    <d v="2012-04-01T00:00:00"/>
    <x v="2"/>
    <n v="0.61400130741907277"/>
  </r>
  <r>
    <n v="54"/>
    <x v="0"/>
    <x v="4"/>
    <x v="0"/>
    <n v="2"/>
    <x v="1"/>
    <x v="1"/>
    <n v="0.5"/>
    <s v="No"/>
    <s v="Y"/>
    <x v="0"/>
    <s v="NA"/>
    <x v="1"/>
    <x v="0"/>
    <s v="Full Time"/>
    <s v="Full Time"/>
    <s v="Even"/>
    <s v="5 - Senior Officer &amp; Operations"/>
    <s v="Even"/>
    <s v="5 - Senior Officer"/>
    <n v="7"/>
    <x v="4"/>
    <x v="0"/>
    <n v="3"/>
    <s v="30 to 39"/>
    <n v="33"/>
    <s v="Switzerland"/>
    <s v="Switzerland"/>
    <s v="Switzerland"/>
    <d v="2012-04-01T00:00:00"/>
    <x v="2"/>
    <n v="0.35687267861373695"/>
  </r>
  <r>
    <n v="55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3"/>
    <s v="20 to 29"/>
    <n v="25"/>
    <s v="Switzerland"/>
    <s v="Switzerland"/>
    <s v="Switzerland"/>
    <d v="2017-04-01T00:00:00"/>
    <x v="0"/>
    <n v="0.31101827447115205"/>
  </r>
  <r>
    <n v="56"/>
    <x v="0"/>
    <x v="0"/>
    <x v="1"/>
    <n v="0"/>
    <x v="0"/>
    <x v="0"/>
    <n v="0.5"/>
    <s v="No"/>
    <s v="N"/>
    <x v="1"/>
    <s v="NA"/>
    <x v="3"/>
    <x v="1"/>
    <s v="Full Time"/>
    <s v="Full Time"/>
    <s v="Even"/>
    <s v="6 - Junior Officer &amp; Sales &amp; Marketing"/>
    <s v="Even"/>
    <s v="6 - Junior Officer"/>
    <n v="0"/>
    <x v="3"/>
    <x v="0"/>
    <n v="0"/>
    <s v="20 to 29"/>
    <n v="25"/>
    <s v="Switzerland"/>
    <s v="Switzerland"/>
    <s v="Switzerland"/>
    <d v="2020-04-01T00:00:00"/>
    <x v="4"/>
    <n v="0.27179224440080951"/>
  </r>
  <r>
    <n v="57"/>
    <x v="1"/>
    <x v="1"/>
    <x v="0"/>
    <n v="0"/>
    <x v="0"/>
    <x v="0"/>
    <n v="0.5"/>
    <s v="Yes"/>
    <s v="Y"/>
    <x v="1"/>
    <s v="FY20"/>
    <x v="0"/>
    <x v="1"/>
    <s v="Full Time"/>
    <s v="Full Time"/>
    <s v="NA"/>
    <s v="NA"/>
    <s v="NA"/>
    <s v="NA"/>
    <n v="3"/>
    <x v="1"/>
    <x v="0"/>
    <n v="3"/>
    <s v="30 to 39"/>
    <n v="38"/>
    <s v="United Kingdom"/>
    <s v="Europe"/>
    <s v="Europe"/>
    <d v="2016-04-01T00:00:00"/>
    <x v="8"/>
    <n v="0.11150839894132758"/>
  </r>
  <r>
    <n v="58"/>
    <x v="0"/>
    <x v="4"/>
    <x v="0"/>
    <n v="2"/>
    <x v="1"/>
    <x v="1"/>
    <n v="0.5"/>
    <s v="No"/>
    <s v="Y"/>
    <x v="1"/>
    <s v="NA"/>
    <x v="1"/>
    <x v="1"/>
    <s v="Full Time"/>
    <s v="Full Time"/>
    <s v="Even"/>
    <s v="5 - Senior Officer &amp; Sales &amp; Marketing"/>
    <s v="Even"/>
    <s v="5 - Senior Officer"/>
    <n v="2"/>
    <x v="4"/>
    <x v="0"/>
    <n v="3"/>
    <s v="30 to 39"/>
    <n v="35"/>
    <s v="Switzerland"/>
    <s v="Switzerland"/>
    <s v="Switzerland"/>
    <d v="2018-04-01T00:00:00"/>
    <x v="6"/>
    <n v="0.55992382861216217"/>
  </r>
  <r>
    <n v="59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2"/>
    <s v="Switzerland"/>
    <s v="Switzerland"/>
    <s v="Switzerland"/>
    <d v="2019-04-01T00:00:00"/>
    <x v="3"/>
    <n v="0.57995153737104432"/>
  </r>
  <r>
    <n v="60"/>
    <x v="0"/>
    <x v="0"/>
    <x v="0"/>
    <n v="2"/>
    <x v="0"/>
    <x v="0"/>
    <n v="0.5"/>
    <s v="Yes"/>
    <s v="Y"/>
    <x v="0"/>
    <s v="FY20"/>
    <x v="0"/>
    <x v="0"/>
    <s v="Full Time"/>
    <s v="Full Time"/>
    <s v="NA"/>
    <s v="NA"/>
    <s v="NA"/>
    <s v="NA"/>
    <n v="3"/>
    <x v="0"/>
    <x v="0"/>
    <n v="3"/>
    <s v="30 to 39"/>
    <n v="38"/>
    <s v="France"/>
    <s v="Europe"/>
    <s v="Europe"/>
    <d v="2017-04-01T00:00:00"/>
    <x v="0"/>
    <n v="0.52503697012817341"/>
  </r>
  <r>
    <n v="61"/>
    <x v="1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3"/>
    <s v="France"/>
    <s v="Europe"/>
    <s v="Europe"/>
    <d v="2019-04-01T00:00:00"/>
    <x v="3"/>
    <n v="0.93748244176055295"/>
  </r>
  <r>
    <n v="62"/>
    <x v="1"/>
    <x v="4"/>
    <x v="0"/>
    <n v="3"/>
    <x v="0"/>
    <x v="0"/>
    <n v="0.5"/>
    <s v="Yes"/>
    <s v="Y"/>
    <x v="0"/>
    <s v="FY20"/>
    <x v="0"/>
    <x v="0"/>
    <n v="0.8"/>
    <s v="Part Time"/>
    <s v="NA"/>
    <s v="NA"/>
    <s v="NA"/>
    <s v="NA"/>
    <n v="2"/>
    <x v="4"/>
    <x v="0"/>
    <n v="3"/>
    <s v="50 to 59"/>
    <n v="56"/>
    <s v="Switzerland"/>
    <s v="Switzerland"/>
    <s v="Switzerland"/>
    <d v="2012-04-01T00:00:00"/>
    <x v="2"/>
    <n v="0.39092864719289822"/>
  </r>
  <r>
    <n v="63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0"/>
    <s v="United States"/>
    <s v="Americas"/>
    <s v="Elsewhere"/>
    <d v="2019-04-01T00:00:00"/>
    <x v="3"/>
    <n v="0.55894142312294492"/>
  </r>
  <r>
    <n v="64"/>
    <x v="0"/>
    <x v="2"/>
    <x v="0"/>
    <n v="3"/>
    <x v="0"/>
    <x v="1"/>
    <n v="0.5"/>
    <s v="No"/>
    <s v="Y"/>
    <x v="1"/>
    <s v="NA"/>
    <x v="2"/>
    <x v="1"/>
    <s v="Full Time"/>
    <s v="Full Time"/>
    <s v="Inconclusive"/>
    <s v="2 - Director &amp; Sales &amp; Marketing"/>
    <s v="Uneven - Men benefit"/>
    <s v="2 - Director"/>
    <n v="3"/>
    <x v="2"/>
    <x v="0"/>
    <n v="3"/>
    <s v="30 to 39"/>
    <n v="36"/>
    <s v="Switzerland"/>
    <s v="Switzerland"/>
    <s v="Switzerland"/>
    <d v="2011-04-01T00:00:00"/>
    <x v="7"/>
    <n v="0.31622544924024443"/>
  </r>
  <r>
    <n v="65"/>
    <x v="1"/>
    <x v="2"/>
    <x v="0"/>
    <n v="2"/>
    <x v="0"/>
    <x v="1"/>
    <n v="0.5"/>
    <s v="No"/>
    <s v="Y"/>
    <x v="1"/>
    <s v="NA"/>
    <x v="2"/>
    <x v="1"/>
    <s v="Full Time"/>
    <s v="Full Time"/>
    <s v="Inconclusive"/>
    <s v="2 - Director &amp; Sales &amp; Marketing"/>
    <s v="Uneven - Men benefit"/>
    <s v="2 - Director"/>
    <n v="3"/>
    <x v="2"/>
    <x v="0"/>
    <n v="3"/>
    <s v="40 to 49"/>
    <n v="45"/>
    <s v="France"/>
    <s v="Europe"/>
    <s v="Europe"/>
    <d v="2016-04-01T00:00:00"/>
    <x v="8"/>
    <n v="0.65176219109896028"/>
  </r>
  <r>
    <n v="66"/>
    <x v="1"/>
    <x v="3"/>
    <x v="0"/>
    <n v="3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1"/>
    <x v="1"/>
    <x v="1"/>
    <n v="2"/>
    <s v="30 to 39"/>
    <n v="39"/>
    <s v="Germany"/>
    <s v="Europe"/>
    <s v="Europe"/>
    <d v="2015-04-01T00:00:00"/>
    <x v="1"/>
    <n v="0.12337069016780711"/>
  </r>
  <r>
    <n v="67"/>
    <x v="0"/>
    <x v="2"/>
    <x v="0"/>
    <n v="2"/>
    <x v="0"/>
    <x v="1"/>
    <n v="0.5"/>
    <s v="No"/>
    <s v="Y"/>
    <x v="0"/>
    <s v="NA"/>
    <x v="2"/>
    <x v="0"/>
    <s v="Full Time"/>
    <s v="Full Time"/>
    <s v="Even"/>
    <s v="2 - Director &amp; Operations"/>
    <s v="Uneven - Men benefit"/>
    <s v="2 - Director"/>
    <n v="1"/>
    <x v="5"/>
    <x v="1"/>
    <n v="1"/>
    <s v="40 to 49"/>
    <n v="46"/>
    <s v="Switzerland"/>
    <s v="Switzerland"/>
    <s v="Switzerland"/>
    <d v="2016-04-01T00:00:00"/>
    <x v="8"/>
    <n v="0.35800037170650145"/>
  </r>
  <r>
    <n v="68"/>
    <x v="0"/>
    <x v="4"/>
    <x v="0"/>
    <n v="3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5"/>
    <x v="4"/>
    <x v="0"/>
    <n v="3"/>
    <s v="20 to 29"/>
    <n v="25"/>
    <s v="Switzerland"/>
    <s v="Switzerland"/>
    <s v="Switzerland"/>
    <d v="2014-04-01T00:00:00"/>
    <x v="9"/>
    <n v="0.84130003014004417"/>
  </r>
  <r>
    <n v="69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6"/>
    <s v="United Kingdom"/>
    <s v="Europe"/>
    <s v="Europe"/>
    <d v="2018-04-01T00:00:00"/>
    <x v="6"/>
    <n v="0.41835123944415575"/>
  </r>
  <r>
    <n v="70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4"/>
    <x v="4"/>
    <x v="0"/>
    <n v="3"/>
    <s v="20 to 29"/>
    <n v="29"/>
    <s v="Switzerland"/>
    <s v="Switzerland"/>
    <s v="Switzerland"/>
    <d v="2016-04-01T00:00:00"/>
    <x v="8"/>
    <n v="0.16873311340285513"/>
  </r>
  <r>
    <n v="71"/>
    <x v="1"/>
    <x v="1"/>
    <x v="0"/>
    <n v="3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4"/>
    <x v="1"/>
    <x v="0"/>
    <n v="3"/>
    <s v="40 to 49"/>
    <n v="40"/>
    <s v="Portugal"/>
    <s v="Europe"/>
    <s v="Europe"/>
    <d v="2011-04-01T00:00:00"/>
    <x v="7"/>
    <n v="0.81562961324330263"/>
  </r>
  <r>
    <n v="72"/>
    <x v="1"/>
    <x v="4"/>
    <x v="0"/>
    <n v="2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4"/>
    <x v="4"/>
    <x v="0"/>
    <n v="3"/>
    <s v="30 to 39"/>
    <n v="34"/>
    <s v="France"/>
    <s v="Europe"/>
    <s v="Europe"/>
    <d v="2016-04-01T00:00:00"/>
    <x v="8"/>
    <n v="0.765377228373052"/>
  </r>
  <r>
    <n v="73"/>
    <x v="0"/>
    <x v="2"/>
    <x v="1"/>
    <n v="0"/>
    <x v="0"/>
    <x v="0"/>
    <n v="0.5"/>
    <s v="No"/>
    <s v="N"/>
    <x v="0"/>
    <s v="NA"/>
    <x v="2"/>
    <x v="0"/>
    <s v="Full Time"/>
    <s v="Full Time"/>
    <s v="Even"/>
    <s v="2 - Director &amp; Operations"/>
    <s v="Uneven - Men benefit"/>
    <s v="2 - Director"/>
    <n v="0"/>
    <x v="3"/>
    <x v="0"/>
    <n v="0"/>
    <s v="50 to 59"/>
    <n v="51"/>
    <s v="Switzerland"/>
    <s v="Switzerland"/>
    <s v="Switzerland"/>
    <d v="2020-04-01T00:00:00"/>
    <x v="4"/>
    <n v="5.6473636450630527E-2"/>
  </r>
  <r>
    <n v="74"/>
    <x v="1"/>
    <x v="4"/>
    <x v="0"/>
    <n v="0"/>
    <x v="0"/>
    <x v="0"/>
    <n v="0.5"/>
    <s v="Yes"/>
    <s v="Y"/>
    <x v="1"/>
    <s v="FY20"/>
    <x v="0"/>
    <x v="1"/>
    <n v="0.8"/>
    <s v="Part Time"/>
    <s v="NA"/>
    <s v="NA"/>
    <s v="NA"/>
    <s v="NA"/>
    <n v="3"/>
    <x v="4"/>
    <x v="0"/>
    <n v="3"/>
    <s v="40 to 49"/>
    <n v="41"/>
    <s v="Switzerland"/>
    <s v="Switzerland"/>
    <s v="Switzerland"/>
    <d v="2017-04-01T00:00:00"/>
    <x v="0"/>
    <n v="0.40275947264518097"/>
  </r>
  <r>
    <n v="75"/>
    <x v="1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2"/>
    <s v="20 to 29"/>
    <n v="24"/>
    <s v="Switzerland"/>
    <s v="Switzerland"/>
    <s v="Switzerland"/>
    <d v="2017-04-01T00:00:00"/>
    <x v="0"/>
    <n v="0.66530965688679244"/>
  </r>
  <r>
    <n v="76"/>
    <x v="1"/>
    <x v="1"/>
    <x v="0"/>
    <n v="2"/>
    <x v="1"/>
    <x v="1"/>
    <n v="0.5"/>
    <s v="No"/>
    <s v="Y"/>
    <x v="4"/>
    <s v="NA"/>
    <x v="4"/>
    <x v="4"/>
    <s v="Full Time"/>
    <s v="Full Time"/>
    <s v="Even"/>
    <s v="4 - Manager &amp; Internal Services"/>
    <s v="Even"/>
    <s v="4 - Manager"/>
    <n v="4"/>
    <x v="1"/>
    <x v="0"/>
    <n v="3"/>
    <s v="40 to 49"/>
    <n v="43"/>
    <s v="Switzerland"/>
    <s v="Switzerland"/>
    <s v="Switzerland"/>
    <d v="2012-04-01T00:00:00"/>
    <x v="2"/>
    <n v="0.3038710512615308"/>
  </r>
  <r>
    <n v="77"/>
    <x v="0"/>
    <x v="3"/>
    <x v="0"/>
    <n v="2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2"/>
    <x v="5"/>
    <x v="0"/>
    <n v="3"/>
    <s v="40 to 49"/>
    <n v="41"/>
    <s v="Germany"/>
    <s v="Europe"/>
    <s v="Europe"/>
    <d v="2016-04-01T00:00:00"/>
    <x v="8"/>
    <n v="0.93798805042486744"/>
  </r>
  <r>
    <n v="78"/>
    <x v="1"/>
    <x v="4"/>
    <x v="0"/>
    <n v="2"/>
    <x v="0"/>
    <x v="1"/>
    <n v="0.5"/>
    <s v="No"/>
    <s v="Y"/>
    <x v="1"/>
    <s v="NA"/>
    <x v="5"/>
    <x v="1"/>
    <n v="0.7"/>
    <s v="Part Time"/>
    <s v="Even"/>
    <s v="5 - Senior Officer &amp; Sales &amp; Marketing"/>
    <s v="Even"/>
    <s v="5 - Senior Officer"/>
    <n v="3"/>
    <x v="4"/>
    <x v="0"/>
    <n v="3"/>
    <s v="30 to 39"/>
    <n v="31"/>
    <s v="Switzerland"/>
    <s v="Switzerland"/>
    <s v="Switzerland"/>
    <d v="2012-04-01T00:00:00"/>
    <x v="2"/>
    <n v="0.30315796433224307"/>
  </r>
  <r>
    <n v="79"/>
    <x v="0"/>
    <x v="0"/>
    <x v="1"/>
    <n v="0"/>
    <x v="0"/>
    <x v="0"/>
    <n v="0.5"/>
    <s v="No"/>
    <s v="N"/>
    <x v="1"/>
    <s v="NA"/>
    <x v="3"/>
    <x v="1"/>
    <s v="Full Time"/>
    <s v="Full Time"/>
    <s v="Even"/>
    <s v="6 - Junior Officer &amp; Sales &amp; Marketing"/>
    <s v="Even"/>
    <s v="6 - Junior Officer"/>
    <n v="0"/>
    <x v="3"/>
    <x v="0"/>
    <n v="0"/>
    <s v="20 to 29"/>
    <n v="26"/>
    <s v="Germany"/>
    <s v="Europe"/>
    <s v="Europe"/>
    <d v="2020-04-01T00:00:00"/>
    <x v="4"/>
    <n v="0.47126719859819166"/>
  </r>
  <r>
    <n v="80"/>
    <x v="1"/>
    <x v="4"/>
    <x v="0"/>
    <n v="3"/>
    <x v="0"/>
    <x v="1"/>
    <n v="0.5"/>
    <s v="No"/>
    <s v="Y"/>
    <x v="0"/>
    <s v="NA"/>
    <x v="5"/>
    <x v="0"/>
    <n v="0.5"/>
    <s v="Part Time"/>
    <s v="Even"/>
    <s v="5 - Senior Officer &amp; Operations"/>
    <s v="Even"/>
    <s v="5 - Senior Officer"/>
    <n v="3"/>
    <x v="4"/>
    <x v="0"/>
    <n v="2"/>
    <s v="20 to 29"/>
    <n v="28"/>
    <s v="France"/>
    <s v="Europe"/>
    <s v="Europe"/>
    <d v="2014-04-01T00:00:00"/>
    <x v="9"/>
    <n v="0.31151447730068804"/>
  </r>
  <r>
    <n v="81"/>
    <x v="0"/>
    <x v="2"/>
    <x v="0"/>
    <n v="3"/>
    <x v="0"/>
    <x v="1"/>
    <n v="0.5"/>
    <s v="No"/>
    <s v="Y"/>
    <x v="0"/>
    <s v="NA"/>
    <x v="2"/>
    <x v="0"/>
    <s v="Full Time"/>
    <s v="Full Time"/>
    <s v="Even"/>
    <s v="2 - Director &amp; Operations"/>
    <s v="Uneven - Men benefit"/>
    <s v="2 - Director"/>
    <n v="3"/>
    <x v="2"/>
    <x v="0"/>
    <n v="2"/>
    <s v="40 to 49"/>
    <n v="42"/>
    <s v="Switzerland"/>
    <s v="Switzerland"/>
    <s v="Switzerland"/>
    <d v="2013-04-01T00:00:00"/>
    <x v="5"/>
    <n v="2.4018924232175554E-2"/>
  </r>
  <r>
    <n v="82"/>
    <x v="0"/>
    <x v="0"/>
    <x v="0"/>
    <n v="1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3"/>
    <s v="20 to 29"/>
    <n v="25"/>
    <s v="Switzerland"/>
    <s v="Switzerland"/>
    <s v="Switzerland"/>
    <d v="2018-04-01T00:00:00"/>
    <x v="6"/>
    <n v="0.56994849934857583"/>
  </r>
  <r>
    <n v="83"/>
    <x v="1"/>
    <x v="0"/>
    <x v="0"/>
    <n v="4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3"/>
    <s v="Switzerland"/>
    <s v="Switzerland"/>
    <s v="Switzerland"/>
    <d v="2017-04-01T00:00:00"/>
    <x v="0"/>
    <n v="0.52366831195980867"/>
  </r>
  <r>
    <n v="84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6"/>
    <s v="France"/>
    <s v="Europe"/>
    <s v="Europe"/>
    <d v="2017-04-01T00:00:00"/>
    <x v="0"/>
    <n v="0.87544698086618744"/>
  </r>
  <r>
    <n v="85"/>
    <x v="0"/>
    <x v="2"/>
    <x v="0"/>
    <n v="4"/>
    <x v="0"/>
    <x v="0"/>
    <n v="0.5"/>
    <s v="Yes"/>
    <s v="Y"/>
    <x v="4"/>
    <s v="FY20"/>
    <x v="0"/>
    <x v="4"/>
    <s v="Full Time"/>
    <s v="Full Time"/>
    <s v="NA"/>
    <s v="NA"/>
    <s v="NA"/>
    <s v="NA"/>
    <n v="2"/>
    <x v="2"/>
    <x v="0"/>
    <n v="4"/>
    <s v="30 to 39"/>
    <n v="33"/>
    <s v="France"/>
    <s v="Europe"/>
    <s v="Europe"/>
    <d v="2017-04-01T00:00:00"/>
    <x v="0"/>
    <n v="5.4049271895019624E-2"/>
  </r>
  <r>
    <n v="86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5"/>
    <s v="Switzerland"/>
    <s v="Switzerland"/>
    <s v="Switzerland"/>
    <d v="2018-04-01T00:00:00"/>
    <x v="6"/>
    <n v="0.8341434454722485"/>
  </r>
  <r>
    <n v="87"/>
    <x v="0"/>
    <x v="5"/>
    <x v="0"/>
    <n v="0"/>
    <x v="0"/>
    <x v="0"/>
    <n v="0.5"/>
    <s v="No"/>
    <s v="Y"/>
    <x v="4"/>
    <s v="NA"/>
    <x v="6"/>
    <x v="4"/>
    <s v="Full Time"/>
    <s v="Full Time"/>
    <s v="NA"/>
    <s v="NA"/>
    <s v="NA"/>
    <s v="NA"/>
    <n v="3"/>
    <x v="6"/>
    <x v="0"/>
    <n v="2"/>
    <s v="40 to 49"/>
    <n v="40"/>
    <s v="Switzerland"/>
    <s v="Switzerland"/>
    <s v="Switzerland"/>
    <d v="2011-04-01T00:00:00"/>
    <x v="7"/>
    <n v="0.64724887216821991"/>
  </r>
  <r>
    <n v="88"/>
    <x v="0"/>
    <x v="0"/>
    <x v="0"/>
    <n v="2"/>
    <x v="1"/>
    <x v="1"/>
    <n v="0.5"/>
    <s v="No"/>
    <s v="Y"/>
    <x v="3"/>
    <s v="NA"/>
    <x v="5"/>
    <x v="3"/>
    <s v="Full Time"/>
    <s v="Full Time"/>
    <s v="Inconclusive"/>
    <s v="6 - Junior Officer &amp; HR"/>
    <s v="Even"/>
    <s v="6 - Junior Officer"/>
    <n v="3"/>
    <x v="0"/>
    <x v="0"/>
    <n v="3"/>
    <s v="20 to 29"/>
    <n v="24"/>
    <s v="Switzerland"/>
    <s v="Switzerland"/>
    <s v="Switzerland"/>
    <d v="2017-04-01T00:00:00"/>
    <x v="0"/>
    <n v="0.51053854445183244"/>
  </r>
  <r>
    <n v="89"/>
    <x v="0"/>
    <x v="3"/>
    <x v="1"/>
    <n v="0"/>
    <x v="0"/>
    <x v="0"/>
    <n v="0.5"/>
    <s v="No"/>
    <s v="N"/>
    <x v="4"/>
    <s v="NA"/>
    <x v="4"/>
    <x v="4"/>
    <s v="Full Time"/>
    <s v="Full Time"/>
    <s v="Uneven - Men benefit"/>
    <s v="3 - Senior Manager &amp; Internal Services"/>
    <s v="Uneven - Men benefit"/>
    <s v="3 - Senior Manager"/>
    <n v="0"/>
    <x v="3"/>
    <x v="0"/>
    <n v="0"/>
    <s v="30 to 39"/>
    <n v="38"/>
    <s v="Germany"/>
    <s v="Europe"/>
    <s v="Europe"/>
    <d v="2020-04-01T00:00:00"/>
    <x v="4"/>
    <n v="0.40363058595193113"/>
  </r>
  <r>
    <n v="90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1"/>
    <x v="0"/>
    <x v="1"/>
    <n v="1"/>
    <s v="20 to 29"/>
    <n v="29"/>
    <s v="Switzerland"/>
    <s v="Switzerland"/>
    <s v="Switzerland"/>
    <d v="2011-04-01T00:00:00"/>
    <x v="7"/>
    <n v="0.72758565967040245"/>
  </r>
  <r>
    <n v="91"/>
    <x v="0"/>
    <x v="4"/>
    <x v="0"/>
    <n v="2"/>
    <x v="1"/>
    <x v="1"/>
    <n v="0.5"/>
    <s v="No"/>
    <s v="Y"/>
    <x v="0"/>
    <s v="NA"/>
    <x v="1"/>
    <x v="0"/>
    <s v="Full Time"/>
    <s v="Full Time"/>
    <s v="Even"/>
    <s v="5 - Senior Officer &amp; Operations"/>
    <s v="Even"/>
    <s v="5 - Senior Officer"/>
    <n v="1"/>
    <x v="0"/>
    <x v="1"/>
    <n v="1"/>
    <s v="30 to 39"/>
    <n v="31"/>
    <s v="Germany"/>
    <s v="Europe"/>
    <s v="Europe"/>
    <d v="2015-04-01T00:00:00"/>
    <x v="1"/>
    <n v="0.39008876667696823"/>
  </r>
  <r>
    <n v="92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4"/>
    <x v="0"/>
    <x v="0"/>
    <n v="3"/>
    <s v="20 to 29"/>
    <n v="26"/>
    <s v="Switzerland"/>
    <s v="Switzerland"/>
    <s v="Switzerland"/>
    <d v="2016-04-01T00:00:00"/>
    <x v="8"/>
    <n v="0.80488141373798439"/>
  </r>
  <r>
    <n v="93"/>
    <x v="0"/>
    <x v="2"/>
    <x v="0"/>
    <n v="3"/>
    <x v="0"/>
    <x v="1"/>
    <n v="0.5"/>
    <s v="No"/>
    <s v="Y"/>
    <x v="1"/>
    <s v="NA"/>
    <x v="2"/>
    <x v="1"/>
    <s v="Full Time"/>
    <s v="Full Time"/>
    <s v="Inconclusive"/>
    <s v="2 - Director &amp; Sales &amp; Marketing"/>
    <s v="Uneven - Men benefit"/>
    <s v="2 - Director"/>
    <n v="3"/>
    <x v="2"/>
    <x v="0"/>
    <n v="3"/>
    <s v="30 to 39"/>
    <n v="39"/>
    <s v="Switzerland"/>
    <s v="Switzerland"/>
    <s v="Switzerland"/>
    <d v="2014-04-01T00:00:00"/>
    <x v="9"/>
    <n v="0.36771281733557371"/>
  </r>
  <r>
    <n v="94"/>
    <x v="0"/>
    <x v="1"/>
    <x v="0"/>
    <n v="2"/>
    <x v="0"/>
    <x v="0"/>
    <n v="0.5"/>
    <s v="Yes"/>
    <s v="Y"/>
    <x v="0"/>
    <s v="FY20"/>
    <x v="0"/>
    <x v="0"/>
    <s v="Full Time"/>
    <s v="Full Time"/>
    <s v="NA"/>
    <s v="NA"/>
    <s v="NA"/>
    <s v="NA"/>
    <n v="2"/>
    <x v="1"/>
    <x v="0"/>
    <n v="3"/>
    <s v="40 to 49"/>
    <n v="44"/>
    <s v="Switzerland"/>
    <s v="Switzerland"/>
    <s v="Switzerland"/>
    <d v="2017-04-01T00:00:00"/>
    <x v="0"/>
    <n v="0.91110780485717247"/>
  </r>
  <r>
    <n v="95"/>
    <x v="0"/>
    <x v="3"/>
    <x v="0"/>
    <n v="4"/>
    <x v="0"/>
    <x v="0"/>
    <n v="0.5"/>
    <s v="Yes"/>
    <s v="Y"/>
    <x v="0"/>
    <s v="FY20"/>
    <x v="0"/>
    <x v="0"/>
    <s v="Full Time"/>
    <s v="Full Time"/>
    <s v="NA"/>
    <s v="NA"/>
    <s v="NA"/>
    <s v="NA"/>
    <n v="3"/>
    <x v="5"/>
    <x v="0"/>
    <n v="3"/>
    <s v="40 to 49"/>
    <n v="40"/>
    <s v="Germany"/>
    <s v="Europe"/>
    <s v="Europe"/>
    <d v="2012-04-01T00:00:00"/>
    <x v="2"/>
    <n v="0.40759540953750162"/>
  </r>
  <r>
    <n v="96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5"/>
    <s v="France"/>
    <s v="Europe"/>
    <s v="Europe"/>
    <d v="2019-04-01T00:00:00"/>
    <x v="3"/>
    <n v="1.3586449399386469E-3"/>
  </r>
  <r>
    <n v="97"/>
    <x v="1"/>
    <x v="1"/>
    <x v="0"/>
    <n v="2"/>
    <x v="0"/>
    <x v="1"/>
    <n v="0.5"/>
    <s v="No"/>
    <s v="Y"/>
    <x v="3"/>
    <s v="NA"/>
    <x v="1"/>
    <x v="3"/>
    <s v="Full Time"/>
    <s v="Full Time"/>
    <s v="Inconclusive"/>
    <s v="4 - Manager &amp; HR"/>
    <s v="Even"/>
    <s v="4 - Manager"/>
    <n v="2"/>
    <x v="1"/>
    <x v="0"/>
    <n v="3"/>
    <s v="40 to 49"/>
    <n v="40"/>
    <s v="Germany"/>
    <s v="Europe"/>
    <s v="Europe"/>
    <d v="2017-04-01T00:00:00"/>
    <x v="0"/>
    <n v="0.54699640819338713"/>
  </r>
  <r>
    <n v="98"/>
    <x v="0"/>
    <x v="2"/>
    <x v="0"/>
    <n v="3"/>
    <x v="0"/>
    <x v="1"/>
    <n v="0.5"/>
    <s v="No"/>
    <s v="Y"/>
    <x v="0"/>
    <s v="NA"/>
    <x v="2"/>
    <x v="0"/>
    <s v="Full Time"/>
    <s v="Full Time"/>
    <s v="Even"/>
    <s v="2 - Director &amp; Operations"/>
    <s v="Uneven - Men benefit"/>
    <s v="2 - Director"/>
    <n v="3"/>
    <x v="2"/>
    <x v="0"/>
    <n v="3"/>
    <s v="40 to 49"/>
    <n v="41"/>
    <s v="Switzerland"/>
    <s v="Switzerland"/>
    <s v="Switzerland"/>
    <d v="2011-04-01T00:00:00"/>
    <x v="7"/>
    <n v="0.67254042737983166"/>
  </r>
  <r>
    <n v="99"/>
    <x v="1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3"/>
    <s v="20 to 29"/>
    <n v="28"/>
    <s v="France"/>
    <s v="Europe"/>
    <s v="Europe"/>
    <d v="2017-04-01T00:00:00"/>
    <x v="0"/>
    <n v="0.51065108420660699"/>
  </r>
  <r>
    <n v="100"/>
    <x v="0"/>
    <x v="3"/>
    <x v="0"/>
    <n v="3"/>
    <x v="0"/>
    <x v="1"/>
    <n v="0.5"/>
    <s v="No"/>
    <s v="Y"/>
    <x v="4"/>
    <s v="NA"/>
    <x v="4"/>
    <x v="4"/>
    <s v="Full Time"/>
    <s v="Full Time"/>
    <s v="Uneven - Men benefit"/>
    <s v="3 - Senior Manager &amp; Internal Services"/>
    <s v="Uneven - Men benefit"/>
    <s v="3 - Senior Manager"/>
    <n v="2"/>
    <x v="5"/>
    <x v="0"/>
    <n v="3"/>
    <s v="30 to 39"/>
    <n v="39"/>
    <s v="Germany"/>
    <s v="Europe"/>
    <s v="Europe"/>
    <d v="2014-04-01T00:00:00"/>
    <x v="9"/>
    <n v="0.97497871907836875"/>
  </r>
  <r>
    <n v="101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2"/>
    <s v="Germany"/>
    <s v="Europe"/>
    <s v="Europe"/>
    <d v="2018-04-01T00:00:00"/>
    <x v="6"/>
    <n v="0.63184585573493313"/>
  </r>
  <r>
    <n v="102"/>
    <x v="1"/>
    <x v="1"/>
    <x v="0"/>
    <n v="2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2"/>
    <x v="1"/>
    <x v="0"/>
    <n v="0"/>
    <s v="40 to 49"/>
    <n v="40"/>
    <s v="Israel"/>
    <s v="Middle East"/>
    <s v="Elsewhere"/>
    <d v="2018-04-01T00:00:00"/>
    <x v="6"/>
    <n v="0.95783524616756677"/>
  </r>
  <r>
    <n v="103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5"/>
    <x v="0"/>
    <x v="0"/>
    <n v="3"/>
    <s v="20 to 29"/>
    <n v="22"/>
    <s v="France"/>
    <s v="Europe"/>
    <s v="Europe"/>
    <d v="2015-04-01T00:00:00"/>
    <x v="1"/>
    <n v="0.65886087852046127"/>
  </r>
  <r>
    <n v="104"/>
    <x v="1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2"/>
    <s v="20 to 29"/>
    <n v="28"/>
    <s v="Switzerland"/>
    <s v="Switzerland"/>
    <s v="Switzerland"/>
    <d v="2015-04-01T00:00:00"/>
    <x v="1"/>
    <n v="0.27629660649927246"/>
  </r>
  <r>
    <n v="105"/>
    <x v="0"/>
    <x v="1"/>
    <x v="1"/>
    <n v="0"/>
    <x v="0"/>
    <x v="0"/>
    <n v="0.5"/>
    <s v="No"/>
    <s v="N"/>
    <x v="1"/>
    <s v="NA"/>
    <x v="1"/>
    <x v="1"/>
    <s v="Full Time"/>
    <s v="Full Time"/>
    <s v="Uneven - Men benefit"/>
    <s v="4 - Manager &amp; Sales &amp; Marketing"/>
    <s v="Even"/>
    <s v="4 - Manager"/>
    <n v="0"/>
    <x v="3"/>
    <x v="0"/>
    <n v="0"/>
    <s v="30 to 39"/>
    <n v="30"/>
    <s v="France"/>
    <s v="Europe"/>
    <s v="Europe"/>
    <d v="2020-04-01T00:00:00"/>
    <x v="4"/>
    <n v="0.61925695893563704"/>
  </r>
  <r>
    <n v="106"/>
    <x v="0"/>
    <x v="2"/>
    <x v="0"/>
    <n v="1"/>
    <x v="0"/>
    <x v="1"/>
    <n v="0.5"/>
    <s v="No"/>
    <s v="Y"/>
    <x v="1"/>
    <s v="NA"/>
    <x v="2"/>
    <x v="1"/>
    <s v="Full Time"/>
    <s v="Full Time"/>
    <s v="Inconclusive"/>
    <s v="2 - Director &amp; Sales &amp; Marketing"/>
    <s v="Uneven - Men benefit"/>
    <s v="2 - Director"/>
    <n v="3"/>
    <x v="2"/>
    <x v="0"/>
    <n v="3"/>
    <s v="30 to 39"/>
    <n v="35"/>
    <s v="France"/>
    <s v="Europe"/>
    <s v="Europe"/>
    <d v="2017-04-01T00:00:00"/>
    <x v="0"/>
    <n v="0.92846252048942812"/>
  </r>
  <r>
    <n v="107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3"/>
    <s v="Switzerland"/>
    <s v="Switzerland"/>
    <s v="Switzerland"/>
    <d v="2018-04-01T00:00:00"/>
    <x v="6"/>
    <n v="0.82389443011294172"/>
  </r>
  <r>
    <n v="108"/>
    <x v="0"/>
    <x v="3"/>
    <x v="0"/>
    <n v="3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6"/>
    <x v="5"/>
    <x v="0"/>
    <n v="3"/>
    <s v="30 to 39"/>
    <n v="34"/>
    <s v="France"/>
    <s v="Europe"/>
    <s v="Europe"/>
    <d v="2014-04-01T00:00:00"/>
    <x v="9"/>
    <n v="0.75158095195821462"/>
  </r>
  <r>
    <n v="109"/>
    <x v="0"/>
    <x v="0"/>
    <x v="1"/>
    <n v="0"/>
    <x v="0"/>
    <x v="0"/>
    <n v="0.5"/>
    <s v="No"/>
    <s v="N"/>
    <x v="1"/>
    <s v="NA"/>
    <x v="3"/>
    <x v="1"/>
    <s v="Full Time"/>
    <s v="Full Time"/>
    <s v="Even"/>
    <s v="6 - Junior Officer &amp; Sales &amp; Marketing"/>
    <s v="Even"/>
    <s v="6 - Junior Officer"/>
    <n v="0"/>
    <x v="3"/>
    <x v="0"/>
    <n v="0"/>
    <s v="20 to 29"/>
    <n v="24"/>
    <s v="Switzerland"/>
    <s v="Switzerland"/>
    <s v="Switzerland"/>
    <d v="2020-04-01T00:00:00"/>
    <x v="4"/>
    <n v="0.61081385466685689"/>
  </r>
  <r>
    <n v="110"/>
    <x v="0"/>
    <x v="4"/>
    <x v="0"/>
    <n v="2"/>
    <x v="0"/>
    <x v="1"/>
    <n v="0.5"/>
    <s v="No"/>
    <s v="Y"/>
    <x v="4"/>
    <s v="NA"/>
    <x v="5"/>
    <x v="4"/>
    <s v="Full Time"/>
    <s v="Full Time"/>
    <s v="Even"/>
    <s v="5 - Senior Officer &amp; Internal Services"/>
    <s v="Even"/>
    <s v="5 - Senior Officer"/>
    <n v="3"/>
    <x v="4"/>
    <x v="0"/>
    <n v="3"/>
    <s v="20 to 29"/>
    <n v="28"/>
    <s v="Switzerland"/>
    <s v="Switzerland"/>
    <s v="Switzerland"/>
    <d v="2016-04-01T00:00:00"/>
    <x v="8"/>
    <n v="0.41596121593111801"/>
  </r>
  <r>
    <n v="111"/>
    <x v="1"/>
    <x v="4"/>
    <x v="1"/>
    <n v="0"/>
    <x v="0"/>
    <x v="0"/>
    <n v="0.5"/>
    <s v="No"/>
    <s v="N"/>
    <x v="5"/>
    <s v="NA"/>
    <x v="5"/>
    <x v="5"/>
    <s v="Full Time"/>
    <s v="Full Time"/>
    <s v="Inconclusive"/>
    <s v="5 - Senior Officer &amp; Finance"/>
    <s v="Even"/>
    <s v="5 - Senior Officer"/>
    <n v="0"/>
    <x v="3"/>
    <x v="0"/>
    <n v="0"/>
    <s v="30 to 39"/>
    <n v="33"/>
    <s v="Germany"/>
    <s v="Europe"/>
    <s v="Europe"/>
    <d v="2020-04-01T00:00:00"/>
    <x v="4"/>
    <n v="0.52690634481814613"/>
  </r>
  <r>
    <n v="112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7"/>
    <s v="Switzerland"/>
    <s v="Switzerland"/>
    <s v="Switzerland"/>
    <d v="2019-04-01T00:00:00"/>
    <x v="3"/>
    <n v="0.69429584502818531"/>
  </r>
  <r>
    <n v="113"/>
    <x v="0"/>
    <x v="2"/>
    <x v="0"/>
    <n v="3"/>
    <x v="0"/>
    <x v="1"/>
    <n v="0.5"/>
    <s v="No"/>
    <s v="Y"/>
    <x v="2"/>
    <s v="NA"/>
    <x v="2"/>
    <x v="2"/>
    <s v="Full Time"/>
    <s v="Full Time"/>
    <s v="Inconclusive"/>
    <s v="2 - Director &amp; Strategy"/>
    <s v="Uneven - Men benefit"/>
    <s v="2 - Director"/>
    <n v="4"/>
    <x v="2"/>
    <x v="0"/>
    <n v="3"/>
    <s v="40 to 49"/>
    <n v="41"/>
    <s v="Switzerland"/>
    <s v="Switzerland"/>
    <s v="Switzerland"/>
    <d v="2012-04-01T00:00:00"/>
    <x v="2"/>
    <n v="0.39201392278799674"/>
  </r>
  <r>
    <n v="114"/>
    <x v="0"/>
    <x v="1"/>
    <x v="0"/>
    <n v="3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3"/>
    <x v="1"/>
    <x v="0"/>
    <n v="3"/>
    <s v="30 to 39"/>
    <n v="31"/>
    <s v="Switzerland"/>
    <s v="Switzerland"/>
    <s v="Switzerland"/>
    <d v="2013-04-01T00:00:00"/>
    <x v="5"/>
    <n v="0.51638156552443482"/>
  </r>
  <r>
    <n v="115"/>
    <x v="0"/>
    <x v="2"/>
    <x v="0"/>
    <n v="3"/>
    <x v="0"/>
    <x v="0"/>
    <n v="0.5"/>
    <s v="Yes"/>
    <s v="Y"/>
    <x v="5"/>
    <s v="FY20"/>
    <x v="0"/>
    <x v="5"/>
    <s v="Full Time"/>
    <s v="Full Time"/>
    <s v="NA"/>
    <s v="NA"/>
    <s v="NA"/>
    <s v="NA"/>
    <n v="3"/>
    <x v="2"/>
    <x v="0"/>
    <n v="4"/>
    <s v="40 to 49"/>
    <n v="49"/>
    <s v="Switzerland"/>
    <s v="Switzerland"/>
    <s v="Switzerland"/>
    <d v="2014-04-01T00:00:00"/>
    <x v="9"/>
    <n v="0.99051484998349282"/>
  </r>
  <r>
    <n v="116"/>
    <x v="0"/>
    <x v="4"/>
    <x v="0"/>
    <n v="3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2"/>
    <x v="4"/>
    <x v="0"/>
    <n v="0"/>
    <s v="20 to 29"/>
    <n v="26"/>
    <s v="France"/>
    <s v="Europe"/>
    <s v="Europe"/>
    <d v="2018-04-01T00:00:00"/>
    <x v="6"/>
    <n v="0.70260076314191389"/>
  </r>
  <r>
    <n v="117"/>
    <x v="0"/>
    <x v="1"/>
    <x v="0"/>
    <n v="2"/>
    <x v="0"/>
    <x v="1"/>
    <n v="0.5"/>
    <s v="No"/>
    <s v="Y"/>
    <x v="4"/>
    <s v="NA"/>
    <x v="1"/>
    <x v="4"/>
    <s v="Full Time"/>
    <s v="Full Time"/>
    <s v="Even"/>
    <s v="4 - Manager &amp; Internal Services"/>
    <s v="Even"/>
    <s v="4 - Manager"/>
    <n v="1"/>
    <x v="4"/>
    <x v="1"/>
    <n v="1"/>
    <s v="30 to 39"/>
    <n v="33"/>
    <s v="France"/>
    <s v="Europe"/>
    <s v="Europe"/>
    <d v="2013-04-01T00:00:00"/>
    <x v="5"/>
    <n v="0.13914129350377114"/>
  </r>
  <r>
    <n v="118"/>
    <x v="1"/>
    <x v="3"/>
    <x v="0"/>
    <n v="0"/>
    <x v="0"/>
    <x v="0"/>
    <n v="0.5"/>
    <s v="Yes"/>
    <s v="Y"/>
    <x v="1"/>
    <s v="FY20"/>
    <x v="0"/>
    <x v="1"/>
    <s v="Full Time"/>
    <s v="Full Time"/>
    <s v="NA"/>
    <s v="NA"/>
    <s v="NA"/>
    <s v="NA"/>
    <n v="2"/>
    <x v="5"/>
    <x v="0"/>
    <n v="3"/>
    <s v="40 to 49"/>
    <n v="41"/>
    <s v="Switzerland"/>
    <s v="Switzerland"/>
    <s v="Switzerland"/>
    <d v="2012-04-01T00:00:00"/>
    <x v="2"/>
    <n v="0.29757723002403269"/>
  </r>
  <r>
    <n v="119"/>
    <x v="1"/>
    <x v="0"/>
    <x v="0"/>
    <n v="2"/>
    <x v="0"/>
    <x v="1"/>
    <n v="0.5"/>
    <s v="No"/>
    <s v="Y"/>
    <x v="0"/>
    <s v="NA"/>
    <x v="3"/>
    <x v="0"/>
    <n v="0.8"/>
    <s v="Part Time"/>
    <s v="Even"/>
    <s v="6 - Junior Officer &amp; Operations"/>
    <s v="Even"/>
    <s v="6 - Junior Officer"/>
    <n v="1"/>
    <x v="0"/>
    <x v="0"/>
    <n v="0"/>
    <s v="20 to 29"/>
    <n v="22"/>
    <s v="France"/>
    <s v="Europe"/>
    <s v="Europe"/>
    <d v="2019-04-01T00:00:00"/>
    <x v="3"/>
    <n v="0.82878612416079256"/>
  </r>
  <r>
    <n v="120"/>
    <x v="0"/>
    <x v="4"/>
    <x v="0"/>
    <n v="2"/>
    <x v="1"/>
    <x v="1"/>
    <n v="0.5"/>
    <s v="No"/>
    <s v="Y"/>
    <x v="1"/>
    <s v="NA"/>
    <x v="1"/>
    <x v="1"/>
    <s v="Full Time"/>
    <s v="Full Time"/>
    <s v="Even"/>
    <s v="5 - Senior Officer &amp; Sales &amp; Marketing"/>
    <s v="Even"/>
    <s v="5 - Senior Officer"/>
    <n v="4"/>
    <x v="4"/>
    <x v="0"/>
    <n v="3"/>
    <s v="30 to 39"/>
    <n v="34"/>
    <s v="Switzerland"/>
    <s v="Switzerland"/>
    <s v="Switzerland"/>
    <d v="2014-04-01T00:00:00"/>
    <x v="9"/>
    <n v="0.13863457491230802"/>
  </r>
  <r>
    <n v="121"/>
    <x v="0"/>
    <x v="0"/>
    <x v="0"/>
    <n v="3"/>
    <x v="0"/>
    <x v="0"/>
    <n v="0.5"/>
    <s v="Yes"/>
    <s v="Y"/>
    <x v="0"/>
    <s v="FY20"/>
    <x v="0"/>
    <x v="0"/>
    <s v="Full Time"/>
    <s v="Full Time"/>
    <s v="NA"/>
    <s v="NA"/>
    <s v="NA"/>
    <s v="NA"/>
    <n v="3"/>
    <x v="0"/>
    <x v="0"/>
    <n v="3"/>
    <s v="40 to 49"/>
    <n v="46"/>
    <s v="Switzerland"/>
    <s v="Switzerland"/>
    <s v="Switzerland"/>
    <d v="2017-04-01T00:00:00"/>
    <x v="0"/>
    <n v="0.25384092054337137"/>
  </r>
  <r>
    <n v="122"/>
    <x v="0"/>
    <x v="3"/>
    <x v="0"/>
    <n v="2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4"/>
    <x v="5"/>
    <x v="0"/>
    <n v="2"/>
    <s v="30 to 39"/>
    <n v="35"/>
    <s v="Switzerland"/>
    <s v="Switzerland"/>
    <s v="Switzerland"/>
    <d v="2015-04-01T00:00:00"/>
    <x v="1"/>
    <n v="0.62416021722584547"/>
  </r>
  <r>
    <n v="123"/>
    <x v="1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2"/>
    <s v="30 to 39"/>
    <n v="30"/>
    <s v="Lebanon"/>
    <s v="Middle East"/>
    <s v="Elsewhere"/>
    <d v="2018-04-01T00:00:00"/>
    <x v="6"/>
    <n v="0.67699027862080463"/>
  </r>
  <r>
    <n v="124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3"/>
    <s v="Switzerland"/>
    <s v="Switzerland"/>
    <s v="Switzerland"/>
    <d v="2018-04-01T00:00:00"/>
    <x v="6"/>
    <n v="0.98075027487048705"/>
  </r>
  <r>
    <n v="125"/>
    <x v="0"/>
    <x v="3"/>
    <x v="1"/>
    <n v="0"/>
    <x v="0"/>
    <x v="0"/>
    <n v="0.5"/>
    <s v="No"/>
    <s v="N"/>
    <x v="0"/>
    <s v="NA"/>
    <x v="4"/>
    <x v="0"/>
    <s v="Full Time"/>
    <s v="Full Time"/>
    <s v="Even"/>
    <s v="3 - Senior Manager &amp; Operations"/>
    <s v="Uneven - Men benefit"/>
    <s v="3 - Senior Manager"/>
    <n v="0"/>
    <x v="3"/>
    <x v="0"/>
    <n v="0"/>
    <s v="30 to 39"/>
    <n v="38"/>
    <s v="Switzerland"/>
    <s v="Switzerland"/>
    <s v="Switzerland"/>
    <d v="2020-04-01T00:00:00"/>
    <x v="4"/>
    <n v="0.18643757371215364"/>
  </r>
  <r>
    <n v="126"/>
    <x v="1"/>
    <x v="0"/>
    <x v="1"/>
    <n v="0"/>
    <x v="0"/>
    <x v="0"/>
    <n v="0.5"/>
    <s v="No"/>
    <s v="N"/>
    <x v="4"/>
    <s v="NA"/>
    <x v="3"/>
    <x v="4"/>
    <n v="0.8"/>
    <s v="Part Time"/>
    <s v="Even"/>
    <s v="6 - Junior Officer &amp; Internal Services"/>
    <s v="Even"/>
    <s v="6 - Junior Officer"/>
    <n v="0"/>
    <x v="3"/>
    <x v="0"/>
    <n v="0"/>
    <s v="20 to 29"/>
    <n v="22"/>
    <s v="Germany"/>
    <s v="Europe"/>
    <s v="Europe"/>
    <d v="2020-04-01T00:00:00"/>
    <x v="4"/>
    <n v="0.5158617485790421"/>
  </r>
  <r>
    <n v="127"/>
    <x v="0"/>
    <x v="5"/>
    <x v="0"/>
    <n v="0"/>
    <x v="0"/>
    <x v="0"/>
    <n v="0.5"/>
    <s v="No"/>
    <s v="Y"/>
    <x v="5"/>
    <s v="NA"/>
    <x v="6"/>
    <x v="5"/>
    <s v="Full Time"/>
    <s v="Full Time"/>
    <s v="NA"/>
    <s v="NA"/>
    <s v="NA"/>
    <s v="NA"/>
    <n v="2"/>
    <x v="6"/>
    <x v="0"/>
    <n v="3"/>
    <s v="50 to 59"/>
    <n v="55"/>
    <s v="Switzerland"/>
    <s v="Switzerland"/>
    <s v="Switzerland"/>
    <d v="2017-04-01T00:00:00"/>
    <x v="0"/>
    <n v="0.23588928640816176"/>
  </r>
  <r>
    <n v="128"/>
    <x v="0"/>
    <x v="5"/>
    <x v="0"/>
    <n v="0"/>
    <x v="0"/>
    <x v="0"/>
    <n v="0.5"/>
    <s v="No"/>
    <s v="Y"/>
    <x v="2"/>
    <s v="NA"/>
    <x v="6"/>
    <x v="2"/>
    <s v="Full Time"/>
    <s v="Full Time"/>
    <s v="NA"/>
    <s v="NA"/>
    <s v="NA"/>
    <s v="NA"/>
    <n v="3"/>
    <x v="6"/>
    <x v="0"/>
    <n v="2"/>
    <s v="40 to 49"/>
    <n v="42"/>
    <s v="Switzerland"/>
    <s v="Switzerland"/>
    <s v="Switzerland"/>
    <d v="2017-04-01T00:00:00"/>
    <x v="0"/>
    <n v="2.9015606619355983E-2"/>
  </r>
  <r>
    <n v="129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4"/>
    <x v="0"/>
    <x v="0"/>
    <n v="3"/>
    <s v="20 to 29"/>
    <n v="22"/>
    <s v="Switzerland"/>
    <s v="Switzerland"/>
    <s v="Switzerland"/>
    <d v="2016-04-01T00:00:00"/>
    <x v="8"/>
    <n v="0.1166502921540471"/>
  </r>
  <r>
    <n v="130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2"/>
    <s v="20 to 29"/>
    <n v="24"/>
    <s v="Germany"/>
    <s v="Europe"/>
    <s v="Europe"/>
    <d v="2018-04-01T00:00:00"/>
    <x v="6"/>
    <n v="0.84833589471573856"/>
  </r>
  <r>
    <n v="131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3"/>
    <s v="Switzerland"/>
    <s v="Switzerland"/>
    <s v="Switzerland"/>
    <d v="2018-04-01T00:00:00"/>
    <x v="6"/>
    <n v="0.34889168945770654"/>
  </r>
  <r>
    <n v="132"/>
    <x v="0"/>
    <x v="0"/>
    <x v="0"/>
    <n v="2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4"/>
    <s v="20 to 29"/>
    <n v="25"/>
    <s v="Germany"/>
    <s v="Europe"/>
    <s v="Europe"/>
    <d v="2018-04-01T00:00:00"/>
    <x v="6"/>
    <n v="0.59428219093120327"/>
  </r>
  <r>
    <n v="133"/>
    <x v="1"/>
    <x v="1"/>
    <x v="0"/>
    <n v="3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3"/>
    <x v="1"/>
    <x v="0"/>
    <n v="2"/>
    <s v="30 to 39"/>
    <n v="38"/>
    <s v="Russia"/>
    <s v="Europe"/>
    <s v="Europe"/>
    <d v="2017-04-01T00:00:00"/>
    <x v="0"/>
    <n v="0.30810138946987864"/>
  </r>
  <r>
    <n v="134"/>
    <x v="0"/>
    <x v="1"/>
    <x v="0"/>
    <n v="3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3"/>
    <x v="1"/>
    <x v="0"/>
    <n v="3"/>
    <s v="30 to 39"/>
    <n v="32"/>
    <s v="France"/>
    <s v="Europe"/>
    <s v="Europe"/>
    <d v="2012-04-01T00:00:00"/>
    <x v="2"/>
    <n v="6.4643213868692206E-2"/>
  </r>
  <r>
    <n v="135"/>
    <x v="1"/>
    <x v="0"/>
    <x v="0"/>
    <n v="3"/>
    <x v="0"/>
    <x v="1"/>
    <n v="0.5"/>
    <s v="No"/>
    <s v="Y"/>
    <x v="0"/>
    <s v="NA"/>
    <x v="3"/>
    <x v="0"/>
    <n v="0.7"/>
    <s v="Part Time"/>
    <s v="Even"/>
    <s v="6 - Junior Officer &amp; Operations"/>
    <s v="Even"/>
    <s v="6 - Junior Officer"/>
    <n v="1"/>
    <x v="0"/>
    <x v="0"/>
    <n v="0"/>
    <s v="16 to 19"/>
    <n v="19"/>
    <s v="Switzerland"/>
    <s v="Switzerland"/>
    <s v="Switzerland"/>
    <d v="2019-04-01T00:00:00"/>
    <x v="3"/>
    <n v="0.41586352060440746"/>
  </r>
  <r>
    <n v="136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6"/>
    <s v="Switzerland"/>
    <s v="Switzerland"/>
    <s v="Switzerland"/>
    <d v="2019-04-01T00:00:00"/>
    <x v="3"/>
    <n v="0.21967922325479361"/>
  </r>
  <r>
    <n v="137"/>
    <x v="0"/>
    <x v="3"/>
    <x v="0"/>
    <n v="2"/>
    <x v="1"/>
    <x v="1"/>
    <n v="0.5"/>
    <s v="No"/>
    <s v="Y"/>
    <x v="1"/>
    <s v="NA"/>
    <x v="2"/>
    <x v="1"/>
    <s v="Full Time"/>
    <s v="Full Time"/>
    <s v="Uneven - Men benefit"/>
    <s v="3 - Senior Manager &amp; Sales &amp; Marketing"/>
    <s v="Uneven - Men benefit"/>
    <s v="3 - Senior Manager"/>
    <n v="2"/>
    <x v="5"/>
    <x v="0"/>
    <n v="3"/>
    <s v="40 to 49"/>
    <n v="40"/>
    <s v="France"/>
    <s v="Europe"/>
    <s v="Europe"/>
    <d v="2018-04-01T00:00:00"/>
    <x v="6"/>
    <n v="0.34079966998718469"/>
  </r>
  <r>
    <n v="138"/>
    <x v="1"/>
    <x v="0"/>
    <x v="0"/>
    <n v="2"/>
    <x v="1"/>
    <x v="1"/>
    <n v="0.5"/>
    <s v="No"/>
    <s v="Y"/>
    <x v="3"/>
    <s v="NA"/>
    <x v="5"/>
    <x v="3"/>
    <s v="Full Time"/>
    <s v="Full Time"/>
    <s v="Inconclusive"/>
    <s v="6 - Junior Officer &amp; HR"/>
    <s v="Even"/>
    <s v="6 - Junior Officer"/>
    <n v="6"/>
    <x v="0"/>
    <x v="0"/>
    <n v="2"/>
    <s v="30 to 39"/>
    <n v="30"/>
    <s v="Sweden"/>
    <s v="Europe"/>
    <s v="Europe"/>
    <d v="2014-04-01T00:00:00"/>
    <x v="9"/>
    <n v="0.65386258485724591"/>
  </r>
  <r>
    <n v="139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7"/>
    <s v="Italy"/>
    <s v="Europe"/>
    <s v="Europe"/>
    <d v="2018-04-01T00:00:00"/>
    <x v="6"/>
    <n v="0.47707711336379499"/>
  </r>
  <r>
    <n v="140"/>
    <x v="0"/>
    <x v="3"/>
    <x v="0"/>
    <n v="2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5"/>
    <x v="5"/>
    <x v="0"/>
    <n v="3"/>
    <s v="30 to 39"/>
    <n v="39"/>
    <s v="Switzerland"/>
    <s v="Switzerland"/>
    <s v="Switzerland"/>
    <d v="2015-04-01T00:00:00"/>
    <x v="1"/>
    <n v="0.68757233325530065"/>
  </r>
  <r>
    <n v="141"/>
    <x v="0"/>
    <x v="3"/>
    <x v="0"/>
    <n v="4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1"/>
    <x v="1"/>
    <x v="1"/>
    <n v="2"/>
    <s v="30 to 39"/>
    <n v="35"/>
    <s v="Switzerland"/>
    <s v="Switzerland"/>
    <s v="Switzerland"/>
    <d v="2015-04-01T00:00:00"/>
    <x v="1"/>
    <n v="0.29690641294068121"/>
  </r>
  <r>
    <n v="142"/>
    <x v="0"/>
    <x v="3"/>
    <x v="1"/>
    <n v="0"/>
    <x v="0"/>
    <x v="0"/>
    <n v="0.5"/>
    <s v="No"/>
    <s v="N"/>
    <x v="0"/>
    <s v="NA"/>
    <x v="4"/>
    <x v="0"/>
    <s v="Full Time"/>
    <s v="Full Time"/>
    <s v="Even"/>
    <s v="3 - Senior Manager &amp; Operations"/>
    <s v="Uneven - Men benefit"/>
    <s v="3 - Senior Manager"/>
    <n v="0"/>
    <x v="3"/>
    <x v="0"/>
    <n v="0"/>
    <s v="30 to 39"/>
    <n v="34"/>
    <s v="Switzerland"/>
    <s v="Switzerland"/>
    <s v="Switzerland"/>
    <d v="2020-04-01T00:00:00"/>
    <x v="4"/>
    <n v="0.5917090869712085"/>
  </r>
  <r>
    <n v="143"/>
    <x v="1"/>
    <x v="0"/>
    <x v="0"/>
    <n v="3"/>
    <x v="0"/>
    <x v="0"/>
    <n v="0.5"/>
    <s v="Yes"/>
    <s v="Y"/>
    <x v="0"/>
    <s v="FY20"/>
    <x v="0"/>
    <x v="0"/>
    <n v="0.5"/>
    <s v="Part Time"/>
    <s v="NA"/>
    <s v="NA"/>
    <s v="NA"/>
    <s v="NA"/>
    <n v="2"/>
    <x v="0"/>
    <x v="0"/>
    <n v="3"/>
    <s v="30 to 39"/>
    <n v="31"/>
    <s v="Switzerland"/>
    <s v="Switzerland"/>
    <s v="Switzerland"/>
    <d v="2018-04-01T00:00:00"/>
    <x v="6"/>
    <n v="0.80457247634844409"/>
  </r>
  <r>
    <n v="144"/>
    <x v="0"/>
    <x v="5"/>
    <x v="1"/>
    <n v="0"/>
    <x v="0"/>
    <x v="0"/>
    <n v="0.5"/>
    <s v="No"/>
    <s v="N"/>
    <x v="2"/>
    <s v="NA"/>
    <x v="6"/>
    <x v="2"/>
    <s v="Full Time"/>
    <s v="Full Time"/>
    <s v="NA"/>
    <s v="NA"/>
    <s v="NA"/>
    <s v="NA"/>
    <n v="0"/>
    <x v="3"/>
    <x v="0"/>
    <n v="0"/>
    <s v="40 to 49"/>
    <n v="49"/>
    <s v="Switzerland"/>
    <s v="Switzerland"/>
    <s v="Switzerland"/>
    <d v="2020-04-01T00:00:00"/>
    <x v="4"/>
    <n v="0.35228834870125303"/>
  </r>
  <r>
    <n v="145"/>
    <x v="0"/>
    <x v="1"/>
    <x v="0"/>
    <n v="2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4"/>
    <x v="1"/>
    <x v="0"/>
    <n v="3"/>
    <s v="30 to 39"/>
    <n v="36"/>
    <s v="Spain"/>
    <s v="Europe"/>
    <s v="Europe"/>
    <d v="2016-04-01T00:00:00"/>
    <x v="8"/>
    <n v="0.48628698780824631"/>
  </r>
  <r>
    <n v="146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2"/>
    <s v="20 to 29"/>
    <n v="26"/>
    <s v="France"/>
    <s v="Europe"/>
    <s v="Europe"/>
    <d v="2017-04-01T00:00:00"/>
    <x v="0"/>
    <n v="0.57335663827402572"/>
  </r>
  <r>
    <n v="147"/>
    <x v="1"/>
    <x v="1"/>
    <x v="1"/>
    <n v="0"/>
    <x v="0"/>
    <x v="0"/>
    <n v="0.5"/>
    <s v="No"/>
    <s v="N"/>
    <x v="0"/>
    <s v="NA"/>
    <x v="1"/>
    <x v="0"/>
    <s v="Full Time"/>
    <s v="Full Time"/>
    <s v="Even"/>
    <s v="4 - Manager &amp; Operations"/>
    <s v="Even"/>
    <s v="4 - Manager"/>
    <n v="0"/>
    <x v="3"/>
    <x v="0"/>
    <n v="0"/>
    <s v="40 to 49"/>
    <n v="42"/>
    <s v="Germany"/>
    <s v="Europe"/>
    <s v="Europe"/>
    <d v="2020-04-01T00:00:00"/>
    <x v="4"/>
    <n v="0.58001573785721161"/>
  </r>
  <r>
    <n v="148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3"/>
    <s v="Switzerland"/>
    <s v="Switzerland"/>
    <s v="Switzerland"/>
    <d v="2018-04-01T00:00:00"/>
    <x v="6"/>
    <n v="1.3086960422073801E-2"/>
  </r>
  <r>
    <n v="149"/>
    <x v="0"/>
    <x v="1"/>
    <x v="0"/>
    <n v="4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2"/>
    <x v="1"/>
    <x v="0"/>
    <n v="3"/>
    <s v="30 to 39"/>
    <n v="36"/>
    <s v="Germany"/>
    <s v="Europe"/>
    <s v="Europe"/>
    <d v="2015-04-01T00:00:00"/>
    <x v="1"/>
    <n v="0.73540408453034511"/>
  </r>
  <r>
    <n v="150"/>
    <x v="0"/>
    <x v="1"/>
    <x v="0"/>
    <n v="2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3"/>
    <x v="1"/>
    <x v="0"/>
    <n v="2"/>
    <s v="30 to 39"/>
    <n v="36"/>
    <s v="Switzerland"/>
    <s v="Switzerland"/>
    <s v="Switzerland"/>
    <d v="2016-04-01T00:00:00"/>
    <x v="8"/>
    <n v="0.62786096074884046"/>
  </r>
  <r>
    <n v="151"/>
    <x v="1"/>
    <x v="4"/>
    <x v="0"/>
    <n v="0"/>
    <x v="0"/>
    <x v="0"/>
    <n v="0.5"/>
    <s v="Yes"/>
    <s v="Y"/>
    <x v="1"/>
    <s v="FY20"/>
    <x v="0"/>
    <x v="1"/>
    <s v="Full Time"/>
    <s v="Full Time"/>
    <s v="NA"/>
    <s v="NA"/>
    <s v="NA"/>
    <s v="NA"/>
    <n v="3"/>
    <x v="4"/>
    <x v="0"/>
    <n v="3"/>
    <s v="40 to 49"/>
    <n v="41"/>
    <s v="Italy"/>
    <s v="Europe"/>
    <s v="Europe"/>
    <d v="2016-04-01T00:00:00"/>
    <x v="8"/>
    <n v="0.24892755089588536"/>
  </r>
  <r>
    <n v="152"/>
    <x v="0"/>
    <x v="2"/>
    <x v="0"/>
    <n v="2"/>
    <x v="0"/>
    <x v="1"/>
    <n v="0.5"/>
    <s v="No"/>
    <s v="Y"/>
    <x v="3"/>
    <s v="NA"/>
    <x v="2"/>
    <x v="3"/>
    <s v="Full Time"/>
    <s v="Full Time"/>
    <s v="Inconclusive"/>
    <s v="2 - Director &amp; HR"/>
    <s v="Uneven - Men benefit"/>
    <s v="2 - Director"/>
    <n v="6"/>
    <x v="2"/>
    <x v="0"/>
    <n v="3"/>
    <s v="40 to 49"/>
    <n v="42"/>
    <s v="France"/>
    <s v="Europe"/>
    <s v="Europe"/>
    <d v="2012-04-01T00:00:00"/>
    <x v="2"/>
    <n v="0.70109690207175213"/>
  </r>
  <r>
    <n v="153"/>
    <x v="1"/>
    <x v="3"/>
    <x v="1"/>
    <n v="0"/>
    <x v="0"/>
    <x v="0"/>
    <n v="0.5"/>
    <s v="No"/>
    <s v="N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0"/>
    <x v="3"/>
    <x v="0"/>
    <n v="0"/>
    <s v="40 to 49"/>
    <n v="40"/>
    <s v="Switzerland"/>
    <s v="Switzerland"/>
    <s v="Switzerland"/>
    <d v="2020-04-01T00:00:00"/>
    <x v="4"/>
    <n v="0.52930959401964106"/>
  </r>
  <r>
    <n v="154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30 to 39"/>
    <n v="31"/>
    <s v="Switzerland"/>
    <s v="Switzerland"/>
    <s v="Switzerland"/>
    <d v="2019-04-01T00:00:00"/>
    <x v="3"/>
    <n v="0.81061770542259937"/>
  </r>
  <r>
    <n v="155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2"/>
    <s v="Switzerland"/>
    <s v="Switzerland"/>
    <s v="Switzerland"/>
    <d v="2018-04-01T00:00:00"/>
    <x v="6"/>
    <n v="0.18429733824235894"/>
  </r>
  <r>
    <n v="156"/>
    <x v="0"/>
    <x v="0"/>
    <x v="0"/>
    <n v="2"/>
    <x v="0"/>
    <x v="0"/>
    <n v="0.5"/>
    <s v="Yes"/>
    <s v="Y"/>
    <x v="4"/>
    <s v="FY20"/>
    <x v="0"/>
    <x v="4"/>
    <s v="Full Time"/>
    <s v="Full Time"/>
    <s v="NA"/>
    <s v="NA"/>
    <s v="NA"/>
    <s v="NA"/>
    <n v="5"/>
    <x v="0"/>
    <x v="0"/>
    <n v="3"/>
    <s v="30 to 39"/>
    <n v="39"/>
    <s v="Italy"/>
    <s v="Europe"/>
    <s v="Europe"/>
    <d v="2015-04-01T00:00:00"/>
    <x v="1"/>
    <n v="0.45911119570744552"/>
  </r>
  <r>
    <n v="157"/>
    <x v="1"/>
    <x v="4"/>
    <x v="1"/>
    <n v="0"/>
    <x v="0"/>
    <x v="0"/>
    <n v="0.5"/>
    <s v="No"/>
    <s v="N"/>
    <x v="0"/>
    <s v="NA"/>
    <x v="5"/>
    <x v="0"/>
    <n v="0.9"/>
    <s v="Part Time"/>
    <s v="Even"/>
    <s v="5 - Senior Officer &amp; Operations"/>
    <s v="Even"/>
    <s v="5 - Senior Officer"/>
    <n v="0"/>
    <x v="3"/>
    <x v="0"/>
    <n v="0"/>
    <s v="20 to 29"/>
    <n v="28"/>
    <s v="Switzerland"/>
    <s v="Switzerland"/>
    <s v="Switzerland"/>
    <d v="2020-04-01T00:00:00"/>
    <x v="4"/>
    <n v="0.69249244449619607"/>
  </r>
  <r>
    <n v="158"/>
    <x v="0"/>
    <x v="0"/>
    <x v="0"/>
    <n v="3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3"/>
    <x v="0"/>
    <x v="0"/>
    <n v="3"/>
    <s v="20 to 29"/>
    <n v="23"/>
    <s v="Switzerland"/>
    <s v="Switzerland"/>
    <s v="Switzerland"/>
    <d v="2017-04-01T00:00:00"/>
    <x v="0"/>
    <n v="0.63251033204422968"/>
  </r>
  <r>
    <n v="159"/>
    <x v="0"/>
    <x v="3"/>
    <x v="0"/>
    <n v="3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3"/>
    <x v="5"/>
    <x v="0"/>
    <n v="3"/>
    <s v="30 to 39"/>
    <n v="39"/>
    <s v="Germany"/>
    <s v="Europe"/>
    <s v="Europe"/>
    <d v="2017-04-01T00:00:00"/>
    <x v="0"/>
    <n v="0.47801487198403692"/>
  </r>
  <r>
    <n v="160"/>
    <x v="0"/>
    <x v="3"/>
    <x v="0"/>
    <n v="1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1"/>
    <x v="1"/>
    <x v="1"/>
    <n v="2"/>
    <s v="30 to 39"/>
    <n v="35"/>
    <s v="Switzerland"/>
    <s v="Switzerland"/>
    <s v="Switzerland"/>
    <d v="2017-04-01T00:00:00"/>
    <x v="0"/>
    <n v="0.43891202833431575"/>
  </r>
  <r>
    <n v="161"/>
    <x v="0"/>
    <x v="1"/>
    <x v="0"/>
    <n v="2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2"/>
    <x v="1"/>
    <x v="0"/>
    <n v="3"/>
    <s v="30 to 39"/>
    <n v="35"/>
    <s v="Switzerland"/>
    <s v="Switzerland"/>
    <s v="Switzerland"/>
    <d v="2011-04-01T00:00:00"/>
    <x v="7"/>
    <n v="0.78881144999642439"/>
  </r>
  <r>
    <n v="162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6"/>
    <s v="France"/>
    <s v="Europe"/>
    <s v="Europe"/>
    <d v="2017-04-01T00:00:00"/>
    <x v="0"/>
    <n v="0.18415021627804029"/>
  </r>
  <r>
    <n v="163"/>
    <x v="0"/>
    <x v="1"/>
    <x v="0"/>
    <n v="3"/>
    <x v="0"/>
    <x v="1"/>
    <n v="0.5"/>
    <s v="No"/>
    <s v="Y"/>
    <x v="5"/>
    <s v="NA"/>
    <x v="1"/>
    <x v="5"/>
    <s v="Full Time"/>
    <s v="Full Time"/>
    <s v="Inconclusive"/>
    <s v="4 - Manager &amp; Finance"/>
    <s v="Even"/>
    <s v="4 - Manager"/>
    <n v="3"/>
    <x v="1"/>
    <x v="0"/>
    <n v="3"/>
    <s v="30 to 39"/>
    <n v="36"/>
    <s v="Switzerland"/>
    <s v="Switzerland"/>
    <s v="Switzerland"/>
    <d v="2017-04-01T00:00:00"/>
    <x v="0"/>
    <n v="4.0040194480282176E-2"/>
  </r>
  <r>
    <n v="164"/>
    <x v="0"/>
    <x v="4"/>
    <x v="0"/>
    <n v="3"/>
    <x v="0"/>
    <x v="0"/>
    <n v="0.5"/>
    <s v="Yes"/>
    <s v="Y"/>
    <x v="0"/>
    <s v="FY20"/>
    <x v="0"/>
    <x v="0"/>
    <s v="Full Time"/>
    <s v="Full Time"/>
    <s v="NA"/>
    <s v="NA"/>
    <s v="NA"/>
    <s v="NA"/>
    <n v="7"/>
    <x v="4"/>
    <x v="0"/>
    <n v="3"/>
    <s v="50 to 59"/>
    <n v="56"/>
    <s v="Netherlands"/>
    <s v="Europe"/>
    <s v="Europe"/>
    <d v="2011-04-01T00:00:00"/>
    <x v="7"/>
    <n v="0.18031575462596083"/>
  </r>
  <r>
    <n v="165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6"/>
    <s v="France"/>
    <s v="Europe"/>
    <s v="Europe"/>
    <d v="2019-04-01T00:00:00"/>
    <x v="3"/>
    <n v="0.13112670521356906"/>
  </r>
  <r>
    <n v="166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2"/>
    <s v="20 to 29"/>
    <n v="24"/>
    <s v="Switzerland"/>
    <s v="Switzerland"/>
    <s v="Switzerland"/>
    <d v="2013-04-01T00:00:00"/>
    <x v="5"/>
    <n v="0.63345543279045102"/>
  </r>
  <r>
    <n v="167"/>
    <x v="0"/>
    <x v="3"/>
    <x v="0"/>
    <n v="2"/>
    <x v="0"/>
    <x v="1"/>
    <n v="0.5"/>
    <s v="No"/>
    <s v="Y"/>
    <x v="4"/>
    <s v="NA"/>
    <x v="4"/>
    <x v="4"/>
    <s v="Full Time"/>
    <s v="Full Time"/>
    <s v="Uneven - Men benefit"/>
    <s v="3 - Senior Manager &amp; Internal Services"/>
    <s v="Uneven - Men benefit"/>
    <s v="3 - Senior Manager"/>
    <n v="2"/>
    <x v="5"/>
    <x v="0"/>
    <n v="3"/>
    <s v="40 to 49"/>
    <n v="40"/>
    <s v="Germany"/>
    <s v="Europe"/>
    <s v="Europe"/>
    <d v="2017-04-01T00:00:00"/>
    <x v="0"/>
    <n v="0.75834232637653942"/>
  </r>
  <r>
    <n v="168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2"/>
    <s v="20 to 29"/>
    <n v="25"/>
    <s v="France"/>
    <s v="Europe"/>
    <s v="Europe"/>
    <d v="2011-04-01T00:00:00"/>
    <x v="7"/>
    <n v="0.60802568476203878"/>
  </r>
  <r>
    <n v="169"/>
    <x v="1"/>
    <x v="4"/>
    <x v="0"/>
    <n v="1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2"/>
    <x v="4"/>
    <x v="0"/>
    <n v="3"/>
    <s v="30 to 39"/>
    <n v="32"/>
    <s v="France"/>
    <s v="Europe"/>
    <s v="Europe"/>
    <d v="2018-04-01T00:00:00"/>
    <x v="6"/>
    <n v="0.35625863214508213"/>
  </r>
  <r>
    <n v="170"/>
    <x v="0"/>
    <x v="1"/>
    <x v="0"/>
    <n v="2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3"/>
    <x v="1"/>
    <x v="0"/>
    <n v="2"/>
    <s v="30 to 39"/>
    <n v="35"/>
    <s v="Switzerland"/>
    <s v="Switzerland"/>
    <s v="Switzerland"/>
    <d v="2017-04-01T00:00:00"/>
    <x v="0"/>
    <n v="0.62970308586078338"/>
  </r>
  <r>
    <n v="171"/>
    <x v="1"/>
    <x v="1"/>
    <x v="0"/>
    <n v="3"/>
    <x v="0"/>
    <x v="1"/>
    <n v="0.5"/>
    <s v="No"/>
    <s v="Y"/>
    <x v="1"/>
    <s v="NA"/>
    <x v="1"/>
    <x v="1"/>
    <n v="0.8"/>
    <s v="Part Time"/>
    <s v="Uneven - Men benefit"/>
    <s v="4 - Manager &amp; Sales &amp; Marketing"/>
    <s v="Even"/>
    <s v="4 - Manager"/>
    <n v="2"/>
    <x v="1"/>
    <x v="0"/>
    <n v="2"/>
    <s v="40 to 49"/>
    <n v="41"/>
    <s v="Italy"/>
    <s v="Europe"/>
    <s v="Europe"/>
    <d v="2011-04-01T00:00:00"/>
    <x v="7"/>
    <n v="0.8786399999390726"/>
  </r>
  <r>
    <n v="172"/>
    <x v="0"/>
    <x v="3"/>
    <x v="0"/>
    <n v="3"/>
    <x v="0"/>
    <x v="1"/>
    <n v="0.5"/>
    <s v="No"/>
    <s v="Y"/>
    <x v="3"/>
    <s v="NA"/>
    <x v="4"/>
    <x v="3"/>
    <s v="Full Time"/>
    <s v="Full Time"/>
    <s v="Inconclusive"/>
    <s v="3 - Senior Manager &amp; HR"/>
    <s v="Uneven - Men benefit"/>
    <s v="3 - Senior Manager"/>
    <n v="3"/>
    <x v="5"/>
    <x v="0"/>
    <n v="2"/>
    <s v="30 to 39"/>
    <n v="36"/>
    <s v="Switzerland"/>
    <s v="Switzerland"/>
    <s v="Switzerland"/>
    <d v="2016-04-01T00:00:00"/>
    <x v="8"/>
    <n v="0.47431531730173304"/>
  </r>
  <r>
    <n v="173"/>
    <x v="1"/>
    <x v="4"/>
    <x v="0"/>
    <n v="2"/>
    <x v="0"/>
    <x v="1"/>
    <n v="0.5"/>
    <s v="No"/>
    <s v="Y"/>
    <x v="0"/>
    <s v="NA"/>
    <x v="5"/>
    <x v="0"/>
    <n v="0.4"/>
    <s v="Part Time"/>
    <s v="Even"/>
    <s v="5 - Senior Officer &amp; Operations"/>
    <s v="Even"/>
    <s v="5 - Senior Officer"/>
    <n v="1"/>
    <x v="0"/>
    <x v="1"/>
    <n v="1"/>
    <s v="30 to 39"/>
    <n v="30"/>
    <s v="Italy"/>
    <s v="Europe"/>
    <s v="Europe"/>
    <d v="2013-04-01T00:00:00"/>
    <x v="5"/>
    <n v="0.13292780947359073"/>
  </r>
  <r>
    <n v="174"/>
    <x v="0"/>
    <x v="2"/>
    <x v="0"/>
    <n v="2"/>
    <x v="0"/>
    <x v="1"/>
    <n v="0.5"/>
    <s v="No"/>
    <s v="Y"/>
    <x v="0"/>
    <s v="NA"/>
    <x v="2"/>
    <x v="0"/>
    <s v="Full Time"/>
    <s v="Full Time"/>
    <s v="Even"/>
    <s v="2 - Director &amp; Operations"/>
    <s v="Uneven - Men benefit"/>
    <s v="2 - Director"/>
    <n v="3"/>
    <x v="2"/>
    <x v="0"/>
    <n v="2"/>
    <s v="40 to 49"/>
    <n v="44"/>
    <s v="France"/>
    <s v="Europe"/>
    <s v="Europe"/>
    <d v="2011-04-01T00:00:00"/>
    <x v="7"/>
    <n v="0.36949535090075691"/>
  </r>
  <r>
    <n v="175"/>
    <x v="0"/>
    <x v="4"/>
    <x v="0"/>
    <n v="2"/>
    <x v="1"/>
    <x v="1"/>
    <n v="0.5"/>
    <s v="No"/>
    <s v="Y"/>
    <x v="5"/>
    <s v="NA"/>
    <x v="1"/>
    <x v="5"/>
    <s v="Full Time"/>
    <s v="Full Time"/>
    <s v="Inconclusive"/>
    <s v="5 - Senior Officer &amp; Finance"/>
    <s v="Even"/>
    <s v="5 - Senior Officer"/>
    <n v="1"/>
    <x v="0"/>
    <x v="1"/>
    <n v="1"/>
    <s v="30 to 39"/>
    <n v="36"/>
    <s v="Switzerland"/>
    <s v="Switzerland"/>
    <s v="Switzerland"/>
    <d v="2016-04-01T00:00:00"/>
    <x v="8"/>
    <n v="0.77790911058720491"/>
  </r>
  <r>
    <n v="176"/>
    <x v="1"/>
    <x v="3"/>
    <x v="0"/>
    <n v="2"/>
    <x v="1"/>
    <x v="1"/>
    <n v="0.5"/>
    <s v="No"/>
    <s v="Y"/>
    <x v="4"/>
    <s v="NA"/>
    <x v="2"/>
    <x v="4"/>
    <s v="Full Time"/>
    <s v="Full Time"/>
    <s v="Uneven - Men benefit"/>
    <s v="3 - Senior Manager &amp; Internal Services"/>
    <s v="Uneven - Men benefit"/>
    <s v="3 - Senior Manager"/>
    <n v="4"/>
    <x v="5"/>
    <x v="0"/>
    <n v="2"/>
    <s v="40 to 49"/>
    <n v="46"/>
    <s v="France"/>
    <s v="Europe"/>
    <s v="Europe"/>
    <d v="2016-04-01T00:00:00"/>
    <x v="8"/>
    <n v="0.88035075120884942"/>
  </r>
  <r>
    <n v="177"/>
    <x v="0"/>
    <x v="1"/>
    <x v="0"/>
    <n v="3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3"/>
    <x v="1"/>
    <x v="0"/>
    <n v="3"/>
    <s v="30 to 39"/>
    <n v="30"/>
    <s v="Spain"/>
    <s v="Europe"/>
    <s v="Europe"/>
    <d v="2015-04-01T00:00:00"/>
    <x v="1"/>
    <n v="0.48680895411031055"/>
  </r>
  <r>
    <n v="178"/>
    <x v="0"/>
    <x v="4"/>
    <x v="0"/>
    <n v="3"/>
    <x v="0"/>
    <x v="1"/>
    <n v="0.5"/>
    <s v="No"/>
    <s v="Y"/>
    <x v="4"/>
    <s v="NA"/>
    <x v="5"/>
    <x v="4"/>
    <n v="0.9"/>
    <s v="Part Time"/>
    <s v="Even"/>
    <s v="5 - Senior Officer &amp; Internal Services"/>
    <s v="Even"/>
    <s v="5 - Senior Officer"/>
    <n v="2"/>
    <x v="4"/>
    <x v="0"/>
    <n v="4"/>
    <s v="30 to 39"/>
    <n v="34"/>
    <s v="Switzerland"/>
    <s v="Switzerland"/>
    <s v="Switzerland"/>
    <d v="2011-04-01T00:00:00"/>
    <x v="7"/>
    <n v="0.89990065186760881"/>
  </r>
  <r>
    <n v="179"/>
    <x v="0"/>
    <x v="4"/>
    <x v="0"/>
    <n v="2"/>
    <x v="1"/>
    <x v="1"/>
    <n v="0.5"/>
    <s v="No"/>
    <s v="Y"/>
    <x v="1"/>
    <s v="NA"/>
    <x v="1"/>
    <x v="1"/>
    <s v="Full Time"/>
    <s v="Full Time"/>
    <s v="Even"/>
    <s v="5 - Senior Officer &amp; Sales &amp; Marketing"/>
    <s v="Even"/>
    <s v="5 - Senior Officer"/>
    <n v="4"/>
    <x v="4"/>
    <x v="0"/>
    <n v="3"/>
    <s v="30 to 39"/>
    <n v="33"/>
    <s v="Germany"/>
    <s v="Europe"/>
    <s v="Europe"/>
    <d v="2015-04-01T00:00:00"/>
    <x v="1"/>
    <n v="0.58776041990365802"/>
  </r>
  <r>
    <n v="180"/>
    <x v="0"/>
    <x v="3"/>
    <x v="0"/>
    <n v="2"/>
    <x v="0"/>
    <x v="0"/>
    <n v="0.5"/>
    <s v="Yes"/>
    <s v="Y"/>
    <x v="3"/>
    <s v="FY20"/>
    <x v="0"/>
    <x v="3"/>
    <s v="Full Time"/>
    <s v="Full Time"/>
    <s v="NA"/>
    <s v="NA"/>
    <s v="NA"/>
    <s v="NA"/>
    <n v="2"/>
    <x v="5"/>
    <x v="0"/>
    <n v="3"/>
    <s v="30 to 39"/>
    <n v="34"/>
    <s v="Switzerland"/>
    <s v="Switzerland"/>
    <s v="Switzerland"/>
    <d v="2016-04-01T00:00:00"/>
    <x v="8"/>
    <n v="0.45996792832407873"/>
  </r>
  <r>
    <n v="181"/>
    <x v="1"/>
    <x v="4"/>
    <x v="0"/>
    <n v="3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1"/>
    <x v="0"/>
    <x v="1"/>
    <n v="2"/>
    <s v="20 to 29"/>
    <n v="29"/>
    <s v="Italy"/>
    <s v="Europe"/>
    <s v="Europe"/>
    <d v="2012-04-01T00:00:00"/>
    <x v="2"/>
    <n v="0.73558040357034404"/>
  </r>
  <r>
    <n v="182"/>
    <x v="1"/>
    <x v="0"/>
    <x v="0"/>
    <n v="3"/>
    <x v="0"/>
    <x v="0"/>
    <n v="0.5"/>
    <s v="Yes"/>
    <s v="Y"/>
    <x v="4"/>
    <s v="FY20"/>
    <x v="0"/>
    <x v="4"/>
    <s v="Full Time"/>
    <s v="Full Time"/>
    <s v="NA"/>
    <s v="NA"/>
    <s v="NA"/>
    <s v="NA"/>
    <n v="2"/>
    <x v="0"/>
    <x v="0"/>
    <n v="3"/>
    <s v="40 to 49"/>
    <n v="44"/>
    <s v="Germany"/>
    <s v="Europe"/>
    <s v="Europe"/>
    <d v="2018-04-01T00:00:00"/>
    <x v="6"/>
    <n v="0.46689757405497567"/>
  </r>
  <r>
    <n v="183"/>
    <x v="1"/>
    <x v="4"/>
    <x v="0"/>
    <n v="2"/>
    <x v="0"/>
    <x v="1"/>
    <n v="0.5"/>
    <s v="No"/>
    <s v="Y"/>
    <x v="0"/>
    <s v="NA"/>
    <x v="5"/>
    <x v="0"/>
    <n v="0.6"/>
    <s v="Part Time"/>
    <s v="Even"/>
    <s v="5 - Senior Officer &amp; Operations"/>
    <s v="Even"/>
    <s v="5 - Senior Officer"/>
    <n v="3"/>
    <x v="4"/>
    <x v="0"/>
    <n v="0"/>
    <s v="20 to 29"/>
    <n v="28"/>
    <s v="United States"/>
    <s v="Americas"/>
    <s v="Elsewhere"/>
    <d v="2017-04-01T00:00:00"/>
    <x v="0"/>
    <n v="0.90170530186440012"/>
  </r>
  <r>
    <n v="184"/>
    <x v="0"/>
    <x v="0"/>
    <x v="1"/>
    <n v="0"/>
    <x v="0"/>
    <x v="0"/>
    <n v="0.5"/>
    <s v="No"/>
    <s v="N"/>
    <x v="4"/>
    <s v="NA"/>
    <x v="3"/>
    <x v="4"/>
    <n v="0.8"/>
    <s v="Part Time"/>
    <s v="Even"/>
    <s v="6 - Junior Officer &amp; Internal Services"/>
    <s v="Even"/>
    <s v="6 - Junior Officer"/>
    <n v="0"/>
    <x v="3"/>
    <x v="0"/>
    <n v="0"/>
    <s v="20 to 29"/>
    <n v="22"/>
    <s v="Switzerland"/>
    <s v="Switzerland"/>
    <s v="Switzerland"/>
    <d v="2020-04-01T00:00:00"/>
    <x v="4"/>
    <n v="0.9721695046968668"/>
  </r>
  <r>
    <n v="185"/>
    <x v="0"/>
    <x v="0"/>
    <x v="1"/>
    <n v="0"/>
    <x v="0"/>
    <x v="0"/>
    <n v="0.5"/>
    <s v="No"/>
    <s v="N"/>
    <x v="1"/>
    <s v="NA"/>
    <x v="3"/>
    <x v="1"/>
    <s v="Full Time"/>
    <s v="Full Time"/>
    <s v="Even"/>
    <s v="6 - Junior Officer &amp; Sales &amp; Marketing"/>
    <s v="Even"/>
    <s v="6 - Junior Officer"/>
    <n v="0"/>
    <x v="3"/>
    <x v="0"/>
    <n v="0"/>
    <s v="20 to 29"/>
    <n v="25"/>
    <s v="Germany"/>
    <s v="Europe"/>
    <s v="Europe"/>
    <d v="2020-04-01T00:00:00"/>
    <x v="4"/>
    <n v="0.16279155317167548"/>
  </r>
  <r>
    <n v="186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8"/>
    <s v="Germany"/>
    <s v="Europe"/>
    <s v="Europe"/>
    <d v="2018-04-01T00:00:00"/>
    <x v="6"/>
    <n v="1.5971748269003938E-2"/>
  </r>
  <r>
    <n v="187"/>
    <x v="0"/>
    <x v="4"/>
    <x v="0"/>
    <n v="1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0"/>
    <s v="30 to 39"/>
    <n v="30"/>
    <s v="China"/>
    <s v="Asia Pacific"/>
    <s v="Elsewhere"/>
    <d v="2017-04-01T00:00:00"/>
    <x v="0"/>
    <n v="6.0223794885437831E-3"/>
  </r>
  <r>
    <n v="188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4"/>
    <x v="4"/>
    <x v="0"/>
    <n v="3"/>
    <s v="20 to 29"/>
    <n v="29"/>
    <s v="Switzerland"/>
    <s v="Switzerland"/>
    <s v="Switzerland"/>
    <d v="2011-04-01T00:00:00"/>
    <x v="7"/>
    <n v="0.57180441772704615"/>
  </r>
  <r>
    <n v="189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6"/>
    <s v="Switzerland"/>
    <s v="Switzerland"/>
    <s v="Switzerland"/>
    <d v="2018-04-01T00:00:00"/>
    <x v="6"/>
    <n v="0.12759577029400127"/>
  </r>
  <r>
    <n v="190"/>
    <x v="1"/>
    <x v="4"/>
    <x v="0"/>
    <n v="2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3"/>
    <x v="4"/>
    <x v="0"/>
    <n v="3"/>
    <s v="30 to 39"/>
    <n v="33"/>
    <s v="Switzerland"/>
    <s v="Switzerland"/>
    <s v="Switzerland"/>
    <d v="2011-04-01T00:00:00"/>
    <x v="7"/>
    <n v="0.90981218160671951"/>
  </r>
  <r>
    <n v="191"/>
    <x v="0"/>
    <x v="4"/>
    <x v="0"/>
    <n v="3"/>
    <x v="0"/>
    <x v="0"/>
    <n v="0.5"/>
    <s v="Yes"/>
    <s v="Y"/>
    <x v="1"/>
    <s v="FY20"/>
    <x v="0"/>
    <x v="1"/>
    <s v="Full Time"/>
    <s v="Full Time"/>
    <s v="NA"/>
    <s v="NA"/>
    <s v="NA"/>
    <s v="NA"/>
    <n v="3"/>
    <x v="4"/>
    <x v="0"/>
    <n v="3"/>
    <s v="60 to 69"/>
    <n v="62"/>
    <s v="Switzerland"/>
    <s v="Switzerland"/>
    <s v="Switzerland"/>
    <d v="2011-04-01T00:00:00"/>
    <x v="7"/>
    <n v="0.55533521012326448"/>
  </r>
  <r>
    <n v="192"/>
    <x v="0"/>
    <x v="2"/>
    <x v="1"/>
    <n v="0"/>
    <x v="0"/>
    <x v="0"/>
    <n v="0.5"/>
    <s v="No"/>
    <s v="N"/>
    <x v="0"/>
    <s v="NA"/>
    <x v="2"/>
    <x v="0"/>
    <s v="Full Time"/>
    <s v="Full Time"/>
    <s v="Even"/>
    <s v="2 - Director &amp; Operations"/>
    <s v="Uneven - Men benefit"/>
    <s v="2 - Director"/>
    <n v="0"/>
    <x v="3"/>
    <x v="0"/>
    <n v="0"/>
    <s v="30 to 39"/>
    <n v="39"/>
    <s v="Switzerland"/>
    <s v="Switzerland"/>
    <s v="Switzerland"/>
    <d v="2020-04-01T00:00:00"/>
    <x v="4"/>
    <n v="0.8867165346921414"/>
  </r>
  <r>
    <n v="193"/>
    <x v="0"/>
    <x v="1"/>
    <x v="0"/>
    <n v="3"/>
    <x v="0"/>
    <x v="0"/>
    <n v="0.5"/>
    <s v="Yes"/>
    <s v="Y"/>
    <x v="0"/>
    <s v="FY20"/>
    <x v="0"/>
    <x v="0"/>
    <s v="Full Time"/>
    <s v="Full Time"/>
    <s v="NA"/>
    <s v="NA"/>
    <s v="NA"/>
    <s v="NA"/>
    <n v="9"/>
    <x v="1"/>
    <x v="0"/>
    <n v="3"/>
    <s v="20 to 29"/>
    <n v="25"/>
    <s v="France"/>
    <s v="Europe"/>
    <s v="Europe"/>
    <d v="2011-04-01T00:00:00"/>
    <x v="7"/>
    <n v="0.66492213266740163"/>
  </r>
  <r>
    <n v="194"/>
    <x v="1"/>
    <x v="0"/>
    <x v="1"/>
    <n v="0"/>
    <x v="0"/>
    <x v="0"/>
    <n v="0.5"/>
    <s v="No"/>
    <s v="N"/>
    <x v="4"/>
    <s v="NA"/>
    <x v="3"/>
    <x v="4"/>
    <s v="Full Time"/>
    <s v="Full Time"/>
    <s v="Even"/>
    <s v="6 - Junior Officer &amp; Internal Services"/>
    <s v="Even"/>
    <s v="6 - Junior Officer"/>
    <n v="0"/>
    <x v="3"/>
    <x v="0"/>
    <n v="0"/>
    <s v="20 to 29"/>
    <n v="22"/>
    <s v="Switzerland"/>
    <s v="Switzerland"/>
    <s v="Switzerland"/>
    <d v="2020-04-01T00:00:00"/>
    <x v="4"/>
    <n v="0.77814681352012127"/>
  </r>
  <r>
    <n v="195"/>
    <x v="0"/>
    <x v="4"/>
    <x v="0"/>
    <n v="3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2"/>
    <x v="4"/>
    <x v="0"/>
    <n v="2"/>
    <s v="30 to 39"/>
    <n v="30"/>
    <s v="Switzerland"/>
    <s v="Switzerland"/>
    <s v="Switzerland"/>
    <d v="2018-04-01T00:00:00"/>
    <x v="6"/>
    <n v="0.10047316396814721"/>
  </r>
  <r>
    <n v="196"/>
    <x v="0"/>
    <x v="3"/>
    <x v="1"/>
    <n v="0"/>
    <x v="0"/>
    <x v="0"/>
    <n v="0.5"/>
    <s v="No"/>
    <s v="N"/>
    <x v="0"/>
    <s v="NA"/>
    <x v="4"/>
    <x v="0"/>
    <s v="Full Time"/>
    <s v="Full Time"/>
    <s v="Even"/>
    <s v="3 - Senior Manager &amp; Operations"/>
    <s v="Uneven - Men benefit"/>
    <s v="3 - Senior Manager"/>
    <n v="0"/>
    <x v="3"/>
    <x v="0"/>
    <n v="0"/>
    <s v="40 to 49"/>
    <n v="40"/>
    <s v="Switzerland"/>
    <s v="Switzerland"/>
    <s v="Switzerland"/>
    <d v="2020-04-01T00:00:00"/>
    <x v="4"/>
    <n v="7.4262519350269063E-2"/>
  </r>
  <r>
    <n v="197"/>
    <x v="0"/>
    <x v="0"/>
    <x v="0"/>
    <n v="3"/>
    <x v="0"/>
    <x v="1"/>
    <n v="0.5"/>
    <s v="No"/>
    <s v="Y"/>
    <x v="5"/>
    <s v="NA"/>
    <x v="3"/>
    <x v="5"/>
    <s v="Full Time"/>
    <s v="Full Time"/>
    <s v="Inconclusive"/>
    <s v="6 - Junior Officer &amp; Finance"/>
    <s v="Even"/>
    <s v="6 - Junior Officer"/>
    <n v="5"/>
    <x v="0"/>
    <x v="0"/>
    <n v="2"/>
    <s v="20 to 29"/>
    <n v="23"/>
    <s v="France"/>
    <s v="Europe"/>
    <s v="Europe"/>
    <d v="2015-04-01T00:00:00"/>
    <x v="1"/>
    <n v="0.21010598921358958"/>
  </r>
  <r>
    <n v="198"/>
    <x v="1"/>
    <x v="0"/>
    <x v="0"/>
    <n v="2"/>
    <x v="0"/>
    <x v="0"/>
    <n v="0.5"/>
    <s v="Yes"/>
    <s v="Y"/>
    <x v="1"/>
    <s v="FY20"/>
    <x v="0"/>
    <x v="1"/>
    <s v="Full Time"/>
    <s v="Full Time"/>
    <s v="NA"/>
    <s v="NA"/>
    <s v="NA"/>
    <s v="NA"/>
    <n v="1"/>
    <x v="0"/>
    <x v="0"/>
    <n v="0"/>
    <s v="40 to 49"/>
    <n v="41"/>
    <s v="Switzerland"/>
    <s v="Switzerland"/>
    <s v="Switzerland"/>
    <d v="2019-04-01T00:00:00"/>
    <x v="3"/>
    <n v="0.33155112640982676"/>
  </r>
  <r>
    <n v="199"/>
    <x v="1"/>
    <x v="0"/>
    <x v="0"/>
    <n v="3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2"/>
    <s v="20 to 29"/>
    <n v="24"/>
    <s v="Switzerland"/>
    <s v="Switzerland"/>
    <s v="Switzerland"/>
    <d v="2018-04-01T00:00:00"/>
    <x v="6"/>
    <n v="0.31545609810620101"/>
  </r>
  <r>
    <n v="200"/>
    <x v="0"/>
    <x v="4"/>
    <x v="0"/>
    <n v="3"/>
    <x v="0"/>
    <x v="0"/>
    <n v="0.5"/>
    <s v="Yes"/>
    <s v="Y"/>
    <x v="0"/>
    <s v="FY20"/>
    <x v="0"/>
    <x v="0"/>
    <s v="Full Time"/>
    <s v="Full Time"/>
    <s v="NA"/>
    <s v="NA"/>
    <s v="NA"/>
    <s v="NA"/>
    <n v="4"/>
    <x v="4"/>
    <x v="0"/>
    <n v="3"/>
    <s v="40 to 49"/>
    <n v="41"/>
    <s v="Italy"/>
    <s v="Europe"/>
    <s v="Europe"/>
    <d v="2011-04-01T00:00:00"/>
    <x v="7"/>
    <n v="7.8792532218849853E-3"/>
  </r>
  <r>
    <n v="201"/>
    <x v="1"/>
    <x v="4"/>
    <x v="1"/>
    <n v="0"/>
    <x v="0"/>
    <x v="0"/>
    <n v="0.5"/>
    <s v="No"/>
    <s v="N"/>
    <x v="3"/>
    <s v="NA"/>
    <x v="5"/>
    <x v="3"/>
    <n v="0.6"/>
    <s v="Part Time"/>
    <s v="Inconclusive"/>
    <s v="5 - Senior Officer &amp; HR"/>
    <s v="Even"/>
    <s v="5 - Senior Officer"/>
    <n v="0"/>
    <x v="3"/>
    <x v="0"/>
    <n v="0"/>
    <s v="30 to 39"/>
    <n v="33"/>
    <s v="France"/>
    <s v="Europe"/>
    <s v="Europe"/>
    <d v="2020-04-01T00:00:00"/>
    <x v="4"/>
    <n v="0.33898170561981067"/>
  </r>
  <r>
    <n v="202"/>
    <x v="0"/>
    <x v="1"/>
    <x v="0"/>
    <n v="3"/>
    <x v="0"/>
    <x v="1"/>
    <n v="0.5"/>
    <s v="No"/>
    <s v="Y"/>
    <x v="4"/>
    <s v="NA"/>
    <x v="1"/>
    <x v="4"/>
    <s v="Full Time"/>
    <s v="Full Time"/>
    <s v="Even"/>
    <s v="4 - Manager &amp; Internal Services"/>
    <s v="Even"/>
    <s v="4 - Manager"/>
    <n v="3"/>
    <x v="1"/>
    <x v="0"/>
    <n v="2"/>
    <s v="30 to 39"/>
    <n v="34"/>
    <s v="United States"/>
    <s v="Americas"/>
    <s v="Elsewhere"/>
    <d v="2012-04-01T00:00:00"/>
    <x v="2"/>
    <n v="0.14104140195699799"/>
  </r>
  <r>
    <n v="203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6"/>
    <s v="Germany"/>
    <s v="Europe"/>
    <s v="Europe"/>
    <d v="2019-04-01T00:00:00"/>
    <x v="3"/>
    <n v="0.90714592272996342"/>
  </r>
  <r>
    <n v="204"/>
    <x v="0"/>
    <x v="0"/>
    <x v="1"/>
    <n v="0"/>
    <x v="0"/>
    <x v="0"/>
    <n v="0.5"/>
    <s v="No"/>
    <s v="N"/>
    <x v="1"/>
    <s v="NA"/>
    <x v="3"/>
    <x v="1"/>
    <s v="Full Time"/>
    <s v="Full Time"/>
    <s v="Even"/>
    <s v="6 - Junior Officer &amp; Sales &amp; Marketing"/>
    <s v="Even"/>
    <s v="6 - Junior Officer"/>
    <n v="0"/>
    <x v="3"/>
    <x v="0"/>
    <n v="0"/>
    <s v="20 to 29"/>
    <n v="22"/>
    <s v="Switzerland"/>
    <s v="Switzerland"/>
    <s v="Switzerland"/>
    <d v="2020-04-01T00:00:00"/>
    <x v="4"/>
    <n v="0.48817610690523405"/>
  </r>
  <r>
    <n v="205"/>
    <x v="0"/>
    <x v="3"/>
    <x v="0"/>
    <n v="2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3"/>
    <x v="5"/>
    <x v="0"/>
    <n v="3"/>
    <s v="40 to 49"/>
    <n v="40"/>
    <s v="Switzerland"/>
    <s v="Switzerland"/>
    <s v="Switzerland"/>
    <d v="2014-04-01T00:00:00"/>
    <x v="9"/>
    <n v="0.58844506977308042"/>
  </r>
  <r>
    <n v="206"/>
    <x v="0"/>
    <x v="1"/>
    <x v="0"/>
    <n v="2"/>
    <x v="0"/>
    <x v="1"/>
    <n v="0.5"/>
    <s v="No"/>
    <s v="Y"/>
    <x v="5"/>
    <s v="NA"/>
    <x v="1"/>
    <x v="5"/>
    <s v="Full Time"/>
    <s v="Full Time"/>
    <s v="Inconclusive"/>
    <s v="4 - Manager &amp; Finance"/>
    <s v="Even"/>
    <s v="4 - Manager"/>
    <n v="1"/>
    <x v="4"/>
    <x v="1"/>
    <n v="1"/>
    <s v="30 to 39"/>
    <n v="36"/>
    <s v="United Kingdom"/>
    <s v="Europe"/>
    <s v="Europe"/>
    <d v="2015-04-01T00:00:00"/>
    <x v="1"/>
    <n v="0.72880367688046188"/>
  </r>
  <r>
    <n v="207"/>
    <x v="0"/>
    <x v="2"/>
    <x v="1"/>
    <n v="0"/>
    <x v="0"/>
    <x v="0"/>
    <n v="0.5"/>
    <s v="No"/>
    <s v="N"/>
    <x v="4"/>
    <s v="NA"/>
    <x v="2"/>
    <x v="4"/>
    <s v="Full Time"/>
    <s v="Full Time"/>
    <s v="Inconclusive"/>
    <s v="2 - Director &amp; Internal Services"/>
    <s v="Uneven - Men benefit"/>
    <s v="2 - Director"/>
    <n v="0"/>
    <x v="3"/>
    <x v="0"/>
    <n v="0"/>
    <s v="30 to 39"/>
    <n v="38"/>
    <s v="Switzerland"/>
    <s v="Switzerland"/>
    <s v="Switzerland"/>
    <d v="2020-04-01T00:00:00"/>
    <x v="4"/>
    <n v="0.57008244736897506"/>
  </r>
  <r>
    <n v="208"/>
    <x v="1"/>
    <x v="0"/>
    <x v="0"/>
    <n v="1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3"/>
    <s v="20 to 29"/>
    <n v="25"/>
    <s v="Switzerland"/>
    <s v="Switzerland"/>
    <s v="Switzerland"/>
    <d v="2018-04-01T00:00:00"/>
    <x v="6"/>
    <n v="0.24935355511503143"/>
  </r>
  <r>
    <n v="209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2"/>
    <s v="20 to 29"/>
    <n v="28"/>
    <s v="Germany"/>
    <s v="Europe"/>
    <s v="Europe"/>
    <d v="2017-04-01T00:00:00"/>
    <x v="0"/>
    <n v="0.90979661974433979"/>
  </r>
  <r>
    <n v="210"/>
    <x v="1"/>
    <x v="1"/>
    <x v="0"/>
    <n v="0"/>
    <x v="0"/>
    <x v="0"/>
    <n v="0.5"/>
    <s v="Yes"/>
    <s v="Y"/>
    <x v="1"/>
    <s v="FY20"/>
    <x v="0"/>
    <x v="1"/>
    <s v="Full Time"/>
    <s v="Full Time"/>
    <s v="NA"/>
    <s v="NA"/>
    <s v="NA"/>
    <s v="NA"/>
    <n v="3"/>
    <x v="1"/>
    <x v="0"/>
    <n v="2"/>
    <s v="50 to 59"/>
    <n v="51"/>
    <s v="Switzerland"/>
    <s v="Switzerland"/>
    <s v="Switzerland"/>
    <d v="2011-04-01T00:00:00"/>
    <x v="7"/>
    <n v="0.2593792322935673"/>
  </r>
  <r>
    <n v="211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1"/>
    <s v="Switzerland"/>
    <s v="Switzerland"/>
    <s v="Switzerland"/>
    <d v="2017-04-01T00:00:00"/>
    <x v="0"/>
    <n v="0.34709743025579964"/>
  </r>
  <r>
    <n v="212"/>
    <x v="0"/>
    <x v="4"/>
    <x v="1"/>
    <n v="0"/>
    <x v="0"/>
    <x v="0"/>
    <n v="0.5"/>
    <s v="No"/>
    <s v="N"/>
    <x v="1"/>
    <s v="NA"/>
    <x v="5"/>
    <x v="1"/>
    <s v="Full Time"/>
    <s v="Full Time"/>
    <s v="Even"/>
    <s v="5 - Senior Officer &amp; Sales &amp; Marketing"/>
    <s v="Even"/>
    <s v="5 - Senior Officer"/>
    <n v="0"/>
    <x v="3"/>
    <x v="0"/>
    <n v="0"/>
    <s v="20 to 29"/>
    <n v="27"/>
    <s v="Switzerland"/>
    <s v="Switzerland"/>
    <s v="Switzerland"/>
    <d v="2020-04-01T00:00:00"/>
    <x v="4"/>
    <n v="0.5896854644727787"/>
  </r>
  <r>
    <n v="213"/>
    <x v="1"/>
    <x v="2"/>
    <x v="0"/>
    <n v="4"/>
    <x v="0"/>
    <x v="1"/>
    <n v="0.5"/>
    <s v="No"/>
    <s v="Y"/>
    <x v="3"/>
    <s v="NA"/>
    <x v="2"/>
    <x v="3"/>
    <s v="Full Time"/>
    <s v="Full Time"/>
    <s v="Inconclusive"/>
    <s v="2 - Director &amp; HR"/>
    <s v="Uneven - Men benefit"/>
    <s v="2 - Director"/>
    <n v="3"/>
    <x v="2"/>
    <x v="0"/>
    <n v="2"/>
    <s v="40 to 49"/>
    <n v="44"/>
    <s v="Switzerland"/>
    <s v="Switzerland"/>
    <s v="Switzerland"/>
    <d v="2017-04-01T00:00:00"/>
    <x v="0"/>
    <n v="0.26751329989773476"/>
  </r>
  <r>
    <n v="214"/>
    <x v="1"/>
    <x v="0"/>
    <x v="1"/>
    <n v="0"/>
    <x v="0"/>
    <x v="0"/>
    <n v="0.5"/>
    <s v="No"/>
    <s v="N"/>
    <x v="1"/>
    <s v="NA"/>
    <x v="3"/>
    <x v="1"/>
    <s v="Full Time"/>
    <s v="Full Time"/>
    <s v="Even"/>
    <s v="6 - Junior Officer &amp; Sales &amp; Marketing"/>
    <s v="Even"/>
    <s v="6 - Junior Officer"/>
    <n v="0"/>
    <x v="3"/>
    <x v="0"/>
    <n v="0"/>
    <s v="20 to 29"/>
    <n v="28"/>
    <s v="France"/>
    <s v="Europe"/>
    <s v="Europe"/>
    <d v="2020-04-01T00:00:00"/>
    <x v="4"/>
    <n v="0.21032838890679217"/>
  </r>
  <r>
    <n v="215"/>
    <x v="0"/>
    <x v="1"/>
    <x v="0"/>
    <n v="1"/>
    <x v="1"/>
    <x v="1"/>
    <n v="0.5"/>
    <s v="No"/>
    <s v="Y"/>
    <x v="0"/>
    <s v="NA"/>
    <x v="4"/>
    <x v="0"/>
    <s v="Full Time"/>
    <s v="Full Time"/>
    <s v="Even"/>
    <s v="4 - Manager &amp; Operations"/>
    <s v="Even"/>
    <s v="4 - Manager"/>
    <n v="3"/>
    <x v="1"/>
    <x v="0"/>
    <n v="3"/>
    <s v="30 to 39"/>
    <n v="37"/>
    <s v="Switzerland"/>
    <s v="Switzerland"/>
    <s v="Switzerland"/>
    <d v="2011-04-01T00:00:00"/>
    <x v="7"/>
    <n v="0.27306337255090507"/>
  </r>
  <r>
    <n v="216"/>
    <x v="1"/>
    <x v="4"/>
    <x v="0"/>
    <n v="0"/>
    <x v="0"/>
    <x v="0"/>
    <n v="0.5"/>
    <s v="Yes"/>
    <s v="Y"/>
    <x v="0"/>
    <s v="FY20"/>
    <x v="0"/>
    <x v="0"/>
    <s v="Full Time"/>
    <s v="Full Time"/>
    <s v="NA"/>
    <s v="NA"/>
    <s v="NA"/>
    <s v="NA"/>
    <n v="3"/>
    <x v="4"/>
    <x v="0"/>
    <n v="2"/>
    <s v="40 to 49"/>
    <n v="44"/>
    <s v="France"/>
    <s v="Europe"/>
    <s v="Europe"/>
    <d v="2011-04-01T00:00:00"/>
    <x v="7"/>
    <n v="0.35142080733012193"/>
  </r>
  <r>
    <n v="217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2"/>
    <s v="Switzerland"/>
    <s v="Switzerland"/>
    <s v="Switzerland"/>
    <d v="2019-04-01T00:00:00"/>
    <x v="3"/>
    <n v="0.3294742691165391"/>
  </r>
  <r>
    <n v="218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3"/>
    <s v="20 to 29"/>
    <n v="29"/>
    <s v="Switzerland"/>
    <s v="Switzerland"/>
    <s v="Switzerland"/>
    <d v="2013-04-01T00:00:00"/>
    <x v="5"/>
    <n v="0.62351690139141358"/>
  </r>
  <r>
    <n v="219"/>
    <x v="1"/>
    <x v="3"/>
    <x v="1"/>
    <n v="0"/>
    <x v="0"/>
    <x v="0"/>
    <n v="0.5"/>
    <s v="No"/>
    <s v="N"/>
    <x v="0"/>
    <s v="NA"/>
    <x v="4"/>
    <x v="0"/>
    <s v="Full Time"/>
    <s v="Full Time"/>
    <s v="Even"/>
    <s v="3 - Senior Manager &amp; Operations"/>
    <s v="Uneven - Men benefit"/>
    <s v="3 - Senior Manager"/>
    <n v="0"/>
    <x v="3"/>
    <x v="0"/>
    <n v="0"/>
    <s v="30 to 39"/>
    <n v="36"/>
    <s v="Switzerland"/>
    <s v="Switzerland"/>
    <s v="Switzerland"/>
    <d v="2020-04-01T00:00:00"/>
    <x v="4"/>
    <n v="0.60635475933474836"/>
  </r>
  <r>
    <n v="220"/>
    <x v="0"/>
    <x v="4"/>
    <x v="0"/>
    <n v="3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4"/>
    <x v="4"/>
    <x v="0"/>
    <n v="3"/>
    <s v="20 to 29"/>
    <n v="29"/>
    <s v="Germany"/>
    <s v="Europe"/>
    <s v="Europe"/>
    <d v="2011-04-01T00:00:00"/>
    <x v="7"/>
    <n v="0.60392937641638511"/>
  </r>
  <r>
    <n v="221"/>
    <x v="1"/>
    <x v="4"/>
    <x v="1"/>
    <n v="0"/>
    <x v="0"/>
    <x v="0"/>
    <n v="0.5"/>
    <s v="No"/>
    <s v="N"/>
    <x v="2"/>
    <s v="NA"/>
    <x v="5"/>
    <x v="2"/>
    <s v="Full Time"/>
    <s v="Full Time"/>
    <s v="Inconclusive"/>
    <s v="5 - Senior Officer &amp; Strategy"/>
    <s v="Even"/>
    <s v="5 - Senior Officer"/>
    <n v="0"/>
    <x v="3"/>
    <x v="0"/>
    <n v="0"/>
    <s v="20 to 29"/>
    <n v="28"/>
    <s v="Switzerland"/>
    <s v="Switzerland"/>
    <s v="Switzerland"/>
    <d v="2020-04-01T00:00:00"/>
    <x v="4"/>
    <n v="0.266750300311417"/>
  </r>
  <r>
    <n v="222"/>
    <x v="0"/>
    <x v="2"/>
    <x v="0"/>
    <n v="3"/>
    <x v="1"/>
    <x v="1"/>
    <n v="0.5"/>
    <s v="No"/>
    <s v="Y"/>
    <x v="1"/>
    <s v="NA"/>
    <x v="6"/>
    <x v="1"/>
    <s v="Full Time"/>
    <s v="Full Time"/>
    <s v="Inconclusive"/>
    <s v="2 - Director &amp; Sales &amp; Marketing"/>
    <s v="Uneven - Men benefit"/>
    <s v="2 - Director"/>
    <n v="6"/>
    <x v="2"/>
    <x v="0"/>
    <n v="3"/>
    <s v="30 to 39"/>
    <n v="39"/>
    <s v="Switzerland"/>
    <s v="Switzerland"/>
    <s v="Switzerland"/>
    <d v="2012-04-01T00:00:00"/>
    <x v="2"/>
    <n v="0.12903645981620437"/>
  </r>
  <r>
    <n v="223"/>
    <x v="1"/>
    <x v="4"/>
    <x v="0"/>
    <n v="0"/>
    <x v="0"/>
    <x v="0"/>
    <n v="0.5"/>
    <s v="Yes"/>
    <s v="Y"/>
    <x v="1"/>
    <s v="FY20"/>
    <x v="0"/>
    <x v="1"/>
    <s v="Full Time"/>
    <s v="Full Time"/>
    <s v="NA"/>
    <s v="NA"/>
    <s v="NA"/>
    <s v="NA"/>
    <n v="5"/>
    <x v="4"/>
    <x v="0"/>
    <n v="3"/>
    <s v="20 to 29"/>
    <n v="29"/>
    <s v="Switzerland"/>
    <s v="Switzerland"/>
    <s v="Switzerland"/>
    <d v="2011-04-01T00:00:00"/>
    <x v="7"/>
    <n v="0.17783436658243823"/>
  </r>
  <r>
    <n v="224"/>
    <x v="0"/>
    <x v="3"/>
    <x v="0"/>
    <n v="2"/>
    <x v="0"/>
    <x v="1"/>
    <n v="0.5"/>
    <s v="No"/>
    <s v="Y"/>
    <x v="4"/>
    <s v="NA"/>
    <x v="4"/>
    <x v="4"/>
    <s v="Full Time"/>
    <s v="Full Time"/>
    <s v="Uneven - Men benefit"/>
    <s v="3 - Senior Manager &amp; Internal Services"/>
    <s v="Uneven - Men benefit"/>
    <s v="3 - Senior Manager"/>
    <n v="2"/>
    <x v="5"/>
    <x v="0"/>
    <n v="3"/>
    <s v="40 to 49"/>
    <n v="46"/>
    <s v="Germany"/>
    <s v="Europe"/>
    <s v="Europe"/>
    <d v="2011-04-01T00:00:00"/>
    <x v="7"/>
    <n v="0.81061830896371667"/>
  </r>
  <r>
    <n v="225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1"/>
    <x v="0"/>
    <x v="1"/>
    <n v="1"/>
    <s v="20 to 29"/>
    <n v="25"/>
    <s v="Romania"/>
    <s v="Europe"/>
    <s v="Europe"/>
    <d v="2014-04-01T00:00:00"/>
    <x v="9"/>
    <n v="0.47692719570024233"/>
  </r>
  <r>
    <n v="226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2"/>
    <s v="20 to 29"/>
    <n v="21"/>
    <s v="Switzerland"/>
    <s v="Switzerland"/>
    <s v="Switzerland"/>
    <d v="2017-04-01T00:00:00"/>
    <x v="0"/>
    <n v="0.54013581336580863"/>
  </r>
  <r>
    <n v="227"/>
    <x v="0"/>
    <x v="1"/>
    <x v="0"/>
    <n v="3"/>
    <x v="0"/>
    <x v="0"/>
    <n v="0.5"/>
    <s v="Yes"/>
    <s v="Y"/>
    <x v="1"/>
    <s v="FY20"/>
    <x v="0"/>
    <x v="1"/>
    <s v="Full Time"/>
    <s v="Full Time"/>
    <s v="NA"/>
    <s v="NA"/>
    <s v="NA"/>
    <s v="NA"/>
    <n v="3"/>
    <x v="1"/>
    <x v="0"/>
    <n v="2"/>
    <s v="40 to 49"/>
    <n v="43"/>
    <s v="Switzerland"/>
    <s v="Switzerland"/>
    <s v="Switzerland"/>
    <d v="2011-04-01T00:00:00"/>
    <x v="7"/>
    <n v="0.98339826464382596"/>
  </r>
  <r>
    <n v="228"/>
    <x v="0"/>
    <x v="4"/>
    <x v="0"/>
    <n v="2"/>
    <x v="1"/>
    <x v="1"/>
    <n v="0.5"/>
    <s v="No"/>
    <s v="Y"/>
    <x v="4"/>
    <s v="NA"/>
    <x v="1"/>
    <x v="4"/>
    <s v="Full Time"/>
    <s v="Full Time"/>
    <s v="Even"/>
    <s v="5 - Senior Officer &amp; Internal Services"/>
    <s v="Even"/>
    <s v="5 - Senior Officer"/>
    <n v="2"/>
    <x v="4"/>
    <x v="0"/>
    <n v="3"/>
    <s v="30 to 39"/>
    <n v="31"/>
    <s v="Switzerland"/>
    <s v="Switzerland"/>
    <s v="Switzerland"/>
    <d v="2016-04-01T00:00:00"/>
    <x v="8"/>
    <n v="0.9271996648592028"/>
  </r>
  <r>
    <n v="229"/>
    <x v="0"/>
    <x v="3"/>
    <x v="0"/>
    <n v="2"/>
    <x v="0"/>
    <x v="1"/>
    <n v="0.5"/>
    <s v="No"/>
    <s v="Y"/>
    <x v="4"/>
    <s v="NA"/>
    <x v="4"/>
    <x v="4"/>
    <s v="Full Time"/>
    <s v="Full Time"/>
    <s v="Uneven - Men benefit"/>
    <s v="3 - Senior Manager &amp; Internal Services"/>
    <s v="Uneven - Men benefit"/>
    <s v="3 - Senior Manager"/>
    <n v="3"/>
    <x v="5"/>
    <x v="0"/>
    <n v="2"/>
    <s v="30 to 39"/>
    <n v="35"/>
    <s v="Switzerland"/>
    <s v="Switzerland"/>
    <s v="Switzerland"/>
    <d v="2016-04-01T00:00:00"/>
    <x v="8"/>
    <n v="0.21806709847288308"/>
  </r>
  <r>
    <n v="230"/>
    <x v="1"/>
    <x v="0"/>
    <x v="0"/>
    <n v="2"/>
    <x v="0"/>
    <x v="0"/>
    <n v="0.5"/>
    <s v="Yes"/>
    <s v="Y"/>
    <x v="0"/>
    <s v="FY20"/>
    <x v="0"/>
    <x v="0"/>
    <s v="Full Time"/>
    <s v="Full Time"/>
    <s v="NA"/>
    <s v="NA"/>
    <s v="NA"/>
    <s v="NA"/>
    <n v="2"/>
    <x v="0"/>
    <x v="0"/>
    <n v="3"/>
    <s v="40 to 49"/>
    <n v="42"/>
    <s v="Switzerland"/>
    <s v="Switzerland"/>
    <s v="Switzerland"/>
    <d v="2018-04-01T00:00:00"/>
    <x v="6"/>
    <n v="0.57064449855282595"/>
  </r>
  <r>
    <n v="231"/>
    <x v="0"/>
    <x v="3"/>
    <x v="0"/>
    <n v="3"/>
    <x v="0"/>
    <x v="1"/>
    <n v="0.5"/>
    <s v="No"/>
    <s v="Y"/>
    <x v="5"/>
    <s v="NA"/>
    <x v="4"/>
    <x v="5"/>
    <s v="Full Time"/>
    <s v="Full Time"/>
    <s v="Inconclusive"/>
    <s v="3 - Senior Manager &amp; Finance"/>
    <s v="Uneven - Men benefit"/>
    <s v="3 - Senior Manager"/>
    <n v="3"/>
    <x v="5"/>
    <x v="0"/>
    <n v="3"/>
    <s v="30 to 39"/>
    <n v="39"/>
    <s v="France"/>
    <s v="Europe"/>
    <s v="Europe"/>
    <d v="2016-04-01T00:00:00"/>
    <x v="8"/>
    <n v="0.85185181143514077"/>
  </r>
  <r>
    <n v="232"/>
    <x v="1"/>
    <x v="0"/>
    <x v="0"/>
    <n v="2"/>
    <x v="1"/>
    <x v="1"/>
    <n v="0.5"/>
    <s v="No"/>
    <s v="Y"/>
    <x v="0"/>
    <s v="NA"/>
    <x v="5"/>
    <x v="0"/>
    <s v="Full Time"/>
    <s v="Full Time"/>
    <s v="Even"/>
    <s v="6 - Junior Officer &amp; Operations"/>
    <s v="Even"/>
    <s v="6 - Junior Officer"/>
    <n v="3"/>
    <x v="0"/>
    <x v="0"/>
    <n v="3"/>
    <s v="30 to 39"/>
    <n v="34"/>
    <s v="Spain"/>
    <s v="Europe"/>
    <s v="Europe"/>
    <d v="2017-04-01T00:00:00"/>
    <x v="0"/>
    <n v="0.19055663330033834"/>
  </r>
  <r>
    <n v="233"/>
    <x v="1"/>
    <x v="0"/>
    <x v="1"/>
    <n v="0"/>
    <x v="0"/>
    <x v="0"/>
    <n v="0.5"/>
    <s v="No"/>
    <s v="N"/>
    <x v="2"/>
    <s v="NA"/>
    <x v="3"/>
    <x v="2"/>
    <n v="0.8"/>
    <s v="Part Time"/>
    <s v="Inconclusive"/>
    <s v="6 - Junior Officer &amp; Strategy"/>
    <s v="Even"/>
    <s v="6 - Junior Officer"/>
    <n v="0"/>
    <x v="3"/>
    <x v="0"/>
    <n v="0"/>
    <s v="20 to 29"/>
    <n v="25"/>
    <s v="Switzerland"/>
    <s v="Switzerland"/>
    <s v="Switzerland"/>
    <d v="2020-04-01T00:00:00"/>
    <x v="4"/>
    <n v="0.29436470327604447"/>
  </r>
  <r>
    <n v="234"/>
    <x v="1"/>
    <x v="0"/>
    <x v="0"/>
    <n v="2"/>
    <x v="1"/>
    <x v="1"/>
    <n v="0.5"/>
    <s v="No"/>
    <s v="Y"/>
    <x v="0"/>
    <s v="NA"/>
    <x v="5"/>
    <x v="0"/>
    <s v="Full Time"/>
    <s v="Full Time"/>
    <s v="Even"/>
    <s v="6 - Junior Officer &amp; Operations"/>
    <s v="Even"/>
    <s v="6 - Junior Officer"/>
    <n v="2"/>
    <x v="0"/>
    <x v="0"/>
    <n v="2"/>
    <s v="20 to 29"/>
    <n v="29"/>
    <s v="Germany"/>
    <s v="Europe"/>
    <s v="Europe"/>
    <d v="2018-04-01T00:00:00"/>
    <x v="6"/>
    <n v="0.85942463385542378"/>
  </r>
  <r>
    <n v="235"/>
    <x v="0"/>
    <x v="1"/>
    <x v="0"/>
    <n v="3"/>
    <x v="0"/>
    <x v="1"/>
    <n v="0.5"/>
    <s v="No"/>
    <s v="Y"/>
    <x v="4"/>
    <s v="NA"/>
    <x v="1"/>
    <x v="4"/>
    <s v="Full Time"/>
    <s v="Full Time"/>
    <s v="Even"/>
    <s v="4 - Manager &amp; Internal Services"/>
    <s v="Even"/>
    <s v="4 - Manager"/>
    <n v="2"/>
    <x v="1"/>
    <x v="0"/>
    <n v="3"/>
    <s v="30 to 39"/>
    <n v="32"/>
    <s v="Switzerland"/>
    <s v="Switzerland"/>
    <s v="Switzerland"/>
    <d v="2014-04-01T00:00:00"/>
    <x v="9"/>
    <n v="0.17643483212590227"/>
  </r>
  <r>
    <n v="236"/>
    <x v="1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2"/>
    <s v="Switzerland"/>
    <s v="Switzerland"/>
    <s v="Switzerland"/>
    <d v="2019-04-01T00:00:00"/>
    <x v="3"/>
    <n v="0.21959367082933157"/>
  </r>
  <r>
    <n v="237"/>
    <x v="1"/>
    <x v="0"/>
    <x v="0"/>
    <n v="2"/>
    <x v="1"/>
    <x v="1"/>
    <n v="0.5"/>
    <s v="No"/>
    <s v="Y"/>
    <x v="0"/>
    <s v="NA"/>
    <x v="5"/>
    <x v="0"/>
    <s v="Full Time"/>
    <s v="Full Time"/>
    <s v="Even"/>
    <s v="6 - Junior Officer &amp; Operations"/>
    <s v="Even"/>
    <s v="6 - Junior Officer"/>
    <n v="4"/>
    <x v="0"/>
    <x v="0"/>
    <n v="3"/>
    <s v="30 to 39"/>
    <n v="31"/>
    <s v="Switzerland"/>
    <s v="Switzerland"/>
    <s v="Switzerland"/>
    <d v="2016-04-01T00:00:00"/>
    <x v="8"/>
    <n v="0.93313938917417039"/>
  </r>
  <r>
    <n v="238"/>
    <x v="1"/>
    <x v="0"/>
    <x v="1"/>
    <n v="0"/>
    <x v="0"/>
    <x v="0"/>
    <n v="0.5"/>
    <s v="No"/>
    <s v="N"/>
    <x v="0"/>
    <s v="NA"/>
    <x v="3"/>
    <x v="0"/>
    <s v="Full Time"/>
    <s v="Full Time"/>
    <s v="Even"/>
    <s v="6 - Junior Officer &amp; Operations"/>
    <s v="Even"/>
    <s v="6 - Junior Officer"/>
    <n v="0"/>
    <x v="3"/>
    <x v="0"/>
    <n v="0"/>
    <s v="20 to 29"/>
    <n v="22"/>
    <s v="France"/>
    <s v="Europe"/>
    <s v="Europe"/>
    <d v="2020-04-01T00:00:00"/>
    <x v="4"/>
    <n v="0.35696434288001544"/>
  </r>
  <r>
    <n v="239"/>
    <x v="0"/>
    <x v="1"/>
    <x v="0"/>
    <n v="2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2"/>
    <x v="1"/>
    <x v="0"/>
    <n v="2"/>
    <s v="30 to 39"/>
    <n v="36"/>
    <s v="Italy"/>
    <s v="Europe"/>
    <s v="Europe"/>
    <d v="2014-04-01T00:00:00"/>
    <x v="9"/>
    <n v="0.3138941387196631"/>
  </r>
  <r>
    <n v="240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4"/>
    <x v="0"/>
    <x v="0"/>
    <n v="3"/>
    <s v="20 to 29"/>
    <n v="27"/>
    <s v="Italy"/>
    <s v="Europe"/>
    <s v="Europe"/>
    <d v="2016-04-01T00:00:00"/>
    <x v="8"/>
    <n v="2.0523661359035827E-2"/>
  </r>
  <r>
    <n v="241"/>
    <x v="1"/>
    <x v="1"/>
    <x v="0"/>
    <n v="2"/>
    <x v="0"/>
    <x v="1"/>
    <n v="0.5"/>
    <s v="No"/>
    <s v="Y"/>
    <x v="4"/>
    <s v="NA"/>
    <x v="1"/>
    <x v="4"/>
    <s v="Full Time"/>
    <s v="Full Time"/>
    <s v="Even"/>
    <s v="4 - Manager &amp; Internal Services"/>
    <s v="Even"/>
    <s v="4 - Manager"/>
    <n v="2"/>
    <x v="1"/>
    <x v="0"/>
    <n v="2"/>
    <s v="30 to 39"/>
    <n v="38"/>
    <s v="Germany"/>
    <s v="Europe"/>
    <s v="Europe"/>
    <d v="2018-04-01T00:00:00"/>
    <x v="6"/>
    <n v="0.12897480903191139"/>
  </r>
  <r>
    <n v="242"/>
    <x v="0"/>
    <x v="4"/>
    <x v="0"/>
    <n v="3"/>
    <x v="0"/>
    <x v="0"/>
    <n v="0.5"/>
    <s v="Yes"/>
    <s v="Y"/>
    <x v="4"/>
    <s v="FY20"/>
    <x v="0"/>
    <x v="4"/>
    <s v="Full Time"/>
    <s v="Full Time"/>
    <s v="NA"/>
    <s v="NA"/>
    <s v="NA"/>
    <s v="NA"/>
    <n v="3"/>
    <x v="4"/>
    <x v="0"/>
    <n v="3"/>
    <s v="30 to 39"/>
    <n v="37"/>
    <s v="France"/>
    <s v="Europe"/>
    <s v="Europe"/>
    <d v="2017-04-01T00:00:00"/>
    <x v="0"/>
    <n v="0.84777829239067948"/>
  </r>
  <r>
    <n v="243"/>
    <x v="0"/>
    <x v="2"/>
    <x v="0"/>
    <n v="3"/>
    <x v="0"/>
    <x v="1"/>
    <n v="0.5"/>
    <s v="No"/>
    <s v="Y"/>
    <x v="0"/>
    <s v="NA"/>
    <x v="2"/>
    <x v="0"/>
    <s v="Full Time"/>
    <s v="Full Time"/>
    <s v="Even"/>
    <s v="2 - Director &amp; Operations"/>
    <s v="Uneven - Men benefit"/>
    <s v="2 - Director"/>
    <n v="1"/>
    <x v="5"/>
    <x v="1"/>
    <n v="2"/>
    <s v="40 to 49"/>
    <n v="42"/>
    <s v="Switzerland"/>
    <s v="Switzerland"/>
    <s v="Switzerland"/>
    <d v="2013-04-01T00:00:00"/>
    <x v="5"/>
    <n v="0.60936822868857665"/>
  </r>
  <r>
    <n v="244"/>
    <x v="0"/>
    <x v="3"/>
    <x v="0"/>
    <n v="2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4"/>
    <x v="5"/>
    <x v="0"/>
    <n v="4"/>
    <s v="40 to 49"/>
    <n v="41"/>
    <s v="United Kingdom"/>
    <s v="Europe"/>
    <s v="Europe"/>
    <d v="2011-04-01T00:00:00"/>
    <x v="7"/>
    <n v="0.24645110486562372"/>
  </r>
  <r>
    <n v="245"/>
    <x v="1"/>
    <x v="4"/>
    <x v="0"/>
    <n v="2"/>
    <x v="0"/>
    <x v="0"/>
    <n v="0.5"/>
    <s v="Yes"/>
    <s v="Y"/>
    <x v="0"/>
    <s v="FY20"/>
    <x v="0"/>
    <x v="0"/>
    <n v="0.7"/>
    <s v="Part Time"/>
    <s v="NA"/>
    <s v="NA"/>
    <s v="NA"/>
    <s v="NA"/>
    <n v="5"/>
    <x v="4"/>
    <x v="0"/>
    <n v="3"/>
    <s v="40 to 49"/>
    <n v="49"/>
    <s v="Switzerland"/>
    <s v="Switzerland"/>
    <s v="Switzerland"/>
    <d v="2015-04-01T00:00:00"/>
    <x v="1"/>
    <n v="0.92264669739506555"/>
  </r>
  <r>
    <n v="246"/>
    <x v="0"/>
    <x v="0"/>
    <x v="0"/>
    <n v="3"/>
    <x v="0"/>
    <x v="0"/>
    <n v="0.5"/>
    <s v="Yes"/>
    <s v="Y"/>
    <x v="1"/>
    <s v="FY20"/>
    <x v="0"/>
    <x v="1"/>
    <s v="Full Time"/>
    <s v="Full Time"/>
    <s v="NA"/>
    <s v="NA"/>
    <s v="NA"/>
    <s v="NA"/>
    <n v="5"/>
    <x v="0"/>
    <x v="0"/>
    <n v="3"/>
    <s v="20 to 29"/>
    <n v="25"/>
    <s v="Switzerland"/>
    <s v="Switzerland"/>
    <s v="Switzerland"/>
    <d v="2015-04-01T00:00:00"/>
    <x v="1"/>
    <n v="0.19642508197609476"/>
  </r>
  <r>
    <n v="247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2"/>
    <s v="Switzerland"/>
    <s v="Switzerland"/>
    <s v="Switzerland"/>
    <d v="2017-04-01T00:00:00"/>
    <x v="0"/>
    <n v="6.8450578623576175E-2"/>
  </r>
  <r>
    <n v="248"/>
    <x v="0"/>
    <x v="1"/>
    <x v="0"/>
    <n v="2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1"/>
    <x v="4"/>
    <x v="1"/>
    <n v="1"/>
    <s v="30 to 39"/>
    <n v="30"/>
    <s v="Spain"/>
    <s v="Europe"/>
    <s v="Europe"/>
    <d v="2012-04-01T00:00:00"/>
    <x v="2"/>
    <n v="0.40405086859203343"/>
  </r>
  <r>
    <n v="249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1"/>
    <s v="Switzerland"/>
    <s v="Switzerland"/>
    <s v="Switzerland"/>
    <d v="2018-04-01T00:00:00"/>
    <x v="6"/>
    <n v="0.87752817692872487"/>
  </r>
  <r>
    <n v="250"/>
    <x v="0"/>
    <x v="0"/>
    <x v="0"/>
    <n v="2"/>
    <x v="0"/>
    <x v="0"/>
    <n v="0.5"/>
    <s v="Yes"/>
    <s v="Y"/>
    <x v="0"/>
    <s v="FY20"/>
    <x v="0"/>
    <x v="0"/>
    <s v="Full Time"/>
    <s v="Full Time"/>
    <s v="NA"/>
    <s v="NA"/>
    <s v="NA"/>
    <s v="NA"/>
    <n v="5"/>
    <x v="0"/>
    <x v="0"/>
    <n v="2"/>
    <s v="20 to 29"/>
    <n v="24"/>
    <s v="Switzerland"/>
    <s v="Switzerland"/>
    <s v="Switzerland"/>
    <d v="2015-04-01T00:00:00"/>
    <x v="1"/>
    <n v="0.16722157544323213"/>
  </r>
  <r>
    <n v="251"/>
    <x v="0"/>
    <x v="0"/>
    <x v="0"/>
    <n v="2"/>
    <x v="1"/>
    <x v="1"/>
    <n v="0.5"/>
    <s v="No"/>
    <s v="Y"/>
    <x v="1"/>
    <s v="NA"/>
    <x v="5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9"/>
    <s v="Switzerland"/>
    <s v="Switzerland"/>
    <s v="Switzerland"/>
    <d v="2019-04-01T00:00:00"/>
    <x v="3"/>
    <n v="0.10046817049987355"/>
  </r>
  <r>
    <n v="252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7"/>
    <s v="Switzerland"/>
    <s v="Switzerland"/>
    <s v="Switzerland"/>
    <d v="2018-04-01T00:00:00"/>
    <x v="6"/>
    <n v="0.56153957931703347"/>
  </r>
  <r>
    <n v="253"/>
    <x v="0"/>
    <x v="0"/>
    <x v="0"/>
    <n v="4"/>
    <x v="0"/>
    <x v="1"/>
    <n v="0.5"/>
    <s v="No"/>
    <s v="Y"/>
    <x v="5"/>
    <s v="NA"/>
    <x v="3"/>
    <x v="5"/>
    <s v="Full Time"/>
    <s v="Full Time"/>
    <s v="Inconclusive"/>
    <s v="6 - Junior Officer &amp; Finance"/>
    <s v="Even"/>
    <s v="6 - Junior Officer"/>
    <n v="5"/>
    <x v="0"/>
    <x v="0"/>
    <n v="2"/>
    <s v="20 to 29"/>
    <n v="26"/>
    <s v="Switzerland"/>
    <s v="Switzerland"/>
    <s v="Switzerland"/>
    <d v="2015-04-01T00:00:00"/>
    <x v="1"/>
    <n v="0.32166862009279806"/>
  </r>
  <r>
    <n v="254"/>
    <x v="1"/>
    <x v="0"/>
    <x v="0"/>
    <n v="2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3"/>
    <s v="20 to 29"/>
    <n v="23"/>
    <s v="Switzerland"/>
    <s v="Switzerland"/>
    <s v="Switzerland"/>
    <d v="2018-04-01T00:00:00"/>
    <x v="6"/>
    <n v="0.60431782405521728"/>
  </r>
  <r>
    <n v="255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6"/>
    <s v="Switzerland"/>
    <s v="Switzerland"/>
    <s v="Switzerland"/>
    <d v="2019-04-01T00:00:00"/>
    <x v="3"/>
    <n v="0.75353438604913658"/>
  </r>
  <r>
    <n v="256"/>
    <x v="1"/>
    <x v="4"/>
    <x v="0"/>
    <n v="3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3"/>
    <x v="4"/>
    <x v="0"/>
    <n v="3"/>
    <s v="20 to 29"/>
    <n v="29"/>
    <s v="Germany"/>
    <s v="Europe"/>
    <s v="Europe"/>
    <d v="2015-04-01T00:00:00"/>
    <x v="1"/>
    <n v="0.17945115664860634"/>
  </r>
  <r>
    <n v="257"/>
    <x v="0"/>
    <x v="5"/>
    <x v="0"/>
    <n v="0"/>
    <x v="0"/>
    <x v="0"/>
    <n v="0.5"/>
    <s v="No"/>
    <s v="Y"/>
    <x v="2"/>
    <s v="NA"/>
    <x v="6"/>
    <x v="2"/>
    <s v="Full Time"/>
    <s v="Full Time"/>
    <s v="NA"/>
    <s v="NA"/>
    <s v="NA"/>
    <s v="NA"/>
    <n v="3"/>
    <x v="6"/>
    <x v="0"/>
    <n v="3"/>
    <s v="40 to 49"/>
    <n v="43"/>
    <s v="Switzerland"/>
    <s v="Switzerland"/>
    <s v="Switzerland"/>
    <d v="2011-04-01T00:00:00"/>
    <x v="7"/>
    <n v="0.95270038373334542"/>
  </r>
  <r>
    <n v="258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6"/>
    <s v="France"/>
    <s v="Europe"/>
    <s v="Europe"/>
    <d v="2018-04-01T00:00:00"/>
    <x v="6"/>
    <n v="0.64227666231314529"/>
  </r>
  <r>
    <n v="259"/>
    <x v="1"/>
    <x v="0"/>
    <x v="0"/>
    <n v="3"/>
    <x v="0"/>
    <x v="1"/>
    <n v="0.5"/>
    <s v="No"/>
    <s v="Y"/>
    <x v="3"/>
    <s v="NA"/>
    <x v="3"/>
    <x v="3"/>
    <s v="Full Time"/>
    <s v="Full Time"/>
    <s v="Inconclusive"/>
    <s v="6 - Junior Officer &amp; HR"/>
    <s v="Even"/>
    <s v="6 - Junior Officer"/>
    <n v="3"/>
    <x v="0"/>
    <x v="0"/>
    <n v="3"/>
    <s v="20 to 29"/>
    <n v="23"/>
    <s v="Switzerland"/>
    <s v="Switzerland"/>
    <s v="Switzerland"/>
    <d v="2017-04-01T00:00:00"/>
    <x v="0"/>
    <n v="3.1778421138358937E-2"/>
  </r>
  <r>
    <n v="260"/>
    <x v="0"/>
    <x v="4"/>
    <x v="0"/>
    <n v="3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2"/>
    <x v="4"/>
    <x v="0"/>
    <n v="3"/>
    <s v="20 to 29"/>
    <n v="28"/>
    <s v="Switzerland"/>
    <s v="Switzerland"/>
    <s v="Switzerland"/>
    <d v="2015-04-01T00:00:00"/>
    <x v="1"/>
    <n v="0.56202463447131878"/>
  </r>
  <r>
    <n v="261"/>
    <x v="1"/>
    <x v="1"/>
    <x v="0"/>
    <n v="2"/>
    <x v="0"/>
    <x v="1"/>
    <n v="0.5"/>
    <s v="No"/>
    <s v="Y"/>
    <x v="3"/>
    <s v="NA"/>
    <x v="1"/>
    <x v="3"/>
    <s v="Full Time"/>
    <s v="Full Time"/>
    <s v="Inconclusive"/>
    <s v="4 - Manager &amp; HR"/>
    <s v="Even"/>
    <s v="4 - Manager"/>
    <n v="7"/>
    <x v="1"/>
    <x v="0"/>
    <n v="3"/>
    <s v="30 to 39"/>
    <n v="39"/>
    <s v="France"/>
    <s v="Europe"/>
    <s v="Europe"/>
    <d v="2013-04-01T00:00:00"/>
    <x v="5"/>
    <n v="0.43300943726877628"/>
  </r>
  <r>
    <n v="262"/>
    <x v="0"/>
    <x v="2"/>
    <x v="0"/>
    <n v="2"/>
    <x v="0"/>
    <x v="1"/>
    <n v="0.5"/>
    <s v="No"/>
    <s v="Y"/>
    <x v="5"/>
    <s v="NA"/>
    <x v="2"/>
    <x v="5"/>
    <s v="Full Time"/>
    <s v="Full Time"/>
    <s v="Inconclusive"/>
    <s v="2 - Director &amp; Finance"/>
    <s v="Uneven - Men benefit"/>
    <s v="2 - Director"/>
    <n v="1"/>
    <x v="5"/>
    <x v="1"/>
    <n v="2"/>
    <s v="40 to 49"/>
    <n v="41"/>
    <s v="Switzerland"/>
    <s v="Switzerland"/>
    <s v="Switzerland"/>
    <d v="2015-04-01T00:00:00"/>
    <x v="1"/>
    <n v="2.035027858996119E-3"/>
  </r>
  <r>
    <n v="263"/>
    <x v="0"/>
    <x v="4"/>
    <x v="1"/>
    <n v="0"/>
    <x v="0"/>
    <x v="0"/>
    <n v="0.5"/>
    <s v="No"/>
    <s v="N"/>
    <x v="0"/>
    <s v="NA"/>
    <x v="5"/>
    <x v="0"/>
    <s v="Full Time"/>
    <s v="Full Time"/>
    <s v="Even"/>
    <s v="5 - Senior Officer &amp; Operations"/>
    <s v="Even"/>
    <s v="5 - Senior Officer"/>
    <n v="0"/>
    <x v="3"/>
    <x v="0"/>
    <n v="0"/>
    <s v="20 to 29"/>
    <n v="27"/>
    <s v="Austria"/>
    <s v="Europe"/>
    <s v="Europe"/>
    <d v="2020-04-01T00:00:00"/>
    <x v="4"/>
    <n v="0.26946236723633143"/>
  </r>
  <r>
    <n v="264"/>
    <x v="0"/>
    <x v="0"/>
    <x v="0"/>
    <n v="2"/>
    <x v="1"/>
    <x v="1"/>
    <n v="0.5"/>
    <s v="No"/>
    <s v="Y"/>
    <x v="0"/>
    <s v="NA"/>
    <x v="5"/>
    <x v="0"/>
    <s v="Full Time"/>
    <s v="Full Time"/>
    <s v="Even"/>
    <s v="6 - Junior Officer &amp; Operations"/>
    <s v="Even"/>
    <s v="6 - Junior Officer"/>
    <n v="1"/>
    <x v="0"/>
    <x v="0"/>
    <n v="0"/>
    <s v="20 to 29"/>
    <n v="28"/>
    <s v="France"/>
    <s v="Europe"/>
    <s v="Europe"/>
    <d v="2019-04-01T00:00:00"/>
    <x v="3"/>
    <n v="0.49048751454618678"/>
  </r>
  <r>
    <n v="265"/>
    <x v="1"/>
    <x v="1"/>
    <x v="0"/>
    <n v="2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2"/>
    <x v="1"/>
    <x v="0"/>
    <n v="3"/>
    <s v="40 to 49"/>
    <n v="41"/>
    <s v="Switzerland"/>
    <s v="Switzerland"/>
    <s v="Switzerland"/>
    <d v="2012-04-01T00:00:00"/>
    <x v="2"/>
    <n v="0.92322027951519781"/>
  </r>
  <r>
    <n v="266"/>
    <x v="1"/>
    <x v="4"/>
    <x v="0"/>
    <n v="3"/>
    <x v="0"/>
    <x v="1"/>
    <n v="0.5"/>
    <s v="No"/>
    <s v="Y"/>
    <x v="0"/>
    <s v="NA"/>
    <x v="5"/>
    <x v="0"/>
    <n v="0.8"/>
    <s v="Part Time"/>
    <s v="Even"/>
    <s v="5 - Senior Officer &amp; Operations"/>
    <s v="Even"/>
    <s v="5 - Senior Officer"/>
    <n v="2"/>
    <x v="4"/>
    <x v="0"/>
    <n v="2"/>
    <s v="30 to 39"/>
    <n v="32"/>
    <s v="Switzerland"/>
    <s v="Switzerland"/>
    <s v="Switzerland"/>
    <d v="2018-04-01T00:00:00"/>
    <x v="6"/>
    <n v="0.83660430483358361"/>
  </r>
  <r>
    <n v="267"/>
    <x v="1"/>
    <x v="4"/>
    <x v="0"/>
    <n v="2"/>
    <x v="0"/>
    <x v="1"/>
    <n v="0.5"/>
    <s v="No"/>
    <s v="Y"/>
    <x v="5"/>
    <s v="NA"/>
    <x v="5"/>
    <x v="5"/>
    <s v="Full Time"/>
    <s v="Full Time"/>
    <s v="Inconclusive"/>
    <s v="5 - Senior Officer &amp; Finance"/>
    <s v="Even"/>
    <s v="5 - Senior Officer"/>
    <n v="1"/>
    <x v="0"/>
    <x v="1"/>
    <n v="1"/>
    <s v="20 to 29"/>
    <n v="29"/>
    <s v="Switzerland"/>
    <s v="Switzerland"/>
    <s v="Switzerland"/>
    <d v="2017-04-01T00:00:00"/>
    <x v="0"/>
    <n v="0.35892153611588185"/>
  </r>
  <r>
    <n v="268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3"/>
    <s v="France"/>
    <s v="Europe"/>
    <s v="Europe"/>
    <d v="2017-04-01T00:00:00"/>
    <x v="0"/>
    <n v="0.56447210767719203"/>
  </r>
  <r>
    <n v="269"/>
    <x v="0"/>
    <x v="4"/>
    <x v="0"/>
    <n v="3"/>
    <x v="1"/>
    <x v="1"/>
    <n v="0.5"/>
    <s v="No"/>
    <s v="Y"/>
    <x v="2"/>
    <s v="NA"/>
    <x v="1"/>
    <x v="2"/>
    <s v="Full Time"/>
    <s v="Full Time"/>
    <s v="Inconclusive"/>
    <s v="5 - Senior Officer &amp; Strategy"/>
    <s v="Even"/>
    <s v="5 - Senior Officer"/>
    <n v="3"/>
    <x v="4"/>
    <x v="0"/>
    <n v="3"/>
    <s v="30 to 39"/>
    <n v="36"/>
    <s v="Switzerland"/>
    <s v="Switzerland"/>
    <s v="Switzerland"/>
    <d v="2017-04-01T00:00:00"/>
    <x v="0"/>
    <n v="0.90644170545434788"/>
  </r>
  <r>
    <n v="270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5"/>
    <x v="0"/>
    <x v="0"/>
    <n v="3"/>
    <s v="20 to 29"/>
    <n v="27"/>
    <s v="Switzerland"/>
    <s v="Switzerland"/>
    <s v="Switzerland"/>
    <d v="2015-04-01T00:00:00"/>
    <x v="1"/>
    <n v="0.59923158934112997"/>
  </r>
  <r>
    <n v="271"/>
    <x v="1"/>
    <x v="1"/>
    <x v="0"/>
    <n v="4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3"/>
    <x v="1"/>
    <x v="0"/>
    <n v="3"/>
    <s v="40 to 49"/>
    <n v="41"/>
    <s v="Switzerland"/>
    <s v="Switzerland"/>
    <s v="Switzerland"/>
    <d v="2011-04-01T00:00:00"/>
    <x v="7"/>
    <n v="0.91797021209488905"/>
  </r>
  <r>
    <n v="272"/>
    <x v="1"/>
    <x v="2"/>
    <x v="1"/>
    <n v="0"/>
    <x v="0"/>
    <x v="0"/>
    <n v="0.5"/>
    <s v="No"/>
    <s v="N"/>
    <x v="0"/>
    <s v="NA"/>
    <x v="2"/>
    <x v="0"/>
    <s v="Full Time"/>
    <s v="Full Time"/>
    <s v="Even"/>
    <s v="2 - Director &amp; Operations"/>
    <s v="Uneven - Men benefit"/>
    <s v="2 - Director"/>
    <n v="0"/>
    <x v="3"/>
    <x v="0"/>
    <n v="0"/>
    <s v="30 to 39"/>
    <n v="39"/>
    <s v="Switzerland"/>
    <s v="Switzerland"/>
    <s v="Switzerland"/>
    <d v="2020-04-01T00:00:00"/>
    <x v="4"/>
    <n v="0.5895763995299661"/>
  </r>
  <r>
    <n v="273"/>
    <x v="1"/>
    <x v="0"/>
    <x v="0"/>
    <n v="3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4"/>
    <x v="0"/>
    <x v="0"/>
    <n v="3"/>
    <s v="20 to 29"/>
    <n v="24"/>
    <s v="Switzerland"/>
    <s v="Switzerland"/>
    <s v="Switzerland"/>
    <d v="2016-04-01T00:00:00"/>
    <x v="8"/>
    <n v="5.455952248105822E-2"/>
  </r>
  <r>
    <n v="274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16 to 19"/>
    <n v="19"/>
    <s v="Switzerland"/>
    <s v="Switzerland"/>
    <s v="Switzerland"/>
    <d v="2018-04-01T00:00:00"/>
    <x v="6"/>
    <n v="1.7573552295569561E-2"/>
  </r>
  <r>
    <n v="275"/>
    <x v="1"/>
    <x v="2"/>
    <x v="0"/>
    <n v="3"/>
    <x v="0"/>
    <x v="0"/>
    <n v="0.5"/>
    <s v="Yes"/>
    <s v="Y"/>
    <x v="0"/>
    <s v="FY20"/>
    <x v="0"/>
    <x v="0"/>
    <s v="Full Time"/>
    <s v="Full Time"/>
    <s v="NA"/>
    <s v="NA"/>
    <s v="NA"/>
    <s v="NA"/>
    <n v="5"/>
    <x v="2"/>
    <x v="0"/>
    <n v="0"/>
    <s v="40 to 49"/>
    <n v="41"/>
    <s v="France"/>
    <s v="Europe"/>
    <s v="Europe"/>
    <d v="2015-04-01T00:00:00"/>
    <x v="1"/>
    <n v="0.82690508393656137"/>
  </r>
  <r>
    <n v="276"/>
    <x v="0"/>
    <x v="0"/>
    <x v="0"/>
    <n v="1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2"/>
    <s v="16 to 19"/>
    <n v="19"/>
    <s v="France"/>
    <s v="Europe"/>
    <s v="Europe"/>
    <d v="2017-04-01T00:00:00"/>
    <x v="0"/>
    <n v="5.4001939606477478E-2"/>
  </r>
  <r>
    <n v="277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2"/>
    <s v="20 to 29"/>
    <n v="23"/>
    <s v="France"/>
    <s v="Europe"/>
    <s v="Europe"/>
    <d v="2017-04-01T00:00:00"/>
    <x v="0"/>
    <n v="0.89082300842763218"/>
  </r>
  <r>
    <n v="278"/>
    <x v="0"/>
    <x v="3"/>
    <x v="0"/>
    <n v="2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4"/>
    <x v="5"/>
    <x v="0"/>
    <n v="3"/>
    <s v="30 to 39"/>
    <n v="39"/>
    <s v="Switzerland"/>
    <s v="Switzerland"/>
    <s v="Switzerland"/>
    <d v="2016-04-01T00:00:00"/>
    <x v="8"/>
    <n v="6.5377891051531134E-2"/>
  </r>
  <r>
    <n v="279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4"/>
    <x v="0"/>
    <x v="0"/>
    <n v="3"/>
    <s v="20 to 29"/>
    <n v="24"/>
    <s v="Switzerland"/>
    <s v="Switzerland"/>
    <s v="Switzerland"/>
    <d v="2016-04-01T00:00:00"/>
    <x v="8"/>
    <n v="0.31548262044869957"/>
  </r>
  <r>
    <n v="280"/>
    <x v="0"/>
    <x v="5"/>
    <x v="1"/>
    <n v="0"/>
    <x v="0"/>
    <x v="0"/>
    <n v="0.5"/>
    <s v="No"/>
    <s v="N"/>
    <x v="4"/>
    <s v="NA"/>
    <x v="6"/>
    <x v="4"/>
    <s v="Full Time"/>
    <s v="Full Time"/>
    <s v="NA"/>
    <s v="NA"/>
    <s v="NA"/>
    <s v="NA"/>
    <n v="0"/>
    <x v="3"/>
    <x v="0"/>
    <n v="0"/>
    <s v="30 to 39"/>
    <n v="38"/>
    <s v="France"/>
    <s v="Europe"/>
    <s v="Europe"/>
    <d v="2020-04-01T00:00:00"/>
    <x v="4"/>
    <n v="0.30502420093482829"/>
  </r>
  <r>
    <n v="281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4"/>
    <s v="Italy"/>
    <s v="Europe"/>
    <s v="Europe"/>
    <d v="2017-04-01T00:00:00"/>
    <x v="0"/>
    <n v="0.35778244050266694"/>
  </r>
  <r>
    <n v="282"/>
    <x v="0"/>
    <x v="2"/>
    <x v="0"/>
    <n v="2"/>
    <x v="0"/>
    <x v="1"/>
    <n v="0.5"/>
    <s v="No"/>
    <s v="Y"/>
    <x v="4"/>
    <s v="NA"/>
    <x v="2"/>
    <x v="4"/>
    <s v="Full Time"/>
    <s v="Full Time"/>
    <s v="Inconclusive"/>
    <s v="2 - Director &amp; Internal Services"/>
    <s v="Uneven - Men benefit"/>
    <s v="2 - Director"/>
    <n v="3"/>
    <x v="2"/>
    <x v="0"/>
    <n v="3"/>
    <s v="40 to 49"/>
    <n v="44"/>
    <s v="France"/>
    <s v="Europe"/>
    <s v="Europe"/>
    <d v="2011-04-01T00:00:00"/>
    <x v="7"/>
    <n v="0.1219469756004784"/>
  </r>
  <r>
    <n v="283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5"/>
    <s v="Switzerland"/>
    <s v="Switzerland"/>
    <s v="Switzerland"/>
    <d v="2018-04-01T00:00:00"/>
    <x v="6"/>
    <n v="0.23037207788806513"/>
  </r>
  <r>
    <n v="284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2"/>
    <s v="20 to 29"/>
    <n v="21"/>
    <s v="France"/>
    <s v="Europe"/>
    <s v="Europe"/>
    <d v="2017-04-01T00:00:00"/>
    <x v="0"/>
    <n v="0.74448369267414449"/>
  </r>
  <r>
    <n v="285"/>
    <x v="0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2"/>
    <s v="Switzerland"/>
    <s v="Switzerland"/>
    <s v="Switzerland"/>
    <d v="2018-04-01T00:00:00"/>
    <x v="6"/>
    <n v="0.43230375765979623"/>
  </r>
  <r>
    <n v="286"/>
    <x v="0"/>
    <x v="1"/>
    <x v="0"/>
    <n v="3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1"/>
    <x v="4"/>
    <x v="1"/>
    <n v="2"/>
    <s v="30 to 39"/>
    <n v="30"/>
    <s v="Germany"/>
    <s v="Europe"/>
    <s v="Europe"/>
    <d v="2018-04-01T00:00:00"/>
    <x v="6"/>
    <n v="0.41924167510141264"/>
  </r>
  <r>
    <n v="287"/>
    <x v="1"/>
    <x v="0"/>
    <x v="1"/>
    <n v="0"/>
    <x v="0"/>
    <x v="0"/>
    <n v="0.5"/>
    <s v="No"/>
    <s v="N"/>
    <x v="4"/>
    <s v="NA"/>
    <x v="3"/>
    <x v="4"/>
    <n v="0.7"/>
    <s v="Part Time"/>
    <s v="Even"/>
    <s v="6 - Junior Officer &amp; Internal Services"/>
    <s v="Even"/>
    <s v="6 - Junior Officer"/>
    <n v="0"/>
    <x v="3"/>
    <x v="0"/>
    <n v="0"/>
    <s v="20 to 29"/>
    <n v="22"/>
    <s v="France"/>
    <s v="Europe"/>
    <s v="Europe"/>
    <d v="2020-04-01T00:00:00"/>
    <x v="4"/>
    <n v="4.7212133765042852E-2"/>
  </r>
  <r>
    <n v="288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2"/>
    <s v="20 to 29"/>
    <n v="25"/>
    <s v="Germany"/>
    <s v="Europe"/>
    <s v="Europe"/>
    <d v="2016-04-01T00:00:00"/>
    <x v="8"/>
    <n v="0.85489601923475955"/>
  </r>
  <r>
    <n v="289"/>
    <x v="1"/>
    <x v="4"/>
    <x v="0"/>
    <n v="3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2"/>
    <s v="30 to 39"/>
    <n v="33"/>
    <s v="Italy"/>
    <s v="Europe"/>
    <s v="Europe"/>
    <d v="2016-04-01T00:00:00"/>
    <x v="8"/>
    <n v="8.8979695968630756E-2"/>
  </r>
  <r>
    <n v="290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6"/>
    <s v="France"/>
    <s v="Europe"/>
    <s v="Europe"/>
    <d v="2018-04-01T00:00:00"/>
    <x v="6"/>
    <n v="0.73833133509781479"/>
  </r>
  <r>
    <n v="291"/>
    <x v="1"/>
    <x v="1"/>
    <x v="0"/>
    <n v="2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3"/>
    <x v="1"/>
    <x v="0"/>
    <n v="3"/>
    <s v="30 to 39"/>
    <n v="38"/>
    <s v="Denmark"/>
    <s v="Europe"/>
    <s v="Europe"/>
    <d v="2014-04-01T00:00:00"/>
    <x v="9"/>
    <n v="0.92524228690516563"/>
  </r>
  <r>
    <n v="292"/>
    <x v="0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2"/>
    <s v="France"/>
    <s v="Europe"/>
    <s v="Europe"/>
    <d v="2018-04-01T00:00:00"/>
    <x v="6"/>
    <n v="0.38401250861679614"/>
  </r>
  <r>
    <n v="293"/>
    <x v="1"/>
    <x v="0"/>
    <x v="0"/>
    <n v="2"/>
    <x v="1"/>
    <x v="1"/>
    <n v="0.5"/>
    <s v="No"/>
    <s v="Y"/>
    <x v="4"/>
    <s v="NA"/>
    <x v="5"/>
    <x v="4"/>
    <n v="0.6"/>
    <s v="Part Time"/>
    <s v="Even"/>
    <s v="6 - Junior Officer &amp; Internal Services"/>
    <s v="Even"/>
    <s v="6 - Junior Officer"/>
    <n v="2"/>
    <x v="0"/>
    <x v="0"/>
    <n v="2"/>
    <s v="30 to 39"/>
    <n v="33"/>
    <s v="France"/>
    <s v="Europe"/>
    <s v="Europe"/>
    <d v="2018-04-01T00:00:00"/>
    <x v="6"/>
    <n v="0.842246496531592"/>
  </r>
  <r>
    <n v="294"/>
    <x v="1"/>
    <x v="1"/>
    <x v="1"/>
    <n v="0"/>
    <x v="0"/>
    <x v="0"/>
    <n v="0.5"/>
    <s v="No"/>
    <s v="N"/>
    <x v="0"/>
    <s v="NA"/>
    <x v="1"/>
    <x v="0"/>
    <s v="Full Time"/>
    <s v="Full Time"/>
    <s v="Even"/>
    <s v="4 - Manager &amp; Operations"/>
    <s v="Even"/>
    <s v="4 - Manager"/>
    <n v="0"/>
    <x v="3"/>
    <x v="0"/>
    <n v="0"/>
    <s v="30 to 39"/>
    <n v="34"/>
    <s v="Switzerland"/>
    <s v="Switzerland"/>
    <s v="Switzerland"/>
    <d v="2020-04-01T00:00:00"/>
    <x v="4"/>
    <n v="0.66575527909775767"/>
  </r>
  <r>
    <n v="295"/>
    <x v="1"/>
    <x v="4"/>
    <x v="0"/>
    <n v="2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3"/>
    <x v="4"/>
    <x v="0"/>
    <n v="3"/>
    <s v="20 to 29"/>
    <n v="28"/>
    <s v="Switzerland"/>
    <s v="Switzerland"/>
    <s v="Switzerland"/>
    <d v="2012-04-01T00:00:00"/>
    <x v="2"/>
    <n v="0.9175400839822645"/>
  </r>
  <r>
    <n v="296"/>
    <x v="0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5"/>
    <s v="Netherlands"/>
    <s v="Europe"/>
    <s v="Europe"/>
    <d v="2018-04-01T00:00:00"/>
    <x v="6"/>
    <n v="0.1551698384819159"/>
  </r>
  <r>
    <n v="297"/>
    <x v="0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4"/>
    <s v="Switzerland"/>
    <s v="Switzerland"/>
    <s v="Switzerland"/>
    <d v="2018-04-01T00:00:00"/>
    <x v="6"/>
    <n v="0.2711571679359569"/>
  </r>
  <r>
    <n v="298"/>
    <x v="1"/>
    <x v="3"/>
    <x v="0"/>
    <n v="4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2"/>
    <x v="5"/>
    <x v="0"/>
    <n v="3"/>
    <s v="40 to 49"/>
    <n v="41"/>
    <s v="Switzerland"/>
    <s v="Switzerland"/>
    <s v="Switzerland"/>
    <d v="2011-04-01T00:00:00"/>
    <x v="7"/>
    <n v="0.88270287476986808"/>
  </r>
  <r>
    <n v="299"/>
    <x v="0"/>
    <x v="0"/>
    <x v="0"/>
    <n v="3"/>
    <x v="1"/>
    <x v="1"/>
    <n v="0.5"/>
    <s v="No"/>
    <s v="Y"/>
    <x v="1"/>
    <s v="NA"/>
    <x v="5"/>
    <x v="1"/>
    <s v="Full Time"/>
    <s v="Full Time"/>
    <s v="Even"/>
    <s v="6 - Junior Officer &amp; Sales &amp; Marketing"/>
    <s v="Even"/>
    <s v="6 - Junior Officer"/>
    <n v="3"/>
    <x v="0"/>
    <x v="0"/>
    <n v="2"/>
    <s v="20 to 29"/>
    <n v="24"/>
    <s v="Switzerland"/>
    <s v="Switzerland"/>
    <s v="Switzerland"/>
    <d v="2017-04-01T00:00:00"/>
    <x v="0"/>
    <n v="0.44833620420766707"/>
  </r>
  <r>
    <n v="300"/>
    <x v="0"/>
    <x v="1"/>
    <x v="0"/>
    <n v="3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2"/>
    <x v="1"/>
    <x v="0"/>
    <n v="3"/>
    <s v="30 to 39"/>
    <n v="32"/>
    <s v="France"/>
    <s v="Europe"/>
    <s v="Europe"/>
    <d v="2016-04-01T00:00:00"/>
    <x v="8"/>
    <n v="0.34032502614512883"/>
  </r>
  <r>
    <n v="301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5"/>
    <s v="Switzerland"/>
    <s v="Switzerland"/>
    <s v="Switzerland"/>
    <d v="2018-04-01T00:00:00"/>
    <x v="6"/>
    <n v="0.75161013511925201"/>
  </r>
  <r>
    <n v="302"/>
    <x v="1"/>
    <x v="0"/>
    <x v="0"/>
    <n v="2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3"/>
    <s v="20 to 29"/>
    <n v="26"/>
    <s v="Switzerland"/>
    <s v="Switzerland"/>
    <s v="Switzerland"/>
    <d v="2018-04-01T00:00:00"/>
    <x v="6"/>
    <n v="0.3286324963750642"/>
  </r>
  <r>
    <n v="303"/>
    <x v="0"/>
    <x v="1"/>
    <x v="1"/>
    <n v="0"/>
    <x v="0"/>
    <x v="0"/>
    <n v="0.5"/>
    <s v="No"/>
    <s v="N"/>
    <x v="0"/>
    <s v="NA"/>
    <x v="1"/>
    <x v="0"/>
    <s v="Full Time"/>
    <s v="Full Time"/>
    <s v="Even"/>
    <s v="4 - Manager &amp; Operations"/>
    <s v="Even"/>
    <s v="4 - Manager"/>
    <n v="0"/>
    <x v="3"/>
    <x v="0"/>
    <n v="0"/>
    <s v="30 to 39"/>
    <n v="34"/>
    <s v="Switzerland"/>
    <s v="Switzerland"/>
    <s v="Switzerland"/>
    <d v="2020-04-01T00:00:00"/>
    <x v="4"/>
    <n v="0.84969646057312831"/>
  </r>
  <r>
    <n v="304"/>
    <x v="1"/>
    <x v="3"/>
    <x v="0"/>
    <n v="2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4"/>
    <x v="5"/>
    <x v="0"/>
    <n v="3"/>
    <s v="50 to 59"/>
    <n v="50"/>
    <s v="Austria"/>
    <s v="Europe"/>
    <s v="Europe"/>
    <d v="2012-04-01T00:00:00"/>
    <x v="2"/>
    <n v="0.85175968697522941"/>
  </r>
  <r>
    <n v="305"/>
    <x v="0"/>
    <x v="0"/>
    <x v="0"/>
    <n v="2"/>
    <x v="1"/>
    <x v="1"/>
    <n v="0.5"/>
    <s v="No"/>
    <s v="Y"/>
    <x v="1"/>
    <s v="NA"/>
    <x v="5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8"/>
    <s v="Italy"/>
    <s v="Europe"/>
    <s v="Europe"/>
    <d v="2018-04-01T00:00:00"/>
    <x v="6"/>
    <n v="0.20006147078641756"/>
  </r>
  <r>
    <n v="306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6"/>
    <s v="Switzerland"/>
    <s v="Switzerland"/>
    <s v="Switzerland"/>
    <d v="2019-04-01T00:00:00"/>
    <x v="3"/>
    <n v="0.35869054404105138"/>
  </r>
  <r>
    <n v="307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5"/>
    <s v="Switzerland"/>
    <s v="Switzerland"/>
    <s v="Switzerland"/>
    <d v="2019-04-01T00:00:00"/>
    <x v="3"/>
    <n v="0.62381816076611918"/>
  </r>
  <r>
    <n v="308"/>
    <x v="1"/>
    <x v="4"/>
    <x v="1"/>
    <n v="0"/>
    <x v="0"/>
    <x v="0"/>
    <n v="0.5"/>
    <s v="No"/>
    <s v="N"/>
    <x v="1"/>
    <s v="NA"/>
    <x v="5"/>
    <x v="1"/>
    <s v="Full Time"/>
    <s v="Full Time"/>
    <s v="Even"/>
    <s v="5 - Senior Officer &amp; Sales &amp; Marketing"/>
    <s v="Even"/>
    <s v="5 - Senior Officer"/>
    <n v="0"/>
    <x v="3"/>
    <x v="0"/>
    <n v="0"/>
    <s v="30 to 39"/>
    <n v="30"/>
    <s v="Switzerland"/>
    <s v="Switzerland"/>
    <s v="Switzerland"/>
    <d v="2020-04-01T00:00:00"/>
    <x v="4"/>
    <n v="0.97939362272263675"/>
  </r>
  <r>
    <n v="309"/>
    <x v="0"/>
    <x v="1"/>
    <x v="0"/>
    <n v="3"/>
    <x v="0"/>
    <x v="0"/>
    <n v="0.5"/>
    <s v="Yes"/>
    <s v="Y"/>
    <x v="1"/>
    <s v="FY20"/>
    <x v="0"/>
    <x v="1"/>
    <s v="Full Time"/>
    <s v="Full Time"/>
    <s v="NA"/>
    <s v="NA"/>
    <s v="NA"/>
    <s v="NA"/>
    <n v="3"/>
    <x v="1"/>
    <x v="0"/>
    <n v="4"/>
    <s v="40 to 49"/>
    <n v="46"/>
    <s v="Switzerland"/>
    <s v="Switzerland"/>
    <s v="Switzerland"/>
    <d v="2013-04-01T00:00:00"/>
    <x v="5"/>
    <n v="0.39379806726361344"/>
  </r>
  <r>
    <n v="310"/>
    <x v="1"/>
    <x v="1"/>
    <x v="1"/>
    <n v="0"/>
    <x v="0"/>
    <x v="0"/>
    <n v="0.5"/>
    <s v="No"/>
    <s v="N"/>
    <x v="0"/>
    <s v="NA"/>
    <x v="1"/>
    <x v="0"/>
    <s v="Full Time"/>
    <s v="Full Time"/>
    <s v="Even"/>
    <s v="4 - Manager &amp; Operations"/>
    <s v="Even"/>
    <s v="4 - Manager"/>
    <n v="0"/>
    <x v="3"/>
    <x v="0"/>
    <n v="0"/>
    <s v="30 to 39"/>
    <n v="37"/>
    <s v="Germany"/>
    <s v="Europe"/>
    <s v="Europe"/>
    <d v="2020-04-01T00:00:00"/>
    <x v="4"/>
    <n v="0.29986073805970048"/>
  </r>
  <r>
    <n v="311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4"/>
    <s v="20 to 29"/>
    <n v="22"/>
    <s v="Italy"/>
    <s v="Europe"/>
    <s v="Europe"/>
    <d v="2017-04-01T00:00:00"/>
    <x v="0"/>
    <n v="0.40373731905809451"/>
  </r>
  <r>
    <n v="312"/>
    <x v="1"/>
    <x v="4"/>
    <x v="0"/>
    <n v="2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4"/>
    <x v="4"/>
    <x v="0"/>
    <n v="3"/>
    <s v="30 to 39"/>
    <n v="34"/>
    <s v="Germany"/>
    <s v="Europe"/>
    <s v="Europe"/>
    <d v="2012-04-01T00:00:00"/>
    <x v="2"/>
    <n v="0.11420294497275585"/>
  </r>
  <r>
    <n v="313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2"/>
    <s v="France"/>
    <s v="Europe"/>
    <s v="Europe"/>
    <d v="2018-04-01T00:00:00"/>
    <x v="6"/>
    <n v="0.15478763712433308"/>
  </r>
  <r>
    <n v="314"/>
    <x v="1"/>
    <x v="0"/>
    <x v="1"/>
    <n v="0"/>
    <x v="0"/>
    <x v="0"/>
    <n v="0.5"/>
    <s v="No"/>
    <s v="N"/>
    <x v="0"/>
    <s v="NA"/>
    <x v="3"/>
    <x v="0"/>
    <s v="Full Time"/>
    <s v="Full Time"/>
    <s v="Even"/>
    <s v="6 - Junior Officer &amp; Operations"/>
    <s v="Even"/>
    <s v="6 - Junior Officer"/>
    <n v="0"/>
    <x v="3"/>
    <x v="0"/>
    <n v="0"/>
    <s v="20 to 29"/>
    <n v="24"/>
    <s v="France"/>
    <s v="Europe"/>
    <s v="Europe"/>
    <d v="2020-04-01T00:00:00"/>
    <x v="4"/>
    <n v="0.21743141112830922"/>
  </r>
  <r>
    <n v="315"/>
    <x v="1"/>
    <x v="0"/>
    <x v="1"/>
    <n v="0"/>
    <x v="0"/>
    <x v="0"/>
    <n v="0.5"/>
    <s v="No"/>
    <s v="N"/>
    <x v="0"/>
    <s v="NA"/>
    <x v="3"/>
    <x v="0"/>
    <n v="0.7"/>
    <s v="Part Time"/>
    <s v="Even"/>
    <s v="6 - Junior Officer &amp; Operations"/>
    <s v="Even"/>
    <s v="6 - Junior Officer"/>
    <n v="0"/>
    <x v="3"/>
    <x v="0"/>
    <n v="0"/>
    <s v="20 to 29"/>
    <n v="26"/>
    <s v="Switzerland"/>
    <s v="Switzerland"/>
    <s v="Switzerland"/>
    <d v="2020-04-01T00:00:00"/>
    <x v="4"/>
    <n v="0.85814958822558185"/>
  </r>
  <r>
    <n v="316"/>
    <x v="0"/>
    <x v="5"/>
    <x v="0"/>
    <n v="0"/>
    <x v="0"/>
    <x v="0"/>
    <n v="0.5"/>
    <s v="No"/>
    <s v="Y"/>
    <x v="0"/>
    <s v="NA"/>
    <x v="6"/>
    <x v="0"/>
    <s v="Full Time"/>
    <s v="Full Time"/>
    <s v="NA"/>
    <s v="NA"/>
    <s v="NA"/>
    <s v="NA"/>
    <n v="1"/>
    <x v="2"/>
    <x v="1"/>
    <n v="2"/>
    <s v="40 to 49"/>
    <n v="48"/>
    <s v="France"/>
    <s v="Europe"/>
    <s v="Europe"/>
    <d v="2013-04-01T00:00:00"/>
    <x v="5"/>
    <n v="0.56304867162432648"/>
  </r>
  <r>
    <n v="317"/>
    <x v="1"/>
    <x v="0"/>
    <x v="0"/>
    <n v="1"/>
    <x v="1"/>
    <x v="1"/>
    <n v="0.5"/>
    <s v="No"/>
    <s v="Y"/>
    <x v="0"/>
    <s v="NA"/>
    <x v="5"/>
    <x v="0"/>
    <s v="Full Time"/>
    <s v="Full Time"/>
    <s v="Even"/>
    <s v="6 - Junior Officer &amp; Operations"/>
    <s v="Even"/>
    <s v="6 - Junior Officer"/>
    <n v="5"/>
    <x v="0"/>
    <x v="0"/>
    <n v="3"/>
    <s v="20 to 29"/>
    <n v="28"/>
    <s v="Switzerland"/>
    <s v="Switzerland"/>
    <s v="Switzerland"/>
    <d v="2015-04-01T00:00:00"/>
    <x v="1"/>
    <n v="0.83895180074338005"/>
  </r>
  <r>
    <n v="318"/>
    <x v="1"/>
    <x v="3"/>
    <x v="1"/>
    <n v="0"/>
    <x v="0"/>
    <x v="0"/>
    <n v="0.5"/>
    <s v="No"/>
    <s v="N"/>
    <x v="0"/>
    <s v="NA"/>
    <x v="4"/>
    <x v="0"/>
    <s v="Full Time"/>
    <s v="Full Time"/>
    <s v="Even"/>
    <s v="3 - Senior Manager &amp; Operations"/>
    <s v="Uneven - Men benefit"/>
    <s v="3 - Senior Manager"/>
    <n v="0"/>
    <x v="3"/>
    <x v="0"/>
    <n v="0"/>
    <s v="40 to 49"/>
    <n v="43"/>
    <s v="Germany"/>
    <s v="Europe"/>
    <s v="Europe"/>
    <d v="2020-04-01T00:00:00"/>
    <x v="4"/>
    <n v="0.48209493226717248"/>
  </r>
  <r>
    <n v="319"/>
    <x v="0"/>
    <x v="0"/>
    <x v="0"/>
    <n v="1"/>
    <x v="1"/>
    <x v="1"/>
    <n v="0.5"/>
    <s v="No"/>
    <s v="Y"/>
    <x v="0"/>
    <s v="NA"/>
    <x v="5"/>
    <x v="0"/>
    <s v="Full Time"/>
    <s v="Full Time"/>
    <s v="Even"/>
    <s v="6 - Junior Officer &amp; Operations"/>
    <s v="Even"/>
    <s v="6 - Junior Officer"/>
    <n v="2"/>
    <x v="0"/>
    <x v="0"/>
    <n v="2"/>
    <s v="20 to 29"/>
    <n v="27"/>
    <s v="Germany"/>
    <s v="Europe"/>
    <s v="Europe"/>
    <d v="2018-04-01T00:00:00"/>
    <x v="6"/>
    <n v="0.31193554759852959"/>
  </r>
  <r>
    <n v="320"/>
    <x v="1"/>
    <x v="4"/>
    <x v="1"/>
    <n v="0"/>
    <x v="0"/>
    <x v="0"/>
    <n v="0.5"/>
    <s v="No"/>
    <s v="N"/>
    <x v="1"/>
    <s v="NA"/>
    <x v="5"/>
    <x v="1"/>
    <s v="Full Time"/>
    <s v="Full Time"/>
    <s v="Even"/>
    <s v="5 - Senior Officer &amp; Sales &amp; Marketing"/>
    <s v="Even"/>
    <s v="5 - Senior Officer"/>
    <n v="0"/>
    <x v="3"/>
    <x v="0"/>
    <n v="0"/>
    <s v="30 to 39"/>
    <n v="31"/>
    <s v="Switzerland"/>
    <s v="Switzerland"/>
    <s v="Switzerland"/>
    <d v="2020-04-01T00:00:00"/>
    <x v="4"/>
    <n v="0.87235284534759294"/>
  </r>
  <r>
    <n v="321"/>
    <x v="0"/>
    <x v="3"/>
    <x v="0"/>
    <n v="3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3"/>
    <x v="5"/>
    <x v="0"/>
    <n v="3"/>
    <s v="30 to 39"/>
    <n v="38"/>
    <s v="Switzerland"/>
    <s v="Switzerland"/>
    <s v="Switzerland"/>
    <d v="2011-04-01T00:00:00"/>
    <x v="7"/>
    <n v="0.86658062017447857"/>
  </r>
  <r>
    <n v="322"/>
    <x v="1"/>
    <x v="3"/>
    <x v="0"/>
    <n v="3"/>
    <x v="0"/>
    <x v="1"/>
    <n v="0.5"/>
    <s v="No"/>
    <s v="Y"/>
    <x v="4"/>
    <s v="NA"/>
    <x v="4"/>
    <x v="4"/>
    <s v="Full Time"/>
    <s v="Full Time"/>
    <s v="Uneven - Men benefit"/>
    <s v="3 - Senior Manager &amp; Internal Services"/>
    <s v="Uneven - Men benefit"/>
    <s v="3 - Senior Manager"/>
    <n v="3"/>
    <x v="5"/>
    <x v="0"/>
    <n v="3"/>
    <s v="40 to 49"/>
    <n v="43"/>
    <s v="Switzerland"/>
    <s v="Switzerland"/>
    <s v="Switzerland"/>
    <d v="2016-04-01T00:00:00"/>
    <x v="8"/>
    <n v="0.41126250921972995"/>
  </r>
  <r>
    <n v="323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0"/>
    <s v="20 to 29"/>
    <n v="24"/>
    <s v="Switzerland"/>
    <s v="Switzerland"/>
    <s v="Switzerland"/>
    <d v="2017-04-01T00:00:00"/>
    <x v="0"/>
    <n v="0.39986909285993522"/>
  </r>
  <r>
    <n v="324"/>
    <x v="0"/>
    <x v="3"/>
    <x v="0"/>
    <n v="2"/>
    <x v="1"/>
    <x v="1"/>
    <n v="0.5"/>
    <s v="No"/>
    <s v="Y"/>
    <x v="4"/>
    <s v="NA"/>
    <x v="2"/>
    <x v="4"/>
    <s v="Full Time"/>
    <s v="Full Time"/>
    <s v="Uneven - Men benefit"/>
    <s v="3 - Senior Manager &amp; Internal Services"/>
    <s v="Uneven - Men benefit"/>
    <s v="3 - Senior Manager"/>
    <n v="1"/>
    <x v="1"/>
    <x v="1"/>
    <n v="1"/>
    <s v="30 to 39"/>
    <n v="35"/>
    <s v="Switzerland"/>
    <s v="Switzerland"/>
    <s v="Switzerland"/>
    <d v="2013-04-01T00:00:00"/>
    <x v="5"/>
    <n v="1.5937628517504132E-2"/>
  </r>
  <r>
    <n v="325"/>
    <x v="1"/>
    <x v="4"/>
    <x v="0"/>
    <n v="2"/>
    <x v="0"/>
    <x v="1"/>
    <n v="0.5"/>
    <s v="No"/>
    <s v="Y"/>
    <x v="0"/>
    <s v="NA"/>
    <x v="5"/>
    <x v="0"/>
    <n v="0.6"/>
    <s v="Part Time"/>
    <s v="Even"/>
    <s v="5 - Senior Officer &amp; Operations"/>
    <s v="Even"/>
    <s v="5 - Senior Officer"/>
    <n v="2"/>
    <x v="4"/>
    <x v="0"/>
    <n v="4"/>
    <s v="30 to 39"/>
    <n v="30"/>
    <s v="Switzerland"/>
    <s v="Switzerland"/>
    <s v="Switzerland"/>
    <d v="2016-04-01T00:00:00"/>
    <x v="8"/>
    <n v="0.10963632950657887"/>
  </r>
  <r>
    <n v="326"/>
    <x v="0"/>
    <x v="2"/>
    <x v="0"/>
    <n v="2"/>
    <x v="0"/>
    <x v="1"/>
    <n v="0.5"/>
    <s v="No"/>
    <s v="Y"/>
    <x v="1"/>
    <s v="NA"/>
    <x v="2"/>
    <x v="1"/>
    <s v="Full Time"/>
    <s v="Full Time"/>
    <s v="Inconclusive"/>
    <s v="2 - Director &amp; Sales &amp; Marketing"/>
    <s v="Uneven - Men benefit"/>
    <s v="2 - Director"/>
    <n v="3"/>
    <x v="2"/>
    <x v="0"/>
    <n v="3"/>
    <s v="30 to 39"/>
    <n v="37"/>
    <s v="France"/>
    <s v="Europe"/>
    <s v="Europe"/>
    <d v="2015-04-01T00:00:00"/>
    <x v="1"/>
    <n v="0.15444976854376513"/>
  </r>
  <r>
    <n v="327"/>
    <x v="0"/>
    <x v="1"/>
    <x v="0"/>
    <n v="3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1"/>
    <x v="4"/>
    <x v="1"/>
    <n v="1"/>
    <s v="40 to 49"/>
    <n v="40"/>
    <s v="Switzerland"/>
    <s v="Switzerland"/>
    <s v="Switzerland"/>
    <d v="2014-04-01T00:00:00"/>
    <x v="9"/>
    <n v="8.9743420693935816E-2"/>
  </r>
  <r>
    <n v="328"/>
    <x v="1"/>
    <x v="4"/>
    <x v="0"/>
    <n v="3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3"/>
    <x v="4"/>
    <x v="0"/>
    <n v="2"/>
    <s v="30 to 39"/>
    <n v="30"/>
    <s v="Germany"/>
    <s v="Europe"/>
    <s v="Europe"/>
    <d v="2014-04-01T00:00:00"/>
    <x v="9"/>
    <n v="0.25632802866075388"/>
  </r>
  <r>
    <n v="329"/>
    <x v="1"/>
    <x v="1"/>
    <x v="0"/>
    <n v="0"/>
    <x v="0"/>
    <x v="0"/>
    <n v="0.5"/>
    <s v="Yes"/>
    <s v="Y"/>
    <x v="1"/>
    <s v="FY20"/>
    <x v="0"/>
    <x v="1"/>
    <s v="Full Time"/>
    <s v="Full Time"/>
    <s v="NA"/>
    <s v="NA"/>
    <s v="NA"/>
    <s v="NA"/>
    <n v="2"/>
    <x v="1"/>
    <x v="0"/>
    <n v="2"/>
    <s v="40 to 49"/>
    <n v="45"/>
    <s v="Italy"/>
    <s v="Europe"/>
    <s v="Europe"/>
    <d v="2013-04-01T00:00:00"/>
    <x v="5"/>
    <n v="0.94335261651047575"/>
  </r>
  <r>
    <n v="330"/>
    <x v="1"/>
    <x v="1"/>
    <x v="0"/>
    <n v="3"/>
    <x v="0"/>
    <x v="0"/>
    <n v="0.5"/>
    <s v="Yes"/>
    <s v="Y"/>
    <x v="0"/>
    <s v="FY20"/>
    <x v="0"/>
    <x v="0"/>
    <n v="0.9"/>
    <s v="Part Time"/>
    <s v="NA"/>
    <s v="NA"/>
    <s v="NA"/>
    <s v="NA"/>
    <n v="3"/>
    <x v="1"/>
    <x v="0"/>
    <n v="3"/>
    <s v="50 to 59"/>
    <n v="51"/>
    <s v="Switzerland"/>
    <s v="Switzerland"/>
    <s v="Switzerland"/>
    <d v="2015-04-01T00:00:00"/>
    <x v="1"/>
    <n v="7.1029454353795374E-2"/>
  </r>
  <r>
    <n v="331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3"/>
    <s v="20 to 29"/>
    <n v="24"/>
    <s v="Switzerland"/>
    <s v="Switzerland"/>
    <s v="Switzerland"/>
    <d v="2017-04-01T00:00:00"/>
    <x v="0"/>
    <n v="0.58564307531468884"/>
  </r>
  <r>
    <n v="332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1"/>
    <s v="Switzerland"/>
    <s v="Switzerland"/>
    <s v="Switzerland"/>
    <d v="2018-04-01T00:00:00"/>
    <x v="6"/>
    <n v="0.32131393063189162"/>
  </r>
  <r>
    <n v="333"/>
    <x v="0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6"/>
    <s v="Switzerland"/>
    <s v="Switzerland"/>
    <s v="Switzerland"/>
    <d v="2019-04-01T00:00:00"/>
    <x v="3"/>
    <n v="0.65085230934740046"/>
  </r>
  <r>
    <n v="334"/>
    <x v="0"/>
    <x v="0"/>
    <x v="0"/>
    <n v="3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4"/>
    <s v="16 to 19"/>
    <n v="19"/>
    <s v="Germany"/>
    <s v="Europe"/>
    <s v="Europe"/>
    <d v="2018-04-01T00:00:00"/>
    <x v="6"/>
    <n v="0.22551318628795369"/>
  </r>
  <r>
    <n v="335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2"/>
    <s v="20 to 29"/>
    <n v="22"/>
    <s v="Switzerland"/>
    <s v="Switzerland"/>
    <s v="Switzerland"/>
    <d v="2017-04-01T00:00:00"/>
    <x v="0"/>
    <n v="0.96030901808021762"/>
  </r>
  <r>
    <n v="336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3"/>
    <s v="20 to 29"/>
    <n v="21"/>
    <s v="France"/>
    <s v="Europe"/>
    <s v="Europe"/>
    <d v="2017-04-01T00:00:00"/>
    <x v="0"/>
    <n v="8.3204739767235858E-2"/>
  </r>
  <r>
    <n v="337"/>
    <x v="0"/>
    <x v="2"/>
    <x v="0"/>
    <n v="2"/>
    <x v="0"/>
    <x v="1"/>
    <n v="0.5"/>
    <s v="No"/>
    <s v="Y"/>
    <x v="2"/>
    <s v="NA"/>
    <x v="2"/>
    <x v="2"/>
    <s v="Full Time"/>
    <s v="Full Time"/>
    <s v="Inconclusive"/>
    <s v="2 - Director &amp; Strategy"/>
    <s v="Uneven - Men benefit"/>
    <s v="2 - Director"/>
    <n v="4"/>
    <x v="2"/>
    <x v="0"/>
    <n v="0"/>
    <s v="40 to 49"/>
    <n v="43"/>
    <s v="Switzerland"/>
    <s v="Switzerland"/>
    <s v="Switzerland"/>
    <d v="2016-04-01T00:00:00"/>
    <x v="8"/>
    <n v="0.66885094379677612"/>
  </r>
  <r>
    <n v="338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3"/>
    <s v="20 to 29"/>
    <n v="26"/>
    <s v="France"/>
    <s v="Europe"/>
    <s v="Europe"/>
    <d v="2018-04-01T00:00:00"/>
    <x v="6"/>
    <n v="0.14464674188713533"/>
  </r>
  <r>
    <n v="339"/>
    <x v="1"/>
    <x v="1"/>
    <x v="0"/>
    <n v="3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3"/>
    <x v="1"/>
    <x v="0"/>
    <n v="3"/>
    <s v="30 to 39"/>
    <n v="35"/>
    <s v="Switzerland"/>
    <s v="Switzerland"/>
    <s v="Switzerland"/>
    <d v="2016-04-01T00:00:00"/>
    <x v="8"/>
    <n v="0.35767957022292707"/>
  </r>
  <r>
    <n v="340"/>
    <x v="0"/>
    <x v="4"/>
    <x v="0"/>
    <n v="2"/>
    <x v="0"/>
    <x v="1"/>
    <n v="0.5"/>
    <s v="No"/>
    <s v="Y"/>
    <x v="4"/>
    <s v="NA"/>
    <x v="5"/>
    <x v="4"/>
    <s v="Full Time"/>
    <s v="Full Time"/>
    <s v="Even"/>
    <s v="5 - Senior Officer &amp; Internal Services"/>
    <s v="Even"/>
    <s v="5 - Senior Officer"/>
    <n v="2"/>
    <x v="4"/>
    <x v="0"/>
    <n v="2"/>
    <s v="20 to 29"/>
    <n v="25"/>
    <s v="France"/>
    <s v="Europe"/>
    <s v="Europe"/>
    <d v="2014-04-01T00:00:00"/>
    <x v="9"/>
    <n v="8.9320065523738945E-2"/>
  </r>
  <r>
    <n v="341"/>
    <x v="1"/>
    <x v="0"/>
    <x v="1"/>
    <n v="0"/>
    <x v="0"/>
    <x v="0"/>
    <n v="0.5"/>
    <s v="No"/>
    <s v="N"/>
    <x v="1"/>
    <s v="NA"/>
    <x v="3"/>
    <x v="1"/>
    <s v="Full Time"/>
    <s v="Full Time"/>
    <s v="Even"/>
    <s v="6 - Junior Officer &amp; Sales &amp; Marketing"/>
    <s v="Even"/>
    <s v="6 - Junior Officer"/>
    <n v="0"/>
    <x v="3"/>
    <x v="0"/>
    <n v="0"/>
    <s v="20 to 29"/>
    <n v="26"/>
    <s v="Switzerland"/>
    <s v="Switzerland"/>
    <s v="Switzerland"/>
    <d v="2020-04-01T00:00:00"/>
    <x v="4"/>
    <n v="0.76911939662408535"/>
  </r>
  <r>
    <n v="342"/>
    <x v="1"/>
    <x v="1"/>
    <x v="0"/>
    <n v="3"/>
    <x v="0"/>
    <x v="1"/>
    <n v="0.5"/>
    <s v="No"/>
    <s v="Y"/>
    <x v="5"/>
    <s v="NA"/>
    <x v="1"/>
    <x v="5"/>
    <n v="0.9"/>
    <s v="Part Time"/>
    <s v="Inconclusive"/>
    <s v="4 - Manager &amp; Finance"/>
    <s v="Even"/>
    <s v="4 - Manager"/>
    <n v="3"/>
    <x v="1"/>
    <x v="0"/>
    <n v="3"/>
    <s v="30 to 39"/>
    <n v="36"/>
    <s v="Switzerland"/>
    <s v="Switzerland"/>
    <s v="Switzerland"/>
    <d v="2017-04-01T00:00:00"/>
    <x v="0"/>
    <n v="0.98673619577366367"/>
  </r>
  <r>
    <n v="343"/>
    <x v="1"/>
    <x v="5"/>
    <x v="0"/>
    <n v="0"/>
    <x v="0"/>
    <x v="0"/>
    <n v="0.5"/>
    <s v="No"/>
    <s v="Y"/>
    <x v="3"/>
    <s v="NA"/>
    <x v="6"/>
    <x v="3"/>
    <s v="Full Time"/>
    <s v="Full Time"/>
    <s v="NA"/>
    <s v="NA"/>
    <s v="NA"/>
    <s v="NA"/>
    <n v="2"/>
    <x v="6"/>
    <x v="0"/>
    <n v="2"/>
    <s v="40 to 49"/>
    <n v="47"/>
    <s v="Switzerland"/>
    <s v="Switzerland"/>
    <s v="Switzerland"/>
    <d v="2017-04-01T00:00:00"/>
    <x v="0"/>
    <n v="0.84037007389465834"/>
  </r>
  <r>
    <n v="344"/>
    <x v="0"/>
    <x v="4"/>
    <x v="0"/>
    <n v="2"/>
    <x v="1"/>
    <x v="1"/>
    <n v="0.5"/>
    <s v="No"/>
    <s v="Y"/>
    <x v="0"/>
    <s v="NA"/>
    <x v="1"/>
    <x v="0"/>
    <s v="Full Time"/>
    <s v="Full Time"/>
    <s v="Even"/>
    <s v="5 - Senior Officer &amp; Operations"/>
    <s v="Even"/>
    <s v="5 - Senior Officer"/>
    <n v="1"/>
    <x v="4"/>
    <x v="0"/>
    <n v="0"/>
    <s v="30 to 39"/>
    <n v="35"/>
    <s v="Germany"/>
    <s v="Europe"/>
    <s v="Europe"/>
    <d v="2019-04-01T00:00:00"/>
    <x v="3"/>
    <n v="0.34080795793180019"/>
  </r>
  <r>
    <n v="345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3"/>
    <s v="20 to 29"/>
    <n v="22"/>
    <s v="Switzerland"/>
    <s v="Switzerland"/>
    <s v="Switzerland"/>
    <d v="2017-04-01T00:00:00"/>
    <x v="0"/>
    <n v="0.30405836559853427"/>
  </r>
  <r>
    <n v="346"/>
    <x v="0"/>
    <x v="1"/>
    <x v="0"/>
    <n v="3"/>
    <x v="0"/>
    <x v="1"/>
    <n v="0.5"/>
    <s v="No"/>
    <s v="Y"/>
    <x v="4"/>
    <s v="NA"/>
    <x v="1"/>
    <x v="4"/>
    <s v="Full Time"/>
    <s v="Full Time"/>
    <s v="Even"/>
    <s v="4 - Manager &amp; Internal Services"/>
    <s v="Even"/>
    <s v="4 - Manager"/>
    <n v="2"/>
    <x v="1"/>
    <x v="0"/>
    <n v="3"/>
    <s v="30 to 39"/>
    <n v="32"/>
    <s v="Malaysia"/>
    <s v="Asia Pacific"/>
    <s v="Elsewhere"/>
    <d v="2013-04-01T00:00:00"/>
    <x v="5"/>
    <n v="0.73915428647189241"/>
  </r>
  <r>
    <n v="347"/>
    <x v="0"/>
    <x v="3"/>
    <x v="0"/>
    <n v="3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3"/>
    <x v="5"/>
    <x v="0"/>
    <n v="3"/>
    <s v="40 to 49"/>
    <n v="48"/>
    <s v="Switzerland"/>
    <s v="Switzerland"/>
    <s v="Switzerland"/>
    <d v="2014-04-01T00:00:00"/>
    <x v="9"/>
    <n v="0.30549731050066842"/>
  </r>
  <r>
    <n v="348"/>
    <x v="0"/>
    <x v="4"/>
    <x v="0"/>
    <n v="3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4"/>
    <x v="4"/>
    <x v="0"/>
    <n v="3"/>
    <s v="20 to 29"/>
    <n v="25"/>
    <s v="United Kingdom"/>
    <s v="Europe"/>
    <s v="Europe"/>
    <d v="2016-04-01T00:00:00"/>
    <x v="8"/>
    <n v="0.81090371800530836"/>
  </r>
  <r>
    <n v="349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2"/>
    <s v="20 to 29"/>
    <n v="22"/>
    <s v="Germany"/>
    <s v="Europe"/>
    <s v="Europe"/>
    <d v="2017-04-01T00:00:00"/>
    <x v="0"/>
    <n v="8.314828038776001E-2"/>
  </r>
  <r>
    <n v="350"/>
    <x v="0"/>
    <x v="0"/>
    <x v="0"/>
    <n v="3"/>
    <x v="0"/>
    <x v="0"/>
    <n v="0.5"/>
    <s v="Yes"/>
    <s v="Y"/>
    <x v="0"/>
    <s v="FY20"/>
    <x v="0"/>
    <x v="0"/>
    <s v="Full Time"/>
    <s v="Full Time"/>
    <s v="NA"/>
    <s v="NA"/>
    <s v="NA"/>
    <s v="NA"/>
    <n v="2"/>
    <x v="0"/>
    <x v="0"/>
    <n v="2"/>
    <s v="20 to 29"/>
    <n v="27"/>
    <s v="Germany"/>
    <s v="Europe"/>
    <s v="Europe"/>
    <d v="2018-04-01T00:00:00"/>
    <x v="6"/>
    <n v="0.80617231218601593"/>
  </r>
  <r>
    <n v="351"/>
    <x v="0"/>
    <x v="1"/>
    <x v="0"/>
    <n v="2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4"/>
    <x v="1"/>
    <x v="0"/>
    <n v="2"/>
    <s v="30 to 39"/>
    <n v="36"/>
    <s v="Germany"/>
    <s v="Europe"/>
    <s v="Europe"/>
    <d v="2016-04-01T00:00:00"/>
    <x v="8"/>
    <n v="1.7510175672525885E-2"/>
  </r>
  <r>
    <n v="352"/>
    <x v="0"/>
    <x v="0"/>
    <x v="0"/>
    <n v="2"/>
    <x v="1"/>
    <x v="1"/>
    <n v="0.5"/>
    <s v="No"/>
    <s v="Y"/>
    <x v="1"/>
    <s v="NA"/>
    <x v="5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9"/>
    <s v="Switzerland"/>
    <s v="Switzerland"/>
    <s v="Switzerland"/>
    <d v="2019-04-01T00:00:00"/>
    <x v="3"/>
    <n v="0.82017939353038716"/>
  </r>
  <r>
    <n v="353"/>
    <x v="1"/>
    <x v="4"/>
    <x v="0"/>
    <n v="3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6"/>
    <x v="4"/>
    <x v="0"/>
    <n v="2"/>
    <s v="30 to 39"/>
    <n v="31"/>
    <s v="Germany"/>
    <s v="Europe"/>
    <s v="Europe"/>
    <d v="2016-04-01T00:00:00"/>
    <x v="8"/>
    <n v="0.81847146620134426"/>
  </r>
  <r>
    <n v="354"/>
    <x v="1"/>
    <x v="0"/>
    <x v="1"/>
    <n v="0"/>
    <x v="0"/>
    <x v="0"/>
    <n v="0.5"/>
    <s v="No"/>
    <s v="N"/>
    <x v="0"/>
    <s v="NA"/>
    <x v="3"/>
    <x v="0"/>
    <s v="Full Time"/>
    <s v="Full Time"/>
    <s v="Even"/>
    <s v="6 - Junior Officer &amp; Operations"/>
    <s v="Even"/>
    <s v="6 - Junior Officer"/>
    <n v="0"/>
    <x v="3"/>
    <x v="0"/>
    <n v="0"/>
    <s v="20 to 29"/>
    <n v="23"/>
    <s v="Greece"/>
    <s v="Europe"/>
    <s v="Europe"/>
    <d v="2020-04-01T00:00:00"/>
    <x v="4"/>
    <n v="0.84666114531871295"/>
  </r>
  <r>
    <n v="355"/>
    <x v="0"/>
    <x v="0"/>
    <x v="1"/>
    <n v="0"/>
    <x v="0"/>
    <x v="0"/>
    <n v="0.5"/>
    <s v="No"/>
    <s v="N"/>
    <x v="0"/>
    <s v="NA"/>
    <x v="3"/>
    <x v="0"/>
    <s v="Full Time"/>
    <s v="Full Time"/>
    <s v="Even"/>
    <s v="6 - Junior Officer &amp; Operations"/>
    <s v="Even"/>
    <s v="6 - Junior Officer"/>
    <n v="0"/>
    <x v="3"/>
    <x v="0"/>
    <n v="0"/>
    <s v="20 to 29"/>
    <n v="23"/>
    <s v="Italy"/>
    <s v="Europe"/>
    <s v="Europe"/>
    <d v="2020-04-01T00:00:00"/>
    <x v="4"/>
    <n v="6.4943168172176824E-2"/>
  </r>
  <r>
    <n v="356"/>
    <x v="0"/>
    <x v="4"/>
    <x v="0"/>
    <n v="2"/>
    <x v="1"/>
    <x v="1"/>
    <n v="0.5"/>
    <s v="No"/>
    <s v="Y"/>
    <x v="1"/>
    <s v="NA"/>
    <x v="1"/>
    <x v="1"/>
    <s v="Full Time"/>
    <s v="Full Time"/>
    <s v="Even"/>
    <s v="5 - Senior Officer &amp; Sales &amp; Marketing"/>
    <s v="Even"/>
    <s v="5 - Senior Officer"/>
    <n v="3"/>
    <x v="4"/>
    <x v="0"/>
    <n v="2"/>
    <s v="30 to 39"/>
    <n v="32"/>
    <s v="Switzerland"/>
    <s v="Switzerland"/>
    <s v="Switzerland"/>
    <d v="2017-04-01T00:00:00"/>
    <x v="0"/>
    <n v="0.52329035929790479"/>
  </r>
  <r>
    <n v="357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7"/>
    <s v="Switzerland"/>
    <s v="Switzerland"/>
    <s v="Switzerland"/>
    <d v="2017-04-01T00:00:00"/>
    <x v="0"/>
    <n v="0.66741449075011805"/>
  </r>
  <r>
    <n v="358"/>
    <x v="1"/>
    <x v="4"/>
    <x v="0"/>
    <n v="3"/>
    <x v="0"/>
    <x v="1"/>
    <n v="0.5"/>
    <s v="No"/>
    <s v="Y"/>
    <x v="0"/>
    <s v="NA"/>
    <x v="5"/>
    <x v="0"/>
    <n v="0.8"/>
    <s v="Part Time"/>
    <s v="Even"/>
    <s v="5 - Senior Officer &amp; Operations"/>
    <s v="Even"/>
    <s v="5 - Senior Officer"/>
    <n v="3"/>
    <x v="4"/>
    <x v="0"/>
    <n v="2"/>
    <s v="30 to 39"/>
    <n v="33"/>
    <s v="France"/>
    <s v="Europe"/>
    <s v="Europe"/>
    <d v="2011-04-01T00:00:00"/>
    <x v="7"/>
    <n v="0.30079074961160035"/>
  </r>
  <r>
    <n v="359"/>
    <x v="1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3"/>
    <s v="20 to 29"/>
    <n v="28"/>
    <s v="United States"/>
    <s v="Americas"/>
    <s v="Elsewhere"/>
    <d v="2011-04-01T00:00:00"/>
    <x v="7"/>
    <n v="0.32868715421941341"/>
  </r>
  <r>
    <n v="360"/>
    <x v="0"/>
    <x v="4"/>
    <x v="1"/>
    <n v="0"/>
    <x v="0"/>
    <x v="0"/>
    <n v="0.5"/>
    <s v="No"/>
    <s v="N"/>
    <x v="4"/>
    <s v="NA"/>
    <x v="5"/>
    <x v="4"/>
    <s v="Full Time"/>
    <s v="Full Time"/>
    <s v="Even"/>
    <s v="5 - Senior Officer &amp; Internal Services"/>
    <s v="Even"/>
    <s v="5 - Senior Officer"/>
    <n v="0"/>
    <x v="3"/>
    <x v="0"/>
    <n v="0"/>
    <s v="20 to 29"/>
    <n v="24"/>
    <s v="Italy"/>
    <s v="Europe"/>
    <s v="Europe"/>
    <d v="2020-04-01T00:00:00"/>
    <x v="4"/>
    <n v="0.27123821669728454"/>
  </r>
  <r>
    <n v="361"/>
    <x v="0"/>
    <x v="3"/>
    <x v="0"/>
    <n v="2"/>
    <x v="0"/>
    <x v="1"/>
    <n v="0.5"/>
    <s v="No"/>
    <s v="Y"/>
    <x v="4"/>
    <s v="NA"/>
    <x v="4"/>
    <x v="4"/>
    <s v="Full Time"/>
    <s v="Full Time"/>
    <s v="Uneven - Men benefit"/>
    <s v="3 - Senior Manager &amp; Internal Services"/>
    <s v="Uneven - Men benefit"/>
    <s v="3 - Senior Manager"/>
    <n v="4"/>
    <x v="5"/>
    <x v="0"/>
    <n v="2"/>
    <s v="30 to 39"/>
    <n v="38"/>
    <s v="Switzerland"/>
    <s v="Switzerland"/>
    <s v="Switzerland"/>
    <d v="2011-04-01T00:00:00"/>
    <x v="7"/>
    <n v="0.26400915454347351"/>
  </r>
  <r>
    <n v="362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5"/>
    <x v="0"/>
    <x v="0"/>
    <n v="3"/>
    <s v="20 to 29"/>
    <n v="26"/>
    <s v="United States"/>
    <s v="Americas"/>
    <s v="Elsewhere"/>
    <d v="2015-04-01T00:00:00"/>
    <x v="1"/>
    <n v="8.9686226308698713E-2"/>
  </r>
  <r>
    <n v="363"/>
    <x v="0"/>
    <x v="5"/>
    <x v="0"/>
    <n v="0"/>
    <x v="0"/>
    <x v="0"/>
    <n v="0.5"/>
    <s v="No"/>
    <s v="Y"/>
    <x v="2"/>
    <s v="NA"/>
    <x v="6"/>
    <x v="2"/>
    <s v="Full Time"/>
    <s v="Full Time"/>
    <s v="NA"/>
    <s v="NA"/>
    <s v="NA"/>
    <s v="NA"/>
    <n v="4"/>
    <x v="6"/>
    <x v="0"/>
    <n v="3"/>
    <s v="40 to 49"/>
    <n v="45"/>
    <s v="France"/>
    <s v="Europe"/>
    <s v="Europe"/>
    <d v="2013-04-01T00:00:00"/>
    <x v="5"/>
    <n v="0.88432735144787877"/>
  </r>
  <r>
    <n v="364"/>
    <x v="0"/>
    <x v="4"/>
    <x v="0"/>
    <n v="4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1"/>
    <x v="0"/>
    <x v="1"/>
    <n v="2"/>
    <s v="20 to 29"/>
    <n v="29"/>
    <s v="France"/>
    <s v="Europe"/>
    <s v="Europe"/>
    <d v="2018-04-01T00:00:00"/>
    <x v="6"/>
    <n v="0.46912821489443968"/>
  </r>
  <r>
    <n v="365"/>
    <x v="0"/>
    <x v="1"/>
    <x v="0"/>
    <n v="3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2"/>
    <x v="1"/>
    <x v="0"/>
    <n v="2"/>
    <s v="30 to 39"/>
    <n v="31"/>
    <s v="Switzerland"/>
    <s v="Switzerland"/>
    <s v="Switzerland"/>
    <d v="2011-04-01T00:00:00"/>
    <x v="7"/>
    <n v="0.72902785299830675"/>
  </r>
  <r>
    <n v="366"/>
    <x v="1"/>
    <x v="0"/>
    <x v="0"/>
    <n v="1"/>
    <x v="1"/>
    <x v="1"/>
    <n v="0.5"/>
    <s v="No"/>
    <s v="Y"/>
    <x v="5"/>
    <s v="NA"/>
    <x v="5"/>
    <x v="5"/>
    <s v="Full Time"/>
    <s v="Full Time"/>
    <s v="Inconclusive"/>
    <s v="6 - Junior Officer &amp; Finance"/>
    <s v="Even"/>
    <s v="6 - Junior Officer"/>
    <n v="3"/>
    <x v="0"/>
    <x v="0"/>
    <n v="3"/>
    <s v="30 to 39"/>
    <n v="34"/>
    <s v="Switzerland"/>
    <s v="Switzerland"/>
    <s v="Switzerland"/>
    <d v="2017-04-01T00:00:00"/>
    <x v="0"/>
    <n v="0.83326099173102097"/>
  </r>
  <r>
    <n v="367"/>
    <x v="1"/>
    <x v="4"/>
    <x v="1"/>
    <n v="0"/>
    <x v="0"/>
    <x v="0"/>
    <n v="0.5"/>
    <s v="No"/>
    <s v="N"/>
    <x v="1"/>
    <s v="NA"/>
    <x v="5"/>
    <x v="1"/>
    <s v="Full Time"/>
    <s v="Full Time"/>
    <s v="Even"/>
    <s v="5 - Senior Officer &amp; Sales &amp; Marketing"/>
    <s v="Even"/>
    <s v="5 - Senior Officer"/>
    <n v="0"/>
    <x v="3"/>
    <x v="0"/>
    <n v="0"/>
    <s v="20 to 29"/>
    <n v="29"/>
    <s v="Switzerland"/>
    <s v="Switzerland"/>
    <s v="Switzerland"/>
    <d v="2020-04-01T00:00:00"/>
    <x v="4"/>
    <n v="0.92717983597915687"/>
  </r>
  <r>
    <n v="368"/>
    <x v="0"/>
    <x v="4"/>
    <x v="1"/>
    <n v="0"/>
    <x v="0"/>
    <x v="0"/>
    <n v="0.5"/>
    <s v="No"/>
    <s v="N"/>
    <x v="1"/>
    <s v="NA"/>
    <x v="5"/>
    <x v="1"/>
    <s v="Full Time"/>
    <s v="Full Time"/>
    <s v="Even"/>
    <s v="5 - Senior Officer &amp; Sales &amp; Marketing"/>
    <s v="Even"/>
    <s v="5 - Senior Officer"/>
    <n v="0"/>
    <x v="3"/>
    <x v="0"/>
    <n v="0"/>
    <s v="20 to 29"/>
    <n v="29"/>
    <s v="Switzerland"/>
    <s v="Switzerland"/>
    <s v="Switzerland"/>
    <d v="2020-04-01T00:00:00"/>
    <x v="4"/>
    <n v="0.63592473287046503"/>
  </r>
  <r>
    <n v="369"/>
    <x v="1"/>
    <x v="4"/>
    <x v="0"/>
    <n v="0"/>
    <x v="0"/>
    <x v="0"/>
    <n v="0.5"/>
    <s v="Yes"/>
    <s v="Y"/>
    <x v="1"/>
    <s v="FY20"/>
    <x v="0"/>
    <x v="1"/>
    <s v="Full Time"/>
    <s v="Full Time"/>
    <s v="NA"/>
    <s v="NA"/>
    <s v="NA"/>
    <s v="NA"/>
    <n v="3"/>
    <x v="4"/>
    <x v="0"/>
    <n v="3"/>
    <s v="40 to 49"/>
    <n v="45"/>
    <s v="Russia"/>
    <s v="Europe"/>
    <s v="Europe"/>
    <d v="2011-04-01T00:00:00"/>
    <x v="7"/>
    <n v="0.48377221651508262"/>
  </r>
  <r>
    <n v="370"/>
    <x v="1"/>
    <x v="0"/>
    <x v="0"/>
    <n v="1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8"/>
    <s v="Switzerland"/>
    <s v="Switzerland"/>
    <s v="Switzerland"/>
    <d v="2019-04-01T00:00:00"/>
    <x v="3"/>
    <n v="0.9582127997326737"/>
  </r>
  <r>
    <n v="371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1"/>
    <x v="0"/>
    <x v="0"/>
    <n v="0"/>
    <s v="20 to 29"/>
    <n v="26"/>
    <s v="Switzerland"/>
    <s v="Switzerland"/>
    <s v="Switzerland"/>
    <d v="2019-04-01T00:00:00"/>
    <x v="3"/>
    <n v="8.6169743344653549E-2"/>
  </r>
  <r>
    <n v="372"/>
    <x v="0"/>
    <x v="1"/>
    <x v="0"/>
    <n v="2"/>
    <x v="1"/>
    <x v="1"/>
    <n v="0.5"/>
    <s v="No"/>
    <s v="Y"/>
    <x v="1"/>
    <s v="NA"/>
    <x v="4"/>
    <x v="1"/>
    <s v="Full Time"/>
    <s v="Full Time"/>
    <s v="Uneven - Men benefit"/>
    <s v="4 - Manager &amp; Sales &amp; Marketing"/>
    <s v="Even"/>
    <s v="4 - Manager"/>
    <n v="2"/>
    <x v="1"/>
    <x v="0"/>
    <n v="3"/>
    <s v="40 to 49"/>
    <n v="43"/>
    <s v="France"/>
    <s v="Europe"/>
    <s v="Europe"/>
    <d v="2015-04-01T00:00:00"/>
    <x v="1"/>
    <n v="0.82889688801200689"/>
  </r>
  <r>
    <n v="373"/>
    <x v="0"/>
    <x v="1"/>
    <x v="0"/>
    <n v="2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2"/>
    <x v="1"/>
    <x v="0"/>
    <n v="3"/>
    <s v="30 to 39"/>
    <n v="34"/>
    <s v="Switzerland"/>
    <s v="Switzerland"/>
    <s v="Switzerland"/>
    <d v="2012-04-01T00:00:00"/>
    <x v="2"/>
    <n v="0.77543019830065163"/>
  </r>
  <r>
    <n v="374"/>
    <x v="1"/>
    <x v="1"/>
    <x v="0"/>
    <n v="3"/>
    <x v="0"/>
    <x v="1"/>
    <n v="0.5"/>
    <s v="No"/>
    <s v="Y"/>
    <x v="4"/>
    <s v="NA"/>
    <x v="1"/>
    <x v="4"/>
    <s v="Full Time"/>
    <s v="Full Time"/>
    <s v="Even"/>
    <s v="4 - Manager &amp; Internal Services"/>
    <s v="Even"/>
    <s v="4 - Manager"/>
    <n v="3"/>
    <x v="1"/>
    <x v="0"/>
    <n v="2"/>
    <s v="40 to 49"/>
    <n v="41"/>
    <s v="France"/>
    <s v="Europe"/>
    <s v="Europe"/>
    <d v="2014-04-01T00:00:00"/>
    <x v="9"/>
    <n v="0.38594024293693274"/>
  </r>
  <r>
    <n v="375"/>
    <x v="1"/>
    <x v="4"/>
    <x v="0"/>
    <n v="2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2"/>
    <x v="4"/>
    <x v="0"/>
    <n v="2"/>
    <s v="20 to 29"/>
    <n v="28"/>
    <s v="Germany"/>
    <s v="Europe"/>
    <s v="Europe"/>
    <d v="2011-04-01T00:00:00"/>
    <x v="7"/>
    <n v="0.99447034133763501"/>
  </r>
  <r>
    <n v="376"/>
    <x v="0"/>
    <x v="3"/>
    <x v="0"/>
    <n v="2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1"/>
    <x v="1"/>
    <x v="1"/>
    <n v="1"/>
    <s v="30 to 39"/>
    <n v="34"/>
    <s v="Switzerland"/>
    <s v="Switzerland"/>
    <s v="Switzerland"/>
    <d v="2017-04-01T00:00:00"/>
    <x v="0"/>
    <n v="0.84779686840603008"/>
  </r>
  <r>
    <n v="377"/>
    <x v="1"/>
    <x v="0"/>
    <x v="0"/>
    <n v="2"/>
    <x v="0"/>
    <x v="1"/>
    <n v="0.5"/>
    <s v="No"/>
    <s v="Y"/>
    <x v="2"/>
    <s v="NA"/>
    <x v="3"/>
    <x v="2"/>
    <s v="Full Time"/>
    <s v="Full Time"/>
    <s v="Inconclusive"/>
    <s v="6 - Junior Officer &amp; Strategy"/>
    <s v="Even"/>
    <s v="6 - Junior Officer"/>
    <n v="3"/>
    <x v="0"/>
    <x v="0"/>
    <n v="2"/>
    <s v="20 to 29"/>
    <n v="24"/>
    <s v="Switzerland"/>
    <s v="Switzerland"/>
    <s v="Switzerland"/>
    <d v="2017-04-01T00:00:00"/>
    <x v="0"/>
    <n v="7.5892815643435307E-2"/>
  </r>
  <r>
    <n v="378"/>
    <x v="0"/>
    <x v="0"/>
    <x v="1"/>
    <n v="0"/>
    <x v="0"/>
    <x v="0"/>
    <n v="0.5"/>
    <s v="No"/>
    <s v="N"/>
    <x v="0"/>
    <s v="NA"/>
    <x v="3"/>
    <x v="0"/>
    <s v="Full Time"/>
    <s v="Full Time"/>
    <s v="Even"/>
    <s v="6 - Junior Officer &amp; Operations"/>
    <s v="Even"/>
    <s v="6 - Junior Officer"/>
    <n v="0"/>
    <x v="3"/>
    <x v="0"/>
    <n v="0"/>
    <s v="20 to 29"/>
    <n v="20"/>
    <s v="France"/>
    <s v="Europe"/>
    <s v="Europe"/>
    <d v="2020-04-01T00:00:00"/>
    <x v="4"/>
    <n v="0.62073319723183884"/>
  </r>
  <r>
    <n v="379"/>
    <x v="1"/>
    <x v="4"/>
    <x v="0"/>
    <n v="3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1"/>
    <x v="0"/>
    <x v="1"/>
    <n v="1"/>
    <s v="20 to 29"/>
    <n v="29"/>
    <s v="Italy"/>
    <s v="Europe"/>
    <s v="Europe"/>
    <d v="2013-04-01T00:00:00"/>
    <x v="5"/>
    <n v="0.52583736060964625"/>
  </r>
  <r>
    <n v="380"/>
    <x v="1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2"/>
    <s v="20 to 29"/>
    <n v="22"/>
    <s v="Switzerland"/>
    <s v="Switzerland"/>
    <s v="Switzerland"/>
    <d v="2017-04-01T00:00:00"/>
    <x v="0"/>
    <n v="0.67262781513879921"/>
  </r>
  <r>
    <n v="381"/>
    <x v="0"/>
    <x v="0"/>
    <x v="0"/>
    <n v="2"/>
    <x v="0"/>
    <x v="1"/>
    <n v="0.5"/>
    <s v="No"/>
    <s v="Y"/>
    <x v="5"/>
    <s v="NA"/>
    <x v="3"/>
    <x v="5"/>
    <s v="Full Time"/>
    <s v="Full Time"/>
    <s v="Inconclusive"/>
    <s v="6 - Junior Officer &amp; Finance"/>
    <s v="Even"/>
    <s v="6 - Junior Officer"/>
    <n v="2"/>
    <x v="0"/>
    <x v="0"/>
    <n v="3"/>
    <s v="20 to 29"/>
    <n v="23"/>
    <s v="Switzerland"/>
    <s v="Switzerland"/>
    <s v="Switzerland"/>
    <d v="2018-04-01T00:00:00"/>
    <x v="6"/>
    <n v="0.44916917363076636"/>
  </r>
  <r>
    <n v="382"/>
    <x v="0"/>
    <x v="0"/>
    <x v="0"/>
    <n v="2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3"/>
    <s v="20 to 29"/>
    <n v="23"/>
    <s v="Switzerland"/>
    <s v="Switzerland"/>
    <s v="Switzerland"/>
    <d v="2018-04-01T00:00:00"/>
    <x v="6"/>
    <n v="0.85052270087831516"/>
  </r>
  <r>
    <n v="383"/>
    <x v="0"/>
    <x v="3"/>
    <x v="0"/>
    <n v="2"/>
    <x v="0"/>
    <x v="0"/>
    <n v="0.5"/>
    <s v="Yes"/>
    <s v="Y"/>
    <x v="1"/>
    <s v="FY20"/>
    <x v="0"/>
    <x v="1"/>
    <s v="Full Time"/>
    <s v="Full Time"/>
    <s v="NA"/>
    <s v="NA"/>
    <s v="NA"/>
    <s v="NA"/>
    <n v="3"/>
    <x v="5"/>
    <x v="0"/>
    <n v="4"/>
    <s v="20 to 29"/>
    <n v="28"/>
    <s v="Switzerland"/>
    <s v="Switzerland"/>
    <s v="Switzerland"/>
    <d v="2011-04-01T00:00:00"/>
    <x v="7"/>
    <n v="0.57646730268679713"/>
  </r>
  <r>
    <n v="384"/>
    <x v="0"/>
    <x v="0"/>
    <x v="1"/>
    <n v="0"/>
    <x v="0"/>
    <x v="0"/>
    <n v="0.5"/>
    <s v="No"/>
    <s v="N"/>
    <x v="0"/>
    <s v="NA"/>
    <x v="3"/>
    <x v="0"/>
    <s v="Full Time"/>
    <s v="Full Time"/>
    <s v="Even"/>
    <s v="6 - Junior Officer &amp; Operations"/>
    <s v="Even"/>
    <s v="6 - Junior Officer"/>
    <n v="0"/>
    <x v="3"/>
    <x v="0"/>
    <n v="0"/>
    <s v="20 to 29"/>
    <n v="24"/>
    <s v="Italy"/>
    <s v="Europe"/>
    <s v="Europe"/>
    <d v="2020-04-01T00:00:00"/>
    <x v="4"/>
    <n v="0.18470600857986319"/>
  </r>
  <r>
    <n v="385"/>
    <x v="0"/>
    <x v="3"/>
    <x v="0"/>
    <n v="2"/>
    <x v="1"/>
    <x v="1"/>
    <n v="0.5"/>
    <s v="No"/>
    <s v="Y"/>
    <x v="1"/>
    <s v="NA"/>
    <x v="2"/>
    <x v="1"/>
    <s v="Full Time"/>
    <s v="Full Time"/>
    <s v="Uneven - Men benefit"/>
    <s v="3 - Senior Manager &amp; Sales &amp; Marketing"/>
    <s v="Uneven - Men benefit"/>
    <s v="3 - Senior Manager"/>
    <n v="4"/>
    <x v="5"/>
    <x v="0"/>
    <n v="2"/>
    <s v="40 to 49"/>
    <n v="44"/>
    <s v="France"/>
    <s v="Europe"/>
    <s v="Europe"/>
    <d v="2016-04-01T00:00:00"/>
    <x v="8"/>
    <n v="0.27009094189501126"/>
  </r>
  <r>
    <n v="386"/>
    <x v="1"/>
    <x v="0"/>
    <x v="0"/>
    <n v="2"/>
    <x v="0"/>
    <x v="1"/>
    <n v="0.5"/>
    <s v="No"/>
    <s v="Y"/>
    <x v="3"/>
    <s v="NA"/>
    <x v="3"/>
    <x v="3"/>
    <s v="Full Time"/>
    <s v="Full Time"/>
    <s v="Inconclusive"/>
    <s v="6 - Junior Officer &amp; HR"/>
    <s v="Even"/>
    <s v="6 - Junior Officer"/>
    <n v="3"/>
    <x v="0"/>
    <x v="0"/>
    <n v="3"/>
    <s v="20 to 29"/>
    <n v="24"/>
    <s v="France"/>
    <s v="Europe"/>
    <s v="Europe"/>
    <d v="2017-04-01T00:00:00"/>
    <x v="0"/>
    <n v="0.62101103719844786"/>
  </r>
  <r>
    <n v="387"/>
    <x v="1"/>
    <x v="1"/>
    <x v="0"/>
    <n v="2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3"/>
    <x v="1"/>
    <x v="0"/>
    <n v="2"/>
    <s v="40 to 49"/>
    <n v="40"/>
    <s v="Italy"/>
    <s v="Europe"/>
    <s v="Europe"/>
    <d v="2015-04-01T00:00:00"/>
    <x v="1"/>
    <n v="0.88561584956291428"/>
  </r>
  <r>
    <n v="388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2"/>
    <s v="20 to 29"/>
    <n v="25"/>
    <s v="Switzerland"/>
    <s v="Switzerland"/>
    <s v="Switzerland"/>
    <d v="2017-04-01T00:00:00"/>
    <x v="0"/>
    <n v="0.99275411111482914"/>
  </r>
  <r>
    <n v="389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0"/>
    <s v="Switzerland"/>
    <s v="Switzerland"/>
    <s v="Switzerland"/>
    <d v="2017-04-01T00:00:00"/>
    <x v="0"/>
    <n v="2.0504621128762834E-2"/>
  </r>
  <r>
    <n v="390"/>
    <x v="0"/>
    <x v="0"/>
    <x v="0"/>
    <n v="2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3"/>
    <s v="20 to 29"/>
    <n v="24"/>
    <s v="Switzerland"/>
    <s v="Switzerland"/>
    <s v="Switzerland"/>
    <d v="2018-04-01T00:00:00"/>
    <x v="6"/>
    <n v="4.8342188372641703E-2"/>
  </r>
  <r>
    <n v="391"/>
    <x v="0"/>
    <x v="1"/>
    <x v="0"/>
    <n v="2"/>
    <x v="0"/>
    <x v="1"/>
    <n v="0.5"/>
    <s v="No"/>
    <s v="Y"/>
    <x v="4"/>
    <s v="NA"/>
    <x v="1"/>
    <x v="4"/>
    <s v="Full Time"/>
    <s v="Full Time"/>
    <s v="Even"/>
    <s v="4 - Manager &amp; Internal Services"/>
    <s v="Even"/>
    <s v="4 - Manager"/>
    <n v="5"/>
    <x v="1"/>
    <x v="0"/>
    <n v="3"/>
    <s v="30 to 39"/>
    <n v="36"/>
    <s v="Switzerland"/>
    <s v="Switzerland"/>
    <s v="Switzerland"/>
    <d v="2012-04-01T00:00:00"/>
    <x v="2"/>
    <n v="0.98829692239105504"/>
  </r>
  <r>
    <n v="392"/>
    <x v="0"/>
    <x v="3"/>
    <x v="0"/>
    <n v="3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1"/>
    <x v="1"/>
    <x v="1"/>
    <n v="2"/>
    <s v="40 to 49"/>
    <n v="41"/>
    <s v="France"/>
    <s v="Europe"/>
    <s v="Europe"/>
    <d v="2014-04-01T00:00:00"/>
    <x v="9"/>
    <n v="2.420839796984886E-2"/>
  </r>
  <r>
    <n v="393"/>
    <x v="0"/>
    <x v="4"/>
    <x v="0"/>
    <n v="2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3"/>
    <x v="4"/>
    <x v="0"/>
    <n v="2"/>
    <s v="20 to 29"/>
    <n v="28"/>
    <s v="Switzerland"/>
    <s v="Switzerland"/>
    <s v="Switzerland"/>
    <d v="2011-04-01T00:00:00"/>
    <x v="7"/>
    <n v="0.15599491990944425"/>
  </r>
  <r>
    <n v="394"/>
    <x v="0"/>
    <x v="1"/>
    <x v="0"/>
    <n v="3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5"/>
    <x v="1"/>
    <x v="0"/>
    <n v="3"/>
    <s v="30 to 39"/>
    <n v="34"/>
    <s v="Switzerland"/>
    <s v="Switzerland"/>
    <s v="Switzerland"/>
    <d v="2013-04-01T00:00:00"/>
    <x v="5"/>
    <n v="0.39590970635266121"/>
  </r>
  <r>
    <n v="395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2"/>
    <s v="France"/>
    <s v="Europe"/>
    <s v="Europe"/>
    <d v="2017-04-01T00:00:00"/>
    <x v="0"/>
    <n v="0.35666504745283001"/>
  </r>
  <r>
    <n v="396"/>
    <x v="1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8"/>
    <s v="France"/>
    <s v="Europe"/>
    <s v="Europe"/>
    <d v="2019-04-01T00:00:00"/>
    <x v="3"/>
    <n v="0.85213936453718642"/>
  </r>
  <r>
    <n v="397"/>
    <x v="0"/>
    <x v="1"/>
    <x v="1"/>
    <n v="0"/>
    <x v="0"/>
    <x v="0"/>
    <n v="0.5"/>
    <s v="No"/>
    <s v="N"/>
    <x v="1"/>
    <s v="NA"/>
    <x v="1"/>
    <x v="1"/>
    <s v="Full Time"/>
    <s v="Full Time"/>
    <s v="Uneven - Men benefit"/>
    <s v="4 - Manager &amp; Sales &amp; Marketing"/>
    <s v="Even"/>
    <s v="4 - Manager"/>
    <n v="0"/>
    <x v="3"/>
    <x v="0"/>
    <n v="0"/>
    <s v="30 to 39"/>
    <n v="32"/>
    <s v="Switzerland"/>
    <s v="Switzerland"/>
    <s v="Switzerland"/>
    <d v="2020-04-01T00:00:00"/>
    <x v="4"/>
    <n v="0.22577653790173235"/>
  </r>
  <r>
    <n v="398"/>
    <x v="0"/>
    <x v="1"/>
    <x v="0"/>
    <n v="2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1"/>
    <x v="4"/>
    <x v="1"/>
    <n v="2"/>
    <s v="30 to 39"/>
    <n v="34"/>
    <s v="France"/>
    <s v="Europe"/>
    <s v="Europe"/>
    <d v="2011-04-01T00:00:00"/>
    <x v="7"/>
    <n v="6.574887727464318E-2"/>
  </r>
  <r>
    <n v="399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2"/>
    <s v="20 to 29"/>
    <n v="21"/>
    <s v="Germany"/>
    <s v="Europe"/>
    <s v="Europe"/>
    <d v="2017-04-01T00:00:00"/>
    <x v="0"/>
    <n v="0.23072635404869957"/>
  </r>
  <r>
    <n v="400"/>
    <x v="1"/>
    <x v="0"/>
    <x v="1"/>
    <n v="0"/>
    <x v="0"/>
    <x v="0"/>
    <n v="0.5"/>
    <s v="No"/>
    <s v="N"/>
    <x v="0"/>
    <s v="NA"/>
    <x v="3"/>
    <x v="0"/>
    <s v="Full Time"/>
    <s v="Full Time"/>
    <s v="Even"/>
    <s v="6 - Junior Officer &amp; Operations"/>
    <s v="Even"/>
    <s v="6 - Junior Officer"/>
    <n v="0"/>
    <x v="3"/>
    <x v="0"/>
    <n v="0"/>
    <s v="20 to 29"/>
    <n v="22"/>
    <s v="Germany"/>
    <s v="Europe"/>
    <s v="Europe"/>
    <d v="2020-04-01T00:00:00"/>
    <x v="4"/>
    <n v="0.3575343019597933"/>
  </r>
  <r>
    <n v="401"/>
    <x v="1"/>
    <x v="0"/>
    <x v="0"/>
    <n v="4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6"/>
    <s v="Germany"/>
    <s v="Europe"/>
    <s v="Europe"/>
    <d v="2018-04-01T00:00:00"/>
    <x v="6"/>
    <n v="0.13232537468300964"/>
  </r>
  <r>
    <n v="402"/>
    <x v="1"/>
    <x v="4"/>
    <x v="1"/>
    <n v="0"/>
    <x v="0"/>
    <x v="0"/>
    <n v="0.5"/>
    <s v="No"/>
    <s v="N"/>
    <x v="0"/>
    <s v="NA"/>
    <x v="5"/>
    <x v="0"/>
    <n v="0.8"/>
    <s v="Part Time"/>
    <s v="Even"/>
    <s v="5 - Senior Officer &amp; Operations"/>
    <s v="Even"/>
    <s v="5 - Senior Officer"/>
    <n v="0"/>
    <x v="3"/>
    <x v="0"/>
    <n v="0"/>
    <s v="30 to 39"/>
    <n v="33"/>
    <s v="Switzerland"/>
    <s v="Switzerland"/>
    <s v="Switzerland"/>
    <d v="2020-04-01T00:00:00"/>
    <x v="4"/>
    <n v="0.40092881562604665"/>
  </r>
  <r>
    <n v="403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3"/>
    <s v="20 to 29"/>
    <n v="23"/>
    <s v="France"/>
    <s v="Europe"/>
    <s v="Europe"/>
    <d v="2017-04-01T00:00:00"/>
    <x v="0"/>
    <n v="0.53150413906595306"/>
  </r>
  <r>
    <n v="404"/>
    <x v="0"/>
    <x v="5"/>
    <x v="0"/>
    <n v="0"/>
    <x v="0"/>
    <x v="0"/>
    <n v="0.5"/>
    <s v="No"/>
    <s v="Y"/>
    <x v="2"/>
    <s v="NA"/>
    <x v="6"/>
    <x v="2"/>
    <s v="Full Time"/>
    <s v="Full Time"/>
    <s v="NA"/>
    <s v="NA"/>
    <s v="NA"/>
    <s v="NA"/>
    <n v="2"/>
    <x v="6"/>
    <x v="0"/>
    <n v="2"/>
    <s v="50 to 59"/>
    <n v="50"/>
    <s v="France"/>
    <s v="Europe"/>
    <s v="Europe"/>
    <d v="2016-04-01T00:00:00"/>
    <x v="8"/>
    <n v="0.65523363140688951"/>
  </r>
  <r>
    <n v="405"/>
    <x v="0"/>
    <x v="5"/>
    <x v="0"/>
    <n v="0"/>
    <x v="0"/>
    <x v="0"/>
    <n v="0.5"/>
    <s v="No"/>
    <s v="Y"/>
    <x v="2"/>
    <s v="NA"/>
    <x v="6"/>
    <x v="2"/>
    <s v="Full Time"/>
    <s v="Full Time"/>
    <s v="NA"/>
    <s v="NA"/>
    <s v="NA"/>
    <s v="NA"/>
    <n v="5"/>
    <x v="6"/>
    <x v="0"/>
    <n v="3"/>
    <s v="40 to 49"/>
    <n v="47"/>
    <s v="Switzerland"/>
    <s v="Switzerland"/>
    <s v="Switzerland"/>
    <d v="2012-04-01T00:00:00"/>
    <x v="2"/>
    <n v="0.26465651134784174"/>
  </r>
  <r>
    <n v="406"/>
    <x v="0"/>
    <x v="3"/>
    <x v="0"/>
    <n v="2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2"/>
    <x v="5"/>
    <x v="0"/>
    <n v="2"/>
    <s v="30 to 39"/>
    <n v="36"/>
    <s v="France"/>
    <s v="Europe"/>
    <s v="Europe"/>
    <d v="2017-04-01T00:00:00"/>
    <x v="0"/>
    <n v="0.17617806519847812"/>
  </r>
  <r>
    <n v="407"/>
    <x v="0"/>
    <x v="2"/>
    <x v="0"/>
    <n v="2"/>
    <x v="0"/>
    <x v="1"/>
    <n v="0.5"/>
    <s v="No"/>
    <s v="Y"/>
    <x v="4"/>
    <s v="NA"/>
    <x v="2"/>
    <x v="4"/>
    <s v="Full Time"/>
    <s v="Full Time"/>
    <s v="Inconclusive"/>
    <s v="2 - Director &amp; Internal Services"/>
    <s v="Uneven - Men benefit"/>
    <s v="2 - Director"/>
    <n v="3"/>
    <x v="2"/>
    <x v="0"/>
    <n v="2"/>
    <s v="60 to 69"/>
    <n v="61"/>
    <s v="Switzerland"/>
    <s v="Switzerland"/>
    <s v="Switzerland"/>
    <d v="2015-04-01T00:00:00"/>
    <x v="1"/>
    <n v="0.49736662702048318"/>
  </r>
  <r>
    <n v="408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5"/>
    <x v="4"/>
    <x v="0"/>
    <n v="0"/>
    <s v="20 to 29"/>
    <n v="26"/>
    <s v="Switzerland"/>
    <s v="Switzerland"/>
    <s v="Switzerland"/>
    <d v="2015-04-01T00:00:00"/>
    <x v="1"/>
    <n v="0.61365353183463411"/>
  </r>
  <r>
    <n v="409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5"/>
    <x v="0"/>
    <x v="0"/>
    <n v="2"/>
    <s v="20 to 29"/>
    <n v="24"/>
    <s v="Switzerland"/>
    <s v="Switzerland"/>
    <s v="Switzerland"/>
    <d v="2015-04-01T00:00:00"/>
    <x v="1"/>
    <n v="3.5492502932793601E-2"/>
  </r>
  <r>
    <n v="410"/>
    <x v="0"/>
    <x v="4"/>
    <x v="1"/>
    <n v="0"/>
    <x v="0"/>
    <x v="0"/>
    <n v="0.5"/>
    <s v="No"/>
    <s v="N"/>
    <x v="1"/>
    <s v="NA"/>
    <x v="5"/>
    <x v="1"/>
    <s v="Full Time"/>
    <s v="Full Time"/>
    <s v="Even"/>
    <s v="5 - Senior Officer &amp; Sales &amp; Marketing"/>
    <s v="Even"/>
    <s v="5 - Senior Officer"/>
    <n v="0"/>
    <x v="3"/>
    <x v="0"/>
    <n v="0"/>
    <s v="20 to 29"/>
    <n v="27"/>
    <s v="Switzerland"/>
    <s v="Switzerland"/>
    <s v="Switzerland"/>
    <d v="2020-04-01T00:00:00"/>
    <x v="4"/>
    <n v="0.42924204534567245"/>
  </r>
  <r>
    <n v="411"/>
    <x v="1"/>
    <x v="1"/>
    <x v="1"/>
    <n v="0"/>
    <x v="0"/>
    <x v="0"/>
    <n v="0.5"/>
    <s v="No"/>
    <s v="N"/>
    <x v="0"/>
    <s v="NA"/>
    <x v="1"/>
    <x v="0"/>
    <s v="Full Time"/>
    <s v="Full Time"/>
    <s v="Even"/>
    <s v="4 - Manager &amp; Operations"/>
    <s v="Even"/>
    <s v="4 - Manager"/>
    <n v="0"/>
    <x v="3"/>
    <x v="0"/>
    <n v="0"/>
    <s v="40 to 49"/>
    <n v="40"/>
    <s v="Germany"/>
    <s v="Europe"/>
    <s v="Europe"/>
    <d v="2020-04-01T00:00:00"/>
    <x v="4"/>
    <n v="0.10879590681933327"/>
  </r>
  <r>
    <n v="412"/>
    <x v="1"/>
    <x v="4"/>
    <x v="0"/>
    <n v="2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2"/>
    <x v="4"/>
    <x v="0"/>
    <n v="3"/>
    <s v="30 to 39"/>
    <n v="31"/>
    <s v="France"/>
    <s v="Europe"/>
    <s v="Europe"/>
    <d v="2013-04-01T00:00:00"/>
    <x v="5"/>
    <n v="0.32356358895127069"/>
  </r>
  <r>
    <n v="413"/>
    <x v="0"/>
    <x v="2"/>
    <x v="0"/>
    <n v="3"/>
    <x v="0"/>
    <x v="1"/>
    <n v="0.5"/>
    <s v="No"/>
    <s v="Y"/>
    <x v="4"/>
    <s v="NA"/>
    <x v="2"/>
    <x v="4"/>
    <s v="Full Time"/>
    <s v="Full Time"/>
    <s v="Inconclusive"/>
    <s v="2 - Director &amp; Internal Services"/>
    <s v="Uneven - Men benefit"/>
    <s v="2 - Director"/>
    <n v="5"/>
    <x v="2"/>
    <x v="0"/>
    <n v="3"/>
    <s v="40 to 49"/>
    <n v="46"/>
    <s v="Switzerland"/>
    <s v="Switzerland"/>
    <s v="Switzerland"/>
    <d v="2013-04-01T00:00:00"/>
    <x v="5"/>
    <n v="0.80745921296529588"/>
  </r>
  <r>
    <n v="414"/>
    <x v="1"/>
    <x v="4"/>
    <x v="0"/>
    <n v="3"/>
    <x v="0"/>
    <x v="1"/>
    <n v="0.5"/>
    <s v="No"/>
    <s v="Y"/>
    <x v="0"/>
    <s v="NA"/>
    <x v="5"/>
    <x v="0"/>
    <n v="0.8"/>
    <s v="Part Time"/>
    <s v="Even"/>
    <s v="5 - Senior Officer &amp; Operations"/>
    <s v="Even"/>
    <s v="5 - Senior Officer"/>
    <n v="1"/>
    <x v="0"/>
    <x v="1"/>
    <n v="1"/>
    <s v="30 to 39"/>
    <n v="31"/>
    <s v="Germany"/>
    <s v="Europe"/>
    <s v="Europe"/>
    <d v="2015-04-01T00:00:00"/>
    <x v="1"/>
    <n v="0.82632688999214898"/>
  </r>
  <r>
    <n v="415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4"/>
    <s v="Italy"/>
    <s v="Europe"/>
    <s v="Europe"/>
    <d v="2019-04-01T00:00:00"/>
    <x v="3"/>
    <n v="0.40016530112397752"/>
  </r>
  <r>
    <n v="416"/>
    <x v="0"/>
    <x v="3"/>
    <x v="0"/>
    <n v="2"/>
    <x v="0"/>
    <x v="1"/>
    <n v="0.5"/>
    <s v="No"/>
    <s v="Y"/>
    <x v="2"/>
    <s v="NA"/>
    <x v="4"/>
    <x v="2"/>
    <s v="Full Time"/>
    <s v="Full Time"/>
    <s v="Inconclusive"/>
    <s v="3 - Senior Manager &amp; Strategy"/>
    <s v="Uneven - Men benefit"/>
    <s v="3 - Senior Manager"/>
    <n v="2"/>
    <x v="5"/>
    <x v="0"/>
    <n v="2"/>
    <s v="30 to 39"/>
    <n v="39"/>
    <s v="Switzerland"/>
    <s v="Switzerland"/>
    <s v="Switzerland"/>
    <d v="2012-04-01T00:00:00"/>
    <x v="2"/>
    <n v="0.30987956444805242"/>
  </r>
  <r>
    <n v="417"/>
    <x v="0"/>
    <x v="3"/>
    <x v="0"/>
    <n v="2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2"/>
    <x v="5"/>
    <x v="0"/>
    <n v="2"/>
    <s v="30 to 39"/>
    <n v="36"/>
    <s v="Switzerland"/>
    <s v="Switzerland"/>
    <s v="Switzerland"/>
    <d v="2018-04-01T00:00:00"/>
    <x v="6"/>
    <n v="0.79930197730047514"/>
  </r>
  <r>
    <n v="418"/>
    <x v="1"/>
    <x v="0"/>
    <x v="0"/>
    <n v="2"/>
    <x v="1"/>
    <x v="1"/>
    <n v="0.5"/>
    <s v="No"/>
    <s v="Y"/>
    <x v="1"/>
    <s v="NA"/>
    <x v="5"/>
    <x v="1"/>
    <n v="0.7"/>
    <s v="Part Time"/>
    <s v="Even"/>
    <s v="6 - Junior Officer &amp; Sales &amp; Marketing"/>
    <s v="Even"/>
    <s v="6 - Junior Officer"/>
    <n v="2"/>
    <x v="0"/>
    <x v="0"/>
    <n v="2"/>
    <s v="30 to 39"/>
    <n v="31"/>
    <s v="Switzerland"/>
    <s v="Switzerland"/>
    <s v="Switzerland"/>
    <d v="2018-04-01T00:00:00"/>
    <x v="6"/>
    <n v="6.0268877133253906E-2"/>
  </r>
  <r>
    <n v="419"/>
    <x v="0"/>
    <x v="0"/>
    <x v="0"/>
    <n v="3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2"/>
    <s v="20 to 29"/>
    <n v="21"/>
    <s v="Switzerland"/>
    <s v="Switzerland"/>
    <s v="Switzerland"/>
    <d v="2017-04-01T00:00:00"/>
    <x v="0"/>
    <n v="0.90542961428115787"/>
  </r>
  <r>
    <n v="420"/>
    <x v="1"/>
    <x v="4"/>
    <x v="0"/>
    <n v="3"/>
    <x v="0"/>
    <x v="1"/>
    <n v="0.5"/>
    <s v="No"/>
    <s v="Y"/>
    <x v="0"/>
    <s v="NA"/>
    <x v="5"/>
    <x v="0"/>
    <n v="0.5"/>
    <s v="Part Time"/>
    <s v="Even"/>
    <s v="5 - Senior Officer &amp; Operations"/>
    <s v="Even"/>
    <s v="5 - Senior Officer"/>
    <n v="2"/>
    <x v="4"/>
    <x v="0"/>
    <n v="3"/>
    <s v="30 to 39"/>
    <n v="33"/>
    <s v="Germany"/>
    <s v="Europe"/>
    <s v="Europe"/>
    <d v="2014-04-01T00:00:00"/>
    <x v="9"/>
    <n v="0.74462128521639481"/>
  </r>
  <r>
    <n v="421"/>
    <x v="0"/>
    <x v="2"/>
    <x v="0"/>
    <n v="3"/>
    <x v="1"/>
    <x v="1"/>
    <n v="0.5"/>
    <s v="No"/>
    <s v="Y"/>
    <x v="2"/>
    <s v="NA"/>
    <x v="6"/>
    <x v="2"/>
    <s v="Full Time"/>
    <s v="Full Time"/>
    <s v="Inconclusive"/>
    <s v="2 - Director &amp; Strategy"/>
    <s v="Uneven - Men benefit"/>
    <s v="2 - Director"/>
    <n v="3"/>
    <x v="2"/>
    <x v="0"/>
    <n v="3"/>
    <s v="40 to 49"/>
    <n v="48"/>
    <s v="France"/>
    <s v="Europe"/>
    <s v="Europe"/>
    <d v="2015-04-01T00:00:00"/>
    <x v="1"/>
    <n v="0.57246123285987305"/>
  </r>
  <r>
    <n v="422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4"/>
    <s v="Switzerland"/>
    <s v="Switzerland"/>
    <s v="Switzerland"/>
    <d v="2018-04-01T00:00:00"/>
    <x v="6"/>
    <n v="0.96635825929575925"/>
  </r>
  <r>
    <n v="423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4"/>
    <s v="Germany"/>
    <s v="Europe"/>
    <s v="Europe"/>
    <d v="2017-04-01T00:00:00"/>
    <x v="0"/>
    <n v="0.83000257100439523"/>
  </r>
  <r>
    <n v="424"/>
    <x v="1"/>
    <x v="0"/>
    <x v="1"/>
    <n v="0"/>
    <x v="0"/>
    <x v="0"/>
    <n v="0.5"/>
    <s v="No"/>
    <s v="N"/>
    <x v="0"/>
    <s v="NA"/>
    <x v="3"/>
    <x v="0"/>
    <s v="Full Time"/>
    <s v="Full Time"/>
    <s v="Even"/>
    <s v="6 - Junior Officer &amp; Operations"/>
    <s v="Even"/>
    <s v="6 - Junior Officer"/>
    <n v="0"/>
    <x v="3"/>
    <x v="0"/>
    <n v="0"/>
    <s v="20 to 29"/>
    <n v="22"/>
    <s v="Switzerland"/>
    <s v="Switzerland"/>
    <s v="Switzerland"/>
    <d v="2020-04-01T00:00:00"/>
    <x v="4"/>
    <n v="0.41987413570831322"/>
  </r>
  <r>
    <n v="425"/>
    <x v="0"/>
    <x v="5"/>
    <x v="0"/>
    <n v="0"/>
    <x v="0"/>
    <x v="0"/>
    <n v="0.5"/>
    <s v="No"/>
    <s v="Y"/>
    <x v="2"/>
    <s v="NA"/>
    <x v="6"/>
    <x v="2"/>
    <s v="Full Time"/>
    <s v="Full Time"/>
    <s v="NA"/>
    <s v="NA"/>
    <s v="NA"/>
    <s v="NA"/>
    <n v="1"/>
    <x v="2"/>
    <x v="1"/>
    <n v="2"/>
    <s v="40 to 49"/>
    <n v="42"/>
    <s v="Germany"/>
    <s v="Europe"/>
    <s v="Europe"/>
    <d v="2015-04-01T00:00:00"/>
    <x v="1"/>
    <n v="0.21805291511812241"/>
  </r>
  <r>
    <n v="426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5"/>
    <s v="Italy"/>
    <s v="Europe"/>
    <s v="Europe"/>
    <d v="2018-04-01T00:00:00"/>
    <x v="6"/>
    <n v="0.2297246749189783"/>
  </r>
  <r>
    <n v="427"/>
    <x v="0"/>
    <x v="5"/>
    <x v="1"/>
    <n v="0"/>
    <x v="0"/>
    <x v="0"/>
    <n v="0.5"/>
    <s v="No"/>
    <s v="N"/>
    <x v="2"/>
    <s v="NA"/>
    <x v="6"/>
    <x v="2"/>
    <s v="Full Time"/>
    <s v="Full Time"/>
    <s v="NA"/>
    <s v="NA"/>
    <s v="NA"/>
    <s v="NA"/>
    <n v="0"/>
    <x v="3"/>
    <x v="0"/>
    <n v="0"/>
    <s v="60 to 69"/>
    <n v="60"/>
    <s v="France"/>
    <s v="Europe"/>
    <s v="Europe"/>
    <d v="2020-04-01T00:00:00"/>
    <x v="4"/>
    <n v="0.79535258887127058"/>
  </r>
  <r>
    <n v="428"/>
    <x v="1"/>
    <x v="4"/>
    <x v="0"/>
    <n v="3"/>
    <x v="0"/>
    <x v="0"/>
    <n v="0.5"/>
    <s v="Yes"/>
    <s v="Y"/>
    <x v="5"/>
    <s v="FY20"/>
    <x v="0"/>
    <x v="5"/>
    <s v="Full Time"/>
    <s v="Full Time"/>
    <s v="NA"/>
    <s v="NA"/>
    <s v="NA"/>
    <s v="NA"/>
    <n v="4"/>
    <x v="4"/>
    <x v="0"/>
    <n v="2"/>
    <s v="30 to 39"/>
    <n v="35"/>
    <s v="Switzerland"/>
    <s v="Switzerland"/>
    <s v="Switzerland"/>
    <d v="2012-04-01T00:00:00"/>
    <x v="2"/>
    <n v="0.44066875834039387"/>
  </r>
  <r>
    <n v="429"/>
    <x v="0"/>
    <x v="3"/>
    <x v="0"/>
    <n v="2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1"/>
    <x v="1"/>
    <x v="1"/>
    <n v="1"/>
    <s v="30 to 39"/>
    <n v="37"/>
    <s v="United Kingdom"/>
    <s v="Europe"/>
    <s v="Europe"/>
    <d v="2013-04-01T00:00:00"/>
    <x v="5"/>
    <n v="0.36702983637032649"/>
  </r>
  <r>
    <n v="430"/>
    <x v="0"/>
    <x v="4"/>
    <x v="0"/>
    <n v="4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3"/>
    <x v="4"/>
    <x v="0"/>
    <n v="3"/>
    <s v="20 to 29"/>
    <n v="27"/>
    <s v="Switzerland"/>
    <s v="Switzerland"/>
    <s v="Switzerland"/>
    <d v="2016-04-01T00:00:00"/>
    <x v="8"/>
    <n v="0.58267495197246366"/>
  </r>
  <r>
    <n v="431"/>
    <x v="0"/>
    <x v="1"/>
    <x v="0"/>
    <n v="4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2"/>
    <x v="1"/>
    <x v="0"/>
    <n v="2"/>
    <s v="30 to 39"/>
    <n v="33"/>
    <s v="Switzerland"/>
    <s v="Switzerland"/>
    <s v="Switzerland"/>
    <d v="2018-04-01T00:00:00"/>
    <x v="6"/>
    <n v="0.15927897887736353"/>
  </r>
  <r>
    <n v="432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3"/>
    <s v="France"/>
    <s v="Europe"/>
    <s v="Europe"/>
    <d v="2018-04-01T00:00:00"/>
    <x v="6"/>
    <n v="0.64292713529541035"/>
  </r>
  <r>
    <n v="433"/>
    <x v="0"/>
    <x v="2"/>
    <x v="0"/>
    <n v="3"/>
    <x v="0"/>
    <x v="1"/>
    <n v="0.5"/>
    <s v="No"/>
    <s v="Y"/>
    <x v="0"/>
    <s v="NA"/>
    <x v="2"/>
    <x v="0"/>
    <s v="Full Time"/>
    <s v="Full Time"/>
    <s v="Even"/>
    <s v="2 - Director &amp; Operations"/>
    <s v="Uneven - Men benefit"/>
    <s v="2 - Director"/>
    <n v="3"/>
    <x v="2"/>
    <x v="0"/>
    <n v="0"/>
    <s v="30 to 39"/>
    <n v="37"/>
    <s v="Switzerland"/>
    <s v="Switzerland"/>
    <s v="Switzerland"/>
    <d v="2017-04-01T00:00:00"/>
    <x v="0"/>
    <n v="2.4791355075684196E-2"/>
  </r>
  <r>
    <n v="434"/>
    <x v="1"/>
    <x v="1"/>
    <x v="1"/>
    <n v="0"/>
    <x v="0"/>
    <x v="0"/>
    <n v="0.5"/>
    <s v="No"/>
    <s v="N"/>
    <x v="4"/>
    <s v="NA"/>
    <x v="1"/>
    <x v="4"/>
    <s v="Full Time"/>
    <s v="Full Time"/>
    <s v="Even"/>
    <s v="4 - Manager &amp; Internal Services"/>
    <s v="Even"/>
    <s v="4 - Manager"/>
    <n v="0"/>
    <x v="3"/>
    <x v="0"/>
    <n v="0"/>
    <s v="30 to 39"/>
    <n v="38"/>
    <s v="Germany"/>
    <s v="Europe"/>
    <s v="Europe"/>
    <d v="2020-04-01T00:00:00"/>
    <x v="4"/>
    <n v="0.43341932379929815"/>
  </r>
  <r>
    <n v="435"/>
    <x v="1"/>
    <x v="1"/>
    <x v="0"/>
    <n v="1"/>
    <x v="1"/>
    <x v="1"/>
    <n v="0.5"/>
    <s v="No"/>
    <s v="Y"/>
    <x v="3"/>
    <s v="NA"/>
    <x v="4"/>
    <x v="3"/>
    <s v="Full Time"/>
    <s v="Full Time"/>
    <s v="Inconclusive"/>
    <s v="4 - Manager &amp; HR"/>
    <s v="Even"/>
    <s v="4 - Manager"/>
    <n v="5"/>
    <x v="1"/>
    <x v="0"/>
    <n v="3"/>
    <s v="30 to 39"/>
    <n v="39"/>
    <s v="Switzerland"/>
    <s v="Switzerland"/>
    <s v="Switzerland"/>
    <d v="2011-04-01T00:00:00"/>
    <x v="7"/>
    <n v="0.63456256298660307"/>
  </r>
  <r>
    <n v="436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4"/>
    <x v="0"/>
    <x v="0"/>
    <n v="3"/>
    <s v="20 to 29"/>
    <n v="22"/>
    <s v="France"/>
    <s v="Europe"/>
    <s v="Europe"/>
    <d v="2016-04-01T00:00:00"/>
    <x v="8"/>
    <n v="0.20712227925329496"/>
  </r>
  <r>
    <n v="437"/>
    <x v="0"/>
    <x v="1"/>
    <x v="0"/>
    <n v="2"/>
    <x v="0"/>
    <x v="1"/>
    <n v="0.5"/>
    <s v="No"/>
    <s v="Y"/>
    <x v="4"/>
    <s v="NA"/>
    <x v="1"/>
    <x v="4"/>
    <s v="Full Time"/>
    <s v="Full Time"/>
    <s v="Even"/>
    <s v="4 - Manager &amp; Internal Services"/>
    <s v="Even"/>
    <s v="4 - Manager"/>
    <n v="3"/>
    <x v="1"/>
    <x v="0"/>
    <n v="3"/>
    <s v="30 to 39"/>
    <n v="34"/>
    <s v="France"/>
    <s v="Europe"/>
    <s v="Europe"/>
    <d v="2015-04-01T00:00:00"/>
    <x v="1"/>
    <n v="0.64063228991180632"/>
  </r>
  <r>
    <n v="438"/>
    <x v="0"/>
    <x v="2"/>
    <x v="0"/>
    <n v="3"/>
    <x v="0"/>
    <x v="1"/>
    <n v="0.5"/>
    <s v="No"/>
    <s v="Y"/>
    <x v="0"/>
    <s v="NA"/>
    <x v="2"/>
    <x v="0"/>
    <s v="Full Time"/>
    <s v="Full Time"/>
    <s v="Even"/>
    <s v="2 - Director &amp; Operations"/>
    <s v="Uneven - Men benefit"/>
    <s v="2 - Director"/>
    <n v="4"/>
    <x v="2"/>
    <x v="0"/>
    <n v="2"/>
    <s v="30 to 39"/>
    <n v="36"/>
    <s v="France"/>
    <s v="Europe"/>
    <s v="Europe"/>
    <d v="2011-04-01T00:00:00"/>
    <x v="7"/>
    <n v="0.52170352280569388"/>
  </r>
  <r>
    <n v="439"/>
    <x v="1"/>
    <x v="0"/>
    <x v="0"/>
    <n v="2"/>
    <x v="0"/>
    <x v="0"/>
    <n v="0.5"/>
    <s v="Yes"/>
    <s v="Y"/>
    <x v="4"/>
    <s v="FY20"/>
    <x v="0"/>
    <x v="4"/>
    <s v="Full Time"/>
    <s v="Full Time"/>
    <s v="NA"/>
    <s v="NA"/>
    <s v="NA"/>
    <s v="NA"/>
    <n v="3"/>
    <x v="0"/>
    <x v="0"/>
    <n v="3"/>
    <s v="30 to 39"/>
    <n v="30"/>
    <s v="Switzerland"/>
    <s v="Switzerland"/>
    <s v="Switzerland"/>
    <d v="2017-04-01T00:00:00"/>
    <x v="0"/>
    <n v="0.68744226152209142"/>
  </r>
  <r>
    <n v="440"/>
    <x v="0"/>
    <x v="1"/>
    <x v="0"/>
    <n v="2"/>
    <x v="1"/>
    <x v="1"/>
    <n v="0.5"/>
    <s v="No"/>
    <s v="Y"/>
    <x v="4"/>
    <s v="NA"/>
    <x v="4"/>
    <x v="4"/>
    <s v="Full Time"/>
    <s v="Full Time"/>
    <s v="Even"/>
    <s v="4 - Manager &amp; Internal Services"/>
    <s v="Even"/>
    <s v="4 - Manager"/>
    <n v="1"/>
    <x v="4"/>
    <x v="1"/>
    <n v="1"/>
    <s v="40 to 49"/>
    <n v="42"/>
    <s v="Italy"/>
    <s v="Europe"/>
    <s v="Europe"/>
    <d v="2016-04-01T00:00:00"/>
    <x v="8"/>
    <n v="0.61474148809206741"/>
  </r>
  <r>
    <n v="441"/>
    <x v="1"/>
    <x v="0"/>
    <x v="1"/>
    <n v="0"/>
    <x v="0"/>
    <x v="0"/>
    <n v="0.5"/>
    <s v="No"/>
    <s v="N"/>
    <x v="1"/>
    <s v="NA"/>
    <x v="3"/>
    <x v="1"/>
    <s v="Full Time"/>
    <s v="Full Time"/>
    <s v="Even"/>
    <s v="6 - Junior Officer &amp; Sales &amp; Marketing"/>
    <s v="Even"/>
    <s v="6 - Junior Officer"/>
    <n v="0"/>
    <x v="3"/>
    <x v="0"/>
    <n v="0"/>
    <s v="20 to 29"/>
    <n v="28"/>
    <s v="France"/>
    <s v="Europe"/>
    <s v="Europe"/>
    <d v="2020-04-01T00:00:00"/>
    <x v="4"/>
    <n v="0.5560430434160617"/>
  </r>
  <r>
    <n v="442"/>
    <x v="1"/>
    <x v="4"/>
    <x v="0"/>
    <n v="2"/>
    <x v="1"/>
    <x v="1"/>
    <n v="0.5"/>
    <s v="No"/>
    <s v="Y"/>
    <x v="0"/>
    <s v="NA"/>
    <x v="1"/>
    <x v="0"/>
    <s v="Full Time"/>
    <s v="Full Time"/>
    <s v="Even"/>
    <s v="5 - Senior Officer &amp; Operations"/>
    <s v="Even"/>
    <s v="5 - Senior Officer"/>
    <n v="4"/>
    <x v="4"/>
    <x v="0"/>
    <n v="2"/>
    <s v="40 to 49"/>
    <n v="42"/>
    <s v="Germany"/>
    <s v="Europe"/>
    <s v="Europe"/>
    <d v="2011-04-01T00:00:00"/>
    <x v="7"/>
    <n v="0.64380525162134783"/>
  </r>
  <r>
    <n v="443"/>
    <x v="0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1"/>
    <s v="France"/>
    <s v="Europe"/>
    <s v="Europe"/>
    <d v="2018-04-01T00:00:00"/>
    <x v="6"/>
    <n v="0.27183864092993337"/>
  </r>
  <r>
    <n v="444"/>
    <x v="0"/>
    <x v="4"/>
    <x v="0"/>
    <n v="3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1"/>
    <x v="0"/>
    <x v="1"/>
    <n v="2"/>
    <s v="20 to 29"/>
    <n v="24"/>
    <s v="Switzerland"/>
    <s v="Switzerland"/>
    <s v="Switzerland"/>
    <d v="2015-04-01T00:00:00"/>
    <x v="1"/>
    <n v="0.24732982619997523"/>
  </r>
  <r>
    <n v="445"/>
    <x v="0"/>
    <x v="1"/>
    <x v="0"/>
    <n v="2"/>
    <x v="0"/>
    <x v="1"/>
    <n v="0.5"/>
    <s v="No"/>
    <s v="Y"/>
    <x v="4"/>
    <s v="NA"/>
    <x v="1"/>
    <x v="4"/>
    <s v="Full Time"/>
    <s v="Full Time"/>
    <s v="Even"/>
    <s v="4 - Manager &amp; Internal Services"/>
    <s v="Even"/>
    <s v="4 - Manager"/>
    <n v="3"/>
    <x v="1"/>
    <x v="0"/>
    <n v="3"/>
    <s v="30 to 39"/>
    <n v="34"/>
    <s v="Switzerland"/>
    <s v="Switzerland"/>
    <s v="Switzerland"/>
    <d v="2012-04-01T00:00:00"/>
    <x v="2"/>
    <n v="0.94499876480445133"/>
  </r>
  <r>
    <n v="446"/>
    <x v="0"/>
    <x v="2"/>
    <x v="0"/>
    <n v="2"/>
    <x v="0"/>
    <x v="1"/>
    <n v="0.5"/>
    <s v="No"/>
    <s v="Y"/>
    <x v="1"/>
    <s v="NA"/>
    <x v="2"/>
    <x v="1"/>
    <s v="Full Time"/>
    <s v="Full Time"/>
    <s v="Inconclusive"/>
    <s v="2 - Director &amp; Sales &amp; Marketing"/>
    <s v="Uneven - Men benefit"/>
    <s v="2 - Director"/>
    <n v="6"/>
    <x v="2"/>
    <x v="0"/>
    <n v="2"/>
    <s v="40 to 49"/>
    <n v="41"/>
    <s v="Switzerland"/>
    <s v="Switzerland"/>
    <s v="Switzerland"/>
    <d v="2014-04-01T00:00:00"/>
    <x v="9"/>
    <n v="0.82083387379598283"/>
  </r>
  <r>
    <n v="447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2"/>
    <s v="20 to 29"/>
    <n v="24"/>
    <s v="Switzerland"/>
    <s v="Switzerland"/>
    <s v="Switzerland"/>
    <d v="2017-04-01T00:00:00"/>
    <x v="0"/>
    <n v="0.84216834165653032"/>
  </r>
  <r>
    <n v="448"/>
    <x v="0"/>
    <x v="3"/>
    <x v="0"/>
    <n v="2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3"/>
    <x v="5"/>
    <x v="0"/>
    <n v="3"/>
    <s v="30 to 39"/>
    <n v="33"/>
    <s v="Switzerland"/>
    <s v="Switzerland"/>
    <s v="Switzerland"/>
    <d v="2015-04-01T00:00:00"/>
    <x v="1"/>
    <n v="0.5294185441052327"/>
  </r>
  <r>
    <n v="449"/>
    <x v="0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16 to 19"/>
    <n v="19"/>
    <s v="Switzerland"/>
    <s v="Switzerland"/>
    <s v="Switzerland"/>
    <d v="2017-04-01T00:00:00"/>
    <x v="0"/>
    <n v="0.49168364318704549"/>
  </r>
  <r>
    <n v="450"/>
    <x v="0"/>
    <x v="4"/>
    <x v="0"/>
    <n v="2"/>
    <x v="0"/>
    <x v="1"/>
    <n v="0.5"/>
    <s v="No"/>
    <s v="Y"/>
    <x v="0"/>
    <s v="NA"/>
    <x v="5"/>
    <x v="0"/>
    <s v="Full Time"/>
    <s v="Full Time"/>
    <s v="Even"/>
    <s v="5 - Senior Officer &amp; Operations"/>
    <s v="Even"/>
    <s v="5 - Senior Officer"/>
    <n v="3"/>
    <x v="4"/>
    <x v="0"/>
    <n v="2"/>
    <s v="30 to 39"/>
    <n v="30"/>
    <s v="Switzerland"/>
    <s v="Switzerland"/>
    <s v="Switzerland"/>
    <d v="2013-04-01T00:00:00"/>
    <x v="5"/>
    <n v="0.89881447589072827"/>
  </r>
  <r>
    <n v="451"/>
    <x v="0"/>
    <x v="4"/>
    <x v="0"/>
    <n v="2"/>
    <x v="0"/>
    <x v="1"/>
    <n v="0.5"/>
    <s v="No"/>
    <s v="Y"/>
    <x v="1"/>
    <s v="NA"/>
    <x v="5"/>
    <x v="1"/>
    <s v="Full Time"/>
    <s v="Full Time"/>
    <s v="Even"/>
    <s v="5 - Senior Officer &amp; Sales &amp; Marketing"/>
    <s v="Even"/>
    <s v="5 - Senior Officer"/>
    <n v="2"/>
    <x v="4"/>
    <x v="0"/>
    <n v="0"/>
    <s v="20 to 29"/>
    <n v="25"/>
    <s v="France"/>
    <s v="Europe"/>
    <s v="Europe"/>
    <d v="2018-04-01T00:00:00"/>
    <x v="6"/>
    <n v="0.16065899077170132"/>
  </r>
  <r>
    <n v="452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3"/>
    <s v="Belgium"/>
    <s v="Europe"/>
    <s v="Europe"/>
    <d v="2018-04-01T00:00:00"/>
    <x v="6"/>
    <n v="0.95404927639662596"/>
  </r>
  <r>
    <n v="453"/>
    <x v="0"/>
    <x v="2"/>
    <x v="0"/>
    <n v="2"/>
    <x v="0"/>
    <x v="1"/>
    <n v="0.5"/>
    <s v="No"/>
    <s v="Y"/>
    <x v="1"/>
    <s v="NA"/>
    <x v="2"/>
    <x v="1"/>
    <s v="Full Time"/>
    <s v="Full Time"/>
    <s v="Inconclusive"/>
    <s v="2 - Director &amp; Sales &amp; Marketing"/>
    <s v="Uneven - Men benefit"/>
    <s v="2 - Director"/>
    <n v="4"/>
    <x v="2"/>
    <x v="0"/>
    <n v="3"/>
    <s v="30 to 39"/>
    <n v="39"/>
    <s v="Switzerland"/>
    <s v="Switzerland"/>
    <s v="Switzerland"/>
    <d v="2012-04-01T00:00:00"/>
    <x v="2"/>
    <n v="0.62091747498408734"/>
  </r>
  <r>
    <n v="454"/>
    <x v="0"/>
    <x v="4"/>
    <x v="0"/>
    <n v="1"/>
    <x v="1"/>
    <x v="1"/>
    <n v="0.5"/>
    <s v="No"/>
    <s v="Y"/>
    <x v="0"/>
    <s v="NA"/>
    <x v="1"/>
    <x v="0"/>
    <s v="Full Time"/>
    <s v="Full Time"/>
    <s v="Even"/>
    <s v="5 - Senior Officer &amp; Operations"/>
    <s v="Even"/>
    <s v="5 - Senior Officer"/>
    <n v="3"/>
    <x v="4"/>
    <x v="0"/>
    <n v="2"/>
    <s v="30 to 39"/>
    <n v="34"/>
    <s v="Switzerland"/>
    <s v="Switzerland"/>
    <s v="Switzerland"/>
    <d v="2016-04-01T00:00:00"/>
    <x v="8"/>
    <n v="0.67728128256077169"/>
  </r>
  <r>
    <n v="455"/>
    <x v="1"/>
    <x v="5"/>
    <x v="0"/>
    <n v="0"/>
    <x v="0"/>
    <x v="0"/>
    <n v="0.5"/>
    <s v="No"/>
    <s v="Y"/>
    <x v="1"/>
    <s v="NA"/>
    <x v="6"/>
    <x v="1"/>
    <s v="Full Time"/>
    <s v="Full Time"/>
    <s v="NA"/>
    <s v="NA"/>
    <s v="NA"/>
    <s v="NA"/>
    <n v="4"/>
    <x v="6"/>
    <x v="0"/>
    <n v="2"/>
    <s v="40 to 49"/>
    <n v="45"/>
    <s v="France"/>
    <s v="Europe"/>
    <s v="Europe"/>
    <d v="2016-04-01T00:00:00"/>
    <x v="8"/>
    <n v="0.28925901160284195"/>
  </r>
  <r>
    <n v="456"/>
    <x v="0"/>
    <x v="4"/>
    <x v="0"/>
    <n v="2"/>
    <x v="0"/>
    <x v="1"/>
    <n v="0.5"/>
    <s v="No"/>
    <s v="Y"/>
    <x v="4"/>
    <s v="NA"/>
    <x v="5"/>
    <x v="4"/>
    <s v="Full Time"/>
    <s v="Full Time"/>
    <s v="Even"/>
    <s v="5 - Senior Officer &amp; Internal Services"/>
    <s v="Even"/>
    <s v="5 - Senior Officer"/>
    <n v="3"/>
    <x v="4"/>
    <x v="0"/>
    <n v="2"/>
    <s v="20 to 29"/>
    <n v="28"/>
    <s v="Netherlands"/>
    <s v="Europe"/>
    <s v="Europe"/>
    <d v="2013-04-01T00:00:00"/>
    <x v="5"/>
    <n v="9.4868624010765124E-2"/>
  </r>
  <r>
    <n v="457"/>
    <x v="0"/>
    <x v="4"/>
    <x v="0"/>
    <n v="2"/>
    <x v="1"/>
    <x v="1"/>
    <n v="0.5"/>
    <s v="No"/>
    <s v="Y"/>
    <x v="1"/>
    <s v="NA"/>
    <x v="1"/>
    <x v="1"/>
    <s v="Full Time"/>
    <s v="Full Time"/>
    <s v="Even"/>
    <s v="5 - Senior Officer &amp; Sales &amp; Marketing"/>
    <s v="Even"/>
    <s v="5 - Senior Officer"/>
    <n v="3"/>
    <x v="4"/>
    <x v="0"/>
    <n v="2"/>
    <s v="30 to 39"/>
    <n v="31"/>
    <s v="Switzerland"/>
    <s v="Switzerland"/>
    <s v="Switzerland"/>
    <d v="2013-04-01T00:00:00"/>
    <x v="5"/>
    <n v="0.39471888105634212"/>
  </r>
  <r>
    <n v="458"/>
    <x v="1"/>
    <x v="3"/>
    <x v="0"/>
    <n v="4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2"/>
    <x v="5"/>
    <x v="0"/>
    <n v="3"/>
    <s v="40 to 49"/>
    <n v="48"/>
    <s v="Germany"/>
    <s v="Europe"/>
    <s v="Europe"/>
    <d v="2011-04-01T00:00:00"/>
    <x v="7"/>
    <n v="0.95127822714340093"/>
  </r>
  <r>
    <n v="459"/>
    <x v="1"/>
    <x v="0"/>
    <x v="0"/>
    <n v="2"/>
    <x v="0"/>
    <x v="1"/>
    <n v="0.5"/>
    <s v="No"/>
    <s v="Y"/>
    <x v="4"/>
    <s v="NA"/>
    <x v="3"/>
    <x v="4"/>
    <n v="0.8"/>
    <s v="Part Time"/>
    <s v="Even"/>
    <s v="6 - Junior Officer &amp; Internal Services"/>
    <s v="Even"/>
    <s v="6 - Junior Officer"/>
    <n v="3"/>
    <x v="0"/>
    <x v="0"/>
    <n v="2"/>
    <s v="20 to 29"/>
    <n v="24"/>
    <s v="Switzerland"/>
    <s v="Switzerland"/>
    <s v="Switzerland"/>
    <d v="2017-04-01T00:00:00"/>
    <x v="0"/>
    <n v="0.44377238698141175"/>
  </r>
  <r>
    <n v="460"/>
    <x v="0"/>
    <x v="1"/>
    <x v="0"/>
    <n v="3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2"/>
    <x v="1"/>
    <x v="0"/>
    <n v="3"/>
    <s v="30 to 39"/>
    <n v="32"/>
    <s v="Switzerland"/>
    <s v="Switzerland"/>
    <s v="Switzerland"/>
    <d v="2015-04-01T00:00:00"/>
    <x v="1"/>
    <n v="0.555849592462898"/>
  </r>
  <r>
    <n v="461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20 to 29"/>
    <n v="28"/>
    <s v="Switzerland"/>
    <s v="Switzerland"/>
    <s v="Switzerland"/>
    <d v="2018-04-01T00:00:00"/>
    <x v="6"/>
    <n v="0.61718944408798315"/>
  </r>
  <r>
    <n v="462"/>
    <x v="0"/>
    <x v="1"/>
    <x v="0"/>
    <n v="2"/>
    <x v="1"/>
    <x v="1"/>
    <n v="0.5"/>
    <s v="No"/>
    <s v="Y"/>
    <x v="0"/>
    <s v="NA"/>
    <x v="4"/>
    <x v="0"/>
    <s v="Full Time"/>
    <s v="Full Time"/>
    <s v="Even"/>
    <s v="4 - Manager &amp; Operations"/>
    <s v="Even"/>
    <s v="4 - Manager"/>
    <n v="3"/>
    <x v="1"/>
    <x v="0"/>
    <n v="2"/>
    <s v="30 to 39"/>
    <n v="39"/>
    <s v="Switzerland"/>
    <s v="Switzerland"/>
    <s v="Switzerland"/>
    <d v="2016-04-01T00:00:00"/>
    <x v="8"/>
    <n v="0.21810247999669241"/>
  </r>
  <r>
    <n v="463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2"/>
    <x v="0"/>
    <x v="0"/>
    <n v="2"/>
    <s v="16 to 19"/>
    <n v="19"/>
    <s v="France"/>
    <s v="Europe"/>
    <s v="Europe"/>
    <d v="2018-04-01T00:00:00"/>
    <x v="6"/>
    <n v="0.39168371757562881"/>
  </r>
  <r>
    <n v="464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1"/>
    <s v="France"/>
    <s v="Europe"/>
    <s v="Europe"/>
    <d v="2019-04-01T00:00:00"/>
    <x v="3"/>
    <n v="0.31555187710074639"/>
  </r>
  <r>
    <n v="465"/>
    <x v="0"/>
    <x v="3"/>
    <x v="0"/>
    <n v="2"/>
    <x v="0"/>
    <x v="1"/>
    <n v="0.5"/>
    <s v="No"/>
    <s v="Y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2"/>
    <x v="5"/>
    <x v="0"/>
    <n v="2"/>
    <s v="30 to 39"/>
    <n v="33"/>
    <s v="Switzerland"/>
    <s v="Switzerland"/>
    <s v="Switzerland"/>
    <d v="2014-04-01T00:00:00"/>
    <x v="9"/>
    <n v="0.31152326925035312"/>
  </r>
  <r>
    <n v="466"/>
    <x v="1"/>
    <x v="0"/>
    <x v="0"/>
    <n v="3"/>
    <x v="0"/>
    <x v="1"/>
    <n v="0.5"/>
    <s v="No"/>
    <s v="Y"/>
    <x v="1"/>
    <s v="NA"/>
    <x v="3"/>
    <x v="1"/>
    <n v="0.8"/>
    <s v="Part Time"/>
    <s v="Even"/>
    <s v="6 - Junior Officer &amp; Sales &amp; Marketing"/>
    <s v="Even"/>
    <s v="6 - Junior Officer"/>
    <n v="3"/>
    <x v="0"/>
    <x v="0"/>
    <n v="2"/>
    <s v="20 to 29"/>
    <n v="26"/>
    <s v="Switzerland"/>
    <s v="Switzerland"/>
    <s v="Switzerland"/>
    <d v="2017-04-01T00:00:00"/>
    <x v="0"/>
    <n v="0.27549499367324704"/>
  </r>
  <r>
    <n v="467"/>
    <x v="0"/>
    <x v="2"/>
    <x v="0"/>
    <n v="2"/>
    <x v="1"/>
    <x v="1"/>
    <n v="0.5"/>
    <s v="No"/>
    <s v="Y"/>
    <x v="1"/>
    <s v="NA"/>
    <x v="6"/>
    <x v="1"/>
    <s v="Full Time"/>
    <s v="Full Time"/>
    <s v="Inconclusive"/>
    <s v="2 - Director &amp; Sales &amp; Marketing"/>
    <s v="Uneven - Men benefit"/>
    <s v="2 - Director"/>
    <n v="5"/>
    <x v="2"/>
    <x v="0"/>
    <n v="2"/>
    <s v="40 to 49"/>
    <n v="48"/>
    <s v="Switzerland"/>
    <s v="Switzerland"/>
    <s v="Switzerland"/>
    <d v="2015-04-01T00:00:00"/>
    <x v="1"/>
    <n v="0.93647591187410684"/>
  </r>
  <r>
    <n v="468"/>
    <x v="0"/>
    <x v="5"/>
    <x v="0"/>
    <n v="0"/>
    <x v="0"/>
    <x v="0"/>
    <n v="0.5"/>
    <s v="Yes"/>
    <s v="Y"/>
    <x v="2"/>
    <s v="FY20"/>
    <x v="0"/>
    <x v="2"/>
    <s v="Full Time"/>
    <s v="Full Time"/>
    <s v="NA"/>
    <s v="NA"/>
    <s v="NA"/>
    <s v="NA"/>
    <n v="2"/>
    <x v="6"/>
    <x v="0"/>
    <n v="3"/>
    <s v="30 to 39"/>
    <n v="31"/>
    <s v="Switzerland"/>
    <s v="Switzerland"/>
    <s v="Switzerland"/>
    <d v="2013-04-01T00:00:00"/>
    <x v="5"/>
    <n v="0.86822265594157022"/>
  </r>
  <r>
    <n v="469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3"/>
    <s v="France"/>
    <s v="Europe"/>
    <s v="Europe"/>
    <d v="2018-04-01T00:00:00"/>
    <x v="6"/>
    <n v="8.6075190210606056E-3"/>
  </r>
  <r>
    <n v="470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4"/>
    <s v="Germany"/>
    <s v="Europe"/>
    <s v="Europe"/>
    <d v="2017-04-01T00:00:00"/>
    <x v="0"/>
    <n v="0.79775690163951174"/>
  </r>
  <r>
    <n v="471"/>
    <x v="0"/>
    <x v="0"/>
    <x v="0"/>
    <n v="3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3"/>
    <s v="20 to 29"/>
    <n v="24"/>
    <s v="France"/>
    <s v="Europe"/>
    <s v="Europe"/>
    <d v="2018-04-01T00:00:00"/>
    <x v="6"/>
    <n v="0.5084881947430876"/>
  </r>
  <r>
    <n v="472"/>
    <x v="0"/>
    <x v="0"/>
    <x v="0"/>
    <n v="2"/>
    <x v="0"/>
    <x v="1"/>
    <n v="0.5"/>
    <s v="No"/>
    <s v="Y"/>
    <x v="4"/>
    <s v="NA"/>
    <x v="3"/>
    <x v="4"/>
    <s v="Full Time"/>
    <s v="Full Time"/>
    <s v="Even"/>
    <s v="6 - Junior Officer &amp; Internal Services"/>
    <s v="Even"/>
    <s v="6 - Junior Officer"/>
    <n v="2"/>
    <x v="0"/>
    <x v="0"/>
    <n v="3"/>
    <s v="20 to 29"/>
    <n v="23"/>
    <s v="Switzerland"/>
    <s v="Switzerland"/>
    <s v="Switzerland"/>
    <d v="2018-04-01T00:00:00"/>
    <x v="6"/>
    <n v="0.70458190832253043"/>
  </r>
  <r>
    <n v="473"/>
    <x v="1"/>
    <x v="1"/>
    <x v="0"/>
    <n v="2"/>
    <x v="1"/>
    <x v="1"/>
    <n v="0.5"/>
    <s v="No"/>
    <s v="Y"/>
    <x v="0"/>
    <s v="NA"/>
    <x v="4"/>
    <x v="0"/>
    <s v="Full Time"/>
    <s v="Full Time"/>
    <s v="Even"/>
    <s v="4 - Manager &amp; Operations"/>
    <s v="Even"/>
    <s v="4 - Manager"/>
    <n v="3"/>
    <x v="1"/>
    <x v="0"/>
    <n v="0"/>
    <s v="40 to 49"/>
    <n v="49"/>
    <s v="Switzerland"/>
    <s v="Switzerland"/>
    <s v="Switzerland"/>
    <d v="2012-04-01T00:00:00"/>
    <x v="2"/>
    <n v="0.30084059883495795"/>
  </r>
  <r>
    <n v="474"/>
    <x v="0"/>
    <x v="1"/>
    <x v="0"/>
    <n v="3"/>
    <x v="0"/>
    <x v="1"/>
    <n v="0.5"/>
    <s v="No"/>
    <s v="Y"/>
    <x v="1"/>
    <s v="NA"/>
    <x v="1"/>
    <x v="1"/>
    <s v="Full Time"/>
    <s v="Full Time"/>
    <s v="Uneven - Men benefit"/>
    <s v="4 - Manager &amp; Sales &amp; Marketing"/>
    <s v="Even"/>
    <s v="4 - Manager"/>
    <n v="3"/>
    <x v="1"/>
    <x v="0"/>
    <n v="3"/>
    <s v="30 to 39"/>
    <n v="33"/>
    <s v="Switzerland"/>
    <s v="Switzerland"/>
    <s v="Switzerland"/>
    <d v="2013-04-01T00:00:00"/>
    <x v="5"/>
    <n v="0.39409794394173037"/>
  </r>
  <r>
    <n v="475"/>
    <x v="1"/>
    <x v="0"/>
    <x v="0"/>
    <n v="2"/>
    <x v="0"/>
    <x v="1"/>
    <n v="0.5"/>
    <s v="No"/>
    <s v="Y"/>
    <x v="1"/>
    <s v="NA"/>
    <x v="3"/>
    <x v="1"/>
    <n v="0.7"/>
    <s v="Part Time"/>
    <s v="Even"/>
    <s v="6 - Junior Officer &amp; Sales &amp; Marketing"/>
    <s v="Even"/>
    <s v="6 - Junior Officer"/>
    <n v="3"/>
    <x v="0"/>
    <x v="0"/>
    <n v="3"/>
    <s v="20 to 29"/>
    <n v="25"/>
    <s v="France"/>
    <s v="Europe"/>
    <s v="Europe"/>
    <d v="2017-04-01T00:00:00"/>
    <x v="0"/>
    <n v="0.62852311802163563"/>
  </r>
  <r>
    <n v="476"/>
    <x v="1"/>
    <x v="0"/>
    <x v="0"/>
    <n v="3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2"/>
    <s v="20 to 29"/>
    <n v="20"/>
    <s v="Germany"/>
    <s v="Europe"/>
    <s v="Europe"/>
    <d v="2017-04-01T00:00:00"/>
    <x v="0"/>
    <n v="0.26962555690286061"/>
  </r>
  <r>
    <n v="477"/>
    <x v="1"/>
    <x v="2"/>
    <x v="0"/>
    <n v="2"/>
    <x v="1"/>
    <x v="1"/>
    <n v="0.5"/>
    <s v="No"/>
    <s v="Y"/>
    <x v="4"/>
    <s v="NA"/>
    <x v="6"/>
    <x v="4"/>
    <s v="Full Time"/>
    <s v="Full Time"/>
    <s v="Inconclusive"/>
    <s v="2 - Director &amp; Internal Services"/>
    <s v="Uneven - Men benefit"/>
    <s v="2 - Director"/>
    <n v="6"/>
    <x v="2"/>
    <x v="0"/>
    <n v="2"/>
    <s v="40 to 49"/>
    <n v="44"/>
    <s v="Switzerland"/>
    <s v="Switzerland"/>
    <s v="Switzerland"/>
    <d v="2014-04-01T00:00:00"/>
    <x v="9"/>
    <n v="0.45553849936565327"/>
  </r>
  <r>
    <n v="478"/>
    <x v="1"/>
    <x v="0"/>
    <x v="1"/>
    <n v="0"/>
    <x v="0"/>
    <x v="0"/>
    <n v="0.5"/>
    <s v="No"/>
    <s v="N"/>
    <x v="0"/>
    <s v="NA"/>
    <x v="3"/>
    <x v="0"/>
    <s v="Full Time"/>
    <s v="Full Time"/>
    <s v="Even"/>
    <s v="6 - Junior Officer &amp; Operations"/>
    <s v="Even"/>
    <s v="6 - Junior Officer"/>
    <n v="0"/>
    <x v="3"/>
    <x v="0"/>
    <n v="0"/>
    <s v="20 to 29"/>
    <n v="25"/>
    <s v="Switzerland"/>
    <s v="Switzerland"/>
    <s v="Switzerland"/>
    <d v="2020-04-01T00:00:00"/>
    <x v="4"/>
    <n v="0.15504040913308237"/>
  </r>
  <r>
    <n v="479"/>
    <x v="0"/>
    <x v="0"/>
    <x v="0"/>
    <n v="4"/>
    <x v="0"/>
    <x v="0"/>
    <n v="0.5"/>
    <s v="Yes"/>
    <s v="Y"/>
    <x v="0"/>
    <s v="FY20"/>
    <x v="0"/>
    <x v="0"/>
    <s v="Full Time"/>
    <s v="Full Time"/>
    <s v="NA"/>
    <s v="NA"/>
    <s v="NA"/>
    <s v="NA"/>
    <n v="3"/>
    <x v="0"/>
    <x v="0"/>
    <n v="4"/>
    <s v="50 to 59"/>
    <n v="53"/>
    <s v="Switzerland"/>
    <s v="Switzerland"/>
    <s v="Switzerland"/>
    <d v="2017-04-01T00:00:00"/>
    <x v="0"/>
    <n v="0.68517436697446876"/>
  </r>
  <r>
    <n v="480"/>
    <x v="0"/>
    <x v="3"/>
    <x v="1"/>
    <n v="0"/>
    <x v="0"/>
    <x v="0"/>
    <n v="0.5"/>
    <s v="No"/>
    <s v="N"/>
    <x v="1"/>
    <s v="NA"/>
    <x v="4"/>
    <x v="1"/>
    <s v="Full Time"/>
    <s v="Full Time"/>
    <s v="Uneven - Men benefit"/>
    <s v="3 - Senior Manager &amp; Sales &amp; Marketing"/>
    <s v="Uneven - Men benefit"/>
    <s v="3 - Senior Manager"/>
    <n v="0"/>
    <x v="3"/>
    <x v="0"/>
    <n v="0"/>
    <s v="30 to 39"/>
    <n v="38"/>
    <s v="Switzerland"/>
    <s v="Switzerland"/>
    <s v="Switzerland"/>
    <d v="2020-04-01T00:00:00"/>
    <x v="4"/>
    <n v="0.35021178088720017"/>
  </r>
  <r>
    <n v="481"/>
    <x v="0"/>
    <x v="3"/>
    <x v="0"/>
    <n v="2"/>
    <x v="0"/>
    <x v="1"/>
    <n v="0.5"/>
    <s v="No"/>
    <s v="Y"/>
    <x v="4"/>
    <s v="NA"/>
    <x v="4"/>
    <x v="4"/>
    <s v="Full Time"/>
    <s v="Full Time"/>
    <s v="Uneven - Men benefit"/>
    <s v="3 - Senior Manager &amp; Internal Services"/>
    <s v="Uneven - Men benefit"/>
    <s v="3 - Senior Manager"/>
    <n v="2"/>
    <x v="5"/>
    <x v="0"/>
    <n v="3"/>
    <s v="30 to 39"/>
    <n v="37"/>
    <s v="Italy"/>
    <s v="Europe"/>
    <s v="Europe"/>
    <d v="2016-04-01T00:00:00"/>
    <x v="8"/>
    <n v="0.67286728778952287"/>
  </r>
  <r>
    <n v="482"/>
    <x v="0"/>
    <x v="3"/>
    <x v="0"/>
    <n v="3"/>
    <x v="0"/>
    <x v="1"/>
    <n v="0.5"/>
    <s v="No"/>
    <s v="Y"/>
    <x v="0"/>
    <s v="NA"/>
    <x v="4"/>
    <x v="0"/>
    <s v="Full Time"/>
    <s v="Full Time"/>
    <s v="Even"/>
    <s v="3 - Senior Manager &amp; Operations"/>
    <s v="Uneven - Men benefit"/>
    <s v="3 - Senior Manager"/>
    <n v="3"/>
    <x v="5"/>
    <x v="0"/>
    <n v="3"/>
    <s v="30 to 39"/>
    <n v="39"/>
    <s v="Switzerland"/>
    <s v="Switzerland"/>
    <s v="Switzerland"/>
    <d v="2011-04-01T00:00:00"/>
    <x v="7"/>
    <n v="0.65229778232472824"/>
  </r>
  <r>
    <n v="483"/>
    <x v="1"/>
    <x v="0"/>
    <x v="0"/>
    <n v="3"/>
    <x v="0"/>
    <x v="0"/>
    <n v="0.5"/>
    <s v="Yes"/>
    <s v="Y"/>
    <x v="0"/>
    <s v="FY20"/>
    <x v="0"/>
    <x v="0"/>
    <n v="0.5"/>
    <s v="Part Time"/>
    <s v="NA"/>
    <s v="NA"/>
    <s v="NA"/>
    <s v="NA"/>
    <n v="4"/>
    <x v="0"/>
    <x v="0"/>
    <n v="3"/>
    <s v="30 to 39"/>
    <n v="36"/>
    <s v="Italy"/>
    <s v="Europe"/>
    <s v="Europe"/>
    <d v="2016-04-01T00:00:00"/>
    <x v="8"/>
    <n v="0.86363108794672871"/>
  </r>
  <r>
    <n v="484"/>
    <x v="0"/>
    <x v="5"/>
    <x v="1"/>
    <n v="0"/>
    <x v="0"/>
    <x v="0"/>
    <n v="0.5"/>
    <s v="No"/>
    <s v="N"/>
    <x v="2"/>
    <s v="NA"/>
    <x v="6"/>
    <x v="2"/>
    <s v="Full Time"/>
    <s v="Full Time"/>
    <s v="NA"/>
    <s v="NA"/>
    <s v="NA"/>
    <s v="NA"/>
    <n v="0"/>
    <x v="3"/>
    <x v="0"/>
    <n v="0"/>
    <s v="60 to 69"/>
    <n v="61"/>
    <s v="Japan"/>
    <s v="Asia Pacific"/>
    <s v="Elsewhere"/>
    <d v="2020-04-01T00:00:00"/>
    <x v="4"/>
    <n v="0.98089209898032448"/>
  </r>
  <r>
    <n v="485"/>
    <x v="0"/>
    <x v="1"/>
    <x v="0"/>
    <n v="3"/>
    <x v="0"/>
    <x v="1"/>
    <n v="0.5"/>
    <s v="No"/>
    <s v="Y"/>
    <x v="0"/>
    <s v="NA"/>
    <x v="1"/>
    <x v="0"/>
    <s v="Full Time"/>
    <s v="Full Time"/>
    <s v="Even"/>
    <s v="4 - Manager &amp; Operations"/>
    <s v="Even"/>
    <s v="4 - Manager"/>
    <n v="1"/>
    <x v="4"/>
    <x v="1"/>
    <n v="1"/>
    <s v="30 to 39"/>
    <n v="34"/>
    <s v="Germany"/>
    <s v="Europe"/>
    <s v="Europe"/>
    <d v="2013-04-01T00:00:00"/>
    <x v="5"/>
    <n v="0.54870564160909585"/>
  </r>
  <r>
    <n v="486"/>
    <x v="1"/>
    <x v="0"/>
    <x v="0"/>
    <n v="2"/>
    <x v="0"/>
    <x v="0"/>
    <n v="0.5"/>
    <s v="Yes"/>
    <s v="Y"/>
    <x v="0"/>
    <s v="FY20"/>
    <x v="0"/>
    <x v="0"/>
    <s v="Full Time"/>
    <s v="Full Time"/>
    <s v="NA"/>
    <s v="NA"/>
    <s v="NA"/>
    <s v="NA"/>
    <n v="2"/>
    <x v="0"/>
    <x v="0"/>
    <n v="3"/>
    <s v="40 to 49"/>
    <n v="47"/>
    <s v="Germany"/>
    <s v="Europe"/>
    <s v="Europe"/>
    <d v="2018-04-01T00:00:00"/>
    <x v="6"/>
    <n v="0.70888514832736138"/>
  </r>
  <r>
    <n v="487"/>
    <x v="1"/>
    <x v="1"/>
    <x v="0"/>
    <n v="3"/>
    <x v="0"/>
    <x v="1"/>
    <n v="0.5"/>
    <s v="No"/>
    <s v="Y"/>
    <x v="4"/>
    <s v="NA"/>
    <x v="1"/>
    <x v="4"/>
    <s v="Full Time"/>
    <s v="Full Time"/>
    <s v="Even"/>
    <s v="4 - Manager &amp; Internal Services"/>
    <s v="Even"/>
    <s v="4 - Manager"/>
    <n v="1"/>
    <x v="4"/>
    <x v="1"/>
    <n v="2"/>
    <s v="30 to 39"/>
    <n v="39"/>
    <s v="Italy"/>
    <s v="Europe"/>
    <s v="Europe"/>
    <d v="2015-04-01T00:00:00"/>
    <x v="1"/>
    <n v="0.72030115957161633"/>
  </r>
  <r>
    <n v="488"/>
    <x v="1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1"/>
    <x v="0"/>
    <x v="0"/>
    <n v="0"/>
    <s v="20 to 29"/>
    <n v="26"/>
    <s v="Switzerland"/>
    <s v="Switzerland"/>
    <s v="Switzerland"/>
    <d v="2019-04-01T00:00:00"/>
    <x v="3"/>
    <n v="0.3404111421878605"/>
  </r>
  <r>
    <n v="489"/>
    <x v="0"/>
    <x v="1"/>
    <x v="1"/>
    <n v="0"/>
    <x v="0"/>
    <x v="0"/>
    <n v="0.5"/>
    <s v="No"/>
    <s v="N"/>
    <x v="0"/>
    <s v="NA"/>
    <x v="1"/>
    <x v="0"/>
    <s v="Full Time"/>
    <s v="Full Time"/>
    <s v="Even"/>
    <s v="4 - Manager &amp; Operations"/>
    <s v="Even"/>
    <s v="4 - Manager"/>
    <n v="0"/>
    <x v="3"/>
    <x v="0"/>
    <n v="0"/>
    <s v="30 to 39"/>
    <n v="30"/>
    <s v="Switzerland"/>
    <s v="Switzerland"/>
    <s v="Switzerland"/>
    <d v="2020-04-01T00:00:00"/>
    <x v="4"/>
    <n v="9.9955645886867117E-2"/>
  </r>
  <r>
    <n v="490"/>
    <x v="0"/>
    <x v="3"/>
    <x v="1"/>
    <n v="0"/>
    <x v="0"/>
    <x v="0"/>
    <n v="0.5"/>
    <s v="No"/>
    <s v="N"/>
    <x v="5"/>
    <s v="NA"/>
    <x v="4"/>
    <x v="5"/>
    <s v="Full Time"/>
    <s v="Full Time"/>
    <s v="Inconclusive"/>
    <s v="3 - Senior Manager &amp; Finance"/>
    <s v="Uneven - Men benefit"/>
    <s v="3 - Senior Manager"/>
    <n v="0"/>
    <x v="3"/>
    <x v="0"/>
    <n v="0"/>
    <s v="30 to 39"/>
    <n v="33"/>
    <s v="Switzerland"/>
    <s v="Switzerland"/>
    <s v="Switzerland"/>
    <d v="2020-04-01T00:00:00"/>
    <x v="4"/>
    <n v="0.30828055732404824"/>
  </r>
  <r>
    <n v="491"/>
    <x v="1"/>
    <x v="4"/>
    <x v="1"/>
    <n v="0"/>
    <x v="0"/>
    <x v="0"/>
    <n v="0.5"/>
    <s v="No"/>
    <s v="N"/>
    <x v="4"/>
    <s v="NA"/>
    <x v="5"/>
    <x v="4"/>
    <s v="Full Time"/>
    <s v="Full Time"/>
    <s v="Even"/>
    <s v="5 - Senior Officer &amp; Internal Services"/>
    <s v="Even"/>
    <s v="5 - Senior Officer"/>
    <n v="0"/>
    <x v="3"/>
    <x v="0"/>
    <n v="0"/>
    <s v="30 to 39"/>
    <n v="33"/>
    <s v="United Kingdom"/>
    <s v="Europe"/>
    <s v="Europe"/>
    <d v="2020-04-01T00:00:00"/>
    <x v="4"/>
    <n v="3.3966430690281268E-2"/>
  </r>
  <r>
    <n v="492"/>
    <x v="0"/>
    <x v="2"/>
    <x v="0"/>
    <n v="1"/>
    <x v="0"/>
    <x v="1"/>
    <n v="0.5"/>
    <s v="No"/>
    <s v="Y"/>
    <x v="1"/>
    <s v="NA"/>
    <x v="2"/>
    <x v="1"/>
    <s v="Full Time"/>
    <s v="Full Time"/>
    <s v="Inconclusive"/>
    <s v="2 - Director &amp; Sales &amp; Marketing"/>
    <s v="Uneven - Men benefit"/>
    <s v="2 - Director"/>
    <n v="3"/>
    <x v="2"/>
    <x v="0"/>
    <n v="2"/>
    <s v="40 to 49"/>
    <n v="42"/>
    <s v="Switzerland"/>
    <s v="Switzerland"/>
    <s v="Switzerland"/>
    <d v="2012-04-01T00:00:00"/>
    <x v="2"/>
    <n v="0.7560996161281428"/>
  </r>
  <r>
    <n v="493"/>
    <x v="0"/>
    <x v="1"/>
    <x v="0"/>
    <n v="1"/>
    <x v="1"/>
    <x v="1"/>
    <n v="0.5"/>
    <s v="No"/>
    <s v="Y"/>
    <x v="1"/>
    <s v="NA"/>
    <x v="4"/>
    <x v="1"/>
    <s v="Full Time"/>
    <s v="Full Time"/>
    <s v="Uneven - Men benefit"/>
    <s v="4 - Manager &amp; Sales &amp; Marketing"/>
    <s v="Even"/>
    <s v="4 - Manager"/>
    <n v="2"/>
    <x v="1"/>
    <x v="0"/>
    <n v="2"/>
    <s v="30 to 39"/>
    <n v="33"/>
    <s v="France"/>
    <s v="Europe"/>
    <s v="Europe"/>
    <d v="2016-04-01T00:00:00"/>
    <x v="8"/>
    <n v="0.98285697805590266"/>
  </r>
  <r>
    <n v="494"/>
    <x v="1"/>
    <x v="0"/>
    <x v="0"/>
    <n v="4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3"/>
    <s v="20 to 29"/>
    <n v="27"/>
    <s v="Sweden"/>
    <s v="Europe"/>
    <s v="Europe"/>
    <d v="2017-04-01T00:00:00"/>
    <x v="0"/>
    <n v="0.72707020459587324"/>
  </r>
  <r>
    <n v="495"/>
    <x v="1"/>
    <x v="0"/>
    <x v="0"/>
    <n v="2"/>
    <x v="0"/>
    <x v="1"/>
    <n v="0.5"/>
    <s v="No"/>
    <s v="Y"/>
    <x v="0"/>
    <s v="NA"/>
    <x v="3"/>
    <x v="0"/>
    <s v="Full Time"/>
    <s v="Full Time"/>
    <s v="Even"/>
    <s v="6 - Junior Officer &amp; Operations"/>
    <s v="Even"/>
    <s v="6 - Junior Officer"/>
    <n v="3"/>
    <x v="0"/>
    <x v="0"/>
    <n v="3"/>
    <s v="20 to 29"/>
    <n v="22"/>
    <s v="Switzerland"/>
    <s v="Switzerland"/>
    <s v="Switzerland"/>
    <d v="2017-04-01T00:00:00"/>
    <x v="0"/>
    <n v="0.15602137748891087"/>
  </r>
  <r>
    <n v="496"/>
    <x v="0"/>
    <x v="0"/>
    <x v="0"/>
    <n v="4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3"/>
    <x v="0"/>
    <x v="0"/>
    <n v="3"/>
    <s v="20 to 29"/>
    <n v="25"/>
    <s v="Germany"/>
    <s v="Europe"/>
    <s v="Europe"/>
    <d v="2017-04-01T00:00:00"/>
    <x v="0"/>
    <n v="0.67400289578306405"/>
  </r>
  <r>
    <n v="497"/>
    <x v="1"/>
    <x v="4"/>
    <x v="0"/>
    <n v="2"/>
    <x v="0"/>
    <x v="1"/>
    <n v="0.5"/>
    <s v="No"/>
    <s v="Y"/>
    <x v="0"/>
    <s v="NA"/>
    <x v="5"/>
    <x v="0"/>
    <n v="0.9"/>
    <s v="Part Time"/>
    <s v="Even"/>
    <s v="5 - Senior Officer &amp; Operations"/>
    <s v="Even"/>
    <s v="5 - Senior Officer"/>
    <n v="2"/>
    <x v="4"/>
    <x v="0"/>
    <n v="3"/>
    <s v="30 to 39"/>
    <n v="32"/>
    <s v="Austria"/>
    <s v="Europe"/>
    <s v="Europe"/>
    <d v="2011-04-01T00:00:00"/>
    <x v="7"/>
    <n v="2.4025146232875327E-2"/>
  </r>
  <r>
    <n v="498"/>
    <x v="0"/>
    <x v="0"/>
    <x v="0"/>
    <n v="2"/>
    <x v="0"/>
    <x v="1"/>
    <n v="0.5"/>
    <s v="No"/>
    <s v="Y"/>
    <x v="1"/>
    <s v="NA"/>
    <x v="3"/>
    <x v="1"/>
    <s v="Full Time"/>
    <s v="Full Time"/>
    <s v="Even"/>
    <s v="6 - Junior Officer &amp; Sales &amp; Marketing"/>
    <s v="Even"/>
    <s v="6 - Junior Officer"/>
    <n v="2"/>
    <x v="0"/>
    <x v="0"/>
    <n v="3"/>
    <s v="20 to 29"/>
    <n v="21"/>
    <s v="Canada"/>
    <s v="Americas"/>
    <s v="Elsewhere"/>
    <d v="2018-04-01T00:00:00"/>
    <x v="6"/>
    <n v="0.80857484609357733"/>
  </r>
  <r>
    <n v="499"/>
    <x v="0"/>
    <x v="3"/>
    <x v="0"/>
    <n v="2"/>
    <x v="0"/>
    <x v="1"/>
    <n v="0.5"/>
    <s v="No"/>
    <s v="Y"/>
    <x v="5"/>
    <s v="NA"/>
    <x v="4"/>
    <x v="5"/>
    <s v="Full Time"/>
    <s v="Full Time"/>
    <s v="Inconclusive"/>
    <s v="3 - Senior Manager &amp; Finance"/>
    <s v="Uneven - Men benefit"/>
    <s v="3 - Senior Manager"/>
    <n v="1"/>
    <x v="1"/>
    <x v="1"/>
    <n v="1"/>
    <s v="40 to 49"/>
    <n v="42"/>
    <s v="Spain"/>
    <s v="Europe"/>
    <s v="Europe"/>
    <d v="2016-04-01T00:00:00"/>
    <x v="8"/>
    <n v="0.54234381038584778"/>
  </r>
  <r>
    <n v="500"/>
    <x v="0"/>
    <x v="1"/>
    <x v="0"/>
    <n v="2"/>
    <x v="1"/>
    <x v="1"/>
    <n v="0.5"/>
    <s v="No"/>
    <s v="Y"/>
    <x v="1"/>
    <s v="NA"/>
    <x v="4"/>
    <x v="1"/>
    <s v="Full Time"/>
    <s v="Full Time"/>
    <s v="Uneven - Men benefit"/>
    <s v="4 - Manager &amp; Sales &amp; Marketing"/>
    <s v="Even"/>
    <s v="4 - Manager"/>
    <n v="9"/>
    <x v="1"/>
    <x v="0"/>
    <n v="3"/>
    <s v="30 to 39"/>
    <n v="39"/>
    <s v="Switzerland"/>
    <s v="Switzerland"/>
    <s v="Switzerland"/>
    <d v="2011-04-01T00:00:00"/>
    <x v="7"/>
    <n v="0.829602918982833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n v="1"/>
    <x v="0"/>
    <x v="0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0"/>
    <s v="N"/>
    <n v="3"/>
    <x v="0"/>
    <n v="37"/>
    <s v="Spain"/>
    <s v="Europe"/>
    <s v="Europe"/>
    <x v="0"/>
    <n v="3"/>
    <n v="0.17780398303923683"/>
  </r>
  <r>
    <n v="2"/>
    <x v="1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0"/>
    <x v="0"/>
    <n v="37"/>
    <s v="Germany"/>
    <s v="Europe"/>
    <s v="Europe"/>
    <x v="0"/>
    <n v="3"/>
    <n v="0.57931456393986025"/>
  </r>
  <r>
    <n v="3"/>
    <x v="0"/>
    <x v="2"/>
    <s v="N"/>
    <n v="2"/>
    <x v="0"/>
    <s v="Yes"/>
    <n v="0.5"/>
    <s v="No"/>
    <s v="Y"/>
    <x v="2"/>
    <x v="1"/>
    <x v="2"/>
    <s v="Strategy"/>
    <s v="Full Time"/>
    <s v="Full Time"/>
    <s v="Inconclusive"/>
    <s v="2 - Director &amp; Strategy"/>
    <s v="Uneven - Men benefit"/>
    <s v="2 - Director"/>
    <n v="3"/>
    <x v="2"/>
    <s v="N"/>
    <n v="3"/>
    <x v="0"/>
    <n v="35"/>
    <s v="Switzerland"/>
    <s v="Switzerland"/>
    <s v="Switzerland"/>
    <x v="1"/>
    <n v="5"/>
    <n v="0.88768253584750278"/>
  </r>
  <r>
    <n v="4"/>
    <x v="0"/>
    <x v="1"/>
    <s v="N"/>
    <n v="3"/>
    <x v="0"/>
    <s v="Yes"/>
    <n v="0.5"/>
    <s v="No"/>
    <s v="Y"/>
    <x v="3"/>
    <x v="1"/>
    <x v="1"/>
    <s v="HR"/>
    <s v="Full Time"/>
    <s v="Full Time"/>
    <s v="Inconclusive"/>
    <s v="4 - Manager &amp; HR"/>
    <s v="Even"/>
    <s v="4 - Manager"/>
    <n v="3"/>
    <x v="1"/>
    <s v="N"/>
    <n v="3"/>
    <x v="0"/>
    <n v="32"/>
    <s v="Germany"/>
    <s v="Europe"/>
    <s v="Europe"/>
    <x v="2"/>
    <n v="8"/>
    <n v="5.3886816367029522E-2"/>
  </r>
  <r>
    <n v="5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8"/>
    <s v="Switzerland"/>
    <s v="Switzerland"/>
    <s v="Switzerland"/>
    <x v="3"/>
    <n v="1"/>
    <n v="0.97168074028188667"/>
  </r>
  <r>
    <n v="6"/>
    <x v="1"/>
    <x v="1"/>
    <s v="Y"/>
    <n v="0"/>
    <x v="0"/>
    <s v="No"/>
    <n v="0.5"/>
    <s v="No"/>
    <s v="N"/>
    <x v="4"/>
    <x v="1"/>
    <x v="1"/>
    <s v="Internal Services"/>
    <s v="Full Time"/>
    <s v="Full Time"/>
    <s v="Even"/>
    <s v="4 - Manager &amp; Internal Services"/>
    <s v="Even"/>
    <s v="4 - Manager"/>
    <n v="0"/>
    <x v="3"/>
    <s v="N"/>
    <n v="0"/>
    <x v="2"/>
    <n v="42"/>
    <s v="Italy"/>
    <s v="Europe"/>
    <s v="Europe"/>
    <x v="4"/>
    <n v="0"/>
    <n v="0.75162695747950226"/>
  </r>
  <r>
    <n v="7"/>
    <x v="0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0"/>
    <n v="35"/>
    <s v="Italy"/>
    <s v="Europe"/>
    <s v="Europe"/>
    <x v="4"/>
    <n v="0"/>
    <n v="3.9491104047887693E-2"/>
  </r>
  <r>
    <n v="8"/>
    <x v="1"/>
    <x v="4"/>
    <s v="N"/>
    <n v="2"/>
    <x v="0"/>
    <s v="Yes"/>
    <n v="0.5"/>
    <s v="No"/>
    <s v="Y"/>
    <x v="3"/>
    <x v="1"/>
    <x v="5"/>
    <s v="HR"/>
    <s v="Full Time"/>
    <s v="Full Time"/>
    <s v="Inconclusive"/>
    <s v="5 - Senior Officer &amp; HR"/>
    <s v="Even"/>
    <s v="5 - Senior Officer"/>
    <n v="3"/>
    <x v="4"/>
    <s v="N"/>
    <n v="3"/>
    <x v="0"/>
    <n v="34"/>
    <s v="Switzerland"/>
    <s v="Switzerland"/>
    <s v="Switzerland"/>
    <x v="5"/>
    <n v="7"/>
    <n v="0.35840373058727648"/>
  </r>
  <r>
    <n v="9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6"/>
    <s v="United States"/>
    <s v="Americas"/>
    <s v="Elsewhere"/>
    <x v="3"/>
    <n v="1"/>
    <n v="0.42406133668068713"/>
  </r>
  <r>
    <n v="10"/>
    <x v="0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4"/>
    <s v="Switzerland"/>
    <s v="Switzerland"/>
    <s v="Switzerland"/>
    <x v="6"/>
    <n v="2"/>
    <n v="0.32692189583843423"/>
  </r>
  <r>
    <n v="11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2"/>
    <x v="0"/>
    <n v="34"/>
    <s v="Switzerland"/>
    <s v="Switzerland"/>
    <s v="Switzerland"/>
    <x v="7"/>
    <n v="9"/>
    <n v="0.23339285093185169"/>
  </r>
  <r>
    <n v="12"/>
    <x v="1"/>
    <x v="0"/>
    <s v="N"/>
    <n v="2"/>
    <x v="1"/>
    <s v="Yes"/>
    <n v="0.5"/>
    <s v="No"/>
    <s v="Y"/>
    <x v="2"/>
    <x v="1"/>
    <x v="5"/>
    <s v="Strategy"/>
    <s v="Full Time"/>
    <s v="Full Time"/>
    <s v="Inconclusive"/>
    <s v="6 - Junior Officer &amp; Strategy"/>
    <s v="Even"/>
    <s v="6 - Junior Officer"/>
    <n v="3"/>
    <x v="0"/>
    <s v="N"/>
    <n v="3"/>
    <x v="0"/>
    <n v="34"/>
    <s v="France"/>
    <s v="Europe"/>
    <s v="Europe"/>
    <x v="0"/>
    <n v="3"/>
    <n v="0.37350282620467767"/>
  </r>
  <r>
    <n v="13"/>
    <x v="0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3"/>
    <x v="1"/>
    <n v="29"/>
    <s v="Germany"/>
    <s v="Europe"/>
    <s v="Europe"/>
    <x v="1"/>
    <n v="5"/>
    <n v="0.46606661090664248"/>
  </r>
  <r>
    <n v="14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0"/>
    <s v="Switzerland"/>
    <s v="Switzerland"/>
    <s v="Switzerland"/>
    <x v="0"/>
    <n v="3"/>
    <n v="0.36644295747343159"/>
  </r>
  <r>
    <n v="15"/>
    <x v="0"/>
    <x v="0"/>
    <s v="N"/>
    <n v="3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1"/>
    <x v="0"/>
    <s v="N"/>
    <n v="0"/>
    <x v="1"/>
    <n v="28"/>
    <s v="France"/>
    <s v="Europe"/>
    <s v="Europe"/>
    <x v="3"/>
    <n v="1"/>
    <n v="0.88547462669795596"/>
  </r>
  <r>
    <n v="16"/>
    <x v="0"/>
    <x v="1"/>
    <s v="N"/>
    <n v="3"/>
    <x v="0"/>
    <s v="Yes"/>
    <n v="0.5"/>
    <s v="No"/>
    <s v="Y"/>
    <x v="2"/>
    <x v="1"/>
    <x v="1"/>
    <s v="Strategy"/>
    <s v="Full Time"/>
    <s v="Full Time"/>
    <s v="Inconclusive"/>
    <s v="4 - Manager &amp; Strategy"/>
    <s v="Even"/>
    <s v="4 - Manager"/>
    <n v="3"/>
    <x v="1"/>
    <s v="N"/>
    <n v="3"/>
    <x v="0"/>
    <n v="34"/>
    <s v="Germany"/>
    <s v="Europe"/>
    <s v="Europe"/>
    <x v="1"/>
    <n v="5"/>
    <n v="0.30453046835803999"/>
  </r>
  <r>
    <n v="17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4"/>
    <x v="1"/>
    <n v="24"/>
    <s v="Switzerland"/>
    <s v="Switzerland"/>
    <s v="Switzerland"/>
    <x v="6"/>
    <n v="2"/>
    <n v="0.8989032499480808"/>
  </r>
  <r>
    <n v="18"/>
    <x v="1"/>
    <x v="0"/>
    <s v="N"/>
    <n v="2"/>
    <x v="1"/>
    <s v="Yes"/>
    <n v="0.5"/>
    <s v="No"/>
    <s v="Y"/>
    <x v="1"/>
    <x v="1"/>
    <x v="5"/>
    <s v="Sales &amp; Marketing"/>
    <n v="0.8"/>
    <s v="Part Time"/>
    <s v="Even"/>
    <s v="6 - Junior Officer &amp; Sales &amp; Marketing"/>
    <s v="Even"/>
    <s v="6 - Junior Officer"/>
    <n v="4"/>
    <x v="0"/>
    <s v="N"/>
    <n v="3"/>
    <x v="0"/>
    <n v="32"/>
    <s v="Italy"/>
    <s v="Europe"/>
    <s v="Europe"/>
    <x v="8"/>
    <n v="4"/>
    <n v="0.89149862832993221"/>
  </r>
  <r>
    <n v="19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0"/>
    <x v="0"/>
    <n v="30"/>
    <s v="Switzerland"/>
    <s v="Switzerland"/>
    <s v="Switzerland"/>
    <x v="0"/>
    <n v="3"/>
    <n v="0.61470812414995613"/>
  </r>
  <r>
    <n v="20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1"/>
    <x v="0"/>
    <s v="Y"/>
    <n v="1"/>
    <x v="0"/>
    <n v="32"/>
    <s v="Germany"/>
    <s v="Europe"/>
    <s v="Europe"/>
    <x v="2"/>
    <n v="8"/>
    <n v="0.27549512457914327"/>
  </r>
  <r>
    <n v="21"/>
    <x v="0"/>
    <x v="3"/>
    <s v="N"/>
    <n v="3"/>
    <x v="0"/>
    <s v="No"/>
    <n v="0.5"/>
    <s v="Yes"/>
    <s v="Y"/>
    <x v="2"/>
    <x v="0"/>
    <x v="0"/>
    <s v="Strategy"/>
    <s v="Full Time"/>
    <s v="Full Time"/>
    <s v="NA"/>
    <s v="NA"/>
    <s v="NA"/>
    <s v="NA"/>
    <n v="7"/>
    <x v="5"/>
    <s v="N"/>
    <n v="3"/>
    <x v="0"/>
    <n v="31"/>
    <s v="Switzerland"/>
    <s v="Switzerland"/>
    <s v="Switzerland"/>
    <x v="5"/>
    <n v="7"/>
    <n v="0.5680958040143228"/>
  </r>
  <r>
    <n v="22"/>
    <x v="0"/>
    <x v="0"/>
    <s v="N"/>
    <n v="3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0"/>
    <s v="N"/>
    <n v="3"/>
    <x v="1"/>
    <n v="26"/>
    <s v="Switzerland"/>
    <s v="Switzerland"/>
    <s v="Switzerland"/>
    <x v="0"/>
    <n v="3"/>
    <n v="0.33089051454725249"/>
  </r>
  <r>
    <n v="23"/>
    <x v="0"/>
    <x v="2"/>
    <s v="N"/>
    <n v="3"/>
    <x v="0"/>
    <s v="Yes"/>
    <n v="0.5"/>
    <s v="No"/>
    <s v="Y"/>
    <x v="4"/>
    <x v="1"/>
    <x v="2"/>
    <s v="Internal Services"/>
    <s v="Full Time"/>
    <s v="Full Time"/>
    <s v="Inconclusive"/>
    <s v="2 - Director &amp; Internal Services"/>
    <s v="Uneven - Men benefit"/>
    <s v="2 - Director"/>
    <n v="5"/>
    <x v="2"/>
    <s v="N"/>
    <n v="0"/>
    <x v="2"/>
    <n v="44"/>
    <s v="Switzerland"/>
    <s v="Switzerland"/>
    <s v="Switzerland"/>
    <x v="1"/>
    <n v="5"/>
    <n v="0.61989047482347381"/>
  </r>
  <r>
    <n v="24"/>
    <x v="0"/>
    <x v="4"/>
    <s v="N"/>
    <n v="4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3"/>
    <x v="1"/>
    <n v="26"/>
    <s v="United Kingdom"/>
    <s v="Europe"/>
    <s v="Europe"/>
    <x v="9"/>
    <n v="6"/>
    <n v="0.40937296636340081"/>
  </r>
  <r>
    <n v="25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3"/>
    <x v="1"/>
    <s v="N"/>
    <n v="3"/>
    <x v="0"/>
    <n v="36"/>
    <s v="France"/>
    <s v="Europe"/>
    <s v="Europe"/>
    <x v="9"/>
    <n v="6"/>
    <n v="0.75832201313056213"/>
  </r>
  <r>
    <n v="26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2"/>
    <s v="Switzerland"/>
    <s v="Switzerland"/>
    <s v="Switzerland"/>
    <x v="6"/>
    <n v="2"/>
    <n v="0.92439199744043277"/>
  </r>
  <r>
    <n v="27"/>
    <x v="1"/>
    <x v="4"/>
    <s v="N"/>
    <n v="3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3"/>
    <x v="4"/>
    <s v="N"/>
    <n v="2"/>
    <x v="0"/>
    <n v="33"/>
    <s v="Switzerland"/>
    <s v="Switzerland"/>
    <s v="Switzerland"/>
    <x v="8"/>
    <n v="4"/>
    <n v="0.9588515338411181"/>
  </r>
  <r>
    <n v="28"/>
    <x v="0"/>
    <x v="4"/>
    <s v="N"/>
    <n v="4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2"/>
    <x v="4"/>
    <s v="N"/>
    <n v="2"/>
    <x v="1"/>
    <n v="27"/>
    <s v="Italy"/>
    <s v="Europe"/>
    <s v="Europe"/>
    <x v="8"/>
    <n v="4"/>
    <n v="0.88008727272697806"/>
  </r>
  <r>
    <n v="29"/>
    <x v="1"/>
    <x v="4"/>
    <s v="N"/>
    <n v="2"/>
    <x v="0"/>
    <s v="Yes"/>
    <n v="0.5"/>
    <s v="No"/>
    <s v="Y"/>
    <x v="5"/>
    <x v="1"/>
    <x v="5"/>
    <s v="Finance"/>
    <s v="Full Time"/>
    <s v="Full Time"/>
    <s v="Inconclusive"/>
    <s v="5 - Senior Officer &amp; Finance"/>
    <s v="Even"/>
    <s v="5 - Senior Officer"/>
    <n v="2"/>
    <x v="4"/>
    <s v="N"/>
    <n v="3"/>
    <x v="0"/>
    <n v="32"/>
    <s v="Italy"/>
    <s v="Europe"/>
    <s v="Europe"/>
    <x v="8"/>
    <n v="4"/>
    <n v="0.14089269762699419"/>
  </r>
  <r>
    <n v="30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5"/>
    <s v="Switzerland"/>
    <s v="Switzerland"/>
    <s v="Switzerland"/>
    <x v="3"/>
    <n v="1"/>
    <n v="0.70097822806131294"/>
  </r>
  <r>
    <n v="31"/>
    <x v="1"/>
    <x v="0"/>
    <s v="N"/>
    <n v="2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3"/>
    <x v="0"/>
    <s v="N"/>
    <n v="2"/>
    <x v="0"/>
    <n v="33"/>
    <s v="Switzerland"/>
    <s v="Switzerland"/>
    <s v="Switzerland"/>
    <x v="0"/>
    <n v="3"/>
    <n v="0.35275285903327491"/>
  </r>
  <r>
    <n v="32"/>
    <x v="0"/>
    <x v="1"/>
    <s v="N"/>
    <n v="1"/>
    <x v="1"/>
    <s v="Yes"/>
    <n v="0.5"/>
    <s v="No"/>
    <s v="Y"/>
    <x v="1"/>
    <x v="1"/>
    <x v="4"/>
    <s v="Sales &amp; Marketing"/>
    <s v="Full Time"/>
    <s v="Full Time"/>
    <s v="Uneven - Men benefit"/>
    <s v="4 - Manager &amp; Sales &amp; Marketing"/>
    <s v="Even"/>
    <s v="4 - Manager"/>
    <n v="2"/>
    <x v="1"/>
    <s v="N"/>
    <n v="2"/>
    <x v="0"/>
    <n v="30"/>
    <s v="Switzerland"/>
    <s v="Switzerland"/>
    <s v="Switzerland"/>
    <x v="2"/>
    <n v="8"/>
    <n v="0.11066132614861923"/>
  </r>
  <r>
    <n v="33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1"/>
    <x v="4"/>
    <s v="Y"/>
    <n v="1"/>
    <x v="0"/>
    <n v="33"/>
    <s v="Germany"/>
    <s v="Europe"/>
    <s v="Europe"/>
    <x v="9"/>
    <n v="6"/>
    <n v="0.25624096231765925"/>
  </r>
  <r>
    <n v="34"/>
    <x v="1"/>
    <x v="4"/>
    <s v="N"/>
    <n v="1"/>
    <x v="1"/>
    <s v="Yes"/>
    <n v="0.5"/>
    <s v="No"/>
    <s v="Y"/>
    <x v="4"/>
    <x v="1"/>
    <x v="1"/>
    <s v="Internal Services"/>
    <s v="Full Time"/>
    <s v="Full Time"/>
    <s v="Even"/>
    <s v="5 - Senior Officer &amp; Internal Services"/>
    <s v="Even"/>
    <s v="5 - Senior Officer"/>
    <n v="5"/>
    <x v="4"/>
    <s v="N"/>
    <n v="2"/>
    <x v="0"/>
    <n v="37"/>
    <s v="Switzerland"/>
    <s v="Switzerland"/>
    <s v="Switzerland"/>
    <x v="9"/>
    <n v="6"/>
    <n v="0.53832407482547262"/>
  </r>
  <r>
    <n v="35"/>
    <x v="0"/>
    <x v="4"/>
    <s v="N"/>
    <n v="3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3"/>
    <x v="4"/>
    <s v="N"/>
    <n v="0"/>
    <x v="1"/>
    <n v="27"/>
    <s v="Switzerland"/>
    <s v="Switzerland"/>
    <s v="Switzerland"/>
    <x v="0"/>
    <n v="3"/>
    <n v="0.50521745691714293"/>
  </r>
  <r>
    <n v="36"/>
    <x v="0"/>
    <x v="3"/>
    <s v="N"/>
    <n v="1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3"/>
    <x v="5"/>
    <s v="N"/>
    <n v="3"/>
    <x v="0"/>
    <n v="39"/>
    <s v="Portugal"/>
    <s v="Europe"/>
    <s v="Europe"/>
    <x v="1"/>
    <n v="5"/>
    <n v="0.44526127865684861"/>
  </r>
  <r>
    <n v="37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5"/>
    <s v="Switzerland"/>
    <s v="Switzerland"/>
    <s v="Switzerland"/>
    <x v="6"/>
    <n v="2"/>
    <n v="0.93991723722541365"/>
  </r>
  <r>
    <n v="38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7"/>
    <s v="Italy"/>
    <s v="Europe"/>
    <s v="Europe"/>
    <x v="4"/>
    <n v="0"/>
    <n v="0.62885459987331049"/>
  </r>
  <r>
    <n v="39"/>
    <x v="0"/>
    <x v="4"/>
    <s v="N"/>
    <n v="3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1"/>
    <x v="0"/>
    <s v="Y"/>
    <n v="2"/>
    <x v="1"/>
    <n v="24"/>
    <s v="Switzerland"/>
    <s v="Switzerland"/>
    <s v="Switzerland"/>
    <x v="1"/>
    <n v="5"/>
    <n v="0.93704674791054365"/>
  </r>
  <r>
    <n v="40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1"/>
    <s v="Germany"/>
    <s v="Europe"/>
    <s v="Europe"/>
    <x v="0"/>
    <n v="3"/>
    <n v="0.78259626078566635"/>
  </r>
  <r>
    <n v="41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7"/>
    <s v="France"/>
    <s v="Europe"/>
    <s v="Europe"/>
    <x v="6"/>
    <n v="2"/>
    <n v="0.94084744115973673"/>
  </r>
  <r>
    <n v="42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8"/>
    <s v="Switzerland"/>
    <s v="Switzerland"/>
    <s v="Switzerland"/>
    <x v="3"/>
    <n v="1"/>
    <n v="0.60817057086615178"/>
  </r>
  <r>
    <n v="43"/>
    <x v="0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4"/>
    <x v="5"/>
    <s v="N"/>
    <n v="2"/>
    <x v="2"/>
    <n v="40"/>
    <s v="Switzerland"/>
    <s v="Switzerland"/>
    <s v="Switzerland"/>
    <x v="8"/>
    <n v="4"/>
    <n v="0.14863046391465384"/>
  </r>
  <r>
    <n v="44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2"/>
    <x v="1"/>
    <n v="23"/>
    <s v="Italy"/>
    <s v="Europe"/>
    <s v="Europe"/>
    <x v="6"/>
    <n v="2"/>
    <n v="4.9540985015343431E-2"/>
  </r>
  <r>
    <n v="45"/>
    <x v="0"/>
    <x v="2"/>
    <s v="N"/>
    <n v="2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3"/>
    <x v="2"/>
    <s v="N"/>
    <n v="3"/>
    <x v="3"/>
    <n v="54"/>
    <s v="Switzerland"/>
    <s v="Switzerland"/>
    <s v="Switzerland"/>
    <x v="7"/>
    <n v="9"/>
    <n v="0.84130637388384533"/>
  </r>
  <r>
    <n v="46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3"/>
    <x v="0"/>
    <s v="N"/>
    <n v="3"/>
    <x v="1"/>
    <n v="26"/>
    <s v="France"/>
    <s v="Europe"/>
    <s v="Europe"/>
    <x v="0"/>
    <n v="3"/>
    <n v="0.56540325726633778"/>
  </r>
  <r>
    <n v="47"/>
    <x v="1"/>
    <x v="1"/>
    <s v="N"/>
    <n v="2"/>
    <x v="0"/>
    <s v="Yes"/>
    <n v="0.5"/>
    <s v="No"/>
    <s v="Y"/>
    <x v="3"/>
    <x v="1"/>
    <x v="1"/>
    <s v="HR"/>
    <s v="Full Time"/>
    <s v="Full Time"/>
    <s v="Inconclusive"/>
    <s v="4 - Manager &amp; HR"/>
    <s v="Even"/>
    <s v="4 - Manager"/>
    <n v="2"/>
    <x v="1"/>
    <s v="N"/>
    <n v="3"/>
    <x v="0"/>
    <n v="36"/>
    <s v="Austria"/>
    <s v="Europe"/>
    <s v="Europe"/>
    <x v="8"/>
    <n v="4"/>
    <n v="0.88335128400701202"/>
  </r>
  <r>
    <n v="48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2"/>
    <s v="France"/>
    <s v="Europe"/>
    <s v="Europe"/>
    <x v="0"/>
    <n v="3"/>
    <n v="0.31529176945627979"/>
  </r>
  <r>
    <n v="49"/>
    <x v="1"/>
    <x v="0"/>
    <s v="N"/>
    <n v="2"/>
    <x v="0"/>
    <s v="Yes"/>
    <n v="0.5"/>
    <s v="No"/>
    <s v="Y"/>
    <x v="3"/>
    <x v="1"/>
    <x v="3"/>
    <s v="HR"/>
    <s v="Full Time"/>
    <s v="Full Time"/>
    <s v="Inconclusive"/>
    <s v="6 - Junior Officer &amp; HR"/>
    <s v="Even"/>
    <s v="6 - Junior Officer"/>
    <n v="2"/>
    <x v="0"/>
    <s v="N"/>
    <n v="2"/>
    <x v="0"/>
    <n v="31"/>
    <s v="Switzerland"/>
    <s v="Switzerland"/>
    <s v="Switzerland"/>
    <x v="6"/>
    <n v="2"/>
    <n v="0.66363096757690698"/>
  </r>
  <r>
    <n v="50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2"/>
    <s v="Austria"/>
    <s v="Europe"/>
    <s v="Europe"/>
    <x v="6"/>
    <n v="2"/>
    <n v="7.4111456521534724E-2"/>
  </r>
  <r>
    <n v="51"/>
    <x v="0"/>
    <x v="4"/>
    <s v="N"/>
    <n v="2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6"/>
    <x v="4"/>
    <s v="N"/>
    <n v="3"/>
    <x v="0"/>
    <n v="31"/>
    <s v="Switzerland"/>
    <s v="Switzerland"/>
    <s v="Switzerland"/>
    <x v="2"/>
    <n v="8"/>
    <n v="0.2325688528533949"/>
  </r>
  <r>
    <n v="52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2"/>
    <x v="1"/>
    <s v="N"/>
    <n v="3"/>
    <x v="0"/>
    <n v="32"/>
    <s v="France"/>
    <s v="Europe"/>
    <s v="Europe"/>
    <x v="2"/>
    <n v="8"/>
    <n v="0.78413870048453993"/>
  </r>
  <r>
    <n v="53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0"/>
    <n v="30"/>
    <s v="Switzerland"/>
    <s v="Switzerland"/>
    <s v="Switzerland"/>
    <x v="2"/>
    <n v="8"/>
    <n v="0.61400130741907277"/>
  </r>
  <r>
    <n v="54"/>
    <x v="0"/>
    <x v="4"/>
    <s v="N"/>
    <n v="2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7"/>
    <x v="4"/>
    <s v="N"/>
    <n v="3"/>
    <x v="0"/>
    <n v="33"/>
    <s v="Switzerland"/>
    <s v="Switzerland"/>
    <s v="Switzerland"/>
    <x v="2"/>
    <n v="8"/>
    <n v="0.35687267861373695"/>
  </r>
  <r>
    <n v="55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5"/>
    <s v="Switzerland"/>
    <s v="Switzerland"/>
    <s v="Switzerland"/>
    <x v="0"/>
    <n v="3"/>
    <n v="0.31101827447115205"/>
  </r>
  <r>
    <n v="56"/>
    <x v="0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5"/>
    <s v="Switzerland"/>
    <s v="Switzerland"/>
    <s v="Switzerland"/>
    <x v="4"/>
    <n v="0"/>
    <n v="0.27179224440080951"/>
  </r>
  <r>
    <n v="57"/>
    <x v="1"/>
    <x v="1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1"/>
    <s v="N"/>
    <n v="3"/>
    <x v="0"/>
    <n v="38"/>
    <s v="United Kingdom"/>
    <s v="Europe"/>
    <s v="Europe"/>
    <x v="8"/>
    <n v="4"/>
    <n v="0.11150839894132758"/>
  </r>
  <r>
    <n v="58"/>
    <x v="0"/>
    <x v="4"/>
    <s v="N"/>
    <n v="2"/>
    <x v="1"/>
    <s v="Yes"/>
    <n v="0.5"/>
    <s v="No"/>
    <s v="Y"/>
    <x v="1"/>
    <x v="1"/>
    <x v="1"/>
    <s v="Sales &amp; Marketing"/>
    <s v="Full Time"/>
    <s v="Full Time"/>
    <s v="Even"/>
    <s v="5 - Senior Officer &amp; Sales &amp; Marketing"/>
    <s v="Even"/>
    <s v="5 - Senior Officer"/>
    <n v="2"/>
    <x v="4"/>
    <s v="N"/>
    <n v="3"/>
    <x v="0"/>
    <n v="35"/>
    <s v="Switzerland"/>
    <s v="Switzerland"/>
    <s v="Switzerland"/>
    <x v="6"/>
    <n v="2"/>
    <n v="0.55992382861216217"/>
  </r>
  <r>
    <n v="59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2"/>
    <s v="Switzerland"/>
    <s v="Switzerland"/>
    <s v="Switzerland"/>
    <x v="3"/>
    <n v="1"/>
    <n v="0.57995153737104432"/>
  </r>
  <r>
    <n v="60"/>
    <x v="0"/>
    <x v="0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0"/>
    <s v="N"/>
    <n v="3"/>
    <x v="0"/>
    <n v="38"/>
    <s v="France"/>
    <s v="Europe"/>
    <s v="Europe"/>
    <x v="0"/>
    <n v="3"/>
    <n v="0.52503697012817341"/>
  </r>
  <r>
    <n v="61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3"/>
    <s v="France"/>
    <s v="Europe"/>
    <s v="Europe"/>
    <x v="3"/>
    <n v="1"/>
    <n v="0.93748244176055295"/>
  </r>
  <r>
    <n v="62"/>
    <x v="1"/>
    <x v="4"/>
    <s v="N"/>
    <n v="3"/>
    <x v="0"/>
    <s v="No"/>
    <n v="0.5"/>
    <s v="Yes"/>
    <s v="Y"/>
    <x v="0"/>
    <x v="0"/>
    <x v="0"/>
    <s v="Operations"/>
    <n v="0.8"/>
    <s v="Part Time"/>
    <s v="NA"/>
    <s v="NA"/>
    <s v="NA"/>
    <s v="NA"/>
    <n v="2"/>
    <x v="4"/>
    <s v="N"/>
    <n v="3"/>
    <x v="3"/>
    <n v="56"/>
    <s v="Switzerland"/>
    <s v="Switzerland"/>
    <s v="Switzerland"/>
    <x v="2"/>
    <n v="8"/>
    <n v="0.39092864719289822"/>
  </r>
  <r>
    <n v="63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0"/>
    <s v="United States"/>
    <s v="Americas"/>
    <s v="Elsewhere"/>
    <x v="3"/>
    <n v="1"/>
    <n v="0.55894142312294492"/>
  </r>
  <r>
    <n v="64"/>
    <x v="0"/>
    <x v="2"/>
    <s v="N"/>
    <n v="3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3"/>
    <x v="0"/>
    <n v="36"/>
    <s v="Switzerland"/>
    <s v="Switzerland"/>
    <s v="Switzerland"/>
    <x v="7"/>
    <n v="9"/>
    <n v="0.31622544924024443"/>
  </r>
  <r>
    <n v="65"/>
    <x v="1"/>
    <x v="2"/>
    <s v="N"/>
    <n v="2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3"/>
    <x v="2"/>
    <n v="45"/>
    <s v="France"/>
    <s v="Europe"/>
    <s v="Europe"/>
    <x v="8"/>
    <n v="4"/>
    <n v="0.65176219109896028"/>
  </r>
  <r>
    <n v="66"/>
    <x v="1"/>
    <x v="3"/>
    <s v="N"/>
    <n v="3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1"/>
    <x v="1"/>
    <s v="Y"/>
    <n v="2"/>
    <x v="0"/>
    <n v="39"/>
    <s v="Germany"/>
    <s v="Europe"/>
    <s v="Europe"/>
    <x v="1"/>
    <n v="5"/>
    <n v="0.12337069016780711"/>
  </r>
  <r>
    <n v="67"/>
    <x v="0"/>
    <x v="2"/>
    <s v="N"/>
    <n v="2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1"/>
    <x v="5"/>
    <s v="Y"/>
    <n v="1"/>
    <x v="2"/>
    <n v="46"/>
    <s v="Switzerland"/>
    <s v="Switzerland"/>
    <s v="Switzerland"/>
    <x v="8"/>
    <n v="4"/>
    <n v="0.35800037170650145"/>
  </r>
  <r>
    <n v="68"/>
    <x v="0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5"/>
    <x v="4"/>
    <s v="N"/>
    <n v="3"/>
    <x v="1"/>
    <n v="25"/>
    <s v="Switzerland"/>
    <s v="Switzerland"/>
    <s v="Switzerland"/>
    <x v="9"/>
    <n v="6"/>
    <n v="0.84130003014004417"/>
  </r>
  <r>
    <n v="69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6"/>
    <s v="United Kingdom"/>
    <s v="Europe"/>
    <s v="Europe"/>
    <x v="6"/>
    <n v="2"/>
    <n v="0.41835123944415575"/>
  </r>
  <r>
    <n v="70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4"/>
    <x v="4"/>
    <s v="N"/>
    <n v="3"/>
    <x v="1"/>
    <n v="29"/>
    <s v="Switzerland"/>
    <s v="Switzerland"/>
    <s v="Switzerland"/>
    <x v="8"/>
    <n v="4"/>
    <n v="0.16873311340285513"/>
  </r>
  <r>
    <n v="71"/>
    <x v="1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4"/>
    <x v="1"/>
    <s v="N"/>
    <n v="3"/>
    <x v="2"/>
    <n v="40"/>
    <s v="Portugal"/>
    <s v="Europe"/>
    <s v="Europe"/>
    <x v="7"/>
    <n v="9"/>
    <n v="0.81562961324330263"/>
  </r>
  <r>
    <n v="72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4"/>
    <x v="4"/>
    <s v="N"/>
    <n v="3"/>
    <x v="0"/>
    <n v="34"/>
    <s v="France"/>
    <s v="Europe"/>
    <s v="Europe"/>
    <x v="8"/>
    <n v="4"/>
    <n v="0.765377228373052"/>
  </r>
  <r>
    <n v="73"/>
    <x v="0"/>
    <x v="2"/>
    <s v="Y"/>
    <n v="0"/>
    <x v="0"/>
    <s v="No"/>
    <n v="0.5"/>
    <s v="No"/>
    <s v="N"/>
    <x v="0"/>
    <x v="1"/>
    <x v="2"/>
    <s v="Operations"/>
    <s v="Full Time"/>
    <s v="Full Time"/>
    <s v="Even"/>
    <s v="2 - Director &amp; Operations"/>
    <s v="Uneven - Men benefit"/>
    <s v="2 - Director"/>
    <n v="0"/>
    <x v="3"/>
    <s v="N"/>
    <n v="0"/>
    <x v="3"/>
    <n v="51"/>
    <s v="Switzerland"/>
    <s v="Switzerland"/>
    <s v="Switzerland"/>
    <x v="4"/>
    <n v="0"/>
    <n v="5.6473636450630527E-2"/>
  </r>
  <r>
    <n v="74"/>
    <x v="1"/>
    <x v="4"/>
    <s v="N"/>
    <n v="0"/>
    <x v="0"/>
    <s v="No"/>
    <n v="0.5"/>
    <s v="Yes"/>
    <s v="Y"/>
    <x v="1"/>
    <x v="0"/>
    <x v="0"/>
    <s v="Sales &amp; Marketing"/>
    <n v="0.8"/>
    <s v="Part Time"/>
    <s v="NA"/>
    <s v="NA"/>
    <s v="NA"/>
    <s v="NA"/>
    <n v="3"/>
    <x v="4"/>
    <s v="N"/>
    <n v="3"/>
    <x v="2"/>
    <n v="41"/>
    <s v="Switzerland"/>
    <s v="Switzerland"/>
    <s v="Switzerland"/>
    <x v="0"/>
    <n v="3"/>
    <n v="0.40275947264518097"/>
  </r>
  <r>
    <n v="75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4"/>
    <s v="Switzerland"/>
    <s v="Switzerland"/>
    <s v="Switzerland"/>
    <x v="0"/>
    <n v="3"/>
    <n v="0.66530965688679244"/>
  </r>
  <r>
    <n v="76"/>
    <x v="1"/>
    <x v="1"/>
    <s v="N"/>
    <n v="2"/>
    <x v="1"/>
    <s v="Yes"/>
    <n v="0.5"/>
    <s v="No"/>
    <s v="Y"/>
    <x v="4"/>
    <x v="1"/>
    <x v="4"/>
    <s v="Internal Services"/>
    <s v="Full Time"/>
    <s v="Full Time"/>
    <s v="Even"/>
    <s v="4 - Manager &amp; Internal Services"/>
    <s v="Even"/>
    <s v="4 - Manager"/>
    <n v="4"/>
    <x v="1"/>
    <s v="N"/>
    <n v="3"/>
    <x v="2"/>
    <n v="43"/>
    <s v="Switzerland"/>
    <s v="Switzerland"/>
    <s v="Switzerland"/>
    <x v="2"/>
    <n v="8"/>
    <n v="0.3038710512615308"/>
  </r>
  <r>
    <n v="77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2"/>
    <x v="5"/>
    <s v="N"/>
    <n v="3"/>
    <x v="2"/>
    <n v="41"/>
    <s v="Germany"/>
    <s v="Europe"/>
    <s v="Europe"/>
    <x v="8"/>
    <n v="4"/>
    <n v="0.93798805042486744"/>
  </r>
  <r>
    <n v="78"/>
    <x v="1"/>
    <x v="4"/>
    <s v="N"/>
    <n v="2"/>
    <x v="0"/>
    <s v="Yes"/>
    <n v="0.5"/>
    <s v="No"/>
    <s v="Y"/>
    <x v="1"/>
    <x v="1"/>
    <x v="5"/>
    <s v="Sales &amp; Marketing"/>
    <n v="0.7"/>
    <s v="Part Time"/>
    <s v="Even"/>
    <s v="5 - Senior Officer &amp; Sales &amp; Marketing"/>
    <s v="Even"/>
    <s v="5 - Senior Officer"/>
    <n v="3"/>
    <x v="4"/>
    <s v="N"/>
    <n v="3"/>
    <x v="0"/>
    <n v="31"/>
    <s v="Switzerland"/>
    <s v="Switzerland"/>
    <s v="Switzerland"/>
    <x v="2"/>
    <n v="8"/>
    <n v="0.30315796433224307"/>
  </r>
  <r>
    <n v="79"/>
    <x v="0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6"/>
    <s v="Germany"/>
    <s v="Europe"/>
    <s v="Europe"/>
    <x v="4"/>
    <n v="0"/>
    <n v="0.47126719859819166"/>
  </r>
  <r>
    <n v="80"/>
    <x v="1"/>
    <x v="4"/>
    <s v="N"/>
    <n v="3"/>
    <x v="0"/>
    <s v="Yes"/>
    <n v="0.5"/>
    <s v="No"/>
    <s v="Y"/>
    <x v="0"/>
    <x v="1"/>
    <x v="5"/>
    <s v="Operations"/>
    <n v="0.5"/>
    <s v="Part Time"/>
    <s v="Even"/>
    <s v="5 - Senior Officer &amp; Operations"/>
    <s v="Even"/>
    <s v="5 - Senior Officer"/>
    <n v="3"/>
    <x v="4"/>
    <s v="N"/>
    <n v="2"/>
    <x v="1"/>
    <n v="28"/>
    <s v="France"/>
    <s v="Europe"/>
    <s v="Europe"/>
    <x v="9"/>
    <n v="6"/>
    <n v="0.31151447730068804"/>
  </r>
  <r>
    <n v="81"/>
    <x v="0"/>
    <x v="2"/>
    <s v="N"/>
    <n v="3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3"/>
    <x v="2"/>
    <s v="N"/>
    <n v="2"/>
    <x v="2"/>
    <n v="42"/>
    <s v="Switzerland"/>
    <s v="Switzerland"/>
    <s v="Switzerland"/>
    <x v="5"/>
    <n v="7"/>
    <n v="2.4018924232175554E-2"/>
  </r>
  <r>
    <n v="82"/>
    <x v="0"/>
    <x v="0"/>
    <s v="N"/>
    <n v="1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5"/>
    <s v="Switzerland"/>
    <s v="Switzerland"/>
    <s v="Switzerland"/>
    <x v="6"/>
    <n v="2"/>
    <n v="0.56994849934857583"/>
  </r>
  <r>
    <n v="83"/>
    <x v="1"/>
    <x v="0"/>
    <s v="N"/>
    <n v="4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3"/>
    <s v="Switzerland"/>
    <s v="Switzerland"/>
    <s v="Switzerland"/>
    <x v="0"/>
    <n v="3"/>
    <n v="0.52366831195980867"/>
  </r>
  <r>
    <n v="84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6"/>
    <s v="France"/>
    <s v="Europe"/>
    <s v="Europe"/>
    <x v="0"/>
    <n v="3"/>
    <n v="0.87544698086618744"/>
  </r>
  <r>
    <n v="85"/>
    <x v="0"/>
    <x v="2"/>
    <s v="N"/>
    <n v="4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2"/>
    <x v="2"/>
    <s v="N"/>
    <n v="4"/>
    <x v="0"/>
    <n v="33"/>
    <s v="France"/>
    <s v="Europe"/>
    <s v="Europe"/>
    <x v="0"/>
    <n v="3"/>
    <n v="5.4049271895019624E-2"/>
  </r>
  <r>
    <n v="86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5"/>
    <s v="Switzerland"/>
    <s v="Switzerland"/>
    <s v="Switzerland"/>
    <x v="6"/>
    <n v="2"/>
    <n v="0.8341434454722485"/>
  </r>
  <r>
    <n v="87"/>
    <x v="0"/>
    <x v="5"/>
    <s v="N"/>
    <n v="0"/>
    <x v="0"/>
    <s v="No"/>
    <n v="0.5"/>
    <s v="No"/>
    <s v="Y"/>
    <x v="4"/>
    <x v="1"/>
    <x v="6"/>
    <s v="Internal Services"/>
    <s v="Full Time"/>
    <s v="Full Time"/>
    <s v="NA"/>
    <s v="NA"/>
    <s v="NA"/>
    <s v="NA"/>
    <n v="3"/>
    <x v="6"/>
    <s v="N"/>
    <n v="2"/>
    <x v="2"/>
    <n v="40"/>
    <s v="Switzerland"/>
    <s v="Switzerland"/>
    <s v="Switzerland"/>
    <x v="7"/>
    <n v="9"/>
    <n v="0.64724887216821991"/>
  </r>
  <r>
    <n v="88"/>
    <x v="0"/>
    <x v="0"/>
    <s v="N"/>
    <n v="2"/>
    <x v="1"/>
    <s v="Yes"/>
    <n v="0.5"/>
    <s v="No"/>
    <s v="Y"/>
    <x v="3"/>
    <x v="1"/>
    <x v="5"/>
    <s v="HR"/>
    <s v="Full Time"/>
    <s v="Full Time"/>
    <s v="Inconclusive"/>
    <s v="6 - Junior Officer &amp; HR"/>
    <s v="Even"/>
    <s v="6 - Junior Officer"/>
    <n v="3"/>
    <x v="0"/>
    <s v="N"/>
    <n v="3"/>
    <x v="1"/>
    <n v="24"/>
    <s v="Switzerland"/>
    <s v="Switzerland"/>
    <s v="Switzerland"/>
    <x v="0"/>
    <n v="3"/>
    <n v="0.51053854445183244"/>
  </r>
  <r>
    <n v="89"/>
    <x v="0"/>
    <x v="3"/>
    <s v="Y"/>
    <n v="0"/>
    <x v="0"/>
    <s v="No"/>
    <n v="0.5"/>
    <s v="No"/>
    <s v="N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0"/>
    <x v="3"/>
    <s v="N"/>
    <n v="0"/>
    <x v="0"/>
    <n v="38"/>
    <s v="Germany"/>
    <s v="Europe"/>
    <s v="Europe"/>
    <x v="4"/>
    <n v="0"/>
    <n v="0.40363058595193113"/>
  </r>
  <r>
    <n v="90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1"/>
    <x v="0"/>
    <s v="Y"/>
    <n v="1"/>
    <x v="1"/>
    <n v="29"/>
    <s v="Switzerland"/>
    <s v="Switzerland"/>
    <s v="Switzerland"/>
    <x v="7"/>
    <n v="9"/>
    <n v="0.72758565967040245"/>
  </r>
  <r>
    <n v="91"/>
    <x v="0"/>
    <x v="4"/>
    <s v="N"/>
    <n v="2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1"/>
    <x v="0"/>
    <s v="Y"/>
    <n v="1"/>
    <x v="0"/>
    <n v="31"/>
    <s v="Germany"/>
    <s v="Europe"/>
    <s v="Europe"/>
    <x v="1"/>
    <n v="5"/>
    <n v="0.39008876667696823"/>
  </r>
  <r>
    <n v="92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4"/>
    <x v="0"/>
    <s v="N"/>
    <n v="3"/>
    <x v="1"/>
    <n v="26"/>
    <s v="Switzerland"/>
    <s v="Switzerland"/>
    <s v="Switzerland"/>
    <x v="8"/>
    <n v="4"/>
    <n v="0.80488141373798439"/>
  </r>
  <r>
    <n v="93"/>
    <x v="0"/>
    <x v="2"/>
    <s v="N"/>
    <n v="3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3"/>
    <x v="0"/>
    <n v="39"/>
    <s v="Switzerland"/>
    <s v="Switzerland"/>
    <s v="Switzerland"/>
    <x v="9"/>
    <n v="6"/>
    <n v="0.36771281733557371"/>
  </r>
  <r>
    <n v="94"/>
    <x v="0"/>
    <x v="1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2"/>
    <x v="1"/>
    <s v="N"/>
    <n v="3"/>
    <x v="2"/>
    <n v="44"/>
    <s v="Switzerland"/>
    <s v="Switzerland"/>
    <s v="Switzerland"/>
    <x v="0"/>
    <n v="3"/>
    <n v="0.91110780485717247"/>
  </r>
  <r>
    <n v="95"/>
    <x v="0"/>
    <x v="3"/>
    <s v="N"/>
    <n v="4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5"/>
    <s v="N"/>
    <n v="3"/>
    <x v="2"/>
    <n v="40"/>
    <s v="Germany"/>
    <s v="Europe"/>
    <s v="Europe"/>
    <x v="2"/>
    <n v="8"/>
    <n v="0.40759540953750162"/>
  </r>
  <r>
    <n v="96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5"/>
    <s v="France"/>
    <s v="Europe"/>
    <s v="Europe"/>
    <x v="3"/>
    <n v="1"/>
    <n v="1.3586449399386469E-3"/>
  </r>
  <r>
    <n v="97"/>
    <x v="1"/>
    <x v="1"/>
    <s v="N"/>
    <n v="2"/>
    <x v="0"/>
    <s v="Yes"/>
    <n v="0.5"/>
    <s v="No"/>
    <s v="Y"/>
    <x v="3"/>
    <x v="1"/>
    <x v="1"/>
    <s v="HR"/>
    <s v="Full Time"/>
    <s v="Full Time"/>
    <s v="Inconclusive"/>
    <s v="4 - Manager &amp; HR"/>
    <s v="Even"/>
    <s v="4 - Manager"/>
    <n v="2"/>
    <x v="1"/>
    <s v="N"/>
    <n v="3"/>
    <x v="2"/>
    <n v="40"/>
    <s v="Germany"/>
    <s v="Europe"/>
    <s v="Europe"/>
    <x v="0"/>
    <n v="3"/>
    <n v="0.54699640819338713"/>
  </r>
  <r>
    <n v="98"/>
    <x v="0"/>
    <x v="2"/>
    <s v="N"/>
    <n v="3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3"/>
    <x v="2"/>
    <s v="N"/>
    <n v="3"/>
    <x v="2"/>
    <n v="41"/>
    <s v="Switzerland"/>
    <s v="Switzerland"/>
    <s v="Switzerland"/>
    <x v="7"/>
    <n v="9"/>
    <n v="0.67254042737983166"/>
  </r>
  <r>
    <n v="99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8"/>
    <s v="France"/>
    <s v="Europe"/>
    <s v="Europe"/>
    <x v="0"/>
    <n v="3"/>
    <n v="0.51065108420660699"/>
  </r>
  <r>
    <n v="100"/>
    <x v="0"/>
    <x v="3"/>
    <s v="N"/>
    <n v="3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2"/>
    <x v="5"/>
    <s v="N"/>
    <n v="3"/>
    <x v="0"/>
    <n v="39"/>
    <s v="Germany"/>
    <s v="Europe"/>
    <s v="Europe"/>
    <x v="9"/>
    <n v="6"/>
    <n v="0.97497871907836875"/>
  </r>
  <r>
    <n v="101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2"/>
    <s v="Germany"/>
    <s v="Europe"/>
    <s v="Europe"/>
    <x v="6"/>
    <n v="2"/>
    <n v="0.63184585573493313"/>
  </r>
  <r>
    <n v="102"/>
    <x v="1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0"/>
    <x v="2"/>
    <n v="40"/>
    <s v="Israel"/>
    <s v="Middle East"/>
    <s v="Elsewhere"/>
    <x v="6"/>
    <n v="2"/>
    <n v="0.95783524616756677"/>
  </r>
  <r>
    <n v="103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5"/>
    <x v="0"/>
    <s v="N"/>
    <n v="3"/>
    <x v="1"/>
    <n v="22"/>
    <s v="France"/>
    <s v="Europe"/>
    <s v="Europe"/>
    <x v="1"/>
    <n v="5"/>
    <n v="0.65886087852046127"/>
  </r>
  <r>
    <n v="104"/>
    <x v="1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1"/>
    <n v="28"/>
    <s v="Switzerland"/>
    <s v="Switzerland"/>
    <s v="Switzerland"/>
    <x v="1"/>
    <n v="5"/>
    <n v="0.27629660649927246"/>
  </r>
  <r>
    <n v="105"/>
    <x v="0"/>
    <x v="1"/>
    <s v="Y"/>
    <n v="0"/>
    <x v="0"/>
    <s v="No"/>
    <n v="0.5"/>
    <s v="No"/>
    <s v="N"/>
    <x v="1"/>
    <x v="1"/>
    <x v="1"/>
    <s v="Sales &amp; Marketing"/>
    <s v="Full Time"/>
    <s v="Full Time"/>
    <s v="Uneven - Men benefit"/>
    <s v="4 - Manager &amp; Sales &amp; Marketing"/>
    <s v="Even"/>
    <s v="4 - Manager"/>
    <n v="0"/>
    <x v="3"/>
    <s v="N"/>
    <n v="0"/>
    <x v="0"/>
    <n v="30"/>
    <s v="France"/>
    <s v="Europe"/>
    <s v="Europe"/>
    <x v="4"/>
    <n v="0"/>
    <n v="0.61925695893563704"/>
  </r>
  <r>
    <n v="106"/>
    <x v="0"/>
    <x v="2"/>
    <s v="N"/>
    <n v="1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3"/>
    <x v="0"/>
    <n v="35"/>
    <s v="France"/>
    <s v="Europe"/>
    <s v="Europe"/>
    <x v="0"/>
    <n v="3"/>
    <n v="0.92846252048942812"/>
  </r>
  <r>
    <n v="107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3"/>
    <s v="Switzerland"/>
    <s v="Switzerland"/>
    <s v="Switzerland"/>
    <x v="6"/>
    <n v="2"/>
    <n v="0.82389443011294172"/>
  </r>
  <r>
    <n v="108"/>
    <x v="0"/>
    <x v="3"/>
    <s v="N"/>
    <n v="3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6"/>
    <x v="5"/>
    <s v="N"/>
    <n v="3"/>
    <x v="0"/>
    <n v="34"/>
    <s v="France"/>
    <s v="Europe"/>
    <s v="Europe"/>
    <x v="9"/>
    <n v="6"/>
    <n v="0.75158095195821462"/>
  </r>
  <r>
    <n v="109"/>
    <x v="0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4"/>
    <s v="Switzerland"/>
    <s v="Switzerland"/>
    <s v="Switzerland"/>
    <x v="4"/>
    <n v="0"/>
    <n v="0.61081385466685689"/>
  </r>
  <r>
    <n v="110"/>
    <x v="0"/>
    <x v="4"/>
    <s v="N"/>
    <n v="2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3"/>
    <x v="4"/>
    <s v="N"/>
    <n v="3"/>
    <x v="1"/>
    <n v="28"/>
    <s v="Switzerland"/>
    <s v="Switzerland"/>
    <s v="Switzerland"/>
    <x v="8"/>
    <n v="4"/>
    <n v="0.41596121593111801"/>
  </r>
  <r>
    <n v="111"/>
    <x v="1"/>
    <x v="4"/>
    <s v="Y"/>
    <n v="0"/>
    <x v="0"/>
    <s v="No"/>
    <n v="0.5"/>
    <s v="No"/>
    <s v="N"/>
    <x v="5"/>
    <x v="1"/>
    <x v="5"/>
    <s v="Finance"/>
    <s v="Full Time"/>
    <s v="Full Time"/>
    <s v="Inconclusive"/>
    <s v="5 - Senior Officer &amp; Finance"/>
    <s v="Even"/>
    <s v="5 - Senior Officer"/>
    <n v="0"/>
    <x v="3"/>
    <s v="N"/>
    <n v="0"/>
    <x v="0"/>
    <n v="33"/>
    <s v="Germany"/>
    <s v="Europe"/>
    <s v="Europe"/>
    <x v="4"/>
    <n v="0"/>
    <n v="0.52690634481814613"/>
  </r>
  <r>
    <n v="112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7"/>
    <s v="Switzerland"/>
    <s v="Switzerland"/>
    <s v="Switzerland"/>
    <x v="3"/>
    <n v="1"/>
    <n v="0.69429584502818531"/>
  </r>
  <r>
    <n v="113"/>
    <x v="0"/>
    <x v="2"/>
    <s v="N"/>
    <n v="3"/>
    <x v="0"/>
    <s v="Yes"/>
    <n v="0.5"/>
    <s v="No"/>
    <s v="Y"/>
    <x v="2"/>
    <x v="1"/>
    <x v="2"/>
    <s v="Strategy"/>
    <s v="Full Time"/>
    <s v="Full Time"/>
    <s v="Inconclusive"/>
    <s v="2 - Director &amp; Strategy"/>
    <s v="Uneven - Men benefit"/>
    <s v="2 - Director"/>
    <n v="4"/>
    <x v="2"/>
    <s v="N"/>
    <n v="3"/>
    <x v="2"/>
    <n v="41"/>
    <s v="Switzerland"/>
    <s v="Switzerland"/>
    <s v="Switzerland"/>
    <x v="2"/>
    <n v="8"/>
    <n v="0.39201392278799674"/>
  </r>
  <r>
    <n v="114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0"/>
    <n v="31"/>
    <s v="Switzerland"/>
    <s v="Switzerland"/>
    <s v="Switzerland"/>
    <x v="5"/>
    <n v="7"/>
    <n v="0.51638156552443482"/>
  </r>
  <r>
    <n v="115"/>
    <x v="0"/>
    <x v="2"/>
    <s v="N"/>
    <n v="3"/>
    <x v="0"/>
    <s v="No"/>
    <n v="0.5"/>
    <s v="Yes"/>
    <s v="Y"/>
    <x v="5"/>
    <x v="0"/>
    <x v="0"/>
    <s v="Finance"/>
    <s v="Full Time"/>
    <s v="Full Time"/>
    <s v="NA"/>
    <s v="NA"/>
    <s v="NA"/>
    <s v="NA"/>
    <n v="3"/>
    <x v="2"/>
    <s v="N"/>
    <n v="4"/>
    <x v="2"/>
    <n v="49"/>
    <s v="Switzerland"/>
    <s v="Switzerland"/>
    <s v="Switzerland"/>
    <x v="9"/>
    <n v="6"/>
    <n v="0.99051484998349282"/>
  </r>
  <r>
    <n v="116"/>
    <x v="0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2"/>
    <x v="4"/>
    <s v="N"/>
    <n v="0"/>
    <x v="1"/>
    <n v="26"/>
    <s v="France"/>
    <s v="Europe"/>
    <s v="Europe"/>
    <x v="6"/>
    <n v="2"/>
    <n v="0.70260076314191389"/>
  </r>
  <r>
    <n v="117"/>
    <x v="0"/>
    <x v="1"/>
    <s v="N"/>
    <n v="2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1"/>
    <x v="4"/>
    <s v="Y"/>
    <n v="1"/>
    <x v="0"/>
    <n v="33"/>
    <s v="France"/>
    <s v="Europe"/>
    <s v="Europe"/>
    <x v="5"/>
    <n v="7"/>
    <n v="0.13914129350377114"/>
  </r>
  <r>
    <n v="118"/>
    <x v="1"/>
    <x v="3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2"/>
    <x v="5"/>
    <s v="N"/>
    <n v="3"/>
    <x v="2"/>
    <n v="41"/>
    <s v="Switzerland"/>
    <s v="Switzerland"/>
    <s v="Switzerland"/>
    <x v="2"/>
    <n v="8"/>
    <n v="0.29757723002403269"/>
  </r>
  <r>
    <n v="119"/>
    <x v="1"/>
    <x v="0"/>
    <s v="N"/>
    <n v="2"/>
    <x v="0"/>
    <s v="Yes"/>
    <n v="0.5"/>
    <s v="No"/>
    <s v="Y"/>
    <x v="0"/>
    <x v="1"/>
    <x v="3"/>
    <s v="Operations"/>
    <n v="0.8"/>
    <s v="Part Time"/>
    <s v="Even"/>
    <s v="6 - Junior Officer &amp; Operations"/>
    <s v="Even"/>
    <s v="6 - Junior Officer"/>
    <n v="1"/>
    <x v="0"/>
    <s v="N"/>
    <n v="0"/>
    <x v="1"/>
    <n v="22"/>
    <s v="France"/>
    <s v="Europe"/>
    <s v="Europe"/>
    <x v="3"/>
    <n v="1"/>
    <n v="0.82878612416079256"/>
  </r>
  <r>
    <n v="120"/>
    <x v="0"/>
    <x v="4"/>
    <s v="N"/>
    <n v="2"/>
    <x v="1"/>
    <s v="Yes"/>
    <n v="0.5"/>
    <s v="No"/>
    <s v="Y"/>
    <x v="1"/>
    <x v="1"/>
    <x v="1"/>
    <s v="Sales &amp; Marketing"/>
    <s v="Full Time"/>
    <s v="Full Time"/>
    <s v="Even"/>
    <s v="5 - Senior Officer &amp; Sales &amp; Marketing"/>
    <s v="Even"/>
    <s v="5 - Senior Officer"/>
    <n v="4"/>
    <x v="4"/>
    <s v="N"/>
    <n v="3"/>
    <x v="0"/>
    <n v="34"/>
    <s v="Switzerland"/>
    <s v="Switzerland"/>
    <s v="Switzerland"/>
    <x v="9"/>
    <n v="6"/>
    <n v="0.13863457491230802"/>
  </r>
  <r>
    <n v="121"/>
    <x v="0"/>
    <x v="0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0"/>
    <s v="N"/>
    <n v="3"/>
    <x v="2"/>
    <n v="46"/>
    <s v="Switzerland"/>
    <s v="Switzerland"/>
    <s v="Switzerland"/>
    <x v="0"/>
    <n v="3"/>
    <n v="0.25384092054337137"/>
  </r>
  <r>
    <n v="122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4"/>
    <x v="5"/>
    <s v="N"/>
    <n v="2"/>
    <x v="0"/>
    <n v="35"/>
    <s v="Switzerland"/>
    <s v="Switzerland"/>
    <s v="Switzerland"/>
    <x v="1"/>
    <n v="5"/>
    <n v="0.62416021722584547"/>
  </r>
  <r>
    <n v="123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2"/>
    <x v="0"/>
    <n v="30"/>
    <s v="Lebanon"/>
    <s v="Middle East"/>
    <s v="Elsewhere"/>
    <x v="6"/>
    <n v="2"/>
    <n v="0.67699027862080463"/>
  </r>
  <r>
    <n v="124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3"/>
    <s v="Switzerland"/>
    <s v="Switzerland"/>
    <s v="Switzerland"/>
    <x v="6"/>
    <n v="2"/>
    <n v="0.98075027487048705"/>
  </r>
  <r>
    <n v="125"/>
    <x v="0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0"/>
    <n v="38"/>
    <s v="Switzerland"/>
    <s v="Switzerland"/>
    <s v="Switzerland"/>
    <x v="4"/>
    <n v="0"/>
    <n v="0.18643757371215364"/>
  </r>
  <r>
    <n v="126"/>
    <x v="1"/>
    <x v="0"/>
    <s v="Y"/>
    <n v="0"/>
    <x v="0"/>
    <s v="No"/>
    <n v="0.5"/>
    <s v="No"/>
    <s v="N"/>
    <x v="4"/>
    <x v="1"/>
    <x v="3"/>
    <s v="Internal Services"/>
    <n v="0.8"/>
    <s v="Part Time"/>
    <s v="Even"/>
    <s v="6 - Junior Officer &amp; Internal Services"/>
    <s v="Even"/>
    <s v="6 - Junior Officer"/>
    <n v="0"/>
    <x v="3"/>
    <s v="N"/>
    <n v="0"/>
    <x v="1"/>
    <n v="22"/>
    <s v="Germany"/>
    <s v="Europe"/>
    <s v="Europe"/>
    <x v="4"/>
    <n v="0"/>
    <n v="0.5158617485790421"/>
  </r>
  <r>
    <n v="127"/>
    <x v="0"/>
    <x v="5"/>
    <s v="N"/>
    <n v="0"/>
    <x v="0"/>
    <s v="No"/>
    <n v="0.5"/>
    <s v="No"/>
    <s v="Y"/>
    <x v="5"/>
    <x v="1"/>
    <x v="6"/>
    <s v="Finance"/>
    <s v="Full Time"/>
    <s v="Full Time"/>
    <s v="NA"/>
    <s v="NA"/>
    <s v="NA"/>
    <s v="NA"/>
    <n v="2"/>
    <x v="6"/>
    <s v="N"/>
    <n v="3"/>
    <x v="3"/>
    <n v="55"/>
    <s v="Switzerland"/>
    <s v="Switzerland"/>
    <s v="Switzerland"/>
    <x v="0"/>
    <n v="3"/>
    <n v="0.23588928640816176"/>
  </r>
  <r>
    <n v="128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3"/>
    <x v="6"/>
    <s v="N"/>
    <n v="2"/>
    <x v="2"/>
    <n v="42"/>
    <s v="Switzerland"/>
    <s v="Switzerland"/>
    <s v="Switzerland"/>
    <x v="0"/>
    <n v="3"/>
    <n v="2.9015606619355983E-2"/>
  </r>
  <r>
    <n v="129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4"/>
    <x v="0"/>
    <s v="N"/>
    <n v="3"/>
    <x v="1"/>
    <n v="22"/>
    <s v="Switzerland"/>
    <s v="Switzerland"/>
    <s v="Switzerland"/>
    <x v="8"/>
    <n v="4"/>
    <n v="0.1166502921540471"/>
  </r>
  <r>
    <n v="130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2"/>
    <x v="1"/>
    <n v="24"/>
    <s v="Germany"/>
    <s v="Europe"/>
    <s v="Europe"/>
    <x v="6"/>
    <n v="2"/>
    <n v="0.84833589471573856"/>
  </r>
  <r>
    <n v="131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3"/>
    <s v="Switzerland"/>
    <s v="Switzerland"/>
    <s v="Switzerland"/>
    <x v="6"/>
    <n v="2"/>
    <n v="0.34889168945770654"/>
  </r>
  <r>
    <n v="132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4"/>
    <x v="1"/>
    <n v="25"/>
    <s v="Germany"/>
    <s v="Europe"/>
    <s v="Europe"/>
    <x v="6"/>
    <n v="2"/>
    <n v="0.59428219093120327"/>
  </r>
  <r>
    <n v="133"/>
    <x v="1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3"/>
    <x v="1"/>
    <s v="N"/>
    <n v="2"/>
    <x v="0"/>
    <n v="38"/>
    <s v="Russia"/>
    <s v="Europe"/>
    <s v="Europe"/>
    <x v="0"/>
    <n v="3"/>
    <n v="0.30810138946987864"/>
  </r>
  <r>
    <n v="134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0"/>
    <n v="32"/>
    <s v="France"/>
    <s v="Europe"/>
    <s v="Europe"/>
    <x v="2"/>
    <n v="8"/>
    <n v="6.4643213868692206E-2"/>
  </r>
  <r>
    <n v="135"/>
    <x v="1"/>
    <x v="0"/>
    <s v="N"/>
    <n v="3"/>
    <x v="0"/>
    <s v="Yes"/>
    <n v="0.5"/>
    <s v="No"/>
    <s v="Y"/>
    <x v="0"/>
    <x v="1"/>
    <x v="3"/>
    <s v="Operations"/>
    <n v="0.7"/>
    <s v="Part Time"/>
    <s v="Even"/>
    <s v="6 - Junior Officer &amp; Operations"/>
    <s v="Even"/>
    <s v="6 - Junior Officer"/>
    <n v="1"/>
    <x v="0"/>
    <s v="N"/>
    <n v="0"/>
    <x v="4"/>
    <n v="19"/>
    <s v="Switzerland"/>
    <s v="Switzerland"/>
    <s v="Switzerland"/>
    <x v="3"/>
    <n v="1"/>
    <n v="0.41586352060440746"/>
  </r>
  <r>
    <n v="136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Switzerland"/>
    <s v="Switzerland"/>
    <s v="Switzerland"/>
    <x v="3"/>
    <n v="1"/>
    <n v="0.21967922325479361"/>
  </r>
  <r>
    <n v="137"/>
    <x v="0"/>
    <x v="3"/>
    <s v="N"/>
    <n v="2"/>
    <x v="1"/>
    <s v="Yes"/>
    <n v="0.5"/>
    <s v="No"/>
    <s v="Y"/>
    <x v="1"/>
    <x v="1"/>
    <x v="2"/>
    <s v="Sales &amp; Marketing"/>
    <s v="Full Time"/>
    <s v="Full Time"/>
    <s v="Uneven - Men benefit"/>
    <s v="3 - Senior Manager &amp; Sales &amp; Marketing"/>
    <s v="Uneven - Men benefit"/>
    <s v="3 - Senior Manager"/>
    <n v="2"/>
    <x v="5"/>
    <s v="N"/>
    <n v="3"/>
    <x v="2"/>
    <n v="40"/>
    <s v="France"/>
    <s v="Europe"/>
    <s v="Europe"/>
    <x v="6"/>
    <n v="2"/>
    <n v="0.34079966998718469"/>
  </r>
  <r>
    <n v="138"/>
    <x v="1"/>
    <x v="0"/>
    <s v="N"/>
    <n v="2"/>
    <x v="1"/>
    <s v="Yes"/>
    <n v="0.5"/>
    <s v="No"/>
    <s v="Y"/>
    <x v="3"/>
    <x v="1"/>
    <x v="5"/>
    <s v="HR"/>
    <s v="Full Time"/>
    <s v="Full Time"/>
    <s v="Inconclusive"/>
    <s v="6 - Junior Officer &amp; HR"/>
    <s v="Even"/>
    <s v="6 - Junior Officer"/>
    <n v="6"/>
    <x v="0"/>
    <s v="N"/>
    <n v="2"/>
    <x v="0"/>
    <n v="30"/>
    <s v="Sweden"/>
    <s v="Europe"/>
    <s v="Europe"/>
    <x v="9"/>
    <n v="6"/>
    <n v="0.65386258485724591"/>
  </r>
  <r>
    <n v="139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7"/>
    <s v="Italy"/>
    <s v="Europe"/>
    <s v="Europe"/>
    <x v="6"/>
    <n v="2"/>
    <n v="0.47707711336379499"/>
  </r>
  <r>
    <n v="140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5"/>
    <x v="5"/>
    <s v="N"/>
    <n v="3"/>
    <x v="0"/>
    <n v="39"/>
    <s v="Switzerland"/>
    <s v="Switzerland"/>
    <s v="Switzerland"/>
    <x v="1"/>
    <n v="5"/>
    <n v="0.68757233325530065"/>
  </r>
  <r>
    <n v="141"/>
    <x v="0"/>
    <x v="3"/>
    <s v="N"/>
    <n v="4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1"/>
    <x v="1"/>
    <s v="Y"/>
    <n v="2"/>
    <x v="0"/>
    <n v="35"/>
    <s v="Switzerland"/>
    <s v="Switzerland"/>
    <s v="Switzerland"/>
    <x v="1"/>
    <n v="5"/>
    <n v="0.29690641294068121"/>
  </r>
  <r>
    <n v="142"/>
    <x v="0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0"/>
    <n v="34"/>
    <s v="Switzerland"/>
    <s v="Switzerland"/>
    <s v="Switzerland"/>
    <x v="4"/>
    <n v="0"/>
    <n v="0.5917090869712085"/>
  </r>
  <r>
    <n v="143"/>
    <x v="1"/>
    <x v="0"/>
    <s v="N"/>
    <n v="3"/>
    <x v="0"/>
    <s v="No"/>
    <n v="0.5"/>
    <s v="Yes"/>
    <s v="Y"/>
    <x v="0"/>
    <x v="0"/>
    <x v="0"/>
    <s v="Operations"/>
    <n v="0.5"/>
    <s v="Part Time"/>
    <s v="NA"/>
    <s v="NA"/>
    <s v="NA"/>
    <s v="NA"/>
    <n v="2"/>
    <x v="0"/>
    <s v="N"/>
    <n v="3"/>
    <x v="0"/>
    <n v="31"/>
    <s v="Switzerland"/>
    <s v="Switzerland"/>
    <s v="Switzerland"/>
    <x v="6"/>
    <n v="2"/>
    <n v="0.80457247634844409"/>
  </r>
  <r>
    <n v="144"/>
    <x v="0"/>
    <x v="5"/>
    <s v="Y"/>
    <n v="0"/>
    <x v="0"/>
    <s v="No"/>
    <n v="0.5"/>
    <s v="No"/>
    <s v="N"/>
    <x v="2"/>
    <x v="1"/>
    <x v="6"/>
    <s v="Strategy"/>
    <s v="Full Time"/>
    <s v="Full Time"/>
    <s v="NA"/>
    <s v="NA"/>
    <s v="NA"/>
    <s v="NA"/>
    <n v="0"/>
    <x v="3"/>
    <s v="N"/>
    <n v="0"/>
    <x v="2"/>
    <n v="49"/>
    <s v="Switzerland"/>
    <s v="Switzerland"/>
    <s v="Switzerland"/>
    <x v="4"/>
    <n v="0"/>
    <n v="0.35228834870125303"/>
  </r>
  <r>
    <n v="145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4"/>
    <x v="1"/>
    <s v="N"/>
    <n v="3"/>
    <x v="0"/>
    <n v="36"/>
    <s v="Spain"/>
    <s v="Europe"/>
    <s v="Europe"/>
    <x v="8"/>
    <n v="4"/>
    <n v="0.48628698780824631"/>
  </r>
  <r>
    <n v="146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6"/>
    <s v="France"/>
    <s v="Europe"/>
    <s v="Europe"/>
    <x v="0"/>
    <n v="3"/>
    <n v="0.57335663827402572"/>
  </r>
  <r>
    <n v="147"/>
    <x v="1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2"/>
    <n v="42"/>
    <s v="Germany"/>
    <s v="Europe"/>
    <s v="Europe"/>
    <x v="4"/>
    <n v="0"/>
    <n v="0.58001573785721161"/>
  </r>
  <r>
    <n v="148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3"/>
    <s v="Switzerland"/>
    <s v="Switzerland"/>
    <s v="Switzerland"/>
    <x v="6"/>
    <n v="2"/>
    <n v="1.3086960422073801E-2"/>
  </r>
  <r>
    <n v="149"/>
    <x v="0"/>
    <x v="1"/>
    <s v="N"/>
    <n v="4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2"/>
    <x v="1"/>
    <s v="N"/>
    <n v="3"/>
    <x v="0"/>
    <n v="36"/>
    <s v="Germany"/>
    <s v="Europe"/>
    <s v="Europe"/>
    <x v="1"/>
    <n v="5"/>
    <n v="0.73540408453034511"/>
  </r>
  <r>
    <n v="150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3"/>
    <x v="1"/>
    <s v="N"/>
    <n v="2"/>
    <x v="0"/>
    <n v="36"/>
    <s v="Switzerland"/>
    <s v="Switzerland"/>
    <s v="Switzerland"/>
    <x v="8"/>
    <n v="4"/>
    <n v="0.62786096074884046"/>
  </r>
  <r>
    <n v="151"/>
    <x v="1"/>
    <x v="4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4"/>
    <s v="N"/>
    <n v="3"/>
    <x v="2"/>
    <n v="41"/>
    <s v="Italy"/>
    <s v="Europe"/>
    <s v="Europe"/>
    <x v="8"/>
    <n v="4"/>
    <n v="0.24892755089588536"/>
  </r>
  <r>
    <n v="152"/>
    <x v="0"/>
    <x v="2"/>
    <s v="N"/>
    <n v="2"/>
    <x v="0"/>
    <s v="Yes"/>
    <n v="0.5"/>
    <s v="No"/>
    <s v="Y"/>
    <x v="3"/>
    <x v="1"/>
    <x v="2"/>
    <s v="HR"/>
    <s v="Full Time"/>
    <s v="Full Time"/>
    <s v="Inconclusive"/>
    <s v="2 - Director &amp; HR"/>
    <s v="Uneven - Men benefit"/>
    <s v="2 - Director"/>
    <n v="6"/>
    <x v="2"/>
    <s v="N"/>
    <n v="3"/>
    <x v="2"/>
    <n v="42"/>
    <s v="France"/>
    <s v="Europe"/>
    <s v="Europe"/>
    <x v="2"/>
    <n v="8"/>
    <n v="0.70109690207175213"/>
  </r>
  <r>
    <n v="153"/>
    <x v="1"/>
    <x v="3"/>
    <s v="Y"/>
    <n v="0"/>
    <x v="0"/>
    <s v="No"/>
    <n v="0.5"/>
    <s v="No"/>
    <s v="N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0"/>
    <x v="3"/>
    <s v="N"/>
    <n v="0"/>
    <x v="2"/>
    <n v="40"/>
    <s v="Switzerland"/>
    <s v="Switzerland"/>
    <s v="Switzerland"/>
    <x v="4"/>
    <n v="0"/>
    <n v="0.52930959401964106"/>
  </r>
  <r>
    <n v="154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0"/>
    <n v="31"/>
    <s v="Switzerland"/>
    <s v="Switzerland"/>
    <s v="Switzerland"/>
    <x v="3"/>
    <n v="1"/>
    <n v="0.81061770542259937"/>
  </r>
  <r>
    <n v="155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2"/>
    <s v="Switzerland"/>
    <s v="Switzerland"/>
    <s v="Switzerland"/>
    <x v="6"/>
    <n v="2"/>
    <n v="0.18429733824235894"/>
  </r>
  <r>
    <n v="156"/>
    <x v="0"/>
    <x v="0"/>
    <s v="N"/>
    <n v="2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5"/>
    <x v="0"/>
    <s v="N"/>
    <n v="3"/>
    <x v="0"/>
    <n v="39"/>
    <s v="Italy"/>
    <s v="Europe"/>
    <s v="Europe"/>
    <x v="1"/>
    <n v="5"/>
    <n v="0.45911119570744552"/>
  </r>
  <r>
    <n v="157"/>
    <x v="1"/>
    <x v="4"/>
    <s v="Y"/>
    <n v="0"/>
    <x v="0"/>
    <s v="No"/>
    <n v="0.5"/>
    <s v="No"/>
    <s v="N"/>
    <x v="0"/>
    <x v="1"/>
    <x v="5"/>
    <s v="Operations"/>
    <n v="0.9"/>
    <s v="Part Time"/>
    <s v="Even"/>
    <s v="5 - Senior Officer &amp; Operations"/>
    <s v="Even"/>
    <s v="5 - Senior Officer"/>
    <n v="0"/>
    <x v="3"/>
    <s v="N"/>
    <n v="0"/>
    <x v="1"/>
    <n v="28"/>
    <s v="Switzerland"/>
    <s v="Switzerland"/>
    <s v="Switzerland"/>
    <x v="4"/>
    <n v="0"/>
    <n v="0.69249244449619607"/>
  </r>
  <r>
    <n v="158"/>
    <x v="0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3"/>
    <x v="0"/>
    <s v="N"/>
    <n v="3"/>
    <x v="1"/>
    <n v="23"/>
    <s v="Switzerland"/>
    <s v="Switzerland"/>
    <s v="Switzerland"/>
    <x v="0"/>
    <n v="3"/>
    <n v="0.63251033204422968"/>
  </r>
  <r>
    <n v="159"/>
    <x v="0"/>
    <x v="3"/>
    <s v="N"/>
    <n v="3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3"/>
    <x v="5"/>
    <s v="N"/>
    <n v="3"/>
    <x v="0"/>
    <n v="39"/>
    <s v="Germany"/>
    <s v="Europe"/>
    <s v="Europe"/>
    <x v="0"/>
    <n v="3"/>
    <n v="0.47801487198403692"/>
  </r>
  <r>
    <n v="160"/>
    <x v="0"/>
    <x v="3"/>
    <s v="N"/>
    <n v="1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1"/>
    <x v="1"/>
    <s v="Y"/>
    <n v="2"/>
    <x v="0"/>
    <n v="35"/>
    <s v="Switzerland"/>
    <s v="Switzerland"/>
    <s v="Switzerland"/>
    <x v="0"/>
    <n v="3"/>
    <n v="0.43891202833431575"/>
  </r>
  <r>
    <n v="161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3"/>
    <x v="0"/>
    <n v="35"/>
    <s v="Switzerland"/>
    <s v="Switzerland"/>
    <s v="Switzerland"/>
    <x v="7"/>
    <n v="9"/>
    <n v="0.78881144999642439"/>
  </r>
  <r>
    <n v="162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6"/>
    <s v="France"/>
    <s v="Europe"/>
    <s v="Europe"/>
    <x v="0"/>
    <n v="3"/>
    <n v="0.18415021627804029"/>
  </r>
  <r>
    <n v="163"/>
    <x v="0"/>
    <x v="1"/>
    <s v="N"/>
    <n v="3"/>
    <x v="0"/>
    <s v="Yes"/>
    <n v="0.5"/>
    <s v="No"/>
    <s v="Y"/>
    <x v="5"/>
    <x v="1"/>
    <x v="1"/>
    <s v="Finance"/>
    <s v="Full Time"/>
    <s v="Full Time"/>
    <s v="Inconclusive"/>
    <s v="4 - Manager &amp; Finance"/>
    <s v="Even"/>
    <s v="4 - Manager"/>
    <n v="3"/>
    <x v="1"/>
    <s v="N"/>
    <n v="3"/>
    <x v="0"/>
    <n v="36"/>
    <s v="Switzerland"/>
    <s v="Switzerland"/>
    <s v="Switzerland"/>
    <x v="0"/>
    <n v="3"/>
    <n v="4.0040194480282176E-2"/>
  </r>
  <r>
    <n v="164"/>
    <x v="0"/>
    <x v="4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7"/>
    <x v="4"/>
    <s v="N"/>
    <n v="3"/>
    <x v="3"/>
    <n v="56"/>
    <s v="Netherlands"/>
    <s v="Europe"/>
    <s v="Europe"/>
    <x v="7"/>
    <n v="9"/>
    <n v="0.18031575462596083"/>
  </r>
  <r>
    <n v="165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France"/>
    <s v="Europe"/>
    <s v="Europe"/>
    <x v="3"/>
    <n v="1"/>
    <n v="0.13112670521356906"/>
  </r>
  <r>
    <n v="166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1"/>
    <n v="24"/>
    <s v="Switzerland"/>
    <s v="Switzerland"/>
    <s v="Switzerland"/>
    <x v="5"/>
    <n v="7"/>
    <n v="0.63345543279045102"/>
  </r>
  <r>
    <n v="167"/>
    <x v="0"/>
    <x v="3"/>
    <s v="N"/>
    <n v="2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2"/>
    <x v="5"/>
    <s v="N"/>
    <n v="3"/>
    <x v="2"/>
    <n v="40"/>
    <s v="Germany"/>
    <s v="Europe"/>
    <s v="Europe"/>
    <x v="0"/>
    <n v="3"/>
    <n v="0.75834232637653942"/>
  </r>
  <r>
    <n v="168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1"/>
    <n v="25"/>
    <s v="France"/>
    <s v="Europe"/>
    <s v="Europe"/>
    <x v="7"/>
    <n v="9"/>
    <n v="0.60802568476203878"/>
  </r>
  <r>
    <n v="169"/>
    <x v="1"/>
    <x v="4"/>
    <s v="N"/>
    <n v="1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2"/>
    <x v="4"/>
    <s v="N"/>
    <n v="3"/>
    <x v="0"/>
    <n v="32"/>
    <s v="France"/>
    <s v="Europe"/>
    <s v="Europe"/>
    <x v="6"/>
    <n v="2"/>
    <n v="0.35625863214508213"/>
  </r>
  <r>
    <n v="170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2"/>
    <x v="0"/>
    <n v="35"/>
    <s v="Switzerland"/>
    <s v="Switzerland"/>
    <s v="Switzerland"/>
    <x v="0"/>
    <n v="3"/>
    <n v="0.62970308586078338"/>
  </r>
  <r>
    <n v="171"/>
    <x v="1"/>
    <x v="1"/>
    <s v="N"/>
    <n v="3"/>
    <x v="0"/>
    <s v="Yes"/>
    <n v="0.5"/>
    <s v="No"/>
    <s v="Y"/>
    <x v="1"/>
    <x v="1"/>
    <x v="1"/>
    <s v="Sales &amp; Marketing"/>
    <n v="0.8"/>
    <s v="Part Time"/>
    <s v="Uneven - Men benefit"/>
    <s v="4 - Manager &amp; Sales &amp; Marketing"/>
    <s v="Even"/>
    <s v="4 - Manager"/>
    <n v="2"/>
    <x v="1"/>
    <s v="N"/>
    <n v="2"/>
    <x v="2"/>
    <n v="41"/>
    <s v="Italy"/>
    <s v="Europe"/>
    <s v="Europe"/>
    <x v="7"/>
    <n v="9"/>
    <n v="0.8786399999390726"/>
  </r>
  <r>
    <n v="172"/>
    <x v="0"/>
    <x v="3"/>
    <s v="N"/>
    <n v="3"/>
    <x v="0"/>
    <s v="Yes"/>
    <n v="0.5"/>
    <s v="No"/>
    <s v="Y"/>
    <x v="3"/>
    <x v="1"/>
    <x v="4"/>
    <s v="HR"/>
    <s v="Full Time"/>
    <s v="Full Time"/>
    <s v="Inconclusive"/>
    <s v="3 - Senior Manager &amp; HR"/>
    <s v="Uneven - Men benefit"/>
    <s v="3 - Senior Manager"/>
    <n v="3"/>
    <x v="5"/>
    <s v="N"/>
    <n v="2"/>
    <x v="0"/>
    <n v="36"/>
    <s v="Switzerland"/>
    <s v="Switzerland"/>
    <s v="Switzerland"/>
    <x v="8"/>
    <n v="4"/>
    <n v="0.47431531730173304"/>
  </r>
  <r>
    <n v="173"/>
    <x v="1"/>
    <x v="4"/>
    <s v="N"/>
    <n v="2"/>
    <x v="0"/>
    <s v="Yes"/>
    <n v="0.5"/>
    <s v="No"/>
    <s v="Y"/>
    <x v="0"/>
    <x v="1"/>
    <x v="5"/>
    <s v="Operations"/>
    <n v="0.4"/>
    <s v="Part Time"/>
    <s v="Even"/>
    <s v="5 - Senior Officer &amp; Operations"/>
    <s v="Even"/>
    <s v="5 - Senior Officer"/>
    <n v="1"/>
    <x v="0"/>
    <s v="Y"/>
    <n v="1"/>
    <x v="0"/>
    <n v="30"/>
    <s v="Italy"/>
    <s v="Europe"/>
    <s v="Europe"/>
    <x v="5"/>
    <n v="7"/>
    <n v="0.13292780947359073"/>
  </r>
  <r>
    <n v="174"/>
    <x v="0"/>
    <x v="2"/>
    <s v="N"/>
    <n v="2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3"/>
    <x v="2"/>
    <s v="N"/>
    <n v="2"/>
    <x v="2"/>
    <n v="44"/>
    <s v="France"/>
    <s v="Europe"/>
    <s v="Europe"/>
    <x v="7"/>
    <n v="9"/>
    <n v="0.36949535090075691"/>
  </r>
  <r>
    <n v="175"/>
    <x v="0"/>
    <x v="4"/>
    <s v="N"/>
    <n v="2"/>
    <x v="1"/>
    <s v="Yes"/>
    <n v="0.5"/>
    <s v="No"/>
    <s v="Y"/>
    <x v="5"/>
    <x v="1"/>
    <x v="1"/>
    <s v="Finance"/>
    <s v="Full Time"/>
    <s v="Full Time"/>
    <s v="Inconclusive"/>
    <s v="5 - Senior Officer &amp; Finance"/>
    <s v="Even"/>
    <s v="5 - Senior Officer"/>
    <n v="1"/>
    <x v="0"/>
    <s v="Y"/>
    <n v="1"/>
    <x v="0"/>
    <n v="36"/>
    <s v="Switzerland"/>
    <s v="Switzerland"/>
    <s v="Switzerland"/>
    <x v="8"/>
    <n v="4"/>
    <n v="0.77790911058720491"/>
  </r>
  <r>
    <n v="176"/>
    <x v="1"/>
    <x v="3"/>
    <s v="N"/>
    <n v="2"/>
    <x v="1"/>
    <s v="Yes"/>
    <n v="0.5"/>
    <s v="No"/>
    <s v="Y"/>
    <x v="4"/>
    <x v="1"/>
    <x v="2"/>
    <s v="Internal Services"/>
    <s v="Full Time"/>
    <s v="Full Time"/>
    <s v="Uneven - Men benefit"/>
    <s v="3 - Senior Manager &amp; Internal Services"/>
    <s v="Uneven - Men benefit"/>
    <s v="3 - Senior Manager"/>
    <n v="4"/>
    <x v="5"/>
    <s v="N"/>
    <n v="2"/>
    <x v="2"/>
    <n v="46"/>
    <s v="France"/>
    <s v="Europe"/>
    <s v="Europe"/>
    <x v="8"/>
    <n v="4"/>
    <n v="0.88035075120884942"/>
  </r>
  <r>
    <n v="177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3"/>
    <x v="1"/>
    <s v="N"/>
    <n v="3"/>
    <x v="0"/>
    <n v="30"/>
    <s v="Spain"/>
    <s v="Europe"/>
    <s v="Europe"/>
    <x v="1"/>
    <n v="5"/>
    <n v="0.48680895411031055"/>
  </r>
  <r>
    <n v="178"/>
    <x v="0"/>
    <x v="4"/>
    <s v="N"/>
    <n v="3"/>
    <x v="0"/>
    <s v="Yes"/>
    <n v="0.5"/>
    <s v="No"/>
    <s v="Y"/>
    <x v="4"/>
    <x v="1"/>
    <x v="5"/>
    <s v="Internal Services"/>
    <n v="0.9"/>
    <s v="Part Time"/>
    <s v="Even"/>
    <s v="5 - Senior Officer &amp; Internal Services"/>
    <s v="Even"/>
    <s v="5 - Senior Officer"/>
    <n v="2"/>
    <x v="4"/>
    <s v="N"/>
    <n v="4"/>
    <x v="0"/>
    <n v="34"/>
    <s v="Switzerland"/>
    <s v="Switzerland"/>
    <s v="Switzerland"/>
    <x v="7"/>
    <n v="9"/>
    <n v="0.89990065186760881"/>
  </r>
  <r>
    <n v="179"/>
    <x v="0"/>
    <x v="4"/>
    <s v="N"/>
    <n v="2"/>
    <x v="1"/>
    <s v="Yes"/>
    <n v="0.5"/>
    <s v="No"/>
    <s v="Y"/>
    <x v="1"/>
    <x v="1"/>
    <x v="1"/>
    <s v="Sales &amp; Marketing"/>
    <s v="Full Time"/>
    <s v="Full Time"/>
    <s v="Even"/>
    <s v="5 - Senior Officer &amp; Sales &amp; Marketing"/>
    <s v="Even"/>
    <s v="5 - Senior Officer"/>
    <n v="4"/>
    <x v="4"/>
    <s v="N"/>
    <n v="3"/>
    <x v="0"/>
    <n v="33"/>
    <s v="Germany"/>
    <s v="Europe"/>
    <s v="Europe"/>
    <x v="1"/>
    <n v="5"/>
    <n v="0.58776041990365802"/>
  </r>
  <r>
    <n v="180"/>
    <x v="0"/>
    <x v="3"/>
    <s v="N"/>
    <n v="2"/>
    <x v="0"/>
    <s v="No"/>
    <n v="0.5"/>
    <s v="Yes"/>
    <s v="Y"/>
    <x v="3"/>
    <x v="0"/>
    <x v="0"/>
    <s v="HR"/>
    <s v="Full Time"/>
    <s v="Full Time"/>
    <s v="NA"/>
    <s v="NA"/>
    <s v="NA"/>
    <s v="NA"/>
    <n v="2"/>
    <x v="5"/>
    <s v="N"/>
    <n v="3"/>
    <x v="0"/>
    <n v="34"/>
    <s v="Switzerland"/>
    <s v="Switzerland"/>
    <s v="Switzerland"/>
    <x v="8"/>
    <n v="4"/>
    <n v="0.45996792832407873"/>
  </r>
  <r>
    <n v="181"/>
    <x v="1"/>
    <x v="4"/>
    <s v="N"/>
    <n v="3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1"/>
    <x v="0"/>
    <s v="Y"/>
    <n v="2"/>
    <x v="1"/>
    <n v="29"/>
    <s v="Italy"/>
    <s v="Europe"/>
    <s v="Europe"/>
    <x v="2"/>
    <n v="8"/>
    <n v="0.73558040357034404"/>
  </r>
  <r>
    <n v="182"/>
    <x v="1"/>
    <x v="0"/>
    <s v="N"/>
    <n v="3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2"/>
    <x v="0"/>
    <s v="N"/>
    <n v="3"/>
    <x v="2"/>
    <n v="44"/>
    <s v="Germany"/>
    <s v="Europe"/>
    <s v="Europe"/>
    <x v="6"/>
    <n v="2"/>
    <n v="0.46689757405497567"/>
  </r>
  <r>
    <n v="183"/>
    <x v="1"/>
    <x v="4"/>
    <s v="N"/>
    <n v="2"/>
    <x v="0"/>
    <s v="Yes"/>
    <n v="0.5"/>
    <s v="No"/>
    <s v="Y"/>
    <x v="0"/>
    <x v="1"/>
    <x v="5"/>
    <s v="Operations"/>
    <n v="0.6"/>
    <s v="Part Time"/>
    <s v="Even"/>
    <s v="5 - Senior Officer &amp; Operations"/>
    <s v="Even"/>
    <s v="5 - Senior Officer"/>
    <n v="3"/>
    <x v="4"/>
    <s v="N"/>
    <n v="0"/>
    <x v="1"/>
    <n v="28"/>
    <s v="United States"/>
    <s v="Americas"/>
    <s v="Elsewhere"/>
    <x v="0"/>
    <n v="3"/>
    <n v="0.90170530186440012"/>
  </r>
  <r>
    <n v="184"/>
    <x v="0"/>
    <x v="0"/>
    <s v="Y"/>
    <n v="0"/>
    <x v="0"/>
    <s v="No"/>
    <n v="0.5"/>
    <s v="No"/>
    <s v="N"/>
    <x v="4"/>
    <x v="1"/>
    <x v="3"/>
    <s v="Internal Services"/>
    <n v="0.8"/>
    <s v="Part Time"/>
    <s v="Even"/>
    <s v="6 - Junior Officer &amp; Internal Services"/>
    <s v="Even"/>
    <s v="6 - Junior Officer"/>
    <n v="0"/>
    <x v="3"/>
    <s v="N"/>
    <n v="0"/>
    <x v="1"/>
    <n v="22"/>
    <s v="Switzerland"/>
    <s v="Switzerland"/>
    <s v="Switzerland"/>
    <x v="4"/>
    <n v="0"/>
    <n v="0.9721695046968668"/>
  </r>
  <r>
    <n v="185"/>
    <x v="0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5"/>
    <s v="Germany"/>
    <s v="Europe"/>
    <s v="Europe"/>
    <x v="4"/>
    <n v="0"/>
    <n v="0.16279155317167548"/>
  </r>
  <r>
    <n v="186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8"/>
    <s v="Germany"/>
    <s v="Europe"/>
    <s v="Europe"/>
    <x v="6"/>
    <n v="2"/>
    <n v="1.5971748269003938E-2"/>
  </r>
  <r>
    <n v="187"/>
    <x v="0"/>
    <x v="4"/>
    <s v="N"/>
    <n v="1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0"/>
    <x v="0"/>
    <n v="30"/>
    <s v="China"/>
    <s v="Asia Pacific"/>
    <s v="Elsewhere"/>
    <x v="0"/>
    <n v="3"/>
    <n v="6.0223794885437831E-3"/>
  </r>
  <r>
    <n v="188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4"/>
    <x v="4"/>
    <s v="N"/>
    <n v="3"/>
    <x v="1"/>
    <n v="29"/>
    <s v="Switzerland"/>
    <s v="Switzerland"/>
    <s v="Switzerland"/>
    <x v="7"/>
    <n v="9"/>
    <n v="0.57180441772704615"/>
  </r>
  <r>
    <n v="189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6"/>
    <s v="Switzerland"/>
    <s v="Switzerland"/>
    <s v="Switzerland"/>
    <x v="6"/>
    <n v="2"/>
    <n v="0.12759577029400127"/>
  </r>
  <r>
    <n v="190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3"/>
    <x v="0"/>
    <n v="33"/>
    <s v="Switzerland"/>
    <s v="Switzerland"/>
    <s v="Switzerland"/>
    <x v="7"/>
    <n v="9"/>
    <n v="0.90981218160671951"/>
  </r>
  <r>
    <n v="191"/>
    <x v="0"/>
    <x v="4"/>
    <s v="N"/>
    <n v="3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4"/>
    <s v="N"/>
    <n v="3"/>
    <x v="5"/>
    <n v="62"/>
    <s v="Switzerland"/>
    <s v="Switzerland"/>
    <s v="Switzerland"/>
    <x v="7"/>
    <n v="9"/>
    <n v="0.55533521012326448"/>
  </r>
  <r>
    <n v="192"/>
    <x v="0"/>
    <x v="2"/>
    <s v="Y"/>
    <n v="0"/>
    <x v="0"/>
    <s v="No"/>
    <n v="0.5"/>
    <s v="No"/>
    <s v="N"/>
    <x v="0"/>
    <x v="1"/>
    <x v="2"/>
    <s v="Operations"/>
    <s v="Full Time"/>
    <s v="Full Time"/>
    <s v="Even"/>
    <s v="2 - Director &amp; Operations"/>
    <s v="Uneven - Men benefit"/>
    <s v="2 - Director"/>
    <n v="0"/>
    <x v="3"/>
    <s v="N"/>
    <n v="0"/>
    <x v="0"/>
    <n v="39"/>
    <s v="Switzerland"/>
    <s v="Switzerland"/>
    <s v="Switzerland"/>
    <x v="4"/>
    <n v="0"/>
    <n v="0.8867165346921414"/>
  </r>
  <r>
    <n v="193"/>
    <x v="0"/>
    <x v="1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9"/>
    <x v="1"/>
    <s v="N"/>
    <n v="3"/>
    <x v="1"/>
    <n v="25"/>
    <s v="France"/>
    <s v="Europe"/>
    <s v="Europe"/>
    <x v="7"/>
    <n v="9"/>
    <n v="0.66492213266740163"/>
  </r>
  <r>
    <n v="194"/>
    <x v="1"/>
    <x v="0"/>
    <s v="Y"/>
    <n v="0"/>
    <x v="0"/>
    <s v="No"/>
    <n v="0.5"/>
    <s v="No"/>
    <s v="N"/>
    <x v="4"/>
    <x v="1"/>
    <x v="3"/>
    <s v="Internal Services"/>
    <s v="Full Time"/>
    <s v="Full Time"/>
    <s v="Even"/>
    <s v="6 - Junior Officer &amp; Internal Services"/>
    <s v="Even"/>
    <s v="6 - Junior Officer"/>
    <n v="0"/>
    <x v="3"/>
    <s v="N"/>
    <n v="0"/>
    <x v="1"/>
    <n v="22"/>
    <s v="Switzerland"/>
    <s v="Switzerland"/>
    <s v="Switzerland"/>
    <x v="4"/>
    <n v="0"/>
    <n v="0.77814681352012127"/>
  </r>
  <r>
    <n v="195"/>
    <x v="0"/>
    <x v="4"/>
    <s v="N"/>
    <n v="3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2"/>
    <x v="4"/>
    <s v="N"/>
    <n v="2"/>
    <x v="0"/>
    <n v="30"/>
    <s v="Switzerland"/>
    <s v="Switzerland"/>
    <s v="Switzerland"/>
    <x v="6"/>
    <n v="2"/>
    <n v="0.10047316396814721"/>
  </r>
  <r>
    <n v="196"/>
    <x v="0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2"/>
    <n v="40"/>
    <s v="Switzerland"/>
    <s v="Switzerland"/>
    <s v="Switzerland"/>
    <x v="4"/>
    <n v="0"/>
    <n v="7.4262519350269063E-2"/>
  </r>
  <r>
    <n v="197"/>
    <x v="0"/>
    <x v="0"/>
    <s v="N"/>
    <n v="3"/>
    <x v="0"/>
    <s v="Yes"/>
    <n v="0.5"/>
    <s v="No"/>
    <s v="Y"/>
    <x v="5"/>
    <x v="1"/>
    <x v="3"/>
    <s v="Finance"/>
    <s v="Full Time"/>
    <s v="Full Time"/>
    <s v="Inconclusive"/>
    <s v="6 - Junior Officer &amp; Finance"/>
    <s v="Even"/>
    <s v="6 - Junior Officer"/>
    <n v="5"/>
    <x v="0"/>
    <s v="N"/>
    <n v="2"/>
    <x v="1"/>
    <n v="23"/>
    <s v="France"/>
    <s v="Europe"/>
    <s v="Europe"/>
    <x v="1"/>
    <n v="5"/>
    <n v="0.21010598921358958"/>
  </r>
  <r>
    <n v="198"/>
    <x v="1"/>
    <x v="0"/>
    <s v="N"/>
    <n v="2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1"/>
    <x v="0"/>
    <s v="N"/>
    <n v="0"/>
    <x v="2"/>
    <n v="41"/>
    <s v="Switzerland"/>
    <s v="Switzerland"/>
    <s v="Switzerland"/>
    <x v="3"/>
    <n v="1"/>
    <n v="0.33155112640982676"/>
  </r>
  <r>
    <n v="199"/>
    <x v="1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2"/>
    <x v="1"/>
    <n v="24"/>
    <s v="Switzerland"/>
    <s v="Switzerland"/>
    <s v="Switzerland"/>
    <x v="6"/>
    <n v="2"/>
    <n v="0.31545609810620101"/>
  </r>
  <r>
    <n v="200"/>
    <x v="0"/>
    <x v="4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4"/>
    <x v="4"/>
    <s v="N"/>
    <n v="3"/>
    <x v="2"/>
    <n v="41"/>
    <s v="Italy"/>
    <s v="Europe"/>
    <s v="Europe"/>
    <x v="7"/>
    <n v="9"/>
    <n v="7.8792532218849853E-3"/>
  </r>
  <r>
    <n v="201"/>
    <x v="1"/>
    <x v="4"/>
    <s v="Y"/>
    <n v="0"/>
    <x v="0"/>
    <s v="No"/>
    <n v="0.5"/>
    <s v="No"/>
    <s v="N"/>
    <x v="3"/>
    <x v="1"/>
    <x v="5"/>
    <s v="HR"/>
    <n v="0.6"/>
    <s v="Part Time"/>
    <s v="Inconclusive"/>
    <s v="5 - Senior Officer &amp; HR"/>
    <s v="Even"/>
    <s v="5 - Senior Officer"/>
    <n v="0"/>
    <x v="3"/>
    <s v="N"/>
    <n v="0"/>
    <x v="0"/>
    <n v="33"/>
    <s v="France"/>
    <s v="Europe"/>
    <s v="Europe"/>
    <x v="4"/>
    <n v="0"/>
    <n v="0.33898170561981067"/>
  </r>
  <r>
    <n v="202"/>
    <x v="0"/>
    <x v="1"/>
    <s v="N"/>
    <n v="3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3"/>
    <x v="1"/>
    <s v="N"/>
    <n v="2"/>
    <x v="0"/>
    <n v="34"/>
    <s v="United States"/>
    <s v="Americas"/>
    <s v="Elsewhere"/>
    <x v="2"/>
    <n v="8"/>
    <n v="0.14104140195699799"/>
  </r>
  <r>
    <n v="203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Germany"/>
    <s v="Europe"/>
    <s v="Europe"/>
    <x v="3"/>
    <n v="1"/>
    <n v="0.90714592272996342"/>
  </r>
  <r>
    <n v="204"/>
    <x v="0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2"/>
    <s v="Switzerland"/>
    <s v="Switzerland"/>
    <s v="Switzerland"/>
    <x v="4"/>
    <n v="0"/>
    <n v="0.48817610690523405"/>
  </r>
  <r>
    <n v="205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3"/>
    <x v="5"/>
    <s v="N"/>
    <n v="3"/>
    <x v="2"/>
    <n v="40"/>
    <s v="Switzerland"/>
    <s v="Switzerland"/>
    <s v="Switzerland"/>
    <x v="9"/>
    <n v="6"/>
    <n v="0.58844506977308042"/>
  </r>
  <r>
    <n v="206"/>
    <x v="0"/>
    <x v="1"/>
    <s v="N"/>
    <n v="2"/>
    <x v="0"/>
    <s v="Yes"/>
    <n v="0.5"/>
    <s v="No"/>
    <s v="Y"/>
    <x v="5"/>
    <x v="1"/>
    <x v="1"/>
    <s v="Finance"/>
    <s v="Full Time"/>
    <s v="Full Time"/>
    <s v="Inconclusive"/>
    <s v="4 - Manager &amp; Finance"/>
    <s v="Even"/>
    <s v="4 - Manager"/>
    <n v="1"/>
    <x v="4"/>
    <s v="Y"/>
    <n v="1"/>
    <x v="0"/>
    <n v="36"/>
    <s v="United Kingdom"/>
    <s v="Europe"/>
    <s v="Europe"/>
    <x v="1"/>
    <n v="5"/>
    <n v="0.72880367688046188"/>
  </r>
  <r>
    <n v="207"/>
    <x v="0"/>
    <x v="2"/>
    <s v="Y"/>
    <n v="0"/>
    <x v="0"/>
    <s v="No"/>
    <n v="0.5"/>
    <s v="No"/>
    <s v="N"/>
    <x v="4"/>
    <x v="1"/>
    <x v="2"/>
    <s v="Internal Services"/>
    <s v="Full Time"/>
    <s v="Full Time"/>
    <s v="Inconclusive"/>
    <s v="2 - Director &amp; Internal Services"/>
    <s v="Uneven - Men benefit"/>
    <s v="2 - Director"/>
    <n v="0"/>
    <x v="3"/>
    <s v="N"/>
    <n v="0"/>
    <x v="0"/>
    <n v="38"/>
    <s v="Switzerland"/>
    <s v="Switzerland"/>
    <s v="Switzerland"/>
    <x v="4"/>
    <n v="0"/>
    <n v="0.57008244736897506"/>
  </r>
  <r>
    <n v="208"/>
    <x v="1"/>
    <x v="0"/>
    <s v="N"/>
    <n v="1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5"/>
    <s v="Switzerland"/>
    <s v="Switzerland"/>
    <s v="Switzerland"/>
    <x v="6"/>
    <n v="2"/>
    <n v="0.24935355511503143"/>
  </r>
  <r>
    <n v="209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8"/>
    <s v="Germany"/>
    <s v="Europe"/>
    <s v="Europe"/>
    <x v="0"/>
    <n v="3"/>
    <n v="0.90979661974433979"/>
  </r>
  <r>
    <n v="210"/>
    <x v="1"/>
    <x v="1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1"/>
    <s v="N"/>
    <n v="2"/>
    <x v="3"/>
    <n v="51"/>
    <s v="Switzerland"/>
    <s v="Switzerland"/>
    <s v="Switzerland"/>
    <x v="7"/>
    <n v="9"/>
    <n v="0.2593792322935673"/>
  </r>
  <r>
    <n v="211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1"/>
    <s v="Switzerland"/>
    <s v="Switzerland"/>
    <s v="Switzerland"/>
    <x v="0"/>
    <n v="3"/>
    <n v="0.34709743025579964"/>
  </r>
  <r>
    <n v="212"/>
    <x v="0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1"/>
    <n v="27"/>
    <s v="Switzerland"/>
    <s v="Switzerland"/>
    <s v="Switzerland"/>
    <x v="4"/>
    <n v="0"/>
    <n v="0.5896854644727787"/>
  </r>
  <r>
    <n v="213"/>
    <x v="1"/>
    <x v="2"/>
    <s v="N"/>
    <n v="4"/>
    <x v="0"/>
    <s v="Yes"/>
    <n v="0.5"/>
    <s v="No"/>
    <s v="Y"/>
    <x v="3"/>
    <x v="1"/>
    <x v="2"/>
    <s v="HR"/>
    <s v="Full Time"/>
    <s v="Full Time"/>
    <s v="Inconclusive"/>
    <s v="2 - Director &amp; HR"/>
    <s v="Uneven - Men benefit"/>
    <s v="2 - Director"/>
    <n v="3"/>
    <x v="2"/>
    <s v="N"/>
    <n v="2"/>
    <x v="2"/>
    <n v="44"/>
    <s v="Switzerland"/>
    <s v="Switzerland"/>
    <s v="Switzerland"/>
    <x v="0"/>
    <n v="3"/>
    <n v="0.26751329989773476"/>
  </r>
  <r>
    <n v="214"/>
    <x v="1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8"/>
    <s v="France"/>
    <s v="Europe"/>
    <s v="Europe"/>
    <x v="4"/>
    <n v="0"/>
    <n v="0.21032838890679217"/>
  </r>
  <r>
    <n v="215"/>
    <x v="0"/>
    <x v="1"/>
    <s v="N"/>
    <n v="1"/>
    <x v="1"/>
    <s v="Yes"/>
    <n v="0.5"/>
    <s v="No"/>
    <s v="Y"/>
    <x v="0"/>
    <x v="1"/>
    <x v="4"/>
    <s v="Operations"/>
    <s v="Full Time"/>
    <s v="Full Time"/>
    <s v="Even"/>
    <s v="4 - Manager &amp; Operations"/>
    <s v="Even"/>
    <s v="4 - Manager"/>
    <n v="3"/>
    <x v="1"/>
    <s v="N"/>
    <n v="3"/>
    <x v="0"/>
    <n v="37"/>
    <s v="Switzerland"/>
    <s v="Switzerland"/>
    <s v="Switzerland"/>
    <x v="7"/>
    <n v="9"/>
    <n v="0.27306337255090507"/>
  </r>
  <r>
    <n v="216"/>
    <x v="1"/>
    <x v="4"/>
    <s v="N"/>
    <n v="0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4"/>
    <s v="N"/>
    <n v="2"/>
    <x v="2"/>
    <n v="44"/>
    <s v="France"/>
    <s v="Europe"/>
    <s v="Europe"/>
    <x v="7"/>
    <n v="9"/>
    <n v="0.35142080733012193"/>
  </r>
  <r>
    <n v="217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2"/>
    <s v="Switzerland"/>
    <s v="Switzerland"/>
    <s v="Switzerland"/>
    <x v="3"/>
    <n v="1"/>
    <n v="0.3294742691165391"/>
  </r>
  <r>
    <n v="218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3"/>
    <x v="1"/>
    <n v="29"/>
    <s v="Switzerland"/>
    <s v="Switzerland"/>
    <s v="Switzerland"/>
    <x v="5"/>
    <n v="7"/>
    <n v="0.62351690139141358"/>
  </r>
  <r>
    <n v="219"/>
    <x v="1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0"/>
    <n v="36"/>
    <s v="Switzerland"/>
    <s v="Switzerland"/>
    <s v="Switzerland"/>
    <x v="4"/>
    <n v="0"/>
    <n v="0.60635475933474836"/>
  </r>
  <r>
    <n v="220"/>
    <x v="0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4"/>
    <x v="4"/>
    <s v="N"/>
    <n v="3"/>
    <x v="1"/>
    <n v="29"/>
    <s v="Germany"/>
    <s v="Europe"/>
    <s v="Europe"/>
    <x v="7"/>
    <n v="9"/>
    <n v="0.60392937641638511"/>
  </r>
  <r>
    <n v="221"/>
    <x v="1"/>
    <x v="4"/>
    <s v="Y"/>
    <n v="0"/>
    <x v="0"/>
    <s v="No"/>
    <n v="0.5"/>
    <s v="No"/>
    <s v="N"/>
    <x v="2"/>
    <x v="1"/>
    <x v="5"/>
    <s v="Strategy"/>
    <s v="Full Time"/>
    <s v="Full Time"/>
    <s v="Inconclusive"/>
    <s v="5 - Senior Officer &amp; Strategy"/>
    <s v="Even"/>
    <s v="5 - Senior Officer"/>
    <n v="0"/>
    <x v="3"/>
    <s v="N"/>
    <n v="0"/>
    <x v="1"/>
    <n v="28"/>
    <s v="Switzerland"/>
    <s v="Switzerland"/>
    <s v="Switzerland"/>
    <x v="4"/>
    <n v="0"/>
    <n v="0.266750300311417"/>
  </r>
  <r>
    <n v="222"/>
    <x v="0"/>
    <x v="2"/>
    <s v="N"/>
    <n v="3"/>
    <x v="1"/>
    <s v="Yes"/>
    <n v="0.5"/>
    <s v="No"/>
    <s v="Y"/>
    <x v="1"/>
    <x v="1"/>
    <x v="6"/>
    <s v="Sales &amp; Marketing"/>
    <s v="Full Time"/>
    <s v="Full Time"/>
    <s v="Inconclusive"/>
    <s v="2 - Director &amp; Sales &amp; Marketing"/>
    <s v="Uneven - Men benefit"/>
    <s v="2 - Director"/>
    <n v="6"/>
    <x v="2"/>
    <s v="N"/>
    <n v="3"/>
    <x v="0"/>
    <n v="39"/>
    <s v="Switzerland"/>
    <s v="Switzerland"/>
    <s v="Switzerland"/>
    <x v="2"/>
    <n v="8"/>
    <n v="0.12903645981620437"/>
  </r>
  <r>
    <n v="223"/>
    <x v="1"/>
    <x v="4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5"/>
    <x v="4"/>
    <s v="N"/>
    <n v="3"/>
    <x v="1"/>
    <n v="29"/>
    <s v="Switzerland"/>
    <s v="Switzerland"/>
    <s v="Switzerland"/>
    <x v="7"/>
    <n v="9"/>
    <n v="0.17783436658243823"/>
  </r>
  <r>
    <n v="224"/>
    <x v="0"/>
    <x v="3"/>
    <s v="N"/>
    <n v="2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2"/>
    <x v="5"/>
    <s v="N"/>
    <n v="3"/>
    <x v="2"/>
    <n v="46"/>
    <s v="Germany"/>
    <s v="Europe"/>
    <s v="Europe"/>
    <x v="7"/>
    <n v="9"/>
    <n v="0.81061830896371667"/>
  </r>
  <r>
    <n v="225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1"/>
    <x v="0"/>
    <s v="Y"/>
    <n v="1"/>
    <x v="1"/>
    <n v="25"/>
    <s v="Romania"/>
    <s v="Europe"/>
    <s v="Europe"/>
    <x v="9"/>
    <n v="6"/>
    <n v="0.47692719570024233"/>
  </r>
  <r>
    <n v="226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1"/>
    <s v="Switzerland"/>
    <s v="Switzerland"/>
    <s v="Switzerland"/>
    <x v="0"/>
    <n v="3"/>
    <n v="0.54013581336580863"/>
  </r>
  <r>
    <n v="227"/>
    <x v="0"/>
    <x v="1"/>
    <s v="N"/>
    <n v="3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1"/>
    <s v="N"/>
    <n v="2"/>
    <x v="2"/>
    <n v="43"/>
    <s v="Switzerland"/>
    <s v="Switzerland"/>
    <s v="Switzerland"/>
    <x v="7"/>
    <n v="9"/>
    <n v="0.98339826464382596"/>
  </r>
  <r>
    <n v="228"/>
    <x v="0"/>
    <x v="4"/>
    <s v="N"/>
    <n v="2"/>
    <x v="1"/>
    <s v="Yes"/>
    <n v="0.5"/>
    <s v="No"/>
    <s v="Y"/>
    <x v="4"/>
    <x v="1"/>
    <x v="1"/>
    <s v="Internal Services"/>
    <s v="Full Time"/>
    <s v="Full Time"/>
    <s v="Even"/>
    <s v="5 - Senior Officer &amp; Internal Services"/>
    <s v="Even"/>
    <s v="5 - Senior Officer"/>
    <n v="2"/>
    <x v="4"/>
    <s v="N"/>
    <n v="3"/>
    <x v="0"/>
    <n v="31"/>
    <s v="Switzerland"/>
    <s v="Switzerland"/>
    <s v="Switzerland"/>
    <x v="8"/>
    <n v="4"/>
    <n v="0.9271996648592028"/>
  </r>
  <r>
    <n v="229"/>
    <x v="0"/>
    <x v="3"/>
    <s v="N"/>
    <n v="2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3"/>
    <x v="5"/>
    <s v="N"/>
    <n v="2"/>
    <x v="0"/>
    <n v="35"/>
    <s v="Switzerland"/>
    <s v="Switzerland"/>
    <s v="Switzerland"/>
    <x v="8"/>
    <n v="4"/>
    <n v="0.21806709847288308"/>
  </r>
  <r>
    <n v="230"/>
    <x v="1"/>
    <x v="0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2"/>
    <x v="0"/>
    <s v="N"/>
    <n v="3"/>
    <x v="2"/>
    <n v="42"/>
    <s v="Switzerland"/>
    <s v="Switzerland"/>
    <s v="Switzerland"/>
    <x v="6"/>
    <n v="2"/>
    <n v="0.57064449855282595"/>
  </r>
  <r>
    <n v="231"/>
    <x v="0"/>
    <x v="3"/>
    <s v="N"/>
    <n v="3"/>
    <x v="0"/>
    <s v="Yes"/>
    <n v="0.5"/>
    <s v="No"/>
    <s v="Y"/>
    <x v="5"/>
    <x v="1"/>
    <x v="4"/>
    <s v="Finance"/>
    <s v="Full Time"/>
    <s v="Full Time"/>
    <s v="Inconclusive"/>
    <s v="3 - Senior Manager &amp; Finance"/>
    <s v="Uneven - Men benefit"/>
    <s v="3 - Senior Manager"/>
    <n v="3"/>
    <x v="5"/>
    <s v="N"/>
    <n v="3"/>
    <x v="0"/>
    <n v="39"/>
    <s v="France"/>
    <s v="Europe"/>
    <s v="Europe"/>
    <x v="8"/>
    <n v="4"/>
    <n v="0.85185181143514077"/>
  </r>
  <r>
    <n v="232"/>
    <x v="1"/>
    <x v="0"/>
    <s v="N"/>
    <n v="2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3"/>
    <x v="0"/>
    <s v="N"/>
    <n v="3"/>
    <x v="0"/>
    <n v="34"/>
    <s v="Spain"/>
    <s v="Europe"/>
    <s v="Europe"/>
    <x v="0"/>
    <n v="3"/>
    <n v="0.19055663330033834"/>
  </r>
  <r>
    <n v="233"/>
    <x v="1"/>
    <x v="0"/>
    <s v="Y"/>
    <n v="0"/>
    <x v="0"/>
    <s v="No"/>
    <n v="0.5"/>
    <s v="No"/>
    <s v="N"/>
    <x v="2"/>
    <x v="1"/>
    <x v="3"/>
    <s v="Strategy"/>
    <n v="0.8"/>
    <s v="Part Time"/>
    <s v="Inconclusive"/>
    <s v="6 - Junior Officer &amp; Strategy"/>
    <s v="Even"/>
    <s v="6 - Junior Officer"/>
    <n v="0"/>
    <x v="3"/>
    <s v="N"/>
    <n v="0"/>
    <x v="1"/>
    <n v="25"/>
    <s v="Switzerland"/>
    <s v="Switzerland"/>
    <s v="Switzerland"/>
    <x v="4"/>
    <n v="0"/>
    <n v="0.29436470327604447"/>
  </r>
  <r>
    <n v="234"/>
    <x v="1"/>
    <x v="0"/>
    <s v="N"/>
    <n v="2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2"/>
    <x v="0"/>
    <s v="N"/>
    <n v="2"/>
    <x v="1"/>
    <n v="29"/>
    <s v="Germany"/>
    <s v="Europe"/>
    <s v="Europe"/>
    <x v="6"/>
    <n v="2"/>
    <n v="0.85942463385542378"/>
  </r>
  <r>
    <n v="235"/>
    <x v="0"/>
    <x v="1"/>
    <s v="N"/>
    <n v="3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2"/>
    <x v="1"/>
    <s v="N"/>
    <n v="3"/>
    <x v="0"/>
    <n v="32"/>
    <s v="Switzerland"/>
    <s v="Switzerland"/>
    <s v="Switzerland"/>
    <x v="9"/>
    <n v="6"/>
    <n v="0.17643483212590227"/>
  </r>
  <r>
    <n v="236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2"/>
    <s v="Switzerland"/>
    <s v="Switzerland"/>
    <s v="Switzerland"/>
    <x v="3"/>
    <n v="1"/>
    <n v="0.21959367082933157"/>
  </r>
  <r>
    <n v="237"/>
    <x v="1"/>
    <x v="0"/>
    <s v="N"/>
    <n v="2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4"/>
    <x v="0"/>
    <s v="N"/>
    <n v="3"/>
    <x v="0"/>
    <n v="31"/>
    <s v="Switzerland"/>
    <s v="Switzerland"/>
    <s v="Switzerland"/>
    <x v="8"/>
    <n v="4"/>
    <n v="0.93313938917417039"/>
  </r>
  <r>
    <n v="238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2"/>
    <s v="France"/>
    <s v="Europe"/>
    <s v="Europe"/>
    <x v="4"/>
    <n v="0"/>
    <n v="0.35696434288001544"/>
  </r>
  <r>
    <n v="239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2"/>
    <x v="1"/>
    <s v="N"/>
    <n v="2"/>
    <x v="0"/>
    <n v="36"/>
    <s v="Italy"/>
    <s v="Europe"/>
    <s v="Europe"/>
    <x v="9"/>
    <n v="6"/>
    <n v="0.3138941387196631"/>
  </r>
  <r>
    <n v="240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4"/>
    <x v="0"/>
    <s v="N"/>
    <n v="3"/>
    <x v="1"/>
    <n v="27"/>
    <s v="Italy"/>
    <s v="Europe"/>
    <s v="Europe"/>
    <x v="8"/>
    <n v="4"/>
    <n v="2.0523661359035827E-2"/>
  </r>
  <r>
    <n v="241"/>
    <x v="1"/>
    <x v="1"/>
    <s v="N"/>
    <n v="2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2"/>
    <x v="1"/>
    <s v="N"/>
    <n v="2"/>
    <x v="0"/>
    <n v="38"/>
    <s v="Germany"/>
    <s v="Europe"/>
    <s v="Europe"/>
    <x v="6"/>
    <n v="2"/>
    <n v="0.12897480903191139"/>
  </r>
  <r>
    <n v="242"/>
    <x v="0"/>
    <x v="4"/>
    <s v="N"/>
    <n v="3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3"/>
    <x v="4"/>
    <s v="N"/>
    <n v="3"/>
    <x v="0"/>
    <n v="37"/>
    <s v="France"/>
    <s v="Europe"/>
    <s v="Europe"/>
    <x v="0"/>
    <n v="3"/>
    <n v="0.84777829239067948"/>
  </r>
  <r>
    <n v="243"/>
    <x v="0"/>
    <x v="2"/>
    <s v="N"/>
    <n v="3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1"/>
    <x v="5"/>
    <s v="Y"/>
    <n v="2"/>
    <x v="2"/>
    <n v="42"/>
    <s v="Switzerland"/>
    <s v="Switzerland"/>
    <s v="Switzerland"/>
    <x v="5"/>
    <n v="7"/>
    <n v="0.60936822868857665"/>
  </r>
  <r>
    <n v="244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4"/>
    <x v="5"/>
    <s v="N"/>
    <n v="4"/>
    <x v="2"/>
    <n v="41"/>
    <s v="United Kingdom"/>
    <s v="Europe"/>
    <s v="Europe"/>
    <x v="7"/>
    <n v="9"/>
    <n v="0.24645110486562372"/>
  </r>
  <r>
    <n v="245"/>
    <x v="1"/>
    <x v="4"/>
    <s v="N"/>
    <n v="2"/>
    <x v="0"/>
    <s v="No"/>
    <n v="0.5"/>
    <s v="Yes"/>
    <s v="Y"/>
    <x v="0"/>
    <x v="0"/>
    <x v="0"/>
    <s v="Operations"/>
    <n v="0.7"/>
    <s v="Part Time"/>
    <s v="NA"/>
    <s v="NA"/>
    <s v="NA"/>
    <s v="NA"/>
    <n v="5"/>
    <x v="4"/>
    <s v="N"/>
    <n v="3"/>
    <x v="2"/>
    <n v="49"/>
    <s v="Switzerland"/>
    <s v="Switzerland"/>
    <s v="Switzerland"/>
    <x v="1"/>
    <n v="5"/>
    <n v="0.92264669739506555"/>
  </r>
  <r>
    <n v="246"/>
    <x v="0"/>
    <x v="0"/>
    <s v="N"/>
    <n v="3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5"/>
    <x v="0"/>
    <s v="N"/>
    <n v="3"/>
    <x v="1"/>
    <n v="25"/>
    <s v="Switzerland"/>
    <s v="Switzerland"/>
    <s v="Switzerland"/>
    <x v="1"/>
    <n v="5"/>
    <n v="0.19642508197609476"/>
  </r>
  <r>
    <n v="247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2"/>
    <s v="Switzerland"/>
    <s v="Switzerland"/>
    <s v="Switzerland"/>
    <x v="0"/>
    <n v="3"/>
    <n v="6.8450578623576175E-2"/>
  </r>
  <r>
    <n v="248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1"/>
    <x v="4"/>
    <s v="Y"/>
    <n v="1"/>
    <x v="0"/>
    <n v="30"/>
    <s v="Spain"/>
    <s v="Europe"/>
    <s v="Europe"/>
    <x v="2"/>
    <n v="8"/>
    <n v="0.40405086859203343"/>
  </r>
  <r>
    <n v="249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1"/>
    <s v="Switzerland"/>
    <s v="Switzerland"/>
    <s v="Switzerland"/>
    <x v="6"/>
    <n v="2"/>
    <n v="0.87752817692872487"/>
  </r>
  <r>
    <n v="250"/>
    <x v="0"/>
    <x v="0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5"/>
    <x v="0"/>
    <s v="N"/>
    <n v="2"/>
    <x v="1"/>
    <n v="24"/>
    <s v="Switzerland"/>
    <s v="Switzerland"/>
    <s v="Switzerland"/>
    <x v="1"/>
    <n v="5"/>
    <n v="0.16722157544323213"/>
  </r>
  <r>
    <n v="251"/>
    <x v="0"/>
    <x v="0"/>
    <s v="N"/>
    <n v="2"/>
    <x v="1"/>
    <s v="Yes"/>
    <n v="0.5"/>
    <s v="No"/>
    <s v="Y"/>
    <x v="1"/>
    <x v="1"/>
    <x v="5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9"/>
    <s v="Switzerland"/>
    <s v="Switzerland"/>
    <s v="Switzerland"/>
    <x v="3"/>
    <n v="1"/>
    <n v="0.10046817049987355"/>
  </r>
  <r>
    <n v="252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7"/>
    <s v="Switzerland"/>
    <s v="Switzerland"/>
    <s v="Switzerland"/>
    <x v="6"/>
    <n v="2"/>
    <n v="0.56153957931703347"/>
  </r>
  <r>
    <n v="253"/>
    <x v="0"/>
    <x v="0"/>
    <s v="N"/>
    <n v="4"/>
    <x v="0"/>
    <s v="Yes"/>
    <n v="0.5"/>
    <s v="No"/>
    <s v="Y"/>
    <x v="5"/>
    <x v="1"/>
    <x v="3"/>
    <s v="Finance"/>
    <s v="Full Time"/>
    <s v="Full Time"/>
    <s v="Inconclusive"/>
    <s v="6 - Junior Officer &amp; Finance"/>
    <s v="Even"/>
    <s v="6 - Junior Officer"/>
    <n v="5"/>
    <x v="0"/>
    <s v="N"/>
    <n v="2"/>
    <x v="1"/>
    <n v="26"/>
    <s v="Switzerland"/>
    <s v="Switzerland"/>
    <s v="Switzerland"/>
    <x v="1"/>
    <n v="5"/>
    <n v="0.32166862009279806"/>
  </r>
  <r>
    <n v="254"/>
    <x v="1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3"/>
    <s v="Switzerland"/>
    <s v="Switzerland"/>
    <s v="Switzerland"/>
    <x v="6"/>
    <n v="2"/>
    <n v="0.60431782405521728"/>
  </r>
  <r>
    <n v="255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Switzerland"/>
    <s v="Switzerland"/>
    <s v="Switzerland"/>
    <x v="3"/>
    <n v="1"/>
    <n v="0.75353438604913658"/>
  </r>
  <r>
    <n v="256"/>
    <x v="1"/>
    <x v="4"/>
    <s v="N"/>
    <n v="3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3"/>
    <x v="1"/>
    <n v="29"/>
    <s v="Germany"/>
    <s v="Europe"/>
    <s v="Europe"/>
    <x v="1"/>
    <n v="5"/>
    <n v="0.17945115664860634"/>
  </r>
  <r>
    <n v="257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3"/>
    <x v="6"/>
    <s v="N"/>
    <n v="3"/>
    <x v="2"/>
    <n v="43"/>
    <s v="Switzerland"/>
    <s v="Switzerland"/>
    <s v="Switzerland"/>
    <x v="7"/>
    <n v="9"/>
    <n v="0.95270038373334542"/>
  </r>
  <r>
    <n v="258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6"/>
    <s v="France"/>
    <s v="Europe"/>
    <s v="Europe"/>
    <x v="6"/>
    <n v="2"/>
    <n v="0.64227666231314529"/>
  </r>
  <r>
    <n v="259"/>
    <x v="1"/>
    <x v="0"/>
    <s v="N"/>
    <n v="3"/>
    <x v="0"/>
    <s v="Yes"/>
    <n v="0.5"/>
    <s v="No"/>
    <s v="Y"/>
    <x v="3"/>
    <x v="1"/>
    <x v="3"/>
    <s v="HR"/>
    <s v="Full Time"/>
    <s v="Full Time"/>
    <s v="Inconclusive"/>
    <s v="6 - Junior Officer &amp; HR"/>
    <s v="Even"/>
    <s v="6 - Junior Officer"/>
    <n v="3"/>
    <x v="0"/>
    <s v="N"/>
    <n v="3"/>
    <x v="1"/>
    <n v="23"/>
    <s v="Switzerland"/>
    <s v="Switzerland"/>
    <s v="Switzerland"/>
    <x v="0"/>
    <n v="3"/>
    <n v="3.1778421138358937E-2"/>
  </r>
  <r>
    <n v="260"/>
    <x v="0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2"/>
    <x v="4"/>
    <s v="N"/>
    <n v="3"/>
    <x v="1"/>
    <n v="28"/>
    <s v="Switzerland"/>
    <s v="Switzerland"/>
    <s v="Switzerland"/>
    <x v="1"/>
    <n v="5"/>
    <n v="0.56202463447131878"/>
  </r>
  <r>
    <n v="261"/>
    <x v="1"/>
    <x v="1"/>
    <s v="N"/>
    <n v="2"/>
    <x v="0"/>
    <s v="Yes"/>
    <n v="0.5"/>
    <s v="No"/>
    <s v="Y"/>
    <x v="3"/>
    <x v="1"/>
    <x v="1"/>
    <s v="HR"/>
    <s v="Full Time"/>
    <s v="Full Time"/>
    <s v="Inconclusive"/>
    <s v="4 - Manager &amp; HR"/>
    <s v="Even"/>
    <s v="4 - Manager"/>
    <n v="7"/>
    <x v="1"/>
    <s v="N"/>
    <n v="3"/>
    <x v="0"/>
    <n v="39"/>
    <s v="France"/>
    <s v="Europe"/>
    <s v="Europe"/>
    <x v="5"/>
    <n v="7"/>
    <n v="0.43300943726877628"/>
  </r>
  <r>
    <n v="262"/>
    <x v="0"/>
    <x v="2"/>
    <s v="N"/>
    <n v="2"/>
    <x v="0"/>
    <s v="Yes"/>
    <n v="0.5"/>
    <s v="No"/>
    <s v="Y"/>
    <x v="5"/>
    <x v="1"/>
    <x v="2"/>
    <s v="Finance"/>
    <s v="Full Time"/>
    <s v="Full Time"/>
    <s v="Inconclusive"/>
    <s v="2 - Director &amp; Finance"/>
    <s v="Uneven - Men benefit"/>
    <s v="2 - Director"/>
    <n v="1"/>
    <x v="5"/>
    <s v="Y"/>
    <n v="2"/>
    <x v="2"/>
    <n v="41"/>
    <s v="Switzerland"/>
    <s v="Switzerland"/>
    <s v="Switzerland"/>
    <x v="1"/>
    <n v="5"/>
    <n v="2.035027858996119E-3"/>
  </r>
  <r>
    <n v="263"/>
    <x v="0"/>
    <x v="4"/>
    <s v="Y"/>
    <n v="0"/>
    <x v="0"/>
    <s v="No"/>
    <n v="0.5"/>
    <s v="No"/>
    <s v="N"/>
    <x v="0"/>
    <x v="1"/>
    <x v="5"/>
    <s v="Operations"/>
    <s v="Full Time"/>
    <s v="Full Time"/>
    <s v="Even"/>
    <s v="5 - Senior Officer &amp; Operations"/>
    <s v="Even"/>
    <s v="5 - Senior Officer"/>
    <n v="0"/>
    <x v="3"/>
    <s v="N"/>
    <n v="0"/>
    <x v="1"/>
    <n v="27"/>
    <s v="Austria"/>
    <s v="Europe"/>
    <s v="Europe"/>
    <x v="4"/>
    <n v="0"/>
    <n v="0.26946236723633143"/>
  </r>
  <r>
    <n v="264"/>
    <x v="0"/>
    <x v="0"/>
    <s v="N"/>
    <n v="2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1"/>
    <x v="0"/>
    <s v="N"/>
    <n v="0"/>
    <x v="1"/>
    <n v="28"/>
    <s v="France"/>
    <s v="Europe"/>
    <s v="Europe"/>
    <x v="3"/>
    <n v="1"/>
    <n v="0.49048751454618678"/>
  </r>
  <r>
    <n v="265"/>
    <x v="1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3"/>
    <x v="2"/>
    <n v="41"/>
    <s v="Switzerland"/>
    <s v="Switzerland"/>
    <s v="Switzerland"/>
    <x v="2"/>
    <n v="8"/>
    <n v="0.92322027951519781"/>
  </r>
  <r>
    <n v="266"/>
    <x v="1"/>
    <x v="4"/>
    <s v="N"/>
    <n v="3"/>
    <x v="0"/>
    <s v="Yes"/>
    <n v="0.5"/>
    <s v="No"/>
    <s v="Y"/>
    <x v="0"/>
    <x v="1"/>
    <x v="5"/>
    <s v="Operations"/>
    <n v="0.8"/>
    <s v="Part Time"/>
    <s v="Even"/>
    <s v="5 - Senior Officer &amp; Operations"/>
    <s v="Even"/>
    <s v="5 - Senior Officer"/>
    <n v="2"/>
    <x v="4"/>
    <s v="N"/>
    <n v="2"/>
    <x v="0"/>
    <n v="32"/>
    <s v="Switzerland"/>
    <s v="Switzerland"/>
    <s v="Switzerland"/>
    <x v="6"/>
    <n v="2"/>
    <n v="0.83660430483358361"/>
  </r>
  <r>
    <n v="267"/>
    <x v="1"/>
    <x v="4"/>
    <s v="N"/>
    <n v="2"/>
    <x v="0"/>
    <s v="Yes"/>
    <n v="0.5"/>
    <s v="No"/>
    <s v="Y"/>
    <x v="5"/>
    <x v="1"/>
    <x v="5"/>
    <s v="Finance"/>
    <s v="Full Time"/>
    <s v="Full Time"/>
    <s v="Inconclusive"/>
    <s v="5 - Senior Officer &amp; Finance"/>
    <s v="Even"/>
    <s v="5 - Senior Officer"/>
    <n v="1"/>
    <x v="0"/>
    <s v="Y"/>
    <n v="1"/>
    <x v="1"/>
    <n v="29"/>
    <s v="Switzerland"/>
    <s v="Switzerland"/>
    <s v="Switzerland"/>
    <x v="0"/>
    <n v="3"/>
    <n v="0.35892153611588185"/>
  </r>
  <r>
    <n v="268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3"/>
    <s v="France"/>
    <s v="Europe"/>
    <s v="Europe"/>
    <x v="0"/>
    <n v="3"/>
    <n v="0.56447210767719203"/>
  </r>
  <r>
    <n v="269"/>
    <x v="0"/>
    <x v="4"/>
    <s v="N"/>
    <n v="3"/>
    <x v="1"/>
    <s v="Yes"/>
    <n v="0.5"/>
    <s v="No"/>
    <s v="Y"/>
    <x v="2"/>
    <x v="1"/>
    <x v="1"/>
    <s v="Strategy"/>
    <s v="Full Time"/>
    <s v="Full Time"/>
    <s v="Inconclusive"/>
    <s v="5 - Senior Officer &amp; Strategy"/>
    <s v="Even"/>
    <s v="5 - Senior Officer"/>
    <n v="3"/>
    <x v="4"/>
    <s v="N"/>
    <n v="3"/>
    <x v="0"/>
    <n v="36"/>
    <s v="Switzerland"/>
    <s v="Switzerland"/>
    <s v="Switzerland"/>
    <x v="0"/>
    <n v="3"/>
    <n v="0.90644170545434788"/>
  </r>
  <r>
    <n v="270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5"/>
    <x v="0"/>
    <s v="N"/>
    <n v="3"/>
    <x v="1"/>
    <n v="27"/>
    <s v="Switzerland"/>
    <s v="Switzerland"/>
    <s v="Switzerland"/>
    <x v="1"/>
    <n v="5"/>
    <n v="0.59923158934112997"/>
  </r>
  <r>
    <n v="271"/>
    <x v="1"/>
    <x v="1"/>
    <s v="N"/>
    <n v="4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2"/>
    <n v="41"/>
    <s v="Switzerland"/>
    <s v="Switzerland"/>
    <s v="Switzerland"/>
    <x v="7"/>
    <n v="9"/>
    <n v="0.91797021209488905"/>
  </r>
  <r>
    <n v="272"/>
    <x v="1"/>
    <x v="2"/>
    <s v="Y"/>
    <n v="0"/>
    <x v="0"/>
    <s v="No"/>
    <n v="0.5"/>
    <s v="No"/>
    <s v="N"/>
    <x v="0"/>
    <x v="1"/>
    <x v="2"/>
    <s v="Operations"/>
    <s v="Full Time"/>
    <s v="Full Time"/>
    <s v="Even"/>
    <s v="2 - Director &amp; Operations"/>
    <s v="Uneven - Men benefit"/>
    <s v="2 - Director"/>
    <n v="0"/>
    <x v="3"/>
    <s v="N"/>
    <n v="0"/>
    <x v="0"/>
    <n v="39"/>
    <s v="Switzerland"/>
    <s v="Switzerland"/>
    <s v="Switzerland"/>
    <x v="4"/>
    <n v="0"/>
    <n v="0.5895763995299661"/>
  </r>
  <r>
    <n v="273"/>
    <x v="1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4"/>
    <x v="0"/>
    <s v="N"/>
    <n v="3"/>
    <x v="1"/>
    <n v="24"/>
    <s v="Switzerland"/>
    <s v="Switzerland"/>
    <s v="Switzerland"/>
    <x v="8"/>
    <n v="4"/>
    <n v="5.455952248105822E-2"/>
  </r>
  <r>
    <n v="274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4"/>
    <n v="19"/>
    <s v="Switzerland"/>
    <s v="Switzerland"/>
    <s v="Switzerland"/>
    <x v="6"/>
    <n v="2"/>
    <n v="1.7573552295569561E-2"/>
  </r>
  <r>
    <n v="275"/>
    <x v="1"/>
    <x v="2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5"/>
    <x v="2"/>
    <s v="N"/>
    <n v="0"/>
    <x v="2"/>
    <n v="41"/>
    <s v="France"/>
    <s v="Europe"/>
    <s v="Europe"/>
    <x v="1"/>
    <n v="5"/>
    <n v="0.82690508393656137"/>
  </r>
  <r>
    <n v="276"/>
    <x v="0"/>
    <x v="0"/>
    <s v="N"/>
    <n v="1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4"/>
    <n v="19"/>
    <s v="France"/>
    <s v="Europe"/>
    <s v="Europe"/>
    <x v="0"/>
    <n v="3"/>
    <n v="5.4001939606477478E-2"/>
  </r>
  <r>
    <n v="277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3"/>
    <s v="France"/>
    <s v="Europe"/>
    <s v="Europe"/>
    <x v="0"/>
    <n v="3"/>
    <n v="0.89082300842763218"/>
  </r>
  <r>
    <n v="278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4"/>
    <x v="5"/>
    <s v="N"/>
    <n v="3"/>
    <x v="0"/>
    <n v="39"/>
    <s v="Switzerland"/>
    <s v="Switzerland"/>
    <s v="Switzerland"/>
    <x v="8"/>
    <n v="4"/>
    <n v="6.5377891051531134E-2"/>
  </r>
  <r>
    <n v="279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4"/>
    <x v="0"/>
    <s v="N"/>
    <n v="3"/>
    <x v="1"/>
    <n v="24"/>
    <s v="Switzerland"/>
    <s v="Switzerland"/>
    <s v="Switzerland"/>
    <x v="8"/>
    <n v="4"/>
    <n v="0.31548262044869957"/>
  </r>
  <r>
    <n v="280"/>
    <x v="0"/>
    <x v="5"/>
    <s v="Y"/>
    <n v="0"/>
    <x v="0"/>
    <s v="No"/>
    <n v="0.5"/>
    <s v="No"/>
    <s v="N"/>
    <x v="4"/>
    <x v="1"/>
    <x v="6"/>
    <s v="Internal Services"/>
    <s v="Full Time"/>
    <s v="Full Time"/>
    <s v="NA"/>
    <s v="NA"/>
    <s v="NA"/>
    <s v="NA"/>
    <n v="0"/>
    <x v="3"/>
    <s v="N"/>
    <n v="0"/>
    <x v="0"/>
    <n v="38"/>
    <s v="France"/>
    <s v="Europe"/>
    <s v="Europe"/>
    <x v="4"/>
    <n v="0"/>
    <n v="0.30502420093482829"/>
  </r>
  <r>
    <n v="281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4"/>
    <s v="Italy"/>
    <s v="Europe"/>
    <s v="Europe"/>
    <x v="0"/>
    <n v="3"/>
    <n v="0.35778244050266694"/>
  </r>
  <r>
    <n v="282"/>
    <x v="0"/>
    <x v="2"/>
    <s v="N"/>
    <n v="2"/>
    <x v="0"/>
    <s v="Yes"/>
    <n v="0.5"/>
    <s v="No"/>
    <s v="Y"/>
    <x v="4"/>
    <x v="1"/>
    <x v="2"/>
    <s v="Internal Services"/>
    <s v="Full Time"/>
    <s v="Full Time"/>
    <s v="Inconclusive"/>
    <s v="2 - Director &amp; Internal Services"/>
    <s v="Uneven - Men benefit"/>
    <s v="2 - Director"/>
    <n v="3"/>
    <x v="2"/>
    <s v="N"/>
    <n v="3"/>
    <x v="2"/>
    <n v="44"/>
    <s v="France"/>
    <s v="Europe"/>
    <s v="Europe"/>
    <x v="7"/>
    <n v="9"/>
    <n v="0.1219469756004784"/>
  </r>
  <r>
    <n v="283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5"/>
    <s v="Switzerland"/>
    <s v="Switzerland"/>
    <s v="Switzerland"/>
    <x v="6"/>
    <n v="2"/>
    <n v="0.23037207788806513"/>
  </r>
  <r>
    <n v="284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1"/>
    <s v="France"/>
    <s v="Europe"/>
    <s v="Europe"/>
    <x v="0"/>
    <n v="3"/>
    <n v="0.74448369267414449"/>
  </r>
  <r>
    <n v="285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2"/>
    <s v="Switzerland"/>
    <s v="Switzerland"/>
    <s v="Switzerland"/>
    <x v="6"/>
    <n v="2"/>
    <n v="0.43230375765979623"/>
  </r>
  <r>
    <n v="286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1"/>
    <x v="4"/>
    <s v="Y"/>
    <n v="2"/>
    <x v="0"/>
    <n v="30"/>
    <s v="Germany"/>
    <s v="Europe"/>
    <s v="Europe"/>
    <x v="6"/>
    <n v="2"/>
    <n v="0.41924167510141264"/>
  </r>
  <r>
    <n v="287"/>
    <x v="1"/>
    <x v="0"/>
    <s v="Y"/>
    <n v="0"/>
    <x v="0"/>
    <s v="No"/>
    <n v="0.5"/>
    <s v="No"/>
    <s v="N"/>
    <x v="4"/>
    <x v="1"/>
    <x v="3"/>
    <s v="Internal Services"/>
    <n v="0.7"/>
    <s v="Part Time"/>
    <s v="Even"/>
    <s v="6 - Junior Officer &amp; Internal Services"/>
    <s v="Even"/>
    <s v="6 - Junior Officer"/>
    <n v="0"/>
    <x v="3"/>
    <s v="N"/>
    <n v="0"/>
    <x v="1"/>
    <n v="22"/>
    <s v="France"/>
    <s v="Europe"/>
    <s v="Europe"/>
    <x v="4"/>
    <n v="0"/>
    <n v="4.7212133765042852E-2"/>
  </r>
  <r>
    <n v="288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1"/>
    <n v="25"/>
    <s v="Germany"/>
    <s v="Europe"/>
    <s v="Europe"/>
    <x v="8"/>
    <n v="4"/>
    <n v="0.85489601923475955"/>
  </r>
  <r>
    <n v="289"/>
    <x v="1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0"/>
    <n v="33"/>
    <s v="Italy"/>
    <s v="Europe"/>
    <s v="Europe"/>
    <x v="8"/>
    <n v="4"/>
    <n v="8.8979695968630756E-2"/>
  </r>
  <r>
    <n v="290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6"/>
    <s v="France"/>
    <s v="Europe"/>
    <s v="Europe"/>
    <x v="6"/>
    <n v="2"/>
    <n v="0.73833133509781479"/>
  </r>
  <r>
    <n v="291"/>
    <x v="1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0"/>
    <n v="38"/>
    <s v="Denmark"/>
    <s v="Europe"/>
    <s v="Europe"/>
    <x v="9"/>
    <n v="6"/>
    <n v="0.92524228690516563"/>
  </r>
  <r>
    <n v="292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2"/>
    <s v="France"/>
    <s v="Europe"/>
    <s v="Europe"/>
    <x v="6"/>
    <n v="2"/>
    <n v="0.38401250861679614"/>
  </r>
  <r>
    <n v="293"/>
    <x v="1"/>
    <x v="0"/>
    <s v="N"/>
    <n v="2"/>
    <x v="1"/>
    <s v="Yes"/>
    <n v="0.5"/>
    <s v="No"/>
    <s v="Y"/>
    <x v="4"/>
    <x v="1"/>
    <x v="5"/>
    <s v="Internal Services"/>
    <n v="0.6"/>
    <s v="Part Time"/>
    <s v="Even"/>
    <s v="6 - Junior Officer &amp; Internal Services"/>
    <s v="Even"/>
    <s v="6 - Junior Officer"/>
    <n v="2"/>
    <x v="0"/>
    <s v="N"/>
    <n v="2"/>
    <x v="0"/>
    <n v="33"/>
    <s v="France"/>
    <s v="Europe"/>
    <s v="Europe"/>
    <x v="6"/>
    <n v="2"/>
    <n v="0.842246496531592"/>
  </r>
  <r>
    <n v="294"/>
    <x v="1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0"/>
    <n v="34"/>
    <s v="Switzerland"/>
    <s v="Switzerland"/>
    <s v="Switzerland"/>
    <x v="4"/>
    <n v="0"/>
    <n v="0.66575527909775767"/>
  </r>
  <r>
    <n v="295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3"/>
    <x v="1"/>
    <n v="28"/>
    <s v="Switzerland"/>
    <s v="Switzerland"/>
    <s v="Switzerland"/>
    <x v="2"/>
    <n v="8"/>
    <n v="0.9175400839822645"/>
  </r>
  <r>
    <n v="296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5"/>
    <s v="Netherlands"/>
    <s v="Europe"/>
    <s v="Europe"/>
    <x v="6"/>
    <n v="2"/>
    <n v="0.1551698384819159"/>
  </r>
  <r>
    <n v="297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4"/>
    <s v="Switzerland"/>
    <s v="Switzerland"/>
    <s v="Switzerland"/>
    <x v="6"/>
    <n v="2"/>
    <n v="0.2711571679359569"/>
  </r>
  <r>
    <n v="298"/>
    <x v="1"/>
    <x v="3"/>
    <s v="N"/>
    <n v="4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2"/>
    <x v="5"/>
    <s v="N"/>
    <n v="3"/>
    <x v="2"/>
    <n v="41"/>
    <s v="Switzerland"/>
    <s v="Switzerland"/>
    <s v="Switzerland"/>
    <x v="7"/>
    <n v="9"/>
    <n v="0.88270287476986808"/>
  </r>
  <r>
    <n v="299"/>
    <x v="0"/>
    <x v="0"/>
    <s v="N"/>
    <n v="3"/>
    <x v="1"/>
    <s v="Yes"/>
    <n v="0.5"/>
    <s v="No"/>
    <s v="Y"/>
    <x v="1"/>
    <x v="1"/>
    <x v="5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4"/>
    <s v="Switzerland"/>
    <s v="Switzerland"/>
    <s v="Switzerland"/>
    <x v="0"/>
    <n v="3"/>
    <n v="0.44833620420766707"/>
  </r>
  <r>
    <n v="300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3"/>
    <x v="0"/>
    <n v="32"/>
    <s v="France"/>
    <s v="Europe"/>
    <s v="Europe"/>
    <x v="8"/>
    <n v="4"/>
    <n v="0.34032502614512883"/>
  </r>
  <r>
    <n v="301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5"/>
    <s v="Switzerland"/>
    <s v="Switzerland"/>
    <s v="Switzerland"/>
    <x v="6"/>
    <n v="2"/>
    <n v="0.75161013511925201"/>
  </r>
  <r>
    <n v="302"/>
    <x v="1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6"/>
    <s v="Switzerland"/>
    <s v="Switzerland"/>
    <s v="Switzerland"/>
    <x v="6"/>
    <n v="2"/>
    <n v="0.3286324963750642"/>
  </r>
  <r>
    <n v="303"/>
    <x v="0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0"/>
    <n v="34"/>
    <s v="Switzerland"/>
    <s v="Switzerland"/>
    <s v="Switzerland"/>
    <x v="4"/>
    <n v="0"/>
    <n v="0.84969646057312831"/>
  </r>
  <r>
    <n v="304"/>
    <x v="1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4"/>
    <x v="5"/>
    <s v="N"/>
    <n v="3"/>
    <x v="3"/>
    <n v="50"/>
    <s v="Austria"/>
    <s v="Europe"/>
    <s v="Europe"/>
    <x v="2"/>
    <n v="8"/>
    <n v="0.85175968697522941"/>
  </r>
  <r>
    <n v="305"/>
    <x v="0"/>
    <x v="0"/>
    <s v="N"/>
    <n v="2"/>
    <x v="1"/>
    <s v="Yes"/>
    <n v="0.5"/>
    <s v="No"/>
    <s v="Y"/>
    <x v="1"/>
    <x v="1"/>
    <x v="5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8"/>
    <s v="Italy"/>
    <s v="Europe"/>
    <s v="Europe"/>
    <x v="6"/>
    <n v="2"/>
    <n v="0.20006147078641756"/>
  </r>
  <r>
    <n v="306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Switzerland"/>
    <s v="Switzerland"/>
    <s v="Switzerland"/>
    <x v="3"/>
    <n v="1"/>
    <n v="0.35869054404105138"/>
  </r>
  <r>
    <n v="307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5"/>
    <s v="Switzerland"/>
    <s v="Switzerland"/>
    <s v="Switzerland"/>
    <x v="3"/>
    <n v="1"/>
    <n v="0.62381816076611918"/>
  </r>
  <r>
    <n v="308"/>
    <x v="1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0"/>
    <n v="30"/>
    <s v="Switzerland"/>
    <s v="Switzerland"/>
    <s v="Switzerland"/>
    <x v="4"/>
    <n v="0"/>
    <n v="0.97939362272263675"/>
  </r>
  <r>
    <n v="309"/>
    <x v="0"/>
    <x v="1"/>
    <s v="N"/>
    <n v="3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1"/>
    <s v="N"/>
    <n v="4"/>
    <x v="2"/>
    <n v="46"/>
    <s v="Switzerland"/>
    <s v="Switzerland"/>
    <s v="Switzerland"/>
    <x v="5"/>
    <n v="7"/>
    <n v="0.39379806726361344"/>
  </r>
  <r>
    <n v="310"/>
    <x v="1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0"/>
    <n v="37"/>
    <s v="Germany"/>
    <s v="Europe"/>
    <s v="Europe"/>
    <x v="4"/>
    <n v="0"/>
    <n v="0.29986073805970048"/>
  </r>
  <r>
    <n v="311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4"/>
    <x v="1"/>
    <n v="22"/>
    <s v="Italy"/>
    <s v="Europe"/>
    <s v="Europe"/>
    <x v="0"/>
    <n v="3"/>
    <n v="0.40373731905809451"/>
  </r>
  <r>
    <n v="312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4"/>
    <x v="4"/>
    <s v="N"/>
    <n v="3"/>
    <x v="0"/>
    <n v="34"/>
    <s v="Germany"/>
    <s v="Europe"/>
    <s v="Europe"/>
    <x v="2"/>
    <n v="8"/>
    <n v="0.11420294497275585"/>
  </r>
  <r>
    <n v="313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2"/>
    <s v="France"/>
    <s v="Europe"/>
    <s v="Europe"/>
    <x v="6"/>
    <n v="2"/>
    <n v="0.15478763712433308"/>
  </r>
  <r>
    <n v="314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4"/>
    <s v="France"/>
    <s v="Europe"/>
    <s v="Europe"/>
    <x v="4"/>
    <n v="0"/>
    <n v="0.21743141112830922"/>
  </r>
  <r>
    <n v="315"/>
    <x v="1"/>
    <x v="0"/>
    <s v="Y"/>
    <n v="0"/>
    <x v="0"/>
    <s v="No"/>
    <n v="0.5"/>
    <s v="No"/>
    <s v="N"/>
    <x v="0"/>
    <x v="1"/>
    <x v="3"/>
    <s v="Operations"/>
    <n v="0.7"/>
    <s v="Part Time"/>
    <s v="Even"/>
    <s v="6 - Junior Officer &amp; Operations"/>
    <s v="Even"/>
    <s v="6 - Junior Officer"/>
    <n v="0"/>
    <x v="3"/>
    <s v="N"/>
    <n v="0"/>
    <x v="1"/>
    <n v="26"/>
    <s v="Switzerland"/>
    <s v="Switzerland"/>
    <s v="Switzerland"/>
    <x v="4"/>
    <n v="0"/>
    <n v="0.85814958822558185"/>
  </r>
  <r>
    <n v="316"/>
    <x v="0"/>
    <x v="5"/>
    <s v="N"/>
    <n v="0"/>
    <x v="0"/>
    <s v="No"/>
    <n v="0.5"/>
    <s v="No"/>
    <s v="Y"/>
    <x v="0"/>
    <x v="1"/>
    <x v="6"/>
    <s v="Operations"/>
    <s v="Full Time"/>
    <s v="Full Time"/>
    <s v="NA"/>
    <s v="NA"/>
    <s v="NA"/>
    <s v="NA"/>
    <n v="1"/>
    <x v="2"/>
    <s v="Y"/>
    <n v="2"/>
    <x v="2"/>
    <n v="48"/>
    <s v="France"/>
    <s v="Europe"/>
    <s v="Europe"/>
    <x v="5"/>
    <n v="7"/>
    <n v="0.56304867162432648"/>
  </r>
  <r>
    <n v="317"/>
    <x v="1"/>
    <x v="0"/>
    <s v="N"/>
    <n v="1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5"/>
    <x v="0"/>
    <s v="N"/>
    <n v="3"/>
    <x v="1"/>
    <n v="28"/>
    <s v="Switzerland"/>
    <s v="Switzerland"/>
    <s v="Switzerland"/>
    <x v="1"/>
    <n v="5"/>
    <n v="0.83895180074338005"/>
  </r>
  <r>
    <n v="318"/>
    <x v="1"/>
    <x v="3"/>
    <s v="Y"/>
    <n v="0"/>
    <x v="0"/>
    <s v="No"/>
    <n v="0.5"/>
    <s v="No"/>
    <s v="N"/>
    <x v="0"/>
    <x v="1"/>
    <x v="4"/>
    <s v="Operations"/>
    <s v="Full Time"/>
    <s v="Full Time"/>
    <s v="Even"/>
    <s v="3 - Senior Manager &amp; Operations"/>
    <s v="Uneven - Men benefit"/>
    <s v="3 - Senior Manager"/>
    <n v="0"/>
    <x v="3"/>
    <s v="N"/>
    <n v="0"/>
    <x v="2"/>
    <n v="43"/>
    <s v="Germany"/>
    <s v="Europe"/>
    <s v="Europe"/>
    <x v="4"/>
    <n v="0"/>
    <n v="0.48209493226717248"/>
  </r>
  <r>
    <n v="319"/>
    <x v="0"/>
    <x v="0"/>
    <s v="N"/>
    <n v="1"/>
    <x v="1"/>
    <s v="Yes"/>
    <n v="0.5"/>
    <s v="No"/>
    <s v="Y"/>
    <x v="0"/>
    <x v="1"/>
    <x v="5"/>
    <s v="Operations"/>
    <s v="Full Time"/>
    <s v="Full Time"/>
    <s v="Even"/>
    <s v="6 - Junior Officer &amp; Operations"/>
    <s v="Even"/>
    <s v="6 - Junior Officer"/>
    <n v="2"/>
    <x v="0"/>
    <s v="N"/>
    <n v="2"/>
    <x v="1"/>
    <n v="27"/>
    <s v="Germany"/>
    <s v="Europe"/>
    <s v="Europe"/>
    <x v="6"/>
    <n v="2"/>
    <n v="0.31193554759852959"/>
  </r>
  <r>
    <n v="320"/>
    <x v="1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0"/>
    <n v="31"/>
    <s v="Switzerland"/>
    <s v="Switzerland"/>
    <s v="Switzerland"/>
    <x v="4"/>
    <n v="0"/>
    <n v="0.87235284534759294"/>
  </r>
  <r>
    <n v="321"/>
    <x v="0"/>
    <x v="3"/>
    <s v="N"/>
    <n v="3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3"/>
    <x v="5"/>
    <s v="N"/>
    <n v="3"/>
    <x v="0"/>
    <n v="38"/>
    <s v="Switzerland"/>
    <s v="Switzerland"/>
    <s v="Switzerland"/>
    <x v="7"/>
    <n v="9"/>
    <n v="0.86658062017447857"/>
  </r>
  <r>
    <n v="322"/>
    <x v="1"/>
    <x v="3"/>
    <s v="N"/>
    <n v="3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3"/>
    <x v="5"/>
    <s v="N"/>
    <n v="3"/>
    <x v="2"/>
    <n v="43"/>
    <s v="Switzerland"/>
    <s v="Switzerland"/>
    <s v="Switzerland"/>
    <x v="8"/>
    <n v="4"/>
    <n v="0.41126250921972995"/>
  </r>
  <r>
    <n v="323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0"/>
    <x v="1"/>
    <n v="24"/>
    <s v="Switzerland"/>
    <s v="Switzerland"/>
    <s v="Switzerland"/>
    <x v="0"/>
    <n v="3"/>
    <n v="0.39986909285993522"/>
  </r>
  <r>
    <n v="324"/>
    <x v="0"/>
    <x v="3"/>
    <s v="N"/>
    <n v="2"/>
    <x v="1"/>
    <s v="Yes"/>
    <n v="0.5"/>
    <s v="No"/>
    <s v="Y"/>
    <x v="4"/>
    <x v="1"/>
    <x v="2"/>
    <s v="Internal Services"/>
    <s v="Full Time"/>
    <s v="Full Time"/>
    <s v="Uneven - Men benefit"/>
    <s v="3 - Senior Manager &amp; Internal Services"/>
    <s v="Uneven - Men benefit"/>
    <s v="3 - Senior Manager"/>
    <n v="1"/>
    <x v="1"/>
    <s v="Y"/>
    <n v="1"/>
    <x v="0"/>
    <n v="35"/>
    <s v="Switzerland"/>
    <s v="Switzerland"/>
    <s v="Switzerland"/>
    <x v="5"/>
    <n v="7"/>
    <n v="1.5937628517504132E-2"/>
  </r>
  <r>
    <n v="325"/>
    <x v="1"/>
    <x v="4"/>
    <s v="N"/>
    <n v="2"/>
    <x v="0"/>
    <s v="Yes"/>
    <n v="0.5"/>
    <s v="No"/>
    <s v="Y"/>
    <x v="0"/>
    <x v="1"/>
    <x v="5"/>
    <s v="Operations"/>
    <n v="0.6"/>
    <s v="Part Time"/>
    <s v="Even"/>
    <s v="5 - Senior Officer &amp; Operations"/>
    <s v="Even"/>
    <s v="5 - Senior Officer"/>
    <n v="2"/>
    <x v="4"/>
    <s v="N"/>
    <n v="4"/>
    <x v="0"/>
    <n v="30"/>
    <s v="Switzerland"/>
    <s v="Switzerland"/>
    <s v="Switzerland"/>
    <x v="8"/>
    <n v="4"/>
    <n v="0.10963632950657887"/>
  </r>
  <r>
    <n v="326"/>
    <x v="0"/>
    <x v="2"/>
    <s v="N"/>
    <n v="2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3"/>
    <x v="0"/>
    <n v="37"/>
    <s v="France"/>
    <s v="Europe"/>
    <s v="Europe"/>
    <x v="1"/>
    <n v="5"/>
    <n v="0.15444976854376513"/>
  </r>
  <r>
    <n v="327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1"/>
    <x v="4"/>
    <s v="Y"/>
    <n v="1"/>
    <x v="2"/>
    <n v="40"/>
    <s v="Switzerland"/>
    <s v="Switzerland"/>
    <s v="Switzerland"/>
    <x v="9"/>
    <n v="6"/>
    <n v="8.9743420693935816E-2"/>
  </r>
  <r>
    <n v="328"/>
    <x v="1"/>
    <x v="4"/>
    <s v="N"/>
    <n v="3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2"/>
    <x v="0"/>
    <n v="30"/>
    <s v="Germany"/>
    <s v="Europe"/>
    <s v="Europe"/>
    <x v="9"/>
    <n v="6"/>
    <n v="0.25632802866075388"/>
  </r>
  <r>
    <n v="329"/>
    <x v="1"/>
    <x v="1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2"/>
    <x v="1"/>
    <s v="N"/>
    <n v="2"/>
    <x v="2"/>
    <n v="45"/>
    <s v="Italy"/>
    <s v="Europe"/>
    <s v="Europe"/>
    <x v="5"/>
    <n v="7"/>
    <n v="0.94335261651047575"/>
  </r>
  <r>
    <n v="330"/>
    <x v="1"/>
    <x v="1"/>
    <s v="N"/>
    <n v="3"/>
    <x v="0"/>
    <s v="No"/>
    <n v="0.5"/>
    <s v="Yes"/>
    <s v="Y"/>
    <x v="0"/>
    <x v="0"/>
    <x v="0"/>
    <s v="Operations"/>
    <n v="0.9"/>
    <s v="Part Time"/>
    <s v="NA"/>
    <s v="NA"/>
    <s v="NA"/>
    <s v="NA"/>
    <n v="3"/>
    <x v="1"/>
    <s v="N"/>
    <n v="3"/>
    <x v="3"/>
    <n v="51"/>
    <s v="Switzerland"/>
    <s v="Switzerland"/>
    <s v="Switzerland"/>
    <x v="1"/>
    <n v="5"/>
    <n v="7.1029454353795374E-2"/>
  </r>
  <r>
    <n v="331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4"/>
    <s v="Switzerland"/>
    <s v="Switzerland"/>
    <s v="Switzerland"/>
    <x v="0"/>
    <n v="3"/>
    <n v="0.58564307531468884"/>
  </r>
  <r>
    <n v="332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1"/>
    <s v="Switzerland"/>
    <s v="Switzerland"/>
    <s v="Switzerland"/>
    <x v="6"/>
    <n v="2"/>
    <n v="0.32131393063189162"/>
  </r>
  <r>
    <n v="333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6"/>
    <s v="Switzerland"/>
    <s v="Switzerland"/>
    <s v="Switzerland"/>
    <x v="3"/>
    <n v="1"/>
    <n v="0.65085230934740046"/>
  </r>
  <r>
    <n v="334"/>
    <x v="0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4"/>
    <x v="4"/>
    <n v="19"/>
    <s v="Germany"/>
    <s v="Europe"/>
    <s v="Europe"/>
    <x v="6"/>
    <n v="2"/>
    <n v="0.22551318628795369"/>
  </r>
  <r>
    <n v="335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2"/>
    <s v="Switzerland"/>
    <s v="Switzerland"/>
    <s v="Switzerland"/>
    <x v="0"/>
    <n v="3"/>
    <n v="0.96030901808021762"/>
  </r>
  <r>
    <n v="336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1"/>
    <s v="France"/>
    <s v="Europe"/>
    <s v="Europe"/>
    <x v="0"/>
    <n v="3"/>
    <n v="8.3204739767235858E-2"/>
  </r>
  <r>
    <n v="337"/>
    <x v="0"/>
    <x v="2"/>
    <s v="N"/>
    <n v="2"/>
    <x v="0"/>
    <s v="Yes"/>
    <n v="0.5"/>
    <s v="No"/>
    <s v="Y"/>
    <x v="2"/>
    <x v="1"/>
    <x v="2"/>
    <s v="Strategy"/>
    <s v="Full Time"/>
    <s v="Full Time"/>
    <s v="Inconclusive"/>
    <s v="2 - Director &amp; Strategy"/>
    <s v="Uneven - Men benefit"/>
    <s v="2 - Director"/>
    <n v="4"/>
    <x v="2"/>
    <s v="N"/>
    <n v="0"/>
    <x v="2"/>
    <n v="43"/>
    <s v="Switzerland"/>
    <s v="Switzerland"/>
    <s v="Switzerland"/>
    <x v="8"/>
    <n v="4"/>
    <n v="0.66885094379677612"/>
  </r>
  <r>
    <n v="338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3"/>
    <x v="1"/>
    <n v="26"/>
    <s v="France"/>
    <s v="Europe"/>
    <s v="Europe"/>
    <x v="6"/>
    <n v="2"/>
    <n v="0.14464674188713533"/>
  </r>
  <r>
    <n v="339"/>
    <x v="1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0"/>
    <n v="35"/>
    <s v="Switzerland"/>
    <s v="Switzerland"/>
    <s v="Switzerland"/>
    <x v="8"/>
    <n v="4"/>
    <n v="0.35767957022292707"/>
  </r>
  <r>
    <n v="340"/>
    <x v="0"/>
    <x v="4"/>
    <s v="N"/>
    <n v="2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2"/>
    <x v="4"/>
    <s v="N"/>
    <n v="2"/>
    <x v="1"/>
    <n v="25"/>
    <s v="France"/>
    <s v="Europe"/>
    <s v="Europe"/>
    <x v="9"/>
    <n v="6"/>
    <n v="8.9320065523738945E-2"/>
  </r>
  <r>
    <n v="341"/>
    <x v="1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6"/>
    <s v="Switzerland"/>
    <s v="Switzerland"/>
    <s v="Switzerland"/>
    <x v="4"/>
    <n v="0"/>
    <n v="0.76911939662408535"/>
  </r>
  <r>
    <n v="342"/>
    <x v="1"/>
    <x v="1"/>
    <s v="N"/>
    <n v="3"/>
    <x v="0"/>
    <s v="Yes"/>
    <n v="0.5"/>
    <s v="No"/>
    <s v="Y"/>
    <x v="5"/>
    <x v="1"/>
    <x v="1"/>
    <s v="Finance"/>
    <n v="0.9"/>
    <s v="Part Time"/>
    <s v="Inconclusive"/>
    <s v="4 - Manager &amp; Finance"/>
    <s v="Even"/>
    <s v="4 - Manager"/>
    <n v="3"/>
    <x v="1"/>
    <s v="N"/>
    <n v="3"/>
    <x v="0"/>
    <n v="36"/>
    <s v="Switzerland"/>
    <s v="Switzerland"/>
    <s v="Switzerland"/>
    <x v="0"/>
    <n v="3"/>
    <n v="0.98673619577366367"/>
  </r>
  <r>
    <n v="343"/>
    <x v="1"/>
    <x v="5"/>
    <s v="N"/>
    <n v="0"/>
    <x v="0"/>
    <s v="No"/>
    <n v="0.5"/>
    <s v="No"/>
    <s v="Y"/>
    <x v="3"/>
    <x v="1"/>
    <x v="6"/>
    <s v="HR"/>
    <s v="Full Time"/>
    <s v="Full Time"/>
    <s v="NA"/>
    <s v="NA"/>
    <s v="NA"/>
    <s v="NA"/>
    <n v="2"/>
    <x v="6"/>
    <s v="N"/>
    <n v="2"/>
    <x v="2"/>
    <n v="47"/>
    <s v="Switzerland"/>
    <s v="Switzerland"/>
    <s v="Switzerland"/>
    <x v="0"/>
    <n v="3"/>
    <n v="0.84037007389465834"/>
  </r>
  <r>
    <n v="344"/>
    <x v="0"/>
    <x v="4"/>
    <s v="N"/>
    <n v="2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1"/>
    <x v="4"/>
    <s v="N"/>
    <n v="0"/>
    <x v="0"/>
    <n v="35"/>
    <s v="Germany"/>
    <s v="Europe"/>
    <s v="Europe"/>
    <x v="3"/>
    <n v="1"/>
    <n v="0.34080795793180019"/>
  </r>
  <r>
    <n v="345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2"/>
    <s v="Switzerland"/>
    <s v="Switzerland"/>
    <s v="Switzerland"/>
    <x v="0"/>
    <n v="3"/>
    <n v="0.30405836559853427"/>
  </r>
  <r>
    <n v="346"/>
    <x v="0"/>
    <x v="1"/>
    <s v="N"/>
    <n v="3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2"/>
    <x v="1"/>
    <s v="N"/>
    <n v="3"/>
    <x v="0"/>
    <n v="32"/>
    <s v="Malaysia"/>
    <s v="Asia Pacific"/>
    <s v="Elsewhere"/>
    <x v="5"/>
    <n v="7"/>
    <n v="0.73915428647189241"/>
  </r>
  <r>
    <n v="347"/>
    <x v="0"/>
    <x v="3"/>
    <s v="N"/>
    <n v="3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3"/>
    <x v="5"/>
    <s v="N"/>
    <n v="3"/>
    <x v="2"/>
    <n v="48"/>
    <s v="Switzerland"/>
    <s v="Switzerland"/>
    <s v="Switzerland"/>
    <x v="9"/>
    <n v="6"/>
    <n v="0.30549731050066842"/>
  </r>
  <r>
    <n v="348"/>
    <x v="0"/>
    <x v="4"/>
    <s v="N"/>
    <n v="3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4"/>
    <x v="4"/>
    <s v="N"/>
    <n v="3"/>
    <x v="1"/>
    <n v="25"/>
    <s v="United Kingdom"/>
    <s v="Europe"/>
    <s v="Europe"/>
    <x v="8"/>
    <n v="4"/>
    <n v="0.81090371800530836"/>
  </r>
  <r>
    <n v="349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2"/>
    <s v="Germany"/>
    <s v="Europe"/>
    <s v="Europe"/>
    <x v="0"/>
    <n v="3"/>
    <n v="8.314828038776001E-2"/>
  </r>
  <r>
    <n v="350"/>
    <x v="0"/>
    <x v="0"/>
    <s v="N"/>
    <n v="3"/>
    <x v="0"/>
    <s v="No"/>
    <n v="0.5"/>
    <s v="Yes"/>
    <s v="Y"/>
    <x v="0"/>
    <x v="0"/>
    <x v="0"/>
    <s v="Operations"/>
    <s v="Full Time"/>
    <s v="Full Time"/>
    <s v="NA"/>
    <s v="NA"/>
    <s v="NA"/>
    <s v="NA"/>
    <n v="2"/>
    <x v="0"/>
    <s v="N"/>
    <n v="2"/>
    <x v="1"/>
    <n v="27"/>
    <s v="Germany"/>
    <s v="Europe"/>
    <s v="Europe"/>
    <x v="6"/>
    <n v="2"/>
    <n v="0.80617231218601593"/>
  </r>
  <r>
    <n v="351"/>
    <x v="0"/>
    <x v="1"/>
    <s v="N"/>
    <n v="2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4"/>
    <x v="1"/>
    <s v="N"/>
    <n v="2"/>
    <x v="0"/>
    <n v="36"/>
    <s v="Germany"/>
    <s v="Europe"/>
    <s v="Europe"/>
    <x v="8"/>
    <n v="4"/>
    <n v="1.7510175672525885E-2"/>
  </r>
  <r>
    <n v="352"/>
    <x v="0"/>
    <x v="0"/>
    <s v="N"/>
    <n v="2"/>
    <x v="1"/>
    <s v="Yes"/>
    <n v="0.5"/>
    <s v="No"/>
    <s v="Y"/>
    <x v="1"/>
    <x v="1"/>
    <x v="5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9"/>
    <s v="Switzerland"/>
    <s v="Switzerland"/>
    <s v="Switzerland"/>
    <x v="3"/>
    <n v="1"/>
    <n v="0.82017939353038716"/>
  </r>
  <r>
    <n v="353"/>
    <x v="1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6"/>
    <x v="4"/>
    <s v="N"/>
    <n v="2"/>
    <x v="0"/>
    <n v="31"/>
    <s v="Germany"/>
    <s v="Europe"/>
    <s v="Europe"/>
    <x v="8"/>
    <n v="4"/>
    <n v="0.81847146620134426"/>
  </r>
  <r>
    <n v="354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3"/>
    <s v="Greece"/>
    <s v="Europe"/>
    <s v="Europe"/>
    <x v="4"/>
    <n v="0"/>
    <n v="0.84666114531871295"/>
  </r>
  <r>
    <n v="355"/>
    <x v="0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3"/>
    <s v="Italy"/>
    <s v="Europe"/>
    <s v="Europe"/>
    <x v="4"/>
    <n v="0"/>
    <n v="6.4943168172176824E-2"/>
  </r>
  <r>
    <n v="356"/>
    <x v="0"/>
    <x v="4"/>
    <s v="N"/>
    <n v="2"/>
    <x v="1"/>
    <s v="Yes"/>
    <n v="0.5"/>
    <s v="No"/>
    <s v="Y"/>
    <x v="1"/>
    <x v="1"/>
    <x v="1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0"/>
    <n v="32"/>
    <s v="Switzerland"/>
    <s v="Switzerland"/>
    <s v="Switzerland"/>
    <x v="0"/>
    <n v="3"/>
    <n v="0.52329035929790479"/>
  </r>
  <r>
    <n v="357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7"/>
    <s v="Switzerland"/>
    <s v="Switzerland"/>
    <s v="Switzerland"/>
    <x v="0"/>
    <n v="3"/>
    <n v="0.66741449075011805"/>
  </r>
  <r>
    <n v="358"/>
    <x v="1"/>
    <x v="4"/>
    <s v="N"/>
    <n v="3"/>
    <x v="0"/>
    <s v="Yes"/>
    <n v="0.5"/>
    <s v="No"/>
    <s v="Y"/>
    <x v="0"/>
    <x v="1"/>
    <x v="5"/>
    <s v="Operations"/>
    <n v="0.8"/>
    <s v="Part Time"/>
    <s v="Even"/>
    <s v="5 - Senior Officer &amp; Operations"/>
    <s v="Even"/>
    <s v="5 - Senior Officer"/>
    <n v="3"/>
    <x v="4"/>
    <s v="N"/>
    <n v="2"/>
    <x v="0"/>
    <n v="33"/>
    <s v="France"/>
    <s v="Europe"/>
    <s v="Europe"/>
    <x v="7"/>
    <n v="9"/>
    <n v="0.30079074961160035"/>
  </r>
  <r>
    <n v="359"/>
    <x v="1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3"/>
    <x v="1"/>
    <n v="28"/>
    <s v="United States"/>
    <s v="Americas"/>
    <s v="Elsewhere"/>
    <x v="7"/>
    <n v="9"/>
    <n v="0.32868715421941341"/>
  </r>
  <r>
    <n v="360"/>
    <x v="0"/>
    <x v="4"/>
    <s v="Y"/>
    <n v="0"/>
    <x v="0"/>
    <s v="No"/>
    <n v="0.5"/>
    <s v="No"/>
    <s v="N"/>
    <x v="4"/>
    <x v="1"/>
    <x v="5"/>
    <s v="Internal Services"/>
    <s v="Full Time"/>
    <s v="Full Time"/>
    <s v="Even"/>
    <s v="5 - Senior Officer &amp; Internal Services"/>
    <s v="Even"/>
    <s v="5 - Senior Officer"/>
    <n v="0"/>
    <x v="3"/>
    <s v="N"/>
    <n v="0"/>
    <x v="1"/>
    <n v="24"/>
    <s v="Italy"/>
    <s v="Europe"/>
    <s v="Europe"/>
    <x v="4"/>
    <n v="0"/>
    <n v="0.27123821669728454"/>
  </r>
  <r>
    <n v="361"/>
    <x v="0"/>
    <x v="3"/>
    <s v="N"/>
    <n v="2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4"/>
    <x v="5"/>
    <s v="N"/>
    <n v="2"/>
    <x v="0"/>
    <n v="38"/>
    <s v="Switzerland"/>
    <s v="Switzerland"/>
    <s v="Switzerland"/>
    <x v="7"/>
    <n v="9"/>
    <n v="0.26400915454347351"/>
  </r>
  <r>
    <n v="362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5"/>
    <x v="0"/>
    <s v="N"/>
    <n v="3"/>
    <x v="1"/>
    <n v="26"/>
    <s v="United States"/>
    <s v="Americas"/>
    <s v="Elsewhere"/>
    <x v="1"/>
    <n v="5"/>
    <n v="8.9686226308698713E-2"/>
  </r>
  <r>
    <n v="363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4"/>
    <x v="6"/>
    <s v="N"/>
    <n v="3"/>
    <x v="2"/>
    <n v="45"/>
    <s v="France"/>
    <s v="Europe"/>
    <s v="Europe"/>
    <x v="5"/>
    <n v="7"/>
    <n v="0.88432735144787877"/>
  </r>
  <r>
    <n v="364"/>
    <x v="0"/>
    <x v="4"/>
    <s v="N"/>
    <n v="4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1"/>
    <x v="0"/>
    <s v="Y"/>
    <n v="2"/>
    <x v="1"/>
    <n v="29"/>
    <s v="France"/>
    <s v="Europe"/>
    <s v="Europe"/>
    <x v="6"/>
    <n v="2"/>
    <n v="0.46912821489443968"/>
  </r>
  <r>
    <n v="365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2"/>
    <x v="1"/>
    <s v="N"/>
    <n v="2"/>
    <x v="0"/>
    <n v="31"/>
    <s v="Switzerland"/>
    <s v="Switzerland"/>
    <s v="Switzerland"/>
    <x v="7"/>
    <n v="9"/>
    <n v="0.72902785299830675"/>
  </r>
  <r>
    <n v="366"/>
    <x v="1"/>
    <x v="0"/>
    <s v="N"/>
    <n v="1"/>
    <x v="1"/>
    <s v="Yes"/>
    <n v="0.5"/>
    <s v="No"/>
    <s v="Y"/>
    <x v="5"/>
    <x v="1"/>
    <x v="5"/>
    <s v="Finance"/>
    <s v="Full Time"/>
    <s v="Full Time"/>
    <s v="Inconclusive"/>
    <s v="6 - Junior Officer &amp; Finance"/>
    <s v="Even"/>
    <s v="6 - Junior Officer"/>
    <n v="3"/>
    <x v="0"/>
    <s v="N"/>
    <n v="3"/>
    <x v="0"/>
    <n v="34"/>
    <s v="Switzerland"/>
    <s v="Switzerland"/>
    <s v="Switzerland"/>
    <x v="0"/>
    <n v="3"/>
    <n v="0.83326099173102097"/>
  </r>
  <r>
    <n v="367"/>
    <x v="1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1"/>
    <n v="29"/>
    <s v="Switzerland"/>
    <s v="Switzerland"/>
    <s v="Switzerland"/>
    <x v="4"/>
    <n v="0"/>
    <n v="0.92717983597915687"/>
  </r>
  <r>
    <n v="368"/>
    <x v="0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1"/>
    <n v="29"/>
    <s v="Switzerland"/>
    <s v="Switzerland"/>
    <s v="Switzerland"/>
    <x v="4"/>
    <n v="0"/>
    <n v="0.63592473287046503"/>
  </r>
  <r>
    <n v="369"/>
    <x v="1"/>
    <x v="4"/>
    <s v="N"/>
    <n v="0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4"/>
    <s v="N"/>
    <n v="3"/>
    <x v="2"/>
    <n v="45"/>
    <s v="Russia"/>
    <s v="Europe"/>
    <s v="Europe"/>
    <x v="7"/>
    <n v="9"/>
    <n v="0.48377221651508262"/>
  </r>
  <r>
    <n v="370"/>
    <x v="1"/>
    <x v="0"/>
    <s v="N"/>
    <n v="1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8"/>
    <s v="Switzerland"/>
    <s v="Switzerland"/>
    <s v="Switzerland"/>
    <x v="3"/>
    <n v="1"/>
    <n v="0.9582127997326737"/>
  </r>
  <r>
    <n v="371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1"/>
    <x v="0"/>
    <s v="N"/>
    <n v="0"/>
    <x v="1"/>
    <n v="26"/>
    <s v="Switzerland"/>
    <s v="Switzerland"/>
    <s v="Switzerland"/>
    <x v="3"/>
    <n v="1"/>
    <n v="8.6169743344653549E-2"/>
  </r>
  <r>
    <n v="372"/>
    <x v="0"/>
    <x v="1"/>
    <s v="N"/>
    <n v="2"/>
    <x v="1"/>
    <s v="Yes"/>
    <n v="0.5"/>
    <s v="No"/>
    <s v="Y"/>
    <x v="1"/>
    <x v="1"/>
    <x v="4"/>
    <s v="Sales &amp; Marketing"/>
    <s v="Full Time"/>
    <s v="Full Time"/>
    <s v="Uneven - Men benefit"/>
    <s v="4 - Manager &amp; Sales &amp; Marketing"/>
    <s v="Even"/>
    <s v="4 - Manager"/>
    <n v="2"/>
    <x v="1"/>
    <s v="N"/>
    <n v="3"/>
    <x v="2"/>
    <n v="43"/>
    <s v="France"/>
    <s v="Europe"/>
    <s v="Europe"/>
    <x v="1"/>
    <n v="5"/>
    <n v="0.82889688801200689"/>
  </r>
  <r>
    <n v="373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3"/>
    <x v="0"/>
    <n v="34"/>
    <s v="Switzerland"/>
    <s v="Switzerland"/>
    <s v="Switzerland"/>
    <x v="2"/>
    <n v="8"/>
    <n v="0.77543019830065163"/>
  </r>
  <r>
    <n v="374"/>
    <x v="1"/>
    <x v="1"/>
    <s v="N"/>
    <n v="3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3"/>
    <x v="1"/>
    <s v="N"/>
    <n v="2"/>
    <x v="2"/>
    <n v="41"/>
    <s v="France"/>
    <s v="Europe"/>
    <s v="Europe"/>
    <x v="9"/>
    <n v="6"/>
    <n v="0.38594024293693274"/>
  </r>
  <r>
    <n v="375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2"/>
    <x v="4"/>
    <s v="N"/>
    <n v="2"/>
    <x v="1"/>
    <n v="28"/>
    <s v="Germany"/>
    <s v="Europe"/>
    <s v="Europe"/>
    <x v="7"/>
    <n v="9"/>
    <n v="0.99447034133763501"/>
  </r>
  <r>
    <n v="376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1"/>
    <x v="1"/>
    <s v="Y"/>
    <n v="1"/>
    <x v="0"/>
    <n v="34"/>
    <s v="Switzerland"/>
    <s v="Switzerland"/>
    <s v="Switzerland"/>
    <x v="0"/>
    <n v="3"/>
    <n v="0.84779686840603008"/>
  </r>
  <r>
    <n v="377"/>
    <x v="1"/>
    <x v="0"/>
    <s v="N"/>
    <n v="2"/>
    <x v="0"/>
    <s v="Yes"/>
    <n v="0.5"/>
    <s v="No"/>
    <s v="Y"/>
    <x v="2"/>
    <x v="1"/>
    <x v="3"/>
    <s v="Strategy"/>
    <s v="Full Time"/>
    <s v="Full Time"/>
    <s v="Inconclusive"/>
    <s v="6 - Junior Officer &amp; Strategy"/>
    <s v="Even"/>
    <s v="6 - Junior Officer"/>
    <n v="3"/>
    <x v="0"/>
    <s v="N"/>
    <n v="2"/>
    <x v="1"/>
    <n v="24"/>
    <s v="Switzerland"/>
    <s v="Switzerland"/>
    <s v="Switzerland"/>
    <x v="0"/>
    <n v="3"/>
    <n v="7.5892815643435307E-2"/>
  </r>
  <r>
    <n v="378"/>
    <x v="0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0"/>
    <s v="France"/>
    <s v="Europe"/>
    <s v="Europe"/>
    <x v="4"/>
    <n v="0"/>
    <n v="0.62073319723183884"/>
  </r>
  <r>
    <n v="379"/>
    <x v="1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1"/>
    <x v="0"/>
    <s v="Y"/>
    <n v="1"/>
    <x v="1"/>
    <n v="29"/>
    <s v="Italy"/>
    <s v="Europe"/>
    <s v="Europe"/>
    <x v="5"/>
    <n v="7"/>
    <n v="0.52583736060964625"/>
  </r>
  <r>
    <n v="380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2"/>
    <s v="Switzerland"/>
    <s v="Switzerland"/>
    <s v="Switzerland"/>
    <x v="0"/>
    <n v="3"/>
    <n v="0.67262781513879921"/>
  </r>
  <r>
    <n v="381"/>
    <x v="0"/>
    <x v="0"/>
    <s v="N"/>
    <n v="2"/>
    <x v="0"/>
    <s v="Yes"/>
    <n v="0.5"/>
    <s v="No"/>
    <s v="Y"/>
    <x v="5"/>
    <x v="1"/>
    <x v="3"/>
    <s v="Finance"/>
    <s v="Full Time"/>
    <s v="Full Time"/>
    <s v="Inconclusive"/>
    <s v="6 - Junior Officer &amp; Finance"/>
    <s v="Even"/>
    <s v="6 - Junior Officer"/>
    <n v="2"/>
    <x v="0"/>
    <s v="N"/>
    <n v="3"/>
    <x v="1"/>
    <n v="23"/>
    <s v="Switzerland"/>
    <s v="Switzerland"/>
    <s v="Switzerland"/>
    <x v="6"/>
    <n v="2"/>
    <n v="0.44916917363076636"/>
  </r>
  <r>
    <n v="382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3"/>
    <s v="Switzerland"/>
    <s v="Switzerland"/>
    <s v="Switzerland"/>
    <x v="6"/>
    <n v="2"/>
    <n v="0.85052270087831516"/>
  </r>
  <r>
    <n v="383"/>
    <x v="0"/>
    <x v="3"/>
    <s v="N"/>
    <n v="2"/>
    <x v="0"/>
    <s v="No"/>
    <n v="0.5"/>
    <s v="Yes"/>
    <s v="Y"/>
    <x v="1"/>
    <x v="0"/>
    <x v="0"/>
    <s v="Sales &amp; Marketing"/>
    <s v="Full Time"/>
    <s v="Full Time"/>
    <s v="NA"/>
    <s v="NA"/>
    <s v="NA"/>
    <s v="NA"/>
    <n v="3"/>
    <x v="5"/>
    <s v="N"/>
    <n v="4"/>
    <x v="1"/>
    <n v="28"/>
    <s v="Switzerland"/>
    <s v="Switzerland"/>
    <s v="Switzerland"/>
    <x v="7"/>
    <n v="9"/>
    <n v="0.57646730268679713"/>
  </r>
  <r>
    <n v="384"/>
    <x v="0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4"/>
    <s v="Italy"/>
    <s v="Europe"/>
    <s v="Europe"/>
    <x v="4"/>
    <n v="0"/>
    <n v="0.18470600857986319"/>
  </r>
  <r>
    <n v="385"/>
    <x v="0"/>
    <x v="3"/>
    <s v="N"/>
    <n v="2"/>
    <x v="1"/>
    <s v="Yes"/>
    <n v="0.5"/>
    <s v="No"/>
    <s v="Y"/>
    <x v="1"/>
    <x v="1"/>
    <x v="2"/>
    <s v="Sales &amp; Marketing"/>
    <s v="Full Time"/>
    <s v="Full Time"/>
    <s v="Uneven - Men benefit"/>
    <s v="3 - Senior Manager &amp; Sales &amp; Marketing"/>
    <s v="Uneven - Men benefit"/>
    <s v="3 - Senior Manager"/>
    <n v="4"/>
    <x v="5"/>
    <s v="N"/>
    <n v="2"/>
    <x v="2"/>
    <n v="44"/>
    <s v="France"/>
    <s v="Europe"/>
    <s v="Europe"/>
    <x v="8"/>
    <n v="4"/>
    <n v="0.27009094189501126"/>
  </r>
  <r>
    <n v="386"/>
    <x v="1"/>
    <x v="0"/>
    <s v="N"/>
    <n v="2"/>
    <x v="0"/>
    <s v="Yes"/>
    <n v="0.5"/>
    <s v="No"/>
    <s v="Y"/>
    <x v="3"/>
    <x v="1"/>
    <x v="3"/>
    <s v="HR"/>
    <s v="Full Time"/>
    <s v="Full Time"/>
    <s v="Inconclusive"/>
    <s v="6 - Junior Officer &amp; HR"/>
    <s v="Even"/>
    <s v="6 - Junior Officer"/>
    <n v="3"/>
    <x v="0"/>
    <s v="N"/>
    <n v="3"/>
    <x v="1"/>
    <n v="24"/>
    <s v="France"/>
    <s v="Europe"/>
    <s v="Europe"/>
    <x v="0"/>
    <n v="3"/>
    <n v="0.62101103719844786"/>
  </r>
  <r>
    <n v="387"/>
    <x v="1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3"/>
    <x v="1"/>
    <s v="N"/>
    <n v="2"/>
    <x v="2"/>
    <n v="40"/>
    <s v="Italy"/>
    <s v="Europe"/>
    <s v="Europe"/>
    <x v="1"/>
    <n v="5"/>
    <n v="0.88561584956291428"/>
  </r>
  <r>
    <n v="388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5"/>
    <s v="Switzerland"/>
    <s v="Switzerland"/>
    <s v="Switzerland"/>
    <x v="0"/>
    <n v="3"/>
    <n v="0.99275411111482914"/>
  </r>
  <r>
    <n v="389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0"/>
    <s v="Switzerland"/>
    <s v="Switzerland"/>
    <s v="Switzerland"/>
    <x v="0"/>
    <n v="3"/>
    <n v="2.0504621128762834E-2"/>
  </r>
  <r>
    <n v="390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4"/>
    <s v="Switzerland"/>
    <s v="Switzerland"/>
    <s v="Switzerland"/>
    <x v="6"/>
    <n v="2"/>
    <n v="4.8342188372641703E-2"/>
  </r>
  <r>
    <n v="391"/>
    <x v="0"/>
    <x v="1"/>
    <s v="N"/>
    <n v="2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5"/>
    <x v="1"/>
    <s v="N"/>
    <n v="3"/>
    <x v="0"/>
    <n v="36"/>
    <s v="Switzerland"/>
    <s v="Switzerland"/>
    <s v="Switzerland"/>
    <x v="2"/>
    <n v="8"/>
    <n v="0.98829692239105504"/>
  </r>
  <r>
    <n v="392"/>
    <x v="0"/>
    <x v="3"/>
    <s v="N"/>
    <n v="3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1"/>
    <x v="1"/>
    <s v="Y"/>
    <n v="2"/>
    <x v="2"/>
    <n v="41"/>
    <s v="France"/>
    <s v="Europe"/>
    <s v="Europe"/>
    <x v="9"/>
    <n v="6"/>
    <n v="2.420839796984886E-2"/>
  </r>
  <r>
    <n v="393"/>
    <x v="0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2"/>
    <x v="1"/>
    <n v="28"/>
    <s v="Switzerland"/>
    <s v="Switzerland"/>
    <s v="Switzerland"/>
    <x v="7"/>
    <n v="9"/>
    <n v="0.15599491990944425"/>
  </r>
  <r>
    <n v="394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5"/>
    <x v="1"/>
    <s v="N"/>
    <n v="3"/>
    <x v="0"/>
    <n v="34"/>
    <s v="Switzerland"/>
    <s v="Switzerland"/>
    <s v="Switzerland"/>
    <x v="5"/>
    <n v="7"/>
    <n v="0.39590970635266121"/>
  </r>
  <r>
    <n v="395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2"/>
    <s v="France"/>
    <s v="Europe"/>
    <s v="Europe"/>
    <x v="0"/>
    <n v="3"/>
    <n v="0.35666504745283001"/>
  </r>
  <r>
    <n v="396"/>
    <x v="1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8"/>
    <s v="France"/>
    <s v="Europe"/>
    <s v="Europe"/>
    <x v="3"/>
    <n v="1"/>
    <n v="0.85213936453718642"/>
  </r>
  <r>
    <n v="397"/>
    <x v="0"/>
    <x v="1"/>
    <s v="Y"/>
    <n v="0"/>
    <x v="0"/>
    <s v="No"/>
    <n v="0.5"/>
    <s v="No"/>
    <s v="N"/>
    <x v="1"/>
    <x v="1"/>
    <x v="1"/>
    <s v="Sales &amp; Marketing"/>
    <s v="Full Time"/>
    <s v="Full Time"/>
    <s v="Uneven - Men benefit"/>
    <s v="4 - Manager &amp; Sales &amp; Marketing"/>
    <s v="Even"/>
    <s v="4 - Manager"/>
    <n v="0"/>
    <x v="3"/>
    <s v="N"/>
    <n v="0"/>
    <x v="0"/>
    <n v="32"/>
    <s v="Switzerland"/>
    <s v="Switzerland"/>
    <s v="Switzerland"/>
    <x v="4"/>
    <n v="0"/>
    <n v="0.22577653790173235"/>
  </r>
  <r>
    <n v="398"/>
    <x v="0"/>
    <x v="1"/>
    <s v="N"/>
    <n v="2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1"/>
    <x v="4"/>
    <s v="Y"/>
    <n v="2"/>
    <x v="0"/>
    <n v="34"/>
    <s v="France"/>
    <s v="Europe"/>
    <s v="Europe"/>
    <x v="7"/>
    <n v="9"/>
    <n v="6.574887727464318E-2"/>
  </r>
  <r>
    <n v="399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1"/>
    <s v="Germany"/>
    <s v="Europe"/>
    <s v="Europe"/>
    <x v="0"/>
    <n v="3"/>
    <n v="0.23072635404869957"/>
  </r>
  <r>
    <n v="400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2"/>
    <s v="Germany"/>
    <s v="Europe"/>
    <s v="Europe"/>
    <x v="4"/>
    <n v="0"/>
    <n v="0.3575343019597933"/>
  </r>
  <r>
    <n v="401"/>
    <x v="1"/>
    <x v="0"/>
    <s v="N"/>
    <n v="4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6"/>
    <s v="Germany"/>
    <s v="Europe"/>
    <s v="Europe"/>
    <x v="6"/>
    <n v="2"/>
    <n v="0.13232537468300964"/>
  </r>
  <r>
    <n v="402"/>
    <x v="1"/>
    <x v="4"/>
    <s v="Y"/>
    <n v="0"/>
    <x v="0"/>
    <s v="No"/>
    <n v="0.5"/>
    <s v="No"/>
    <s v="N"/>
    <x v="0"/>
    <x v="1"/>
    <x v="5"/>
    <s v="Operations"/>
    <n v="0.8"/>
    <s v="Part Time"/>
    <s v="Even"/>
    <s v="5 - Senior Officer &amp; Operations"/>
    <s v="Even"/>
    <s v="5 - Senior Officer"/>
    <n v="0"/>
    <x v="3"/>
    <s v="N"/>
    <n v="0"/>
    <x v="0"/>
    <n v="33"/>
    <s v="Switzerland"/>
    <s v="Switzerland"/>
    <s v="Switzerland"/>
    <x v="4"/>
    <n v="0"/>
    <n v="0.40092881562604665"/>
  </r>
  <r>
    <n v="403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3"/>
    <s v="France"/>
    <s v="Europe"/>
    <s v="Europe"/>
    <x v="0"/>
    <n v="3"/>
    <n v="0.53150413906595306"/>
  </r>
  <r>
    <n v="404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2"/>
    <x v="6"/>
    <s v="N"/>
    <n v="2"/>
    <x v="3"/>
    <n v="50"/>
    <s v="France"/>
    <s v="Europe"/>
    <s v="Europe"/>
    <x v="8"/>
    <n v="4"/>
    <n v="0.65523363140688951"/>
  </r>
  <r>
    <n v="405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5"/>
    <x v="6"/>
    <s v="N"/>
    <n v="3"/>
    <x v="2"/>
    <n v="47"/>
    <s v="Switzerland"/>
    <s v="Switzerland"/>
    <s v="Switzerland"/>
    <x v="2"/>
    <n v="8"/>
    <n v="0.26465651134784174"/>
  </r>
  <r>
    <n v="406"/>
    <x v="0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2"/>
    <x v="5"/>
    <s v="N"/>
    <n v="2"/>
    <x v="0"/>
    <n v="36"/>
    <s v="France"/>
    <s v="Europe"/>
    <s v="Europe"/>
    <x v="0"/>
    <n v="3"/>
    <n v="0.17617806519847812"/>
  </r>
  <r>
    <n v="407"/>
    <x v="0"/>
    <x v="2"/>
    <s v="N"/>
    <n v="2"/>
    <x v="0"/>
    <s v="Yes"/>
    <n v="0.5"/>
    <s v="No"/>
    <s v="Y"/>
    <x v="4"/>
    <x v="1"/>
    <x v="2"/>
    <s v="Internal Services"/>
    <s v="Full Time"/>
    <s v="Full Time"/>
    <s v="Inconclusive"/>
    <s v="2 - Director &amp; Internal Services"/>
    <s v="Uneven - Men benefit"/>
    <s v="2 - Director"/>
    <n v="3"/>
    <x v="2"/>
    <s v="N"/>
    <n v="2"/>
    <x v="5"/>
    <n v="61"/>
    <s v="Switzerland"/>
    <s v="Switzerland"/>
    <s v="Switzerland"/>
    <x v="1"/>
    <n v="5"/>
    <n v="0.49736662702048318"/>
  </r>
  <r>
    <n v="408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5"/>
    <x v="4"/>
    <s v="N"/>
    <n v="0"/>
    <x v="1"/>
    <n v="26"/>
    <s v="Switzerland"/>
    <s v="Switzerland"/>
    <s v="Switzerland"/>
    <x v="1"/>
    <n v="5"/>
    <n v="0.61365353183463411"/>
  </r>
  <r>
    <n v="409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5"/>
    <x v="0"/>
    <s v="N"/>
    <n v="2"/>
    <x v="1"/>
    <n v="24"/>
    <s v="Switzerland"/>
    <s v="Switzerland"/>
    <s v="Switzerland"/>
    <x v="1"/>
    <n v="5"/>
    <n v="3.5492502932793601E-2"/>
  </r>
  <r>
    <n v="410"/>
    <x v="0"/>
    <x v="4"/>
    <s v="Y"/>
    <n v="0"/>
    <x v="0"/>
    <s v="No"/>
    <n v="0.5"/>
    <s v="No"/>
    <s v="N"/>
    <x v="1"/>
    <x v="1"/>
    <x v="5"/>
    <s v="Sales &amp; Marketing"/>
    <s v="Full Time"/>
    <s v="Full Time"/>
    <s v="Even"/>
    <s v="5 - Senior Officer &amp; Sales &amp; Marketing"/>
    <s v="Even"/>
    <s v="5 - Senior Officer"/>
    <n v="0"/>
    <x v="3"/>
    <s v="N"/>
    <n v="0"/>
    <x v="1"/>
    <n v="27"/>
    <s v="Switzerland"/>
    <s v="Switzerland"/>
    <s v="Switzerland"/>
    <x v="4"/>
    <n v="0"/>
    <n v="0.42924204534567245"/>
  </r>
  <r>
    <n v="411"/>
    <x v="1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2"/>
    <n v="40"/>
    <s v="Germany"/>
    <s v="Europe"/>
    <s v="Europe"/>
    <x v="4"/>
    <n v="0"/>
    <n v="0.10879590681933327"/>
  </r>
  <r>
    <n v="412"/>
    <x v="1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2"/>
    <x v="4"/>
    <s v="N"/>
    <n v="3"/>
    <x v="0"/>
    <n v="31"/>
    <s v="France"/>
    <s v="Europe"/>
    <s v="Europe"/>
    <x v="5"/>
    <n v="7"/>
    <n v="0.32356358895127069"/>
  </r>
  <r>
    <n v="413"/>
    <x v="0"/>
    <x v="2"/>
    <s v="N"/>
    <n v="3"/>
    <x v="0"/>
    <s v="Yes"/>
    <n v="0.5"/>
    <s v="No"/>
    <s v="Y"/>
    <x v="4"/>
    <x v="1"/>
    <x v="2"/>
    <s v="Internal Services"/>
    <s v="Full Time"/>
    <s v="Full Time"/>
    <s v="Inconclusive"/>
    <s v="2 - Director &amp; Internal Services"/>
    <s v="Uneven - Men benefit"/>
    <s v="2 - Director"/>
    <n v="5"/>
    <x v="2"/>
    <s v="N"/>
    <n v="3"/>
    <x v="2"/>
    <n v="46"/>
    <s v="Switzerland"/>
    <s v="Switzerland"/>
    <s v="Switzerland"/>
    <x v="5"/>
    <n v="7"/>
    <n v="0.80745921296529588"/>
  </r>
  <r>
    <n v="414"/>
    <x v="1"/>
    <x v="4"/>
    <s v="N"/>
    <n v="3"/>
    <x v="0"/>
    <s v="Yes"/>
    <n v="0.5"/>
    <s v="No"/>
    <s v="Y"/>
    <x v="0"/>
    <x v="1"/>
    <x v="5"/>
    <s v="Operations"/>
    <n v="0.8"/>
    <s v="Part Time"/>
    <s v="Even"/>
    <s v="5 - Senior Officer &amp; Operations"/>
    <s v="Even"/>
    <s v="5 - Senior Officer"/>
    <n v="1"/>
    <x v="0"/>
    <s v="Y"/>
    <n v="1"/>
    <x v="0"/>
    <n v="31"/>
    <s v="Germany"/>
    <s v="Europe"/>
    <s v="Europe"/>
    <x v="1"/>
    <n v="5"/>
    <n v="0.82632688999214898"/>
  </r>
  <r>
    <n v="415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4"/>
    <s v="Italy"/>
    <s v="Europe"/>
    <s v="Europe"/>
    <x v="3"/>
    <n v="1"/>
    <n v="0.40016530112397752"/>
  </r>
  <r>
    <n v="416"/>
    <x v="0"/>
    <x v="3"/>
    <s v="N"/>
    <n v="2"/>
    <x v="0"/>
    <s v="Yes"/>
    <n v="0.5"/>
    <s v="No"/>
    <s v="Y"/>
    <x v="2"/>
    <x v="1"/>
    <x v="4"/>
    <s v="Strategy"/>
    <s v="Full Time"/>
    <s v="Full Time"/>
    <s v="Inconclusive"/>
    <s v="3 - Senior Manager &amp; Strategy"/>
    <s v="Uneven - Men benefit"/>
    <s v="3 - Senior Manager"/>
    <n v="2"/>
    <x v="5"/>
    <s v="N"/>
    <n v="2"/>
    <x v="0"/>
    <n v="39"/>
    <s v="Switzerland"/>
    <s v="Switzerland"/>
    <s v="Switzerland"/>
    <x v="2"/>
    <n v="8"/>
    <n v="0.30987956444805242"/>
  </r>
  <r>
    <n v="417"/>
    <x v="0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2"/>
    <x v="5"/>
    <s v="N"/>
    <n v="2"/>
    <x v="0"/>
    <n v="36"/>
    <s v="Switzerland"/>
    <s v="Switzerland"/>
    <s v="Switzerland"/>
    <x v="6"/>
    <n v="2"/>
    <n v="0.79930197730047514"/>
  </r>
  <r>
    <n v="418"/>
    <x v="1"/>
    <x v="0"/>
    <s v="N"/>
    <n v="2"/>
    <x v="1"/>
    <s v="Yes"/>
    <n v="0.5"/>
    <s v="No"/>
    <s v="Y"/>
    <x v="1"/>
    <x v="1"/>
    <x v="5"/>
    <s v="Sales &amp; Marketing"/>
    <n v="0.7"/>
    <s v="Part Time"/>
    <s v="Even"/>
    <s v="6 - Junior Officer &amp; Sales &amp; Marketing"/>
    <s v="Even"/>
    <s v="6 - Junior Officer"/>
    <n v="2"/>
    <x v="0"/>
    <s v="N"/>
    <n v="2"/>
    <x v="0"/>
    <n v="31"/>
    <s v="Switzerland"/>
    <s v="Switzerland"/>
    <s v="Switzerland"/>
    <x v="6"/>
    <n v="2"/>
    <n v="6.0268877133253906E-2"/>
  </r>
  <r>
    <n v="419"/>
    <x v="0"/>
    <x v="0"/>
    <s v="N"/>
    <n v="3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1"/>
    <s v="Switzerland"/>
    <s v="Switzerland"/>
    <s v="Switzerland"/>
    <x v="0"/>
    <n v="3"/>
    <n v="0.90542961428115787"/>
  </r>
  <r>
    <n v="420"/>
    <x v="1"/>
    <x v="4"/>
    <s v="N"/>
    <n v="3"/>
    <x v="0"/>
    <s v="Yes"/>
    <n v="0.5"/>
    <s v="No"/>
    <s v="Y"/>
    <x v="0"/>
    <x v="1"/>
    <x v="5"/>
    <s v="Operations"/>
    <n v="0.5"/>
    <s v="Part Time"/>
    <s v="Even"/>
    <s v="5 - Senior Officer &amp; Operations"/>
    <s v="Even"/>
    <s v="5 - Senior Officer"/>
    <n v="2"/>
    <x v="4"/>
    <s v="N"/>
    <n v="3"/>
    <x v="0"/>
    <n v="33"/>
    <s v="Germany"/>
    <s v="Europe"/>
    <s v="Europe"/>
    <x v="9"/>
    <n v="6"/>
    <n v="0.74462128521639481"/>
  </r>
  <r>
    <n v="421"/>
    <x v="0"/>
    <x v="2"/>
    <s v="N"/>
    <n v="3"/>
    <x v="1"/>
    <s v="Yes"/>
    <n v="0.5"/>
    <s v="No"/>
    <s v="Y"/>
    <x v="2"/>
    <x v="1"/>
    <x v="6"/>
    <s v="Strategy"/>
    <s v="Full Time"/>
    <s v="Full Time"/>
    <s v="Inconclusive"/>
    <s v="2 - Director &amp; Strategy"/>
    <s v="Uneven - Men benefit"/>
    <s v="2 - Director"/>
    <n v="3"/>
    <x v="2"/>
    <s v="N"/>
    <n v="3"/>
    <x v="2"/>
    <n v="48"/>
    <s v="France"/>
    <s v="Europe"/>
    <s v="Europe"/>
    <x v="1"/>
    <n v="5"/>
    <n v="0.57246123285987305"/>
  </r>
  <r>
    <n v="422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4"/>
    <s v="Switzerland"/>
    <s v="Switzerland"/>
    <s v="Switzerland"/>
    <x v="6"/>
    <n v="2"/>
    <n v="0.96635825929575925"/>
  </r>
  <r>
    <n v="423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4"/>
    <s v="Germany"/>
    <s v="Europe"/>
    <s v="Europe"/>
    <x v="0"/>
    <n v="3"/>
    <n v="0.83000257100439523"/>
  </r>
  <r>
    <n v="424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2"/>
    <s v="Switzerland"/>
    <s v="Switzerland"/>
    <s v="Switzerland"/>
    <x v="4"/>
    <n v="0"/>
    <n v="0.41987413570831322"/>
  </r>
  <r>
    <n v="425"/>
    <x v="0"/>
    <x v="5"/>
    <s v="N"/>
    <n v="0"/>
    <x v="0"/>
    <s v="No"/>
    <n v="0.5"/>
    <s v="No"/>
    <s v="Y"/>
    <x v="2"/>
    <x v="1"/>
    <x v="6"/>
    <s v="Strategy"/>
    <s v="Full Time"/>
    <s v="Full Time"/>
    <s v="NA"/>
    <s v="NA"/>
    <s v="NA"/>
    <s v="NA"/>
    <n v="1"/>
    <x v="2"/>
    <s v="Y"/>
    <n v="2"/>
    <x v="2"/>
    <n v="42"/>
    <s v="Germany"/>
    <s v="Europe"/>
    <s v="Europe"/>
    <x v="1"/>
    <n v="5"/>
    <n v="0.21805291511812241"/>
  </r>
  <r>
    <n v="426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5"/>
    <s v="Italy"/>
    <s v="Europe"/>
    <s v="Europe"/>
    <x v="6"/>
    <n v="2"/>
    <n v="0.2297246749189783"/>
  </r>
  <r>
    <n v="427"/>
    <x v="0"/>
    <x v="5"/>
    <s v="Y"/>
    <n v="0"/>
    <x v="0"/>
    <s v="No"/>
    <n v="0.5"/>
    <s v="No"/>
    <s v="N"/>
    <x v="2"/>
    <x v="1"/>
    <x v="6"/>
    <s v="Strategy"/>
    <s v="Full Time"/>
    <s v="Full Time"/>
    <s v="NA"/>
    <s v="NA"/>
    <s v="NA"/>
    <s v="NA"/>
    <n v="0"/>
    <x v="3"/>
    <s v="N"/>
    <n v="0"/>
    <x v="5"/>
    <n v="60"/>
    <s v="France"/>
    <s v="Europe"/>
    <s v="Europe"/>
    <x v="4"/>
    <n v="0"/>
    <n v="0.79535258887127058"/>
  </r>
  <r>
    <n v="428"/>
    <x v="1"/>
    <x v="4"/>
    <s v="N"/>
    <n v="3"/>
    <x v="0"/>
    <s v="No"/>
    <n v="0.5"/>
    <s v="Yes"/>
    <s v="Y"/>
    <x v="5"/>
    <x v="0"/>
    <x v="0"/>
    <s v="Finance"/>
    <s v="Full Time"/>
    <s v="Full Time"/>
    <s v="NA"/>
    <s v="NA"/>
    <s v="NA"/>
    <s v="NA"/>
    <n v="4"/>
    <x v="4"/>
    <s v="N"/>
    <n v="2"/>
    <x v="0"/>
    <n v="35"/>
    <s v="Switzerland"/>
    <s v="Switzerland"/>
    <s v="Switzerland"/>
    <x v="2"/>
    <n v="8"/>
    <n v="0.44066875834039387"/>
  </r>
  <r>
    <n v="429"/>
    <x v="0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1"/>
    <x v="1"/>
    <s v="Y"/>
    <n v="1"/>
    <x v="0"/>
    <n v="37"/>
    <s v="United Kingdom"/>
    <s v="Europe"/>
    <s v="Europe"/>
    <x v="5"/>
    <n v="7"/>
    <n v="0.36702983637032649"/>
  </r>
  <r>
    <n v="430"/>
    <x v="0"/>
    <x v="4"/>
    <s v="N"/>
    <n v="4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3"/>
    <x v="4"/>
    <s v="N"/>
    <n v="3"/>
    <x v="1"/>
    <n v="27"/>
    <s v="Switzerland"/>
    <s v="Switzerland"/>
    <s v="Switzerland"/>
    <x v="8"/>
    <n v="4"/>
    <n v="0.58267495197246366"/>
  </r>
  <r>
    <n v="431"/>
    <x v="0"/>
    <x v="1"/>
    <s v="N"/>
    <n v="4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2"/>
    <x v="1"/>
    <s v="N"/>
    <n v="2"/>
    <x v="0"/>
    <n v="33"/>
    <s v="Switzerland"/>
    <s v="Switzerland"/>
    <s v="Switzerland"/>
    <x v="6"/>
    <n v="2"/>
    <n v="0.15927897887736353"/>
  </r>
  <r>
    <n v="432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3"/>
    <s v="France"/>
    <s v="Europe"/>
    <s v="Europe"/>
    <x v="6"/>
    <n v="2"/>
    <n v="0.64292713529541035"/>
  </r>
  <r>
    <n v="433"/>
    <x v="0"/>
    <x v="2"/>
    <s v="N"/>
    <n v="3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3"/>
    <x v="2"/>
    <s v="N"/>
    <n v="0"/>
    <x v="0"/>
    <n v="37"/>
    <s v="Switzerland"/>
    <s v="Switzerland"/>
    <s v="Switzerland"/>
    <x v="0"/>
    <n v="3"/>
    <n v="2.4791355075684196E-2"/>
  </r>
  <r>
    <n v="434"/>
    <x v="1"/>
    <x v="1"/>
    <s v="Y"/>
    <n v="0"/>
    <x v="0"/>
    <s v="No"/>
    <n v="0.5"/>
    <s v="No"/>
    <s v="N"/>
    <x v="4"/>
    <x v="1"/>
    <x v="1"/>
    <s v="Internal Services"/>
    <s v="Full Time"/>
    <s v="Full Time"/>
    <s v="Even"/>
    <s v="4 - Manager &amp; Internal Services"/>
    <s v="Even"/>
    <s v="4 - Manager"/>
    <n v="0"/>
    <x v="3"/>
    <s v="N"/>
    <n v="0"/>
    <x v="0"/>
    <n v="38"/>
    <s v="Germany"/>
    <s v="Europe"/>
    <s v="Europe"/>
    <x v="4"/>
    <n v="0"/>
    <n v="0.43341932379929815"/>
  </r>
  <r>
    <n v="435"/>
    <x v="1"/>
    <x v="1"/>
    <s v="N"/>
    <n v="1"/>
    <x v="1"/>
    <s v="Yes"/>
    <n v="0.5"/>
    <s v="No"/>
    <s v="Y"/>
    <x v="3"/>
    <x v="1"/>
    <x v="4"/>
    <s v="HR"/>
    <s v="Full Time"/>
    <s v="Full Time"/>
    <s v="Inconclusive"/>
    <s v="4 - Manager &amp; HR"/>
    <s v="Even"/>
    <s v="4 - Manager"/>
    <n v="5"/>
    <x v="1"/>
    <s v="N"/>
    <n v="3"/>
    <x v="0"/>
    <n v="39"/>
    <s v="Switzerland"/>
    <s v="Switzerland"/>
    <s v="Switzerland"/>
    <x v="7"/>
    <n v="9"/>
    <n v="0.63456256298660307"/>
  </r>
  <r>
    <n v="436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4"/>
    <x v="0"/>
    <s v="N"/>
    <n v="3"/>
    <x v="1"/>
    <n v="22"/>
    <s v="France"/>
    <s v="Europe"/>
    <s v="Europe"/>
    <x v="8"/>
    <n v="4"/>
    <n v="0.20712227925329496"/>
  </r>
  <r>
    <n v="437"/>
    <x v="0"/>
    <x v="1"/>
    <s v="N"/>
    <n v="2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3"/>
    <x v="1"/>
    <s v="N"/>
    <n v="3"/>
    <x v="0"/>
    <n v="34"/>
    <s v="France"/>
    <s v="Europe"/>
    <s v="Europe"/>
    <x v="1"/>
    <n v="5"/>
    <n v="0.64063228991180632"/>
  </r>
  <r>
    <n v="438"/>
    <x v="0"/>
    <x v="2"/>
    <s v="N"/>
    <n v="3"/>
    <x v="0"/>
    <s v="Yes"/>
    <n v="0.5"/>
    <s v="No"/>
    <s v="Y"/>
    <x v="0"/>
    <x v="1"/>
    <x v="2"/>
    <s v="Operations"/>
    <s v="Full Time"/>
    <s v="Full Time"/>
    <s v="Even"/>
    <s v="2 - Director &amp; Operations"/>
    <s v="Uneven - Men benefit"/>
    <s v="2 - Director"/>
    <n v="4"/>
    <x v="2"/>
    <s v="N"/>
    <n v="2"/>
    <x v="0"/>
    <n v="36"/>
    <s v="France"/>
    <s v="Europe"/>
    <s v="Europe"/>
    <x v="7"/>
    <n v="9"/>
    <n v="0.52170352280569388"/>
  </r>
  <r>
    <n v="439"/>
    <x v="1"/>
    <x v="0"/>
    <s v="N"/>
    <n v="2"/>
    <x v="0"/>
    <s v="No"/>
    <n v="0.5"/>
    <s v="Yes"/>
    <s v="Y"/>
    <x v="4"/>
    <x v="0"/>
    <x v="0"/>
    <s v="Internal Services"/>
    <s v="Full Time"/>
    <s v="Full Time"/>
    <s v="NA"/>
    <s v="NA"/>
    <s v="NA"/>
    <s v="NA"/>
    <n v="3"/>
    <x v="0"/>
    <s v="N"/>
    <n v="3"/>
    <x v="0"/>
    <n v="30"/>
    <s v="Switzerland"/>
    <s v="Switzerland"/>
    <s v="Switzerland"/>
    <x v="0"/>
    <n v="3"/>
    <n v="0.68744226152209142"/>
  </r>
  <r>
    <n v="440"/>
    <x v="0"/>
    <x v="1"/>
    <s v="N"/>
    <n v="2"/>
    <x v="1"/>
    <s v="Yes"/>
    <n v="0.5"/>
    <s v="No"/>
    <s v="Y"/>
    <x v="4"/>
    <x v="1"/>
    <x v="4"/>
    <s v="Internal Services"/>
    <s v="Full Time"/>
    <s v="Full Time"/>
    <s v="Even"/>
    <s v="4 - Manager &amp; Internal Services"/>
    <s v="Even"/>
    <s v="4 - Manager"/>
    <n v="1"/>
    <x v="4"/>
    <s v="Y"/>
    <n v="1"/>
    <x v="2"/>
    <n v="42"/>
    <s v="Italy"/>
    <s v="Europe"/>
    <s v="Europe"/>
    <x v="8"/>
    <n v="4"/>
    <n v="0.61474148809206741"/>
  </r>
  <r>
    <n v="441"/>
    <x v="1"/>
    <x v="0"/>
    <s v="Y"/>
    <n v="0"/>
    <x v="0"/>
    <s v="No"/>
    <n v="0.5"/>
    <s v="No"/>
    <s v="N"/>
    <x v="1"/>
    <x v="1"/>
    <x v="3"/>
    <s v="Sales &amp; Marketing"/>
    <s v="Full Time"/>
    <s v="Full Time"/>
    <s v="Even"/>
    <s v="6 - Junior Officer &amp; Sales &amp; Marketing"/>
    <s v="Even"/>
    <s v="6 - Junior Officer"/>
    <n v="0"/>
    <x v="3"/>
    <s v="N"/>
    <n v="0"/>
    <x v="1"/>
    <n v="28"/>
    <s v="France"/>
    <s v="Europe"/>
    <s v="Europe"/>
    <x v="4"/>
    <n v="0"/>
    <n v="0.5560430434160617"/>
  </r>
  <r>
    <n v="442"/>
    <x v="1"/>
    <x v="4"/>
    <s v="N"/>
    <n v="2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4"/>
    <x v="4"/>
    <s v="N"/>
    <n v="2"/>
    <x v="2"/>
    <n v="42"/>
    <s v="Germany"/>
    <s v="Europe"/>
    <s v="Europe"/>
    <x v="7"/>
    <n v="9"/>
    <n v="0.64380525162134783"/>
  </r>
  <r>
    <n v="443"/>
    <x v="0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1"/>
    <s v="France"/>
    <s v="Europe"/>
    <s v="Europe"/>
    <x v="6"/>
    <n v="2"/>
    <n v="0.27183864092993337"/>
  </r>
  <r>
    <n v="444"/>
    <x v="0"/>
    <x v="4"/>
    <s v="N"/>
    <n v="3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1"/>
    <x v="0"/>
    <s v="Y"/>
    <n v="2"/>
    <x v="1"/>
    <n v="24"/>
    <s v="Switzerland"/>
    <s v="Switzerland"/>
    <s v="Switzerland"/>
    <x v="1"/>
    <n v="5"/>
    <n v="0.24732982619997523"/>
  </r>
  <r>
    <n v="445"/>
    <x v="0"/>
    <x v="1"/>
    <s v="N"/>
    <n v="2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3"/>
    <x v="1"/>
    <s v="N"/>
    <n v="3"/>
    <x v="0"/>
    <n v="34"/>
    <s v="Switzerland"/>
    <s v="Switzerland"/>
    <s v="Switzerland"/>
    <x v="2"/>
    <n v="8"/>
    <n v="0.94499876480445133"/>
  </r>
  <r>
    <n v="446"/>
    <x v="0"/>
    <x v="2"/>
    <s v="N"/>
    <n v="2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6"/>
    <x v="2"/>
    <s v="N"/>
    <n v="2"/>
    <x v="2"/>
    <n v="41"/>
    <s v="Switzerland"/>
    <s v="Switzerland"/>
    <s v="Switzerland"/>
    <x v="9"/>
    <n v="6"/>
    <n v="0.82083387379598283"/>
  </r>
  <r>
    <n v="447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2"/>
    <x v="1"/>
    <n v="24"/>
    <s v="Switzerland"/>
    <s v="Switzerland"/>
    <s v="Switzerland"/>
    <x v="0"/>
    <n v="3"/>
    <n v="0.84216834165653032"/>
  </r>
  <r>
    <n v="448"/>
    <x v="0"/>
    <x v="3"/>
    <s v="N"/>
    <n v="2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3"/>
    <x v="5"/>
    <s v="N"/>
    <n v="3"/>
    <x v="0"/>
    <n v="33"/>
    <s v="Switzerland"/>
    <s v="Switzerland"/>
    <s v="Switzerland"/>
    <x v="1"/>
    <n v="5"/>
    <n v="0.5294185441052327"/>
  </r>
  <r>
    <n v="449"/>
    <x v="0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4"/>
    <n v="19"/>
    <s v="Switzerland"/>
    <s v="Switzerland"/>
    <s v="Switzerland"/>
    <x v="0"/>
    <n v="3"/>
    <n v="0.49168364318704549"/>
  </r>
  <r>
    <n v="450"/>
    <x v="0"/>
    <x v="4"/>
    <s v="N"/>
    <n v="2"/>
    <x v="0"/>
    <s v="Yes"/>
    <n v="0.5"/>
    <s v="No"/>
    <s v="Y"/>
    <x v="0"/>
    <x v="1"/>
    <x v="5"/>
    <s v="Operations"/>
    <s v="Full Time"/>
    <s v="Full Time"/>
    <s v="Even"/>
    <s v="5 - Senior Officer &amp; Operations"/>
    <s v="Even"/>
    <s v="5 - Senior Officer"/>
    <n v="3"/>
    <x v="4"/>
    <s v="N"/>
    <n v="2"/>
    <x v="0"/>
    <n v="30"/>
    <s v="Switzerland"/>
    <s v="Switzerland"/>
    <s v="Switzerland"/>
    <x v="5"/>
    <n v="7"/>
    <n v="0.89881447589072827"/>
  </r>
  <r>
    <n v="451"/>
    <x v="0"/>
    <x v="4"/>
    <s v="N"/>
    <n v="2"/>
    <x v="0"/>
    <s v="Yes"/>
    <n v="0.5"/>
    <s v="No"/>
    <s v="Y"/>
    <x v="1"/>
    <x v="1"/>
    <x v="5"/>
    <s v="Sales &amp; Marketing"/>
    <s v="Full Time"/>
    <s v="Full Time"/>
    <s v="Even"/>
    <s v="5 - Senior Officer &amp; Sales &amp; Marketing"/>
    <s v="Even"/>
    <s v="5 - Senior Officer"/>
    <n v="2"/>
    <x v="4"/>
    <s v="N"/>
    <n v="0"/>
    <x v="1"/>
    <n v="25"/>
    <s v="France"/>
    <s v="Europe"/>
    <s v="Europe"/>
    <x v="6"/>
    <n v="2"/>
    <n v="0.16065899077170132"/>
  </r>
  <r>
    <n v="452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3"/>
    <s v="Belgium"/>
    <s v="Europe"/>
    <s v="Europe"/>
    <x v="6"/>
    <n v="2"/>
    <n v="0.95404927639662596"/>
  </r>
  <r>
    <n v="453"/>
    <x v="0"/>
    <x v="2"/>
    <s v="N"/>
    <n v="2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4"/>
    <x v="2"/>
    <s v="N"/>
    <n v="3"/>
    <x v="0"/>
    <n v="39"/>
    <s v="Switzerland"/>
    <s v="Switzerland"/>
    <s v="Switzerland"/>
    <x v="2"/>
    <n v="8"/>
    <n v="0.62091747498408734"/>
  </r>
  <r>
    <n v="454"/>
    <x v="0"/>
    <x v="4"/>
    <s v="N"/>
    <n v="1"/>
    <x v="1"/>
    <s v="Yes"/>
    <n v="0.5"/>
    <s v="No"/>
    <s v="Y"/>
    <x v="0"/>
    <x v="1"/>
    <x v="1"/>
    <s v="Operations"/>
    <s v="Full Time"/>
    <s v="Full Time"/>
    <s v="Even"/>
    <s v="5 - Senior Officer &amp; Operations"/>
    <s v="Even"/>
    <s v="5 - Senior Officer"/>
    <n v="3"/>
    <x v="4"/>
    <s v="N"/>
    <n v="2"/>
    <x v="0"/>
    <n v="34"/>
    <s v="Switzerland"/>
    <s v="Switzerland"/>
    <s v="Switzerland"/>
    <x v="8"/>
    <n v="4"/>
    <n v="0.67728128256077169"/>
  </r>
  <r>
    <n v="455"/>
    <x v="1"/>
    <x v="5"/>
    <s v="N"/>
    <n v="0"/>
    <x v="0"/>
    <s v="No"/>
    <n v="0.5"/>
    <s v="No"/>
    <s v="Y"/>
    <x v="1"/>
    <x v="1"/>
    <x v="6"/>
    <s v="Sales &amp; Marketing"/>
    <s v="Full Time"/>
    <s v="Full Time"/>
    <s v="NA"/>
    <s v="NA"/>
    <s v="NA"/>
    <s v="NA"/>
    <n v="4"/>
    <x v="6"/>
    <s v="N"/>
    <n v="2"/>
    <x v="2"/>
    <n v="45"/>
    <s v="France"/>
    <s v="Europe"/>
    <s v="Europe"/>
    <x v="8"/>
    <n v="4"/>
    <n v="0.28925901160284195"/>
  </r>
  <r>
    <n v="456"/>
    <x v="0"/>
    <x v="4"/>
    <s v="N"/>
    <n v="2"/>
    <x v="0"/>
    <s v="Yes"/>
    <n v="0.5"/>
    <s v="No"/>
    <s v="Y"/>
    <x v="4"/>
    <x v="1"/>
    <x v="5"/>
    <s v="Internal Services"/>
    <s v="Full Time"/>
    <s v="Full Time"/>
    <s v="Even"/>
    <s v="5 - Senior Officer &amp; Internal Services"/>
    <s v="Even"/>
    <s v="5 - Senior Officer"/>
    <n v="3"/>
    <x v="4"/>
    <s v="N"/>
    <n v="2"/>
    <x v="1"/>
    <n v="28"/>
    <s v="Netherlands"/>
    <s v="Europe"/>
    <s v="Europe"/>
    <x v="5"/>
    <n v="7"/>
    <n v="9.4868624010765124E-2"/>
  </r>
  <r>
    <n v="457"/>
    <x v="0"/>
    <x v="4"/>
    <s v="N"/>
    <n v="2"/>
    <x v="1"/>
    <s v="Yes"/>
    <n v="0.5"/>
    <s v="No"/>
    <s v="Y"/>
    <x v="1"/>
    <x v="1"/>
    <x v="1"/>
    <s v="Sales &amp; Marketing"/>
    <s v="Full Time"/>
    <s v="Full Time"/>
    <s v="Even"/>
    <s v="5 - Senior Officer &amp; Sales &amp; Marketing"/>
    <s v="Even"/>
    <s v="5 - Senior Officer"/>
    <n v="3"/>
    <x v="4"/>
    <s v="N"/>
    <n v="2"/>
    <x v="0"/>
    <n v="31"/>
    <s v="Switzerland"/>
    <s v="Switzerland"/>
    <s v="Switzerland"/>
    <x v="5"/>
    <n v="7"/>
    <n v="0.39471888105634212"/>
  </r>
  <r>
    <n v="458"/>
    <x v="1"/>
    <x v="3"/>
    <s v="N"/>
    <n v="4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2"/>
    <x v="5"/>
    <s v="N"/>
    <n v="3"/>
    <x v="2"/>
    <n v="48"/>
    <s v="Germany"/>
    <s v="Europe"/>
    <s v="Europe"/>
    <x v="7"/>
    <n v="9"/>
    <n v="0.95127822714340093"/>
  </r>
  <r>
    <n v="459"/>
    <x v="1"/>
    <x v="0"/>
    <s v="N"/>
    <n v="2"/>
    <x v="0"/>
    <s v="Yes"/>
    <n v="0.5"/>
    <s v="No"/>
    <s v="Y"/>
    <x v="4"/>
    <x v="1"/>
    <x v="3"/>
    <s v="Internal Services"/>
    <n v="0.8"/>
    <s v="Part Time"/>
    <s v="Even"/>
    <s v="6 - Junior Officer &amp; Internal Services"/>
    <s v="Even"/>
    <s v="6 - Junior Officer"/>
    <n v="3"/>
    <x v="0"/>
    <s v="N"/>
    <n v="2"/>
    <x v="1"/>
    <n v="24"/>
    <s v="Switzerland"/>
    <s v="Switzerland"/>
    <s v="Switzerland"/>
    <x v="0"/>
    <n v="3"/>
    <n v="0.44377238698141175"/>
  </r>
  <r>
    <n v="460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2"/>
    <x v="1"/>
    <s v="N"/>
    <n v="3"/>
    <x v="0"/>
    <n v="32"/>
    <s v="Switzerland"/>
    <s v="Switzerland"/>
    <s v="Switzerland"/>
    <x v="1"/>
    <n v="5"/>
    <n v="0.555849592462898"/>
  </r>
  <r>
    <n v="461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1"/>
    <n v="28"/>
    <s v="Switzerland"/>
    <s v="Switzerland"/>
    <s v="Switzerland"/>
    <x v="6"/>
    <n v="2"/>
    <n v="0.61718944408798315"/>
  </r>
  <r>
    <n v="462"/>
    <x v="0"/>
    <x v="1"/>
    <s v="N"/>
    <n v="2"/>
    <x v="1"/>
    <s v="Yes"/>
    <n v="0.5"/>
    <s v="No"/>
    <s v="Y"/>
    <x v="0"/>
    <x v="1"/>
    <x v="4"/>
    <s v="Operations"/>
    <s v="Full Time"/>
    <s v="Full Time"/>
    <s v="Even"/>
    <s v="4 - Manager &amp; Operations"/>
    <s v="Even"/>
    <s v="4 - Manager"/>
    <n v="3"/>
    <x v="1"/>
    <s v="N"/>
    <n v="2"/>
    <x v="0"/>
    <n v="39"/>
    <s v="Switzerland"/>
    <s v="Switzerland"/>
    <s v="Switzerland"/>
    <x v="8"/>
    <n v="4"/>
    <n v="0.21810247999669241"/>
  </r>
  <r>
    <n v="463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2"/>
    <x v="0"/>
    <s v="N"/>
    <n v="2"/>
    <x v="4"/>
    <n v="19"/>
    <s v="France"/>
    <s v="Europe"/>
    <s v="Europe"/>
    <x v="6"/>
    <n v="2"/>
    <n v="0.39168371757562881"/>
  </r>
  <r>
    <n v="464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1"/>
    <s v="France"/>
    <s v="Europe"/>
    <s v="Europe"/>
    <x v="3"/>
    <n v="1"/>
    <n v="0.31555187710074639"/>
  </r>
  <r>
    <n v="465"/>
    <x v="0"/>
    <x v="3"/>
    <s v="N"/>
    <n v="2"/>
    <x v="0"/>
    <s v="Yes"/>
    <n v="0.5"/>
    <s v="No"/>
    <s v="Y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2"/>
    <x v="5"/>
    <s v="N"/>
    <n v="2"/>
    <x v="0"/>
    <n v="33"/>
    <s v="Switzerland"/>
    <s v="Switzerland"/>
    <s v="Switzerland"/>
    <x v="9"/>
    <n v="6"/>
    <n v="0.31152326925035312"/>
  </r>
  <r>
    <n v="466"/>
    <x v="1"/>
    <x v="0"/>
    <s v="N"/>
    <n v="3"/>
    <x v="0"/>
    <s v="Yes"/>
    <n v="0.5"/>
    <s v="No"/>
    <s v="Y"/>
    <x v="1"/>
    <x v="1"/>
    <x v="3"/>
    <s v="Sales &amp; Marketing"/>
    <n v="0.8"/>
    <s v="Part Time"/>
    <s v="Even"/>
    <s v="6 - Junior Officer &amp; Sales &amp; Marketing"/>
    <s v="Even"/>
    <s v="6 - Junior Officer"/>
    <n v="3"/>
    <x v="0"/>
    <s v="N"/>
    <n v="2"/>
    <x v="1"/>
    <n v="26"/>
    <s v="Switzerland"/>
    <s v="Switzerland"/>
    <s v="Switzerland"/>
    <x v="0"/>
    <n v="3"/>
    <n v="0.27549499367324704"/>
  </r>
  <r>
    <n v="467"/>
    <x v="0"/>
    <x v="2"/>
    <s v="N"/>
    <n v="2"/>
    <x v="1"/>
    <s v="Yes"/>
    <n v="0.5"/>
    <s v="No"/>
    <s v="Y"/>
    <x v="1"/>
    <x v="1"/>
    <x v="6"/>
    <s v="Sales &amp; Marketing"/>
    <s v="Full Time"/>
    <s v="Full Time"/>
    <s v="Inconclusive"/>
    <s v="2 - Director &amp; Sales &amp; Marketing"/>
    <s v="Uneven - Men benefit"/>
    <s v="2 - Director"/>
    <n v="5"/>
    <x v="2"/>
    <s v="N"/>
    <n v="2"/>
    <x v="2"/>
    <n v="48"/>
    <s v="Switzerland"/>
    <s v="Switzerland"/>
    <s v="Switzerland"/>
    <x v="1"/>
    <n v="5"/>
    <n v="0.93647591187410684"/>
  </r>
  <r>
    <n v="468"/>
    <x v="0"/>
    <x v="5"/>
    <s v="N"/>
    <n v="0"/>
    <x v="0"/>
    <s v="No"/>
    <n v="0.5"/>
    <s v="Yes"/>
    <s v="Y"/>
    <x v="2"/>
    <x v="0"/>
    <x v="0"/>
    <s v="Strategy"/>
    <s v="Full Time"/>
    <s v="Full Time"/>
    <s v="NA"/>
    <s v="NA"/>
    <s v="NA"/>
    <s v="NA"/>
    <n v="2"/>
    <x v="6"/>
    <s v="N"/>
    <n v="3"/>
    <x v="0"/>
    <n v="31"/>
    <s v="Switzerland"/>
    <s v="Switzerland"/>
    <s v="Switzerland"/>
    <x v="5"/>
    <n v="7"/>
    <n v="0.86822265594157022"/>
  </r>
  <r>
    <n v="469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3"/>
    <s v="France"/>
    <s v="Europe"/>
    <s v="Europe"/>
    <x v="6"/>
    <n v="2"/>
    <n v="8.6075190210606056E-3"/>
  </r>
  <r>
    <n v="470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4"/>
    <s v="Germany"/>
    <s v="Europe"/>
    <s v="Europe"/>
    <x v="0"/>
    <n v="3"/>
    <n v="0.79775690163951174"/>
  </r>
  <r>
    <n v="471"/>
    <x v="0"/>
    <x v="0"/>
    <s v="N"/>
    <n v="3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4"/>
    <s v="France"/>
    <s v="Europe"/>
    <s v="Europe"/>
    <x v="6"/>
    <n v="2"/>
    <n v="0.5084881947430876"/>
  </r>
  <r>
    <n v="472"/>
    <x v="0"/>
    <x v="0"/>
    <s v="N"/>
    <n v="2"/>
    <x v="0"/>
    <s v="Yes"/>
    <n v="0.5"/>
    <s v="No"/>
    <s v="Y"/>
    <x v="4"/>
    <x v="1"/>
    <x v="3"/>
    <s v="Internal Services"/>
    <s v="Full Time"/>
    <s v="Full Time"/>
    <s v="Even"/>
    <s v="6 - Junior Officer &amp; Internal Services"/>
    <s v="Even"/>
    <s v="6 - Junior Officer"/>
    <n v="2"/>
    <x v="0"/>
    <s v="N"/>
    <n v="3"/>
    <x v="1"/>
    <n v="23"/>
    <s v="Switzerland"/>
    <s v="Switzerland"/>
    <s v="Switzerland"/>
    <x v="6"/>
    <n v="2"/>
    <n v="0.70458190832253043"/>
  </r>
  <r>
    <n v="473"/>
    <x v="1"/>
    <x v="1"/>
    <s v="N"/>
    <n v="2"/>
    <x v="1"/>
    <s v="Yes"/>
    <n v="0.5"/>
    <s v="No"/>
    <s v="Y"/>
    <x v="0"/>
    <x v="1"/>
    <x v="4"/>
    <s v="Operations"/>
    <s v="Full Time"/>
    <s v="Full Time"/>
    <s v="Even"/>
    <s v="4 - Manager &amp; Operations"/>
    <s v="Even"/>
    <s v="4 - Manager"/>
    <n v="3"/>
    <x v="1"/>
    <s v="N"/>
    <n v="0"/>
    <x v="2"/>
    <n v="49"/>
    <s v="Switzerland"/>
    <s v="Switzerland"/>
    <s v="Switzerland"/>
    <x v="2"/>
    <n v="8"/>
    <n v="0.30084059883495795"/>
  </r>
  <r>
    <n v="474"/>
    <x v="0"/>
    <x v="1"/>
    <s v="N"/>
    <n v="3"/>
    <x v="0"/>
    <s v="Yes"/>
    <n v="0.5"/>
    <s v="No"/>
    <s v="Y"/>
    <x v="1"/>
    <x v="1"/>
    <x v="1"/>
    <s v="Sales &amp; Marketing"/>
    <s v="Full Time"/>
    <s v="Full Time"/>
    <s v="Uneven - Men benefit"/>
    <s v="4 - Manager &amp; Sales &amp; Marketing"/>
    <s v="Even"/>
    <s v="4 - Manager"/>
    <n v="3"/>
    <x v="1"/>
    <s v="N"/>
    <n v="3"/>
    <x v="0"/>
    <n v="33"/>
    <s v="Switzerland"/>
    <s v="Switzerland"/>
    <s v="Switzerland"/>
    <x v="5"/>
    <n v="7"/>
    <n v="0.39409794394173037"/>
  </r>
  <r>
    <n v="475"/>
    <x v="1"/>
    <x v="0"/>
    <s v="N"/>
    <n v="2"/>
    <x v="0"/>
    <s v="Yes"/>
    <n v="0.5"/>
    <s v="No"/>
    <s v="Y"/>
    <x v="1"/>
    <x v="1"/>
    <x v="3"/>
    <s v="Sales &amp; Marketing"/>
    <n v="0.7"/>
    <s v="Part Time"/>
    <s v="Even"/>
    <s v="6 - Junior Officer &amp; Sales &amp; Marketing"/>
    <s v="Even"/>
    <s v="6 - Junior Officer"/>
    <n v="3"/>
    <x v="0"/>
    <s v="N"/>
    <n v="3"/>
    <x v="1"/>
    <n v="25"/>
    <s v="France"/>
    <s v="Europe"/>
    <s v="Europe"/>
    <x v="0"/>
    <n v="3"/>
    <n v="0.62852311802163563"/>
  </r>
  <r>
    <n v="476"/>
    <x v="1"/>
    <x v="0"/>
    <s v="N"/>
    <n v="3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2"/>
    <x v="1"/>
    <n v="20"/>
    <s v="Germany"/>
    <s v="Europe"/>
    <s v="Europe"/>
    <x v="0"/>
    <n v="3"/>
    <n v="0.26962555690286061"/>
  </r>
  <r>
    <n v="477"/>
    <x v="1"/>
    <x v="2"/>
    <s v="N"/>
    <n v="2"/>
    <x v="1"/>
    <s v="Yes"/>
    <n v="0.5"/>
    <s v="No"/>
    <s v="Y"/>
    <x v="4"/>
    <x v="1"/>
    <x v="6"/>
    <s v="Internal Services"/>
    <s v="Full Time"/>
    <s v="Full Time"/>
    <s v="Inconclusive"/>
    <s v="2 - Director &amp; Internal Services"/>
    <s v="Uneven - Men benefit"/>
    <s v="2 - Director"/>
    <n v="6"/>
    <x v="2"/>
    <s v="N"/>
    <n v="2"/>
    <x v="2"/>
    <n v="44"/>
    <s v="Switzerland"/>
    <s v="Switzerland"/>
    <s v="Switzerland"/>
    <x v="9"/>
    <n v="6"/>
    <n v="0.45553849936565327"/>
  </r>
  <r>
    <n v="478"/>
    <x v="1"/>
    <x v="0"/>
    <s v="Y"/>
    <n v="0"/>
    <x v="0"/>
    <s v="No"/>
    <n v="0.5"/>
    <s v="No"/>
    <s v="N"/>
    <x v="0"/>
    <x v="1"/>
    <x v="3"/>
    <s v="Operations"/>
    <s v="Full Time"/>
    <s v="Full Time"/>
    <s v="Even"/>
    <s v="6 - Junior Officer &amp; Operations"/>
    <s v="Even"/>
    <s v="6 - Junior Officer"/>
    <n v="0"/>
    <x v="3"/>
    <s v="N"/>
    <n v="0"/>
    <x v="1"/>
    <n v="25"/>
    <s v="Switzerland"/>
    <s v="Switzerland"/>
    <s v="Switzerland"/>
    <x v="4"/>
    <n v="0"/>
    <n v="0.15504040913308237"/>
  </r>
  <r>
    <n v="479"/>
    <x v="0"/>
    <x v="0"/>
    <s v="N"/>
    <n v="4"/>
    <x v="0"/>
    <s v="No"/>
    <n v="0.5"/>
    <s v="Yes"/>
    <s v="Y"/>
    <x v="0"/>
    <x v="0"/>
    <x v="0"/>
    <s v="Operations"/>
    <s v="Full Time"/>
    <s v="Full Time"/>
    <s v="NA"/>
    <s v="NA"/>
    <s v="NA"/>
    <s v="NA"/>
    <n v="3"/>
    <x v="0"/>
    <s v="N"/>
    <n v="4"/>
    <x v="3"/>
    <n v="53"/>
    <s v="Switzerland"/>
    <s v="Switzerland"/>
    <s v="Switzerland"/>
    <x v="0"/>
    <n v="3"/>
    <n v="0.68517436697446876"/>
  </r>
  <r>
    <n v="480"/>
    <x v="0"/>
    <x v="3"/>
    <s v="Y"/>
    <n v="0"/>
    <x v="0"/>
    <s v="No"/>
    <n v="0.5"/>
    <s v="No"/>
    <s v="N"/>
    <x v="1"/>
    <x v="1"/>
    <x v="4"/>
    <s v="Sales &amp; Marketing"/>
    <s v="Full Time"/>
    <s v="Full Time"/>
    <s v="Uneven - Men benefit"/>
    <s v="3 - Senior Manager &amp; Sales &amp; Marketing"/>
    <s v="Uneven - Men benefit"/>
    <s v="3 - Senior Manager"/>
    <n v="0"/>
    <x v="3"/>
    <s v="N"/>
    <n v="0"/>
    <x v="0"/>
    <n v="38"/>
    <s v="Switzerland"/>
    <s v="Switzerland"/>
    <s v="Switzerland"/>
    <x v="4"/>
    <n v="0"/>
    <n v="0.35021178088720017"/>
  </r>
  <r>
    <n v="481"/>
    <x v="0"/>
    <x v="3"/>
    <s v="N"/>
    <n v="2"/>
    <x v="0"/>
    <s v="Yes"/>
    <n v="0.5"/>
    <s v="No"/>
    <s v="Y"/>
    <x v="4"/>
    <x v="1"/>
    <x v="4"/>
    <s v="Internal Services"/>
    <s v="Full Time"/>
    <s v="Full Time"/>
    <s v="Uneven - Men benefit"/>
    <s v="3 - Senior Manager &amp; Internal Services"/>
    <s v="Uneven - Men benefit"/>
    <s v="3 - Senior Manager"/>
    <n v="2"/>
    <x v="5"/>
    <s v="N"/>
    <n v="3"/>
    <x v="0"/>
    <n v="37"/>
    <s v="Italy"/>
    <s v="Europe"/>
    <s v="Europe"/>
    <x v="8"/>
    <n v="4"/>
    <n v="0.67286728778952287"/>
  </r>
  <r>
    <n v="482"/>
    <x v="0"/>
    <x v="3"/>
    <s v="N"/>
    <n v="3"/>
    <x v="0"/>
    <s v="Yes"/>
    <n v="0.5"/>
    <s v="No"/>
    <s v="Y"/>
    <x v="0"/>
    <x v="1"/>
    <x v="4"/>
    <s v="Operations"/>
    <s v="Full Time"/>
    <s v="Full Time"/>
    <s v="Even"/>
    <s v="3 - Senior Manager &amp; Operations"/>
    <s v="Uneven - Men benefit"/>
    <s v="3 - Senior Manager"/>
    <n v="3"/>
    <x v="5"/>
    <s v="N"/>
    <n v="3"/>
    <x v="0"/>
    <n v="39"/>
    <s v="Switzerland"/>
    <s v="Switzerland"/>
    <s v="Switzerland"/>
    <x v="7"/>
    <n v="9"/>
    <n v="0.65229778232472824"/>
  </r>
  <r>
    <n v="483"/>
    <x v="1"/>
    <x v="0"/>
    <s v="N"/>
    <n v="3"/>
    <x v="0"/>
    <s v="No"/>
    <n v="0.5"/>
    <s v="Yes"/>
    <s v="Y"/>
    <x v="0"/>
    <x v="0"/>
    <x v="0"/>
    <s v="Operations"/>
    <n v="0.5"/>
    <s v="Part Time"/>
    <s v="NA"/>
    <s v="NA"/>
    <s v="NA"/>
    <s v="NA"/>
    <n v="4"/>
    <x v="0"/>
    <s v="N"/>
    <n v="3"/>
    <x v="0"/>
    <n v="36"/>
    <s v="Italy"/>
    <s v="Europe"/>
    <s v="Europe"/>
    <x v="8"/>
    <n v="4"/>
    <n v="0.86363108794672871"/>
  </r>
  <r>
    <n v="484"/>
    <x v="0"/>
    <x v="5"/>
    <s v="Y"/>
    <n v="0"/>
    <x v="0"/>
    <s v="No"/>
    <n v="0.5"/>
    <s v="No"/>
    <s v="N"/>
    <x v="2"/>
    <x v="1"/>
    <x v="6"/>
    <s v="Strategy"/>
    <s v="Full Time"/>
    <s v="Full Time"/>
    <s v="NA"/>
    <s v="NA"/>
    <s v="NA"/>
    <s v="NA"/>
    <n v="0"/>
    <x v="3"/>
    <s v="N"/>
    <n v="0"/>
    <x v="5"/>
    <n v="61"/>
    <s v="Japan"/>
    <s v="Asia Pacific"/>
    <s v="Elsewhere"/>
    <x v="4"/>
    <n v="0"/>
    <n v="0.98089209898032448"/>
  </r>
  <r>
    <n v="485"/>
    <x v="0"/>
    <x v="1"/>
    <s v="N"/>
    <n v="3"/>
    <x v="0"/>
    <s v="Yes"/>
    <n v="0.5"/>
    <s v="No"/>
    <s v="Y"/>
    <x v="0"/>
    <x v="1"/>
    <x v="1"/>
    <s v="Operations"/>
    <s v="Full Time"/>
    <s v="Full Time"/>
    <s v="Even"/>
    <s v="4 - Manager &amp; Operations"/>
    <s v="Even"/>
    <s v="4 - Manager"/>
    <n v="1"/>
    <x v="4"/>
    <s v="Y"/>
    <n v="1"/>
    <x v="0"/>
    <n v="34"/>
    <s v="Germany"/>
    <s v="Europe"/>
    <s v="Europe"/>
    <x v="5"/>
    <n v="7"/>
    <n v="0.54870564160909585"/>
  </r>
  <r>
    <n v="486"/>
    <x v="1"/>
    <x v="0"/>
    <s v="N"/>
    <n v="2"/>
    <x v="0"/>
    <s v="No"/>
    <n v="0.5"/>
    <s v="Yes"/>
    <s v="Y"/>
    <x v="0"/>
    <x v="0"/>
    <x v="0"/>
    <s v="Operations"/>
    <s v="Full Time"/>
    <s v="Full Time"/>
    <s v="NA"/>
    <s v="NA"/>
    <s v="NA"/>
    <s v="NA"/>
    <n v="2"/>
    <x v="0"/>
    <s v="N"/>
    <n v="3"/>
    <x v="2"/>
    <n v="47"/>
    <s v="Germany"/>
    <s v="Europe"/>
    <s v="Europe"/>
    <x v="6"/>
    <n v="2"/>
    <n v="0.70888514832736138"/>
  </r>
  <r>
    <n v="487"/>
    <x v="1"/>
    <x v="1"/>
    <s v="N"/>
    <n v="3"/>
    <x v="0"/>
    <s v="Yes"/>
    <n v="0.5"/>
    <s v="No"/>
    <s v="Y"/>
    <x v="4"/>
    <x v="1"/>
    <x v="1"/>
    <s v="Internal Services"/>
    <s v="Full Time"/>
    <s v="Full Time"/>
    <s v="Even"/>
    <s v="4 - Manager &amp; Internal Services"/>
    <s v="Even"/>
    <s v="4 - Manager"/>
    <n v="1"/>
    <x v="4"/>
    <s v="Y"/>
    <n v="2"/>
    <x v="0"/>
    <n v="39"/>
    <s v="Italy"/>
    <s v="Europe"/>
    <s v="Europe"/>
    <x v="1"/>
    <n v="5"/>
    <n v="0.72030115957161633"/>
  </r>
  <r>
    <n v="488"/>
    <x v="1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1"/>
    <x v="0"/>
    <s v="N"/>
    <n v="0"/>
    <x v="1"/>
    <n v="26"/>
    <s v="Switzerland"/>
    <s v="Switzerland"/>
    <s v="Switzerland"/>
    <x v="3"/>
    <n v="1"/>
    <n v="0.3404111421878605"/>
  </r>
  <r>
    <n v="489"/>
    <x v="0"/>
    <x v="1"/>
    <s v="Y"/>
    <n v="0"/>
    <x v="0"/>
    <s v="No"/>
    <n v="0.5"/>
    <s v="No"/>
    <s v="N"/>
    <x v="0"/>
    <x v="1"/>
    <x v="1"/>
    <s v="Operations"/>
    <s v="Full Time"/>
    <s v="Full Time"/>
    <s v="Even"/>
    <s v="4 - Manager &amp; Operations"/>
    <s v="Even"/>
    <s v="4 - Manager"/>
    <n v="0"/>
    <x v="3"/>
    <s v="N"/>
    <n v="0"/>
    <x v="0"/>
    <n v="30"/>
    <s v="Switzerland"/>
    <s v="Switzerland"/>
    <s v="Switzerland"/>
    <x v="4"/>
    <n v="0"/>
    <n v="9.9955645886867117E-2"/>
  </r>
  <r>
    <n v="490"/>
    <x v="0"/>
    <x v="3"/>
    <s v="Y"/>
    <n v="0"/>
    <x v="0"/>
    <s v="No"/>
    <n v="0.5"/>
    <s v="No"/>
    <s v="N"/>
    <x v="5"/>
    <x v="1"/>
    <x v="4"/>
    <s v="Finance"/>
    <s v="Full Time"/>
    <s v="Full Time"/>
    <s v="Inconclusive"/>
    <s v="3 - Senior Manager &amp; Finance"/>
    <s v="Uneven - Men benefit"/>
    <s v="3 - Senior Manager"/>
    <n v="0"/>
    <x v="3"/>
    <s v="N"/>
    <n v="0"/>
    <x v="0"/>
    <n v="33"/>
    <s v="Switzerland"/>
    <s v="Switzerland"/>
    <s v="Switzerland"/>
    <x v="4"/>
    <n v="0"/>
    <n v="0.30828055732404824"/>
  </r>
  <r>
    <n v="491"/>
    <x v="1"/>
    <x v="4"/>
    <s v="Y"/>
    <n v="0"/>
    <x v="0"/>
    <s v="No"/>
    <n v="0.5"/>
    <s v="No"/>
    <s v="N"/>
    <x v="4"/>
    <x v="1"/>
    <x v="5"/>
    <s v="Internal Services"/>
    <s v="Full Time"/>
    <s v="Full Time"/>
    <s v="Even"/>
    <s v="5 - Senior Officer &amp; Internal Services"/>
    <s v="Even"/>
    <s v="5 - Senior Officer"/>
    <n v="0"/>
    <x v="3"/>
    <s v="N"/>
    <n v="0"/>
    <x v="0"/>
    <n v="33"/>
    <s v="United Kingdom"/>
    <s v="Europe"/>
    <s v="Europe"/>
    <x v="4"/>
    <n v="0"/>
    <n v="3.3966430690281268E-2"/>
  </r>
  <r>
    <n v="492"/>
    <x v="0"/>
    <x v="2"/>
    <s v="N"/>
    <n v="1"/>
    <x v="0"/>
    <s v="Yes"/>
    <n v="0.5"/>
    <s v="No"/>
    <s v="Y"/>
    <x v="1"/>
    <x v="1"/>
    <x v="2"/>
    <s v="Sales &amp; Marketing"/>
    <s v="Full Time"/>
    <s v="Full Time"/>
    <s v="Inconclusive"/>
    <s v="2 - Director &amp; Sales &amp; Marketing"/>
    <s v="Uneven - Men benefit"/>
    <s v="2 - Director"/>
    <n v="3"/>
    <x v="2"/>
    <s v="N"/>
    <n v="2"/>
    <x v="2"/>
    <n v="42"/>
    <s v="Switzerland"/>
    <s v="Switzerland"/>
    <s v="Switzerland"/>
    <x v="2"/>
    <n v="8"/>
    <n v="0.7560996161281428"/>
  </r>
  <r>
    <n v="493"/>
    <x v="0"/>
    <x v="1"/>
    <s v="N"/>
    <n v="1"/>
    <x v="1"/>
    <s v="Yes"/>
    <n v="0.5"/>
    <s v="No"/>
    <s v="Y"/>
    <x v="1"/>
    <x v="1"/>
    <x v="4"/>
    <s v="Sales &amp; Marketing"/>
    <s v="Full Time"/>
    <s v="Full Time"/>
    <s v="Uneven - Men benefit"/>
    <s v="4 - Manager &amp; Sales &amp; Marketing"/>
    <s v="Even"/>
    <s v="4 - Manager"/>
    <n v="2"/>
    <x v="1"/>
    <s v="N"/>
    <n v="2"/>
    <x v="0"/>
    <n v="33"/>
    <s v="France"/>
    <s v="Europe"/>
    <s v="Europe"/>
    <x v="8"/>
    <n v="4"/>
    <n v="0.98285697805590266"/>
  </r>
  <r>
    <n v="494"/>
    <x v="1"/>
    <x v="0"/>
    <s v="N"/>
    <n v="4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7"/>
    <s v="Sweden"/>
    <s v="Europe"/>
    <s v="Europe"/>
    <x v="0"/>
    <n v="3"/>
    <n v="0.72707020459587324"/>
  </r>
  <r>
    <n v="495"/>
    <x v="1"/>
    <x v="0"/>
    <s v="N"/>
    <n v="2"/>
    <x v="0"/>
    <s v="Yes"/>
    <n v="0.5"/>
    <s v="No"/>
    <s v="Y"/>
    <x v="0"/>
    <x v="1"/>
    <x v="3"/>
    <s v="Operations"/>
    <s v="Full Time"/>
    <s v="Full Time"/>
    <s v="Even"/>
    <s v="6 - Junior Officer &amp; Operations"/>
    <s v="Even"/>
    <s v="6 - Junior Officer"/>
    <n v="3"/>
    <x v="0"/>
    <s v="N"/>
    <n v="3"/>
    <x v="1"/>
    <n v="22"/>
    <s v="Switzerland"/>
    <s v="Switzerland"/>
    <s v="Switzerland"/>
    <x v="0"/>
    <n v="3"/>
    <n v="0.15602137748891087"/>
  </r>
  <r>
    <n v="496"/>
    <x v="0"/>
    <x v="0"/>
    <s v="N"/>
    <n v="4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3"/>
    <x v="0"/>
    <s v="N"/>
    <n v="3"/>
    <x v="1"/>
    <n v="25"/>
    <s v="Germany"/>
    <s v="Europe"/>
    <s v="Europe"/>
    <x v="0"/>
    <n v="3"/>
    <n v="0.67400289578306405"/>
  </r>
  <r>
    <n v="497"/>
    <x v="1"/>
    <x v="4"/>
    <s v="N"/>
    <n v="2"/>
    <x v="0"/>
    <s v="Yes"/>
    <n v="0.5"/>
    <s v="No"/>
    <s v="Y"/>
    <x v="0"/>
    <x v="1"/>
    <x v="5"/>
    <s v="Operations"/>
    <n v="0.9"/>
    <s v="Part Time"/>
    <s v="Even"/>
    <s v="5 - Senior Officer &amp; Operations"/>
    <s v="Even"/>
    <s v="5 - Senior Officer"/>
    <n v="2"/>
    <x v="4"/>
    <s v="N"/>
    <n v="3"/>
    <x v="0"/>
    <n v="32"/>
    <s v="Austria"/>
    <s v="Europe"/>
    <s v="Europe"/>
    <x v="7"/>
    <n v="9"/>
    <n v="2.4025146232875327E-2"/>
  </r>
  <r>
    <n v="498"/>
    <x v="0"/>
    <x v="0"/>
    <s v="N"/>
    <n v="2"/>
    <x v="0"/>
    <s v="Yes"/>
    <n v="0.5"/>
    <s v="No"/>
    <s v="Y"/>
    <x v="1"/>
    <x v="1"/>
    <x v="3"/>
    <s v="Sales &amp; Marketing"/>
    <s v="Full Time"/>
    <s v="Full Time"/>
    <s v="Even"/>
    <s v="6 - Junior Officer &amp; Sales &amp; Marketing"/>
    <s v="Even"/>
    <s v="6 - Junior Officer"/>
    <n v="2"/>
    <x v="0"/>
    <s v="N"/>
    <n v="3"/>
    <x v="1"/>
    <n v="21"/>
    <s v="Canada"/>
    <s v="Americas"/>
    <s v="Elsewhere"/>
    <x v="6"/>
    <n v="2"/>
    <n v="0.80857484609357733"/>
  </r>
  <r>
    <n v="499"/>
    <x v="0"/>
    <x v="3"/>
    <s v="N"/>
    <n v="2"/>
    <x v="0"/>
    <s v="Yes"/>
    <n v="0.5"/>
    <s v="No"/>
    <s v="Y"/>
    <x v="5"/>
    <x v="1"/>
    <x v="4"/>
    <s v="Finance"/>
    <s v="Full Time"/>
    <s v="Full Time"/>
    <s v="Inconclusive"/>
    <s v="3 - Senior Manager &amp; Finance"/>
    <s v="Uneven - Men benefit"/>
    <s v="3 - Senior Manager"/>
    <n v="1"/>
    <x v="1"/>
    <s v="Y"/>
    <n v="1"/>
    <x v="2"/>
    <n v="42"/>
    <s v="Spain"/>
    <s v="Europe"/>
    <s v="Europe"/>
    <x v="8"/>
    <n v="4"/>
    <n v="0.54234381038584778"/>
  </r>
  <r>
    <n v="500"/>
    <x v="0"/>
    <x v="1"/>
    <s v="N"/>
    <n v="2"/>
    <x v="1"/>
    <s v="Yes"/>
    <n v="0.5"/>
    <s v="No"/>
    <s v="Y"/>
    <x v="1"/>
    <x v="1"/>
    <x v="4"/>
    <s v="Sales &amp; Marketing"/>
    <s v="Full Time"/>
    <s v="Full Time"/>
    <s v="Uneven - Men benefit"/>
    <s v="4 - Manager &amp; Sales &amp; Marketing"/>
    <s v="Even"/>
    <s v="4 - Manager"/>
    <n v="9"/>
    <x v="1"/>
    <s v="N"/>
    <n v="3"/>
    <x v="0"/>
    <n v="39"/>
    <s v="Switzerland"/>
    <s v="Switzerland"/>
    <s v="Switzerland"/>
    <x v="7"/>
    <n v="9"/>
    <n v="0.829602918982833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E64906-F415-435B-B015-C59511578746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2:D20" firstHeaderRow="1" firstDataRow="2" firstDataCol="1"/>
  <pivotFields count="32"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3"/>
        <item x="4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Employee ID" fld="0" subtotal="count" baseField="1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2A6328-2A7B-4F8F-9EDF-612734034A7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7" firstHeaderRow="1" firstDataRow="2" firstDataCol="1"/>
  <pivotFields count="32"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5"/>
        <item x="3"/>
        <item x="4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ee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3B7990-9414-4C0D-93CF-AD3BD2EFDF0D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D26:H37" firstHeaderRow="0" firstDataRow="1" firstDataCol="1"/>
  <pivotFields count="34">
    <pivotField dataField="1" showAll="0"/>
    <pivotField showAll="0"/>
    <pivotField dataField="1" showAll="0">
      <items count="7">
        <item x="5"/>
        <item x="2"/>
        <item x="3"/>
        <item x="1"/>
        <item x="4"/>
        <item x="0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8">
        <item x="6"/>
        <item x="2"/>
        <item x="4"/>
        <item x="1"/>
        <item x="5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8">
        <item x="6"/>
        <item x="2"/>
        <item x="5"/>
        <item x="1"/>
        <item x="4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 defaultSubtotal="0"/>
    <pivotField axis="axisRow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33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Job Level before FY20 promotions" fld="21" subtotal="count" baseField="0" baseItem="0"/>
    <dataField name="Count of Job Level after FY20 promotions" fld="2" subtotal="count" baseField="0" baseItem="0"/>
    <dataField name="Count of Job Level after FY21 promotions" fld="12" subtotal="count" baseField="0" baseItem="0"/>
    <dataField name="Count of Employee ID" fld="0" subtotal="count" baseField="33" baseItem="1"/>
  </dataFields>
  <chartFormats count="4">
    <chartFormat chart="0" format="8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6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4C5ECC-D345-4224-A6B4-89B45C41E669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8:C11" firstHeaderRow="1" firstDataRow="1" firstDataCol="1"/>
  <pivotFields count="32"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Employee ID" fld="0" subtotal="count" baseField="1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677D71-6362-48FD-B8A5-FB358C6CE1BD}" autoFormatId="16" applyNumberFormats="0" applyBorderFormats="0" applyFontFormats="0" applyPatternFormats="0" applyAlignmentFormats="0" applyWidthHeightFormats="0">
  <queryTableRefresh nextId="33">
    <queryTableFields count="32">
      <queryTableField id="1" name="Employee ID" tableColumnId="1"/>
      <queryTableField id="2" name="Gender" tableColumnId="2"/>
      <queryTableField id="3" name="Job Level after FY20 promotions" tableColumnId="3"/>
      <queryTableField id="4" name="New hire FY20?" tableColumnId="4"/>
      <queryTableField id="5" name="FY20 Performance Rating" tableColumnId="5"/>
      <queryTableField id="6" name="Promotion in FY21?" tableColumnId="6"/>
      <queryTableField id="7" name="In base group for Promotion FY21" tableColumnId="7"/>
      <queryTableField id="8" name="Target hire balance" tableColumnId="8"/>
      <queryTableField id="9" name="FY20 leaver?" tableColumnId="9"/>
      <queryTableField id="10" name="In base group for turnover FY20" tableColumnId="10"/>
      <queryTableField id="11" name="Department @01.07.2020" tableColumnId="11"/>
      <queryTableField id="12" name="Leaver FY" tableColumnId="12"/>
      <queryTableField id="13" name="Job Level after FY21 promotions" tableColumnId="13"/>
      <queryTableField id="14" name="Last Department in FY20" tableColumnId="14"/>
      <queryTableField id="15" name="FTE group" tableColumnId="15"/>
      <queryTableField id="16" name="Time type" tableColumnId="16"/>
      <queryTableField id="17" name="Department &amp; JL group PRA status" tableColumnId="17"/>
      <queryTableField id="18" name="Department &amp; JL group for PRA" tableColumnId="18"/>
      <queryTableField id="19" name="Job Level group PRA status" tableColumnId="19"/>
      <queryTableField id="20" name="Job Level group for PRA" tableColumnId="20"/>
      <queryTableField id="21" name="Time in Job Level @01.07.2020" tableColumnId="21"/>
      <queryTableField id="22" name="Job Level before FY20 promotions" tableColumnId="22"/>
      <queryTableField id="23" name="Promotion in FY20?" tableColumnId="23"/>
      <queryTableField id="24" name="FY19 Performance Rating" tableColumnId="24"/>
      <queryTableField id="25" name="Age group" tableColumnId="25"/>
      <queryTableField id="26" name="Age @01.07.2020" tableColumnId="26"/>
      <queryTableField id="27" name="Nationality 1" tableColumnId="27"/>
      <queryTableField id="28" name="Region group: nationality 1" tableColumnId="28"/>
      <queryTableField id="29" name="Broad region group: nationality 1" tableColumnId="29"/>
      <queryTableField id="30" name="Last hire date" tableColumnId="30"/>
      <queryTableField id="31" name="Years since last hire" tableColumnId="31"/>
      <queryTableField id="32" name="Rand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A8717-52D9-4C5E-AA9B-C8654C7F4603}" name="Pharma_Group_AG" displayName="Pharma_Group_AG" ref="A1:AF501" tableType="queryTable" totalsRowShown="0">
  <autoFilter ref="A1:AF501" xr:uid="{8E5A8717-52D9-4C5E-AA9B-C8654C7F4603}"/>
  <tableColumns count="32">
    <tableColumn id="1" xr3:uid="{3A18A298-5585-40B1-80ED-8E0E916E074F}" uniqueName="1" name="Employee ID" queryTableFieldId="1"/>
    <tableColumn id="2" xr3:uid="{63FF384D-56FC-4DAD-A462-FFDA87CE309D}" uniqueName="2" name="Gender" queryTableFieldId="2" dataDxfId="22"/>
    <tableColumn id="3" xr3:uid="{C26ECB2F-E1EF-4C5A-8840-F648D1C74459}" uniqueName="3" name="Job Level after FY20 promotions" queryTableFieldId="3" dataDxfId="21"/>
    <tableColumn id="4" xr3:uid="{F2C615DC-C7F4-4079-BDFA-28BE46CEDF7C}" uniqueName="4" name="New hire FY20?" queryTableFieldId="4" dataDxfId="20"/>
    <tableColumn id="5" xr3:uid="{A34C3445-2518-475A-92CB-EF2586F7ECBF}" uniqueName="5" name="FY20 Performance Rating" queryTableFieldId="5"/>
    <tableColumn id="6" xr3:uid="{A3A4002A-778F-49BE-B012-80AE3A3711E6}" uniqueName="6" name="Promotion in FY21?" queryTableFieldId="6" dataDxfId="19"/>
    <tableColumn id="7" xr3:uid="{79C7FECF-3126-40E4-94DB-12448D5D4D78}" uniqueName="7" name="In base group for Promotion FY21" queryTableFieldId="7" dataDxfId="18"/>
    <tableColumn id="8" xr3:uid="{E7476D25-363C-4EC9-9E84-ADD388EF2D7C}" uniqueName="8" name="Target hire balance" queryTableFieldId="8"/>
    <tableColumn id="9" xr3:uid="{9085A0B6-B9F9-4C96-8CD6-0D1437E67CBD}" uniqueName="9" name="FY20 leaver?" queryTableFieldId="9" dataDxfId="17"/>
    <tableColumn id="10" xr3:uid="{DC9321B7-E017-4DE8-8BAA-4969D5E40C41}" uniqueName="10" name="In base group for turnover FY20" queryTableFieldId="10" dataDxfId="16"/>
    <tableColumn id="11" xr3:uid="{91495D26-5A1F-44B5-8786-7ADE67D7FF9B}" uniqueName="11" name="Department @01.07.2020" queryTableFieldId="11" dataDxfId="15"/>
    <tableColumn id="12" xr3:uid="{5DEC47F3-CF96-4246-B96B-8B4813CB0584}" uniqueName="12" name="Leaver FY" queryTableFieldId="12" dataDxfId="14"/>
    <tableColumn id="13" xr3:uid="{D698834E-7BE5-4177-9EE4-D7B16F7D255F}" uniqueName="13" name="Job Level after FY21 promotions" queryTableFieldId="13" dataDxfId="13"/>
    <tableColumn id="14" xr3:uid="{2853BFCD-7276-467F-AED1-7C725A61D5D1}" uniqueName="14" name="Last Department in FY20" queryTableFieldId="14" dataDxfId="12"/>
    <tableColumn id="15" xr3:uid="{57F4E9D3-0165-40CF-8B98-6A8844DF10B3}" uniqueName="15" name="FTE group" queryTableFieldId="15"/>
    <tableColumn id="16" xr3:uid="{807D9B4D-3393-4FDB-BB51-DA0D096DD5B7}" uniqueName="16" name="Time type" queryTableFieldId="16" dataDxfId="11"/>
    <tableColumn id="17" xr3:uid="{70BEF966-C450-451A-B82E-6140D4174F97}" uniqueName="17" name="Department &amp; JL group PRA status" queryTableFieldId="17" dataDxfId="10"/>
    <tableColumn id="18" xr3:uid="{F9DD005F-EF9D-42D2-90E5-21FE245A7865}" uniqueName="18" name="Department &amp; JL group for PRA" queryTableFieldId="18" dataDxfId="9"/>
    <tableColumn id="19" xr3:uid="{49593ABE-2228-4CF4-ACB9-1F29E22A8089}" uniqueName="19" name="Job Level group PRA status" queryTableFieldId="19" dataDxfId="8"/>
    <tableColumn id="20" xr3:uid="{9B67DEE9-479C-4C13-B5C2-3460474864B8}" uniqueName="20" name="Job Level group for PRA" queryTableFieldId="20" dataDxfId="7"/>
    <tableColumn id="21" xr3:uid="{414E8ACD-3139-4DB2-84E8-6765BAEF53A6}" uniqueName="21" name="Time in Job Level @01.07.2020" queryTableFieldId="21"/>
    <tableColumn id="22" xr3:uid="{DE691189-0126-493F-A88E-909C82ECF797}" uniqueName="22" name="Job Level before FY20 promotions" queryTableFieldId="22" dataDxfId="6"/>
    <tableColumn id="23" xr3:uid="{A24ABAC6-365E-4728-A932-50DA609C8202}" uniqueName="23" name="Promotion in FY20?" queryTableFieldId="23" dataDxfId="5"/>
    <tableColumn id="24" xr3:uid="{EDE42714-54E3-4FED-8CF6-C86A906E1F90}" uniqueName="24" name="FY19 Performance Rating" queryTableFieldId="24"/>
    <tableColumn id="25" xr3:uid="{E9E899FD-13F1-4D1F-B816-FE1D6EAAFBFB}" uniqueName="25" name="Age group" queryTableFieldId="25" dataDxfId="4"/>
    <tableColumn id="26" xr3:uid="{4227A62C-FCE3-4F71-BE2A-AFABACFF833C}" uniqueName="26" name="Age @01.07.2020" queryTableFieldId="26"/>
    <tableColumn id="27" xr3:uid="{8E159CF0-2311-4D79-8F27-8B46E7E25582}" uniqueName="27" name="Nationality 1" queryTableFieldId="27" dataDxfId="3"/>
    <tableColumn id="28" xr3:uid="{FFC2EF1C-55BC-4888-9840-A89B550B7515}" uniqueName="28" name="Region group: nationality 1" queryTableFieldId="28" dataDxfId="2"/>
    <tableColumn id="29" xr3:uid="{5B9C204A-C02F-4372-9F0C-152CDC7919FC}" uniqueName="29" name="Broad region group: nationality 1" queryTableFieldId="29" dataDxfId="1"/>
    <tableColumn id="30" xr3:uid="{5B871A31-32F1-4E88-A8AE-0BF037CE8204}" uniqueName="30" name="Last hire date" queryTableFieldId="30" dataDxfId="0"/>
    <tableColumn id="31" xr3:uid="{48EDB574-60EF-4B92-AC0C-678E8E81D29D}" uniqueName="31" name="Years since last hire" queryTableFieldId="31"/>
    <tableColumn id="32" xr3:uid="{FDDB7400-BE9C-4C77-923E-64EDE732F57A}" uniqueName="32" name="Rand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6233-FAD2-427D-B949-3F110602E82E}">
  <dimension ref="A1:H20"/>
  <sheetViews>
    <sheetView workbookViewId="0">
      <selection activeCell="C10" sqref="C10"/>
    </sheetView>
  </sheetViews>
  <sheetFormatPr defaultRowHeight="14.5" x14ac:dyDescent="0.35"/>
  <cols>
    <col min="1" max="1" width="19.1796875" bestFit="1" customWidth="1"/>
    <col min="2" max="2" width="15.26953125" bestFit="1" customWidth="1"/>
    <col min="3" max="3" width="8.6328125" customWidth="1"/>
    <col min="4" max="4" width="19.1796875" bestFit="1" customWidth="1"/>
    <col min="5" max="5" width="15.26953125" bestFit="1" customWidth="1"/>
    <col min="6" max="6" width="2.81640625" bestFit="1" customWidth="1"/>
    <col min="7" max="8" width="10.7265625" bestFit="1" customWidth="1"/>
    <col min="9" max="9" width="19.453125" bestFit="1" customWidth="1"/>
    <col min="10" max="11" width="12" bestFit="1" customWidth="1"/>
    <col min="12" max="12" width="15" bestFit="1" customWidth="1"/>
    <col min="13" max="14" width="17.90625" bestFit="1" customWidth="1"/>
    <col min="15" max="15" width="20.90625" bestFit="1" customWidth="1"/>
    <col min="16" max="17" width="9.54296875" bestFit="1" customWidth="1"/>
    <col min="18" max="18" width="12.453125" bestFit="1" customWidth="1"/>
    <col min="19" max="19" width="10.7265625" bestFit="1" customWidth="1"/>
  </cols>
  <sheetData>
    <row r="1" spans="1:8" x14ac:dyDescent="0.35">
      <c r="A1" t="s">
        <v>129</v>
      </c>
    </row>
    <row r="3" spans="1:8" x14ac:dyDescent="0.35">
      <c r="A3" s="6" t="s">
        <v>128</v>
      </c>
      <c r="B3" s="6" t="s">
        <v>127</v>
      </c>
    </row>
    <row r="4" spans="1:8" x14ac:dyDescent="0.35">
      <c r="A4" s="6" t="s">
        <v>125</v>
      </c>
      <c r="B4" t="s">
        <v>84</v>
      </c>
      <c r="C4" t="s">
        <v>57</v>
      </c>
      <c r="D4" t="s">
        <v>61</v>
      </c>
      <c r="E4" t="s">
        <v>38</v>
      </c>
      <c r="F4" t="s">
        <v>47</v>
      </c>
      <c r="G4" t="s">
        <v>53</v>
      </c>
      <c r="H4" t="s">
        <v>126</v>
      </c>
    </row>
    <row r="5" spans="1:8" x14ac:dyDescent="0.35">
      <c r="A5" s="7" t="s">
        <v>45</v>
      </c>
      <c r="B5" s="1">
        <v>6</v>
      </c>
      <c r="C5" s="1">
        <v>12</v>
      </c>
      <c r="D5" s="1">
        <v>24</v>
      </c>
      <c r="E5" s="1">
        <v>100</v>
      </c>
      <c r="F5" s="1">
        <v>59</v>
      </c>
      <c r="G5" s="1">
        <v>4</v>
      </c>
      <c r="H5" s="1">
        <v>205</v>
      </c>
    </row>
    <row r="6" spans="1:8" x14ac:dyDescent="0.35">
      <c r="A6" s="7" t="s">
        <v>32</v>
      </c>
      <c r="B6" s="1">
        <v>12</v>
      </c>
      <c r="C6" s="1">
        <v>5</v>
      </c>
      <c r="D6" s="1">
        <v>48</v>
      </c>
      <c r="E6" s="1">
        <v>103</v>
      </c>
      <c r="F6" s="1">
        <v>109</v>
      </c>
      <c r="G6" s="1">
        <v>18</v>
      </c>
      <c r="H6" s="1">
        <v>295</v>
      </c>
    </row>
    <row r="7" spans="1:8" x14ac:dyDescent="0.35">
      <c r="A7" s="7" t="s">
        <v>126</v>
      </c>
      <c r="B7" s="1">
        <v>18</v>
      </c>
      <c r="C7" s="1">
        <v>17</v>
      </c>
      <c r="D7" s="1">
        <v>72</v>
      </c>
      <c r="E7" s="1">
        <v>203</v>
      </c>
      <c r="F7" s="1">
        <v>168</v>
      </c>
      <c r="G7" s="1">
        <v>22</v>
      </c>
      <c r="H7" s="1">
        <v>500</v>
      </c>
    </row>
    <row r="9" spans="1:8" x14ac:dyDescent="0.35">
      <c r="A9" s="7" t="s">
        <v>130</v>
      </c>
    </row>
    <row r="12" spans="1:8" x14ac:dyDescent="0.35">
      <c r="A12" s="6" t="s">
        <v>128</v>
      </c>
      <c r="B12" s="6" t="s">
        <v>127</v>
      </c>
    </row>
    <row r="13" spans="1:8" x14ac:dyDescent="0.35">
      <c r="A13" s="6" t="s">
        <v>125</v>
      </c>
      <c r="B13" t="s">
        <v>34</v>
      </c>
      <c r="C13" t="s">
        <v>37</v>
      </c>
      <c r="D13" t="s">
        <v>126</v>
      </c>
    </row>
    <row r="14" spans="1:8" x14ac:dyDescent="0.35">
      <c r="A14" s="7" t="s">
        <v>84</v>
      </c>
      <c r="B14" s="1">
        <v>16</v>
      </c>
      <c r="C14" s="1">
        <v>2</v>
      </c>
      <c r="D14" s="1">
        <v>18</v>
      </c>
    </row>
    <row r="15" spans="1:8" x14ac:dyDescent="0.35">
      <c r="A15" s="7" t="s">
        <v>57</v>
      </c>
      <c r="B15" s="1">
        <v>16</v>
      </c>
      <c r="C15" s="1">
        <v>1</v>
      </c>
      <c r="D15" s="1">
        <v>17</v>
      </c>
    </row>
    <row r="16" spans="1:8" x14ac:dyDescent="0.35">
      <c r="A16" s="7" t="s">
        <v>61</v>
      </c>
      <c r="B16" s="1">
        <v>61</v>
      </c>
      <c r="C16" s="1">
        <v>11</v>
      </c>
      <c r="D16" s="1">
        <v>72</v>
      </c>
    </row>
    <row r="17" spans="1:4" x14ac:dyDescent="0.35">
      <c r="A17" s="7" t="s">
        <v>38</v>
      </c>
      <c r="B17" s="1">
        <v>174</v>
      </c>
      <c r="C17" s="1">
        <v>29</v>
      </c>
      <c r="D17" s="1">
        <v>203</v>
      </c>
    </row>
    <row r="18" spans="1:4" x14ac:dyDescent="0.35">
      <c r="A18" s="7" t="s">
        <v>47</v>
      </c>
      <c r="B18" s="1">
        <v>150</v>
      </c>
      <c r="C18" s="1">
        <v>18</v>
      </c>
      <c r="D18" s="1">
        <v>168</v>
      </c>
    </row>
    <row r="19" spans="1:4" x14ac:dyDescent="0.35">
      <c r="A19" s="7" t="s">
        <v>53</v>
      </c>
      <c r="B19" s="1">
        <v>17</v>
      </c>
      <c r="C19" s="1">
        <v>5</v>
      </c>
      <c r="D19" s="1">
        <v>22</v>
      </c>
    </row>
    <row r="20" spans="1:4" x14ac:dyDescent="0.35">
      <c r="A20" s="7" t="s">
        <v>126</v>
      </c>
      <c r="B20" s="1">
        <v>434</v>
      </c>
      <c r="C20" s="1">
        <v>66</v>
      </c>
      <c r="D20" s="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54AA-A9CF-4F93-B772-DF7DC18FBE44}">
  <dimension ref="A2:H57"/>
  <sheetViews>
    <sheetView tabSelected="1" topLeftCell="A10" workbookViewId="0">
      <selection activeCell="C45" sqref="C45"/>
    </sheetView>
  </sheetViews>
  <sheetFormatPr defaultRowHeight="14.5" x14ac:dyDescent="0.35"/>
  <cols>
    <col min="1" max="1" width="7" bestFit="1" customWidth="1"/>
    <col min="2" max="8" width="16.6328125" bestFit="1" customWidth="1"/>
    <col min="9" max="9" width="10.7265625" bestFit="1" customWidth="1"/>
    <col min="10" max="10" width="3.6328125" bestFit="1" customWidth="1"/>
    <col min="11" max="11" width="21.54296875" bestFit="1" customWidth="1"/>
    <col min="12" max="12" width="12.6328125" bestFit="1" customWidth="1"/>
    <col min="13" max="13" width="3.6328125" bestFit="1" customWidth="1"/>
    <col min="14" max="14" width="15.6328125" bestFit="1" customWidth="1"/>
    <col min="15" max="15" width="16.6328125" bestFit="1" customWidth="1"/>
    <col min="16" max="16" width="3.6328125" bestFit="1" customWidth="1"/>
    <col min="17" max="17" width="19.6328125" bestFit="1" customWidth="1"/>
    <col min="18" max="18" width="16.453125" bestFit="1" customWidth="1"/>
    <col min="19" max="19" width="3.81640625" bestFit="1" customWidth="1"/>
    <col min="20" max="20" width="19.453125" bestFit="1" customWidth="1"/>
    <col min="21" max="21" width="5.08984375" bestFit="1" customWidth="1"/>
    <col min="22" max="22" width="8" bestFit="1" customWidth="1"/>
    <col min="23" max="23" width="10.7265625" bestFit="1" customWidth="1"/>
    <col min="24" max="24" width="8.36328125" bestFit="1" customWidth="1"/>
    <col min="25" max="25" width="15.6328125" bestFit="1" customWidth="1"/>
    <col min="26" max="26" width="16.6328125" bestFit="1" customWidth="1"/>
    <col min="27" max="27" width="3.6328125" bestFit="1" customWidth="1"/>
    <col min="28" max="28" width="7.90625" bestFit="1" customWidth="1"/>
    <col min="29" max="29" width="5.453125" bestFit="1" customWidth="1"/>
    <col min="30" max="30" width="8.36328125" bestFit="1" customWidth="1"/>
    <col min="31" max="31" width="19.6328125" bestFit="1" customWidth="1"/>
    <col min="32" max="32" width="16.453125" bestFit="1" customWidth="1"/>
    <col min="33" max="33" width="3.81640625" bestFit="1" customWidth="1"/>
    <col min="34" max="34" width="7.90625" bestFit="1" customWidth="1"/>
    <col min="35" max="35" width="19.453125" bestFit="1" customWidth="1"/>
    <col min="36" max="36" width="5.08984375" bestFit="1" customWidth="1"/>
    <col min="37" max="37" width="7.90625" bestFit="1" customWidth="1"/>
    <col min="38" max="38" width="8" bestFit="1" customWidth="1"/>
    <col min="39" max="39" width="10.7265625" bestFit="1" customWidth="1"/>
    <col min="40" max="40" width="21.54296875" bestFit="1" customWidth="1"/>
    <col min="41" max="41" width="18.453125" bestFit="1" customWidth="1"/>
    <col min="42" max="42" width="8.36328125" bestFit="1" customWidth="1"/>
    <col min="43" max="43" width="6.54296875" bestFit="1" customWidth="1"/>
    <col min="44" max="44" width="21.54296875" bestFit="1" customWidth="1"/>
    <col min="45" max="45" width="12.6328125" bestFit="1" customWidth="1"/>
    <col min="46" max="46" width="8.36328125" bestFit="1" customWidth="1"/>
    <col min="47" max="47" width="6.81640625" bestFit="1" customWidth="1"/>
    <col min="48" max="48" width="15.6328125" bestFit="1" customWidth="1"/>
    <col min="49" max="49" width="10.81640625" bestFit="1" customWidth="1"/>
    <col min="50" max="50" width="7.90625" bestFit="1" customWidth="1"/>
    <col min="51" max="51" width="6.81640625" bestFit="1" customWidth="1"/>
    <col min="52" max="52" width="8" bestFit="1" customWidth="1"/>
    <col min="53" max="53" width="15.6328125" bestFit="1" customWidth="1"/>
    <col min="54" max="54" width="16.6328125" bestFit="1" customWidth="1"/>
    <col min="55" max="55" width="8.36328125" bestFit="1" customWidth="1"/>
    <col min="56" max="56" width="6.54296875" bestFit="1" customWidth="1"/>
    <col min="57" max="57" width="15.6328125" bestFit="1" customWidth="1"/>
    <col min="58" max="58" width="16.6328125" bestFit="1" customWidth="1"/>
    <col min="59" max="59" width="8.36328125" bestFit="1" customWidth="1"/>
    <col min="60" max="60" width="6.81640625" bestFit="1" customWidth="1"/>
    <col min="61" max="61" width="19.6328125" bestFit="1" customWidth="1"/>
    <col min="62" max="62" width="14.81640625" bestFit="1" customWidth="1"/>
    <col min="63" max="63" width="7.90625" bestFit="1" customWidth="1"/>
    <col min="64" max="64" width="6.81640625" bestFit="1" customWidth="1"/>
    <col min="65" max="65" width="8" bestFit="1" customWidth="1"/>
    <col min="66" max="66" width="19.6328125" bestFit="1" customWidth="1"/>
    <col min="67" max="67" width="16.6328125" bestFit="1" customWidth="1"/>
    <col min="68" max="68" width="8.36328125" bestFit="1" customWidth="1"/>
    <col min="69" max="69" width="6.54296875" bestFit="1" customWidth="1"/>
    <col min="70" max="70" width="19.6328125" bestFit="1" customWidth="1"/>
    <col min="71" max="71" width="16.453125" bestFit="1" customWidth="1"/>
    <col min="72" max="72" width="8.36328125" bestFit="1" customWidth="1"/>
    <col min="73" max="73" width="6.81640625" bestFit="1" customWidth="1"/>
    <col min="74" max="74" width="19.453125" bestFit="1" customWidth="1"/>
    <col min="75" max="75" width="14.6328125" bestFit="1" customWidth="1"/>
    <col min="76" max="76" width="7.90625" bestFit="1" customWidth="1"/>
    <col min="77" max="77" width="6.81640625" bestFit="1" customWidth="1"/>
    <col min="78" max="78" width="8" bestFit="1" customWidth="1"/>
    <col min="79" max="79" width="19.453125" bestFit="1" customWidth="1"/>
    <col min="80" max="80" width="13.08984375" bestFit="1" customWidth="1"/>
    <col min="81" max="81" width="7.90625" bestFit="1" customWidth="1"/>
    <col min="82" max="82" width="6.81640625" bestFit="1" customWidth="1"/>
    <col min="83" max="83" width="16.08984375" bestFit="1" customWidth="1"/>
    <col min="84" max="84" width="12" bestFit="1" customWidth="1"/>
    <col min="85" max="85" width="7.90625" bestFit="1" customWidth="1"/>
    <col min="86" max="86" width="6.81640625" bestFit="1" customWidth="1"/>
    <col min="87" max="87" width="15" bestFit="1" customWidth="1"/>
    <col min="88" max="88" width="18.453125" bestFit="1" customWidth="1"/>
    <col min="89" max="89" width="7.90625" bestFit="1" customWidth="1"/>
    <col min="90" max="90" width="6.81640625" bestFit="1" customWidth="1"/>
    <col min="91" max="91" width="21.54296875" bestFit="1" customWidth="1"/>
    <col min="92" max="92" width="12.6328125" bestFit="1" customWidth="1"/>
    <col min="93" max="93" width="7.90625" bestFit="1" customWidth="1"/>
    <col min="94" max="94" width="6.81640625" bestFit="1" customWidth="1"/>
    <col min="95" max="95" width="15.6328125" bestFit="1" customWidth="1"/>
    <col min="96" max="96" width="16.6328125" bestFit="1" customWidth="1"/>
    <col min="97" max="97" width="7.90625" bestFit="1" customWidth="1"/>
    <col min="98" max="98" width="6.81640625" bestFit="1" customWidth="1"/>
    <col min="99" max="99" width="19.6328125" bestFit="1" customWidth="1"/>
    <col min="100" max="100" width="16.453125" bestFit="1" customWidth="1"/>
    <col min="101" max="101" width="7.90625" bestFit="1" customWidth="1"/>
    <col min="102" max="102" width="6.81640625" bestFit="1" customWidth="1"/>
    <col min="103" max="103" width="19.453125" bestFit="1" customWidth="1"/>
    <col min="104" max="104" width="8" bestFit="1" customWidth="1"/>
    <col min="105" max="105" width="7.90625" bestFit="1" customWidth="1"/>
    <col min="106" max="106" width="13.08984375" bestFit="1" customWidth="1"/>
    <col min="107" max="107" width="8.36328125" bestFit="1" customWidth="1"/>
    <col min="108" max="108" width="6.81640625" bestFit="1" customWidth="1"/>
    <col min="109" max="109" width="16.08984375" bestFit="1" customWidth="1"/>
    <col min="110" max="110" width="15" bestFit="1" customWidth="1"/>
    <col min="111" max="111" width="18.453125" bestFit="1" customWidth="1"/>
    <col min="112" max="112" width="8.36328125" bestFit="1" customWidth="1"/>
    <col min="113" max="113" width="6.81640625" bestFit="1" customWidth="1"/>
    <col min="114" max="114" width="15" bestFit="1" customWidth="1"/>
    <col min="115" max="115" width="21.54296875" bestFit="1" customWidth="1"/>
    <col min="116" max="116" width="16.6328125" bestFit="1" customWidth="1"/>
    <col min="117" max="117" width="8.36328125" bestFit="1" customWidth="1"/>
    <col min="118" max="118" width="6.54296875" bestFit="1" customWidth="1"/>
    <col min="119" max="119" width="15" bestFit="1" customWidth="1"/>
    <col min="120" max="120" width="18.453125" bestFit="1" customWidth="1"/>
    <col min="121" max="121" width="8.36328125" bestFit="1" customWidth="1"/>
    <col min="122" max="122" width="6.81640625" bestFit="1" customWidth="1"/>
    <col min="123" max="123" width="21.54296875" bestFit="1" customWidth="1"/>
    <col min="124" max="124" width="15.6328125" bestFit="1" customWidth="1"/>
    <col min="125" max="125" width="18.453125" bestFit="1" customWidth="1"/>
    <col min="126" max="126" width="8.36328125" bestFit="1" customWidth="1"/>
    <col min="127" max="127" width="6.54296875" bestFit="1" customWidth="1"/>
    <col min="128" max="128" width="21.54296875" bestFit="1" customWidth="1"/>
    <col min="129" max="129" width="14.81640625" bestFit="1" customWidth="1"/>
    <col min="130" max="130" width="8.36328125" bestFit="1" customWidth="1"/>
    <col min="131" max="131" width="6.81640625" bestFit="1" customWidth="1"/>
    <col min="132" max="132" width="15.6328125" bestFit="1" customWidth="1"/>
    <col min="133" max="133" width="19.6328125" bestFit="1" customWidth="1"/>
    <col min="134" max="134" width="16.453125" bestFit="1" customWidth="1"/>
    <col min="135" max="135" width="8.36328125" bestFit="1" customWidth="1"/>
    <col min="136" max="136" width="6.54296875" bestFit="1" customWidth="1"/>
    <col min="137" max="137" width="15.6328125" bestFit="1" customWidth="1"/>
    <col min="138" max="138" width="16.6328125" bestFit="1" customWidth="1"/>
    <col min="139" max="139" width="8.36328125" bestFit="1" customWidth="1"/>
    <col min="140" max="140" width="6.81640625" bestFit="1" customWidth="1"/>
    <col min="141" max="141" width="19.6328125" bestFit="1" customWidth="1"/>
    <col min="142" max="142" width="19.453125" bestFit="1" customWidth="1"/>
    <col min="143" max="143" width="8.36328125" bestFit="1" customWidth="1"/>
    <col min="144" max="144" width="10.7265625" bestFit="1" customWidth="1"/>
  </cols>
  <sheetData>
    <row r="2" spans="1:3" x14ac:dyDescent="0.35">
      <c r="A2" t="s">
        <v>133</v>
      </c>
    </row>
    <row r="3" spans="1:3" x14ac:dyDescent="0.35">
      <c r="A3" t="s">
        <v>131</v>
      </c>
    </row>
    <row r="8" spans="1:3" x14ac:dyDescent="0.35">
      <c r="B8" s="6" t="s">
        <v>125</v>
      </c>
      <c r="C8" t="s">
        <v>128</v>
      </c>
    </row>
    <row r="9" spans="1:3" x14ac:dyDescent="0.35">
      <c r="B9" s="7" t="s">
        <v>45</v>
      </c>
      <c r="C9" s="1">
        <v>205</v>
      </c>
    </row>
    <row r="10" spans="1:3" x14ac:dyDescent="0.35">
      <c r="B10" s="7" t="s">
        <v>32</v>
      </c>
      <c r="C10" s="1">
        <v>295</v>
      </c>
    </row>
    <row r="11" spans="1:3" x14ac:dyDescent="0.35">
      <c r="B11" s="7" t="s">
        <v>126</v>
      </c>
      <c r="C11" s="1">
        <v>500</v>
      </c>
    </row>
    <row r="21" spans="1:8" ht="26" x14ac:dyDescent="0.6">
      <c r="F21" s="9" t="s">
        <v>132</v>
      </c>
    </row>
    <row r="23" spans="1:8" x14ac:dyDescent="0.35">
      <c r="F23" s="8"/>
    </row>
    <row r="24" spans="1:8" x14ac:dyDescent="0.35">
      <c r="A24" t="s">
        <v>134</v>
      </c>
    </row>
    <row r="26" spans="1:8" x14ac:dyDescent="0.35">
      <c r="D26" s="6" t="s">
        <v>125</v>
      </c>
      <c r="E26" s="6" t="s">
        <v>135</v>
      </c>
      <c r="F26" t="s">
        <v>136</v>
      </c>
      <c r="G26" t="s">
        <v>137</v>
      </c>
      <c r="H26" t="s">
        <v>128</v>
      </c>
    </row>
    <row r="27" spans="1:8" x14ac:dyDescent="0.35">
      <c r="D27" s="7" t="s">
        <v>138</v>
      </c>
      <c r="E27">
        <v>47</v>
      </c>
      <c r="F27">
        <v>47</v>
      </c>
      <c r="G27">
        <v>47</v>
      </c>
      <c r="H27">
        <v>47</v>
      </c>
    </row>
    <row r="28" spans="1:8" x14ac:dyDescent="0.35">
      <c r="D28" s="7" t="s">
        <v>139</v>
      </c>
      <c r="E28">
        <v>32</v>
      </c>
      <c r="F28">
        <v>32</v>
      </c>
      <c r="G28">
        <v>32</v>
      </c>
      <c r="H28">
        <v>32</v>
      </c>
    </row>
    <row r="29" spans="1:8" x14ac:dyDescent="0.35">
      <c r="D29" s="7" t="s">
        <v>140</v>
      </c>
      <c r="E29">
        <v>27</v>
      </c>
      <c r="F29">
        <v>27</v>
      </c>
      <c r="G29">
        <v>27</v>
      </c>
      <c r="H29">
        <v>27</v>
      </c>
    </row>
    <row r="30" spans="1:8" x14ac:dyDescent="0.35">
      <c r="D30" s="7" t="s">
        <v>141</v>
      </c>
      <c r="E30">
        <v>27</v>
      </c>
      <c r="F30">
        <v>27</v>
      </c>
      <c r="G30">
        <v>27</v>
      </c>
      <c r="H30">
        <v>27</v>
      </c>
    </row>
    <row r="31" spans="1:8" x14ac:dyDescent="0.35">
      <c r="D31" s="7" t="s">
        <v>142</v>
      </c>
      <c r="E31">
        <v>46</v>
      </c>
      <c r="F31">
        <v>46</v>
      </c>
      <c r="G31">
        <v>46</v>
      </c>
      <c r="H31">
        <v>46</v>
      </c>
    </row>
    <row r="32" spans="1:8" x14ac:dyDescent="0.35">
      <c r="D32" s="7" t="s">
        <v>143</v>
      </c>
      <c r="E32">
        <v>52</v>
      </c>
      <c r="F32">
        <v>52</v>
      </c>
      <c r="G32">
        <v>52</v>
      </c>
      <c r="H32">
        <v>52</v>
      </c>
    </row>
    <row r="33" spans="4:8" x14ac:dyDescent="0.35">
      <c r="D33" s="7" t="s">
        <v>144</v>
      </c>
      <c r="E33">
        <v>90</v>
      </c>
      <c r="F33">
        <v>90</v>
      </c>
      <c r="G33">
        <v>90</v>
      </c>
      <c r="H33">
        <v>90</v>
      </c>
    </row>
    <row r="34" spans="4:8" x14ac:dyDescent="0.35">
      <c r="D34" s="7" t="s">
        <v>145</v>
      </c>
      <c r="E34">
        <v>80</v>
      </c>
      <c r="F34">
        <v>80</v>
      </c>
      <c r="G34">
        <v>80</v>
      </c>
      <c r="H34">
        <v>80</v>
      </c>
    </row>
    <row r="35" spans="4:8" x14ac:dyDescent="0.35">
      <c r="D35" s="7" t="s">
        <v>146</v>
      </c>
      <c r="E35">
        <v>33</v>
      </c>
      <c r="F35">
        <v>33</v>
      </c>
      <c r="G35">
        <v>33</v>
      </c>
      <c r="H35">
        <v>33</v>
      </c>
    </row>
    <row r="36" spans="4:8" x14ac:dyDescent="0.35">
      <c r="D36" s="7" t="s">
        <v>147</v>
      </c>
      <c r="E36">
        <v>66</v>
      </c>
      <c r="F36">
        <v>66</v>
      </c>
      <c r="G36">
        <v>66</v>
      </c>
      <c r="H36">
        <v>66</v>
      </c>
    </row>
    <row r="37" spans="4:8" x14ac:dyDescent="0.35">
      <c r="D37" s="7" t="s">
        <v>126</v>
      </c>
      <c r="E37">
        <v>500</v>
      </c>
      <c r="F37">
        <v>500</v>
      </c>
      <c r="G37">
        <v>500</v>
      </c>
      <c r="H37">
        <v>500</v>
      </c>
    </row>
    <row r="57" spans="5:5" ht="25.5" x14ac:dyDescent="0.55000000000000004">
      <c r="E57" s="10" t="s">
        <v>148</v>
      </c>
    </row>
  </sheetData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6CB4-9F1D-43D5-8C94-78E8BC933009}">
  <sheetPr>
    <pageSetUpPr fitToPage="1"/>
  </sheetPr>
  <dimension ref="A1:AF501"/>
  <sheetViews>
    <sheetView workbookViewId="0">
      <selection activeCell="D5" sqref="D5"/>
    </sheetView>
  </sheetViews>
  <sheetFormatPr defaultRowHeight="14.5" x14ac:dyDescent="0.35"/>
  <cols>
    <col min="1" max="1" width="13.54296875" bestFit="1" customWidth="1"/>
    <col min="2" max="2" width="9.26953125" bestFit="1" customWidth="1"/>
    <col min="3" max="3" width="30.08984375" bestFit="1" customWidth="1"/>
    <col min="4" max="4" width="15.90625" bestFit="1" customWidth="1"/>
    <col min="5" max="5" width="24.26953125" bestFit="1" customWidth="1"/>
    <col min="6" max="6" width="19.54296875" bestFit="1" customWidth="1"/>
    <col min="7" max="7" width="31.6328125" bestFit="1" customWidth="1"/>
    <col min="8" max="8" width="19.26953125" bestFit="1" customWidth="1"/>
    <col min="9" max="9" width="13.453125" bestFit="1" customWidth="1"/>
    <col min="10" max="10" width="29.90625" bestFit="1" customWidth="1"/>
    <col min="11" max="11" width="25" bestFit="1" customWidth="1"/>
    <col min="12" max="12" width="10.90625" bestFit="1" customWidth="1"/>
    <col min="13" max="13" width="30.08984375" bestFit="1" customWidth="1"/>
    <col min="14" max="14" width="23.81640625" bestFit="1" customWidth="1"/>
    <col min="15" max="16" width="11.36328125" bestFit="1" customWidth="1"/>
    <col min="17" max="17" width="32.453125" bestFit="1" customWidth="1"/>
    <col min="18" max="18" width="34.26953125" bestFit="1" customWidth="1"/>
    <col min="19" max="19" width="25.6328125" bestFit="1" customWidth="1"/>
    <col min="20" max="20" width="22.81640625" bestFit="1" customWidth="1"/>
    <col min="21" max="21" width="28.81640625" bestFit="1" customWidth="1"/>
    <col min="22" max="22" width="31.6328125" bestFit="1" customWidth="1"/>
    <col min="23" max="23" width="19.54296875" bestFit="1" customWidth="1"/>
    <col min="24" max="24" width="24.26953125" bestFit="1" customWidth="1"/>
    <col min="25" max="25" width="11.54296875" bestFit="1" customWidth="1"/>
    <col min="26" max="26" width="17.6328125" bestFit="1" customWidth="1"/>
    <col min="27" max="27" width="14.1796875" bestFit="1" customWidth="1"/>
    <col min="28" max="28" width="25.81640625" bestFit="1" customWidth="1"/>
    <col min="29" max="29" width="31" bestFit="1" customWidth="1"/>
    <col min="30" max="30" width="14.453125" bestFit="1" customWidth="1"/>
    <col min="31" max="31" width="19.6328125" bestFit="1" customWidth="1"/>
    <col min="32" max="32" width="11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 s="1" t="s">
        <v>32</v>
      </c>
      <c r="C2" s="1" t="s">
        <v>33</v>
      </c>
      <c r="D2" s="1" t="s">
        <v>34</v>
      </c>
      <c r="E2">
        <v>2</v>
      </c>
      <c r="F2" s="1" t="s">
        <v>35</v>
      </c>
      <c r="G2" s="1" t="s">
        <v>35</v>
      </c>
      <c r="H2">
        <v>0.5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38</v>
      </c>
      <c r="O2" t="s">
        <v>41</v>
      </c>
      <c r="P2" s="1" t="s">
        <v>41</v>
      </c>
      <c r="Q2" s="1" t="s">
        <v>40</v>
      </c>
      <c r="R2" s="1" t="s">
        <v>40</v>
      </c>
      <c r="S2" s="1" t="s">
        <v>40</v>
      </c>
      <c r="T2" s="1" t="s">
        <v>40</v>
      </c>
      <c r="U2">
        <v>3</v>
      </c>
      <c r="V2" s="1" t="s">
        <v>33</v>
      </c>
      <c r="W2" s="1" t="s">
        <v>34</v>
      </c>
      <c r="X2">
        <v>3</v>
      </c>
      <c r="Y2" s="1" t="s">
        <v>42</v>
      </c>
      <c r="Z2">
        <v>37</v>
      </c>
      <c r="AA2" s="1" t="s">
        <v>43</v>
      </c>
      <c r="AB2" s="1" t="s">
        <v>44</v>
      </c>
      <c r="AC2" s="1" t="s">
        <v>44</v>
      </c>
      <c r="AD2" s="2">
        <v>42826</v>
      </c>
      <c r="AE2">
        <v>3</v>
      </c>
      <c r="AF2">
        <v>0.17780398303923683</v>
      </c>
    </row>
    <row r="3" spans="1:32" x14ac:dyDescent="0.35">
      <c r="A3">
        <v>2</v>
      </c>
      <c r="B3" s="1" t="s">
        <v>45</v>
      </c>
      <c r="C3" s="1" t="s">
        <v>46</v>
      </c>
      <c r="D3" s="1" t="s">
        <v>34</v>
      </c>
      <c r="E3">
        <v>3</v>
      </c>
      <c r="F3" s="1" t="s">
        <v>35</v>
      </c>
      <c r="G3" s="1" t="s">
        <v>36</v>
      </c>
      <c r="H3">
        <v>0.5</v>
      </c>
      <c r="I3" s="1" t="s">
        <v>35</v>
      </c>
      <c r="J3" s="1" t="s">
        <v>37</v>
      </c>
      <c r="K3" s="1" t="s">
        <v>47</v>
      </c>
      <c r="L3" s="1" t="s">
        <v>40</v>
      </c>
      <c r="M3" s="1" t="s">
        <v>46</v>
      </c>
      <c r="N3" s="1" t="s">
        <v>47</v>
      </c>
      <c r="O3" t="s">
        <v>41</v>
      </c>
      <c r="P3" s="1" t="s">
        <v>41</v>
      </c>
      <c r="Q3" s="1" t="s">
        <v>48</v>
      </c>
      <c r="R3" s="1" t="s">
        <v>49</v>
      </c>
      <c r="S3" s="1" t="s">
        <v>50</v>
      </c>
      <c r="T3" s="1" t="s">
        <v>46</v>
      </c>
      <c r="U3">
        <v>3</v>
      </c>
      <c r="V3" s="1" t="s">
        <v>46</v>
      </c>
      <c r="W3" s="1" t="s">
        <v>34</v>
      </c>
      <c r="X3">
        <v>0</v>
      </c>
      <c r="Y3" s="1" t="s">
        <v>42</v>
      </c>
      <c r="Z3">
        <v>37</v>
      </c>
      <c r="AA3" s="1" t="s">
        <v>51</v>
      </c>
      <c r="AB3" s="1" t="s">
        <v>44</v>
      </c>
      <c r="AC3" s="1" t="s">
        <v>44</v>
      </c>
      <c r="AD3" s="2">
        <v>42826</v>
      </c>
      <c r="AE3">
        <v>3</v>
      </c>
      <c r="AF3">
        <v>0.57931456393986025</v>
      </c>
    </row>
    <row r="4" spans="1:32" x14ac:dyDescent="0.35">
      <c r="A4">
        <v>3</v>
      </c>
      <c r="B4" s="1" t="s">
        <v>32</v>
      </c>
      <c r="C4" s="1" t="s">
        <v>52</v>
      </c>
      <c r="D4" s="1" t="s">
        <v>34</v>
      </c>
      <c r="E4">
        <v>2</v>
      </c>
      <c r="F4" s="1" t="s">
        <v>35</v>
      </c>
      <c r="G4" s="1" t="s">
        <v>36</v>
      </c>
      <c r="H4">
        <v>0.5</v>
      </c>
      <c r="I4" s="1" t="s">
        <v>35</v>
      </c>
      <c r="J4" s="1" t="s">
        <v>37</v>
      </c>
      <c r="K4" s="1" t="s">
        <v>53</v>
      </c>
      <c r="L4" s="1" t="s">
        <v>40</v>
      </c>
      <c r="M4" s="1" t="s">
        <v>52</v>
      </c>
      <c r="N4" s="1" t="s">
        <v>53</v>
      </c>
      <c r="O4" t="s">
        <v>41</v>
      </c>
      <c r="P4" s="1" t="s">
        <v>41</v>
      </c>
      <c r="Q4" s="1" t="s">
        <v>54</v>
      </c>
      <c r="R4" s="1" t="s">
        <v>55</v>
      </c>
      <c r="S4" s="1" t="s">
        <v>48</v>
      </c>
      <c r="T4" s="1" t="s">
        <v>52</v>
      </c>
      <c r="U4">
        <v>3</v>
      </c>
      <c r="V4" s="1" t="s">
        <v>52</v>
      </c>
      <c r="W4" s="1" t="s">
        <v>34</v>
      </c>
      <c r="X4">
        <v>3</v>
      </c>
      <c r="Y4" s="1" t="s">
        <v>42</v>
      </c>
      <c r="Z4">
        <v>35</v>
      </c>
      <c r="AA4" s="1" t="s">
        <v>56</v>
      </c>
      <c r="AB4" s="1" t="s">
        <v>56</v>
      </c>
      <c r="AC4" s="1" t="s">
        <v>56</v>
      </c>
      <c r="AD4" s="2">
        <v>42095</v>
      </c>
      <c r="AE4">
        <v>5</v>
      </c>
      <c r="AF4">
        <v>0.88768253584750278</v>
      </c>
    </row>
    <row r="5" spans="1:32" x14ac:dyDescent="0.35">
      <c r="A5">
        <v>4</v>
      </c>
      <c r="B5" s="1" t="s">
        <v>32</v>
      </c>
      <c r="C5" s="1" t="s">
        <v>46</v>
      </c>
      <c r="D5" s="1" t="s">
        <v>34</v>
      </c>
      <c r="E5">
        <v>3</v>
      </c>
      <c r="F5" s="1" t="s">
        <v>35</v>
      </c>
      <c r="G5" s="1" t="s">
        <v>36</v>
      </c>
      <c r="H5">
        <v>0.5</v>
      </c>
      <c r="I5" s="1" t="s">
        <v>35</v>
      </c>
      <c r="J5" s="1" t="s">
        <v>37</v>
      </c>
      <c r="K5" s="1" t="s">
        <v>57</v>
      </c>
      <c r="L5" s="1" t="s">
        <v>40</v>
      </c>
      <c r="M5" s="1" t="s">
        <v>46</v>
      </c>
      <c r="N5" s="1" t="s">
        <v>57</v>
      </c>
      <c r="O5" t="s">
        <v>41</v>
      </c>
      <c r="P5" s="1" t="s">
        <v>41</v>
      </c>
      <c r="Q5" s="1" t="s">
        <v>54</v>
      </c>
      <c r="R5" s="1" t="s">
        <v>58</v>
      </c>
      <c r="S5" s="1" t="s">
        <v>50</v>
      </c>
      <c r="T5" s="1" t="s">
        <v>46</v>
      </c>
      <c r="U5">
        <v>3</v>
      </c>
      <c r="V5" s="1" t="s">
        <v>46</v>
      </c>
      <c r="W5" s="1" t="s">
        <v>34</v>
      </c>
      <c r="X5">
        <v>3</v>
      </c>
      <c r="Y5" s="1" t="s">
        <v>42</v>
      </c>
      <c r="Z5">
        <v>32</v>
      </c>
      <c r="AA5" s="1" t="s">
        <v>51</v>
      </c>
      <c r="AB5" s="1" t="s">
        <v>44</v>
      </c>
      <c r="AC5" s="1" t="s">
        <v>44</v>
      </c>
      <c r="AD5" s="2">
        <v>41000</v>
      </c>
      <c r="AE5">
        <v>8</v>
      </c>
      <c r="AF5">
        <v>5.3886816367029522E-2</v>
      </c>
    </row>
    <row r="6" spans="1:32" x14ac:dyDescent="0.35">
      <c r="A6">
        <v>5</v>
      </c>
      <c r="B6" s="1" t="s">
        <v>45</v>
      </c>
      <c r="C6" s="1" t="s">
        <v>33</v>
      </c>
      <c r="D6" s="1" t="s">
        <v>34</v>
      </c>
      <c r="E6">
        <v>2</v>
      </c>
      <c r="F6" s="1" t="s">
        <v>35</v>
      </c>
      <c r="G6" s="1" t="s">
        <v>36</v>
      </c>
      <c r="H6">
        <v>0.5</v>
      </c>
      <c r="I6" s="1" t="s">
        <v>35</v>
      </c>
      <c r="J6" s="1" t="s">
        <v>37</v>
      </c>
      <c r="K6" s="1" t="s">
        <v>47</v>
      </c>
      <c r="L6" s="1" t="s">
        <v>40</v>
      </c>
      <c r="M6" s="1" t="s">
        <v>33</v>
      </c>
      <c r="N6" s="1" t="s">
        <v>47</v>
      </c>
      <c r="O6" t="s">
        <v>41</v>
      </c>
      <c r="P6" s="1" t="s">
        <v>41</v>
      </c>
      <c r="Q6" s="1" t="s">
        <v>50</v>
      </c>
      <c r="R6" s="1" t="s">
        <v>59</v>
      </c>
      <c r="S6" s="1" t="s">
        <v>50</v>
      </c>
      <c r="T6" s="1" t="s">
        <v>33</v>
      </c>
      <c r="U6">
        <v>1</v>
      </c>
      <c r="V6" s="1" t="s">
        <v>33</v>
      </c>
      <c r="W6" s="1" t="s">
        <v>34</v>
      </c>
      <c r="X6">
        <v>0</v>
      </c>
      <c r="Y6" s="1" t="s">
        <v>60</v>
      </c>
      <c r="Z6">
        <v>28</v>
      </c>
      <c r="AA6" s="1" t="s">
        <v>56</v>
      </c>
      <c r="AB6" s="1" t="s">
        <v>56</v>
      </c>
      <c r="AC6" s="1" t="s">
        <v>56</v>
      </c>
      <c r="AD6" s="2">
        <v>43556</v>
      </c>
      <c r="AE6">
        <v>1</v>
      </c>
      <c r="AF6">
        <v>0.97168074028188667</v>
      </c>
    </row>
    <row r="7" spans="1:32" x14ac:dyDescent="0.35">
      <c r="A7">
        <v>6</v>
      </c>
      <c r="B7" s="1" t="s">
        <v>45</v>
      </c>
      <c r="C7" s="1" t="s">
        <v>46</v>
      </c>
      <c r="D7" s="1" t="s">
        <v>37</v>
      </c>
      <c r="E7">
        <v>0</v>
      </c>
      <c r="F7" s="1" t="s">
        <v>35</v>
      </c>
      <c r="G7" s="1" t="s">
        <v>35</v>
      </c>
      <c r="H7">
        <v>0.5</v>
      </c>
      <c r="I7" s="1" t="s">
        <v>35</v>
      </c>
      <c r="J7" s="1" t="s">
        <v>34</v>
      </c>
      <c r="K7" s="1" t="s">
        <v>61</v>
      </c>
      <c r="L7" s="1" t="s">
        <v>40</v>
      </c>
      <c r="M7" s="1" t="s">
        <v>46</v>
      </c>
      <c r="N7" s="1" t="s">
        <v>61</v>
      </c>
      <c r="O7" t="s">
        <v>41</v>
      </c>
      <c r="P7" s="1" t="s">
        <v>41</v>
      </c>
      <c r="Q7" s="1" t="s">
        <v>50</v>
      </c>
      <c r="R7" s="1" t="s">
        <v>62</v>
      </c>
      <c r="S7" s="1" t="s">
        <v>50</v>
      </c>
      <c r="T7" s="1" t="s">
        <v>46</v>
      </c>
      <c r="U7">
        <v>0</v>
      </c>
      <c r="V7" s="1" t="s">
        <v>40</v>
      </c>
      <c r="W7" s="1" t="s">
        <v>34</v>
      </c>
      <c r="X7">
        <v>0</v>
      </c>
      <c r="Y7" s="1" t="s">
        <v>63</v>
      </c>
      <c r="Z7">
        <v>42</v>
      </c>
      <c r="AA7" s="1" t="s">
        <v>64</v>
      </c>
      <c r="AB7" s="1" t="s">
        <v>44</v>
      </c>
      <c r="AC7" s="1" t="s">
        <v>44</v>
      </c>
      <c r="AD7" s="2">
        <v>43922</v>
      </c>
      <c r="AE7">
        <v>0</v>
      </c>
      <c r="AF7">
        <v>0.75162695747950226</v>
      </c>
    </row>
    <row r="8" spans="1:32" x14ac:dyDescent="0.35">
      <c r="A8">
        <v>7</v>
      </c>
      <c r="B8" s="1" t="s">
        <v>32</v>
      </c>
      <c r="C8" s="1" t="s">
        <v>65</v>
      </c>
      <c r="D8" s="1" t="s">
        <v>37</v>
      </c>
      <c r="E8">
        <v>0</v>
      </c>
      <c r="F8" s="1" t="s">
        <v>35</v>
      </c>
      <c r="G8" s="1" t="s">
        <v>35</v>
      </c>
      <c r="H8">
        <v>0.5</v>
      </c>
      <c r="I8" s="1" t="s">
        <v>35</v>
      </c>
      <c r="J8" s="1" t="s">
        <v>34</v>
      </c>
      <c r="K8" s="1" t="s">
        <v>38</v>
      </c>
      <c r="L8" s="1" t="s">
        <v>40</v>
      </c>
      <c r="M8" s="1" t="s">
        <v>65</v>
      </c>
      <c r="N8" s="1" t="s">
        <v>38</v>
      </c>
      <c r="O8" t="s">
        <v>41</v>
      </c>
      <c r="P8" s="1" t="s">
        <v>41</v>
      </c>
      <c r="Q8" s="1" t="s">
        <v>50</v>
      </c>
      <c r="R8" s="1" t="s">
        <v>66</v>
      </c>
      <c r="S8" s="1" t="s">
        <v>48</v>
      </c>
      <c r="T8" s="1" t="s">
        <v>65</v>
      </c>
      <c r="U8">
        <v>0</v>
      </c>
      <c r="V8" s="1" t="s">
        <v>40</v>
      </c>
      <c r="W8" s="1" t="s">
        <v>34</v>
      </c>
      <c r="X8">
        <v>0</v>
      </c>
      <c r="Y8" s="1" t="s">
        <v>42</v>
      </c>
      <c r="Z8">
        <v>35</v>
      </c>
      <c r="AA8" s="1" t="s">
        <v>64</v>
      </c>
      <c r="AB8" s="1" t="s">
        <v>44</v>
      </c>
      <c r="AC8" s="1" t="s">
        <v>44</v>
      </c>
      <c r="AD8" s="2">
        <v>43922</v>
      </c>
      <c r="AE8">
        <v>0</v>
      </c>
      <c r="AF8">
        <v>3.9491104047887693E-2</v>
      </c>
    </row>
    <row r="9" spans="1:32" x14ac:dyDescent="0.35">
      <c r="A9">
        <v>8</v>
      </c>
      <c r="B9" s="1" t="s">
        <v>45</v>
      </c>
      <c r="C9" s="1" t="s">
        <v>67</v>
      </c>
      <c r="D9" s="1" t="s">
        <v>34</v>
      </c>
      <c r="E9">
        <v>2</v>
      </c>
      <c r="F9" s="1" t="s">
        <v>35</v>
      </c>
      <c r="G9" s="1" t="s">
        <v>36</v>
      </c>
      <c r="H9">
        <v>0.5</v>
      </c>
      <c r="I9" s="1" t="s">
        <v>35</v>
      </c>
      <c r="J9" s="1" t="s">
        <v>37</v>
      </c>
      <c r="K9" s="1" t="s">
        <v>57</v>
      </c>
      <c r="L9" s="1" t="s">
        <v>40</v>
      </c>
      <c r="M9" s="1" t="s">
        <v>67</v>
      </c>
      <c r="N9" s="1" t="s">
        <v>57</v>
      </c>
      <c r="O9" t="s">
        <v>41</v>
      </c>
      <c r="P9" s="1" t="s">
        <v>41</v>
      </c>
      <c r="Q9" s="1" t="s">
        <v>54</v>
      </c>
      <c r="R9" s="1" t="s">
        <v>68</v>
      </c>
      <c r="S9" s="1" t="s">
        <v>50</v>
      </c>
      <c r="T9" s="1" t="s">
        <v>67</v>
      </c>
      <c r="U9">
        <v>3</v>
      </c>
      <c r="V9" s="1" t="s">
        <v>67</v>
      </c>
      <c r="W9" s="1" t="s">
        <v>34</v>
      </c>
      <c r="X9">
        <v>3</v>
      </c>
      <c r="Y9" s="1" t="s">
        <v>42</v>
      </c>
      <c r="Z9">
        <v>34</v>
      </c>
      <c r="AA9" s="1" t="s">
        <v>56</v>
      </c>
      <c r="AB9" s="1" t="s">
        <v>56</v>
      </c>
      <c r="AC9" s="1" t="s">
        <v>56</v>
      </c>
      <c r="AD9" s="2">
        <v>41365</v>
      </c>
      <c r="AE9">
        <v>7</v>
      </c>
      <c r="AF9">
        <v>0.35840373058727648</v>
      </c>
    </row>
    <row r="10" spans="1:32" x14ac:dyDescent="0.35">
      <c r="A10">
        <v>9</v>
      </c>
      <c r="B10" s="1" t="s">
        <v>45</v>
      </c>
      <c r="C10" s="1" t="s">
        <v>33</v>
      </c>
      <c r="D10" s="1" t="s">
        <v>34</v>
      </c>
      <c r="E10">
        <v>3</v>
      </c>
      <c r="F10" s="1" t="s">
        <v>35</v>
      </c>
      <c r="G10" s="1" t="s">
        <v>36</v>
      </c>
      <c r="H10">
        <v>0.5</v>
      </c>
      <c r="I10" s="1" t="s">
        <v>35</v>
      </c>
      <c r="J10" s="1" t="s">
        <v>37</v>
      </c>
      <c r="K10" s="1" t="s">
        <v>47</v>
      </c>
      <c r="L10" s="1" t="s">
        <v>40</v>
      </c>
      <c r="M10" s="1" t="s">
        <v>33</v>
      </c>
      <c r="N10" s="1" t="s">
        <v>47</v>
      </c>
      <c r="O10" t="s">
        <v>41</v>
      </c>
      <c r="P10" s="1" t="s">
        <v>41</v>
      </c>
      <c r="Q10" s="1" t="s">
        <v>50</v>
      </c>
      <c r="R10" s="1" t="s">
        <v>59</v>
      </c>
      <c r="S10" s="1" t="s">
        <v>50</v>
      </c>
      <c r="T10" s="1" t="s">
        <v>33</v>
      </c>
      <c r="U10">
        <v>1</v>
      </c>
      <c r="V10" s="1" t="s">
        <v>33</v>
      </c>
      <c r="W10" s="1" t="s">
        <v>34</v>
      </c>
      <c r="X10">
        <v>0</v>
      </c>
      <c r="Y10" s="1" t="s">
        <v>60</v>
      </c>
      <c r="Z10">
        <v>26</v>
      </c>
      <c r="AA10" s="1" t="s">
        <v>69</v>
      </c>
      <c r="AB10" s="1" t="s">
        <v>70</v>
      </c>
      <c r="AC10" s="1" t="s">
        <v>71</v>
      </c>
      <c r="AD10" s="2">
        <v>43556</v>
      </c>
      <c r="AE10">
        <v>1</v>
      </c>
      <c r="AF10">
        <v>0.42406133668068713</v>
      </c>
    </row>
    <row r="11" spans="1:32" x14ac:dyDescent="0.35">
      <c r="A11">
        <v>10</v>
      </c>
      <c r="B11" s="1" t="s">
        <v>32</v>
      </c>
      <c r="C11" s="1" t="s">
        <v>33</v>
      </c>
      <c r="D11" s="1" t="s">
        <v>34</v>
      </c>
      <c r="E11">
        <v>3</v>
      </c>
      <c r="F11" s="1" t="s">
        <v>35</v>
      </c>
      <c r="G11" s="1" t="s">
        <v>36</v>
      </c>
      <c r="H11">
        <v>0.5</v>
      </c>
      <c r="I11" s="1" t="s">
        <v>35</v>
      </c>
      <c r="J11" s="1" t="s">
        <v>37</v>
      </c>
      <c r="K11" s="1" t="s">
        <v>61</v>
      </c>
      <c r="L11" s="1" t="s">
        <v>40</v>
      </c>
      <c r="M11" s="1" t="s">
        <v>33</v>
      </c>
      <c r="N11" s="1" t="s">
        <v>61</v>
      </c>
      <c r="O11" t="s">
        <v>41</v>
      </c>
      <c r="P11" s="1" t="s">
        <v>41</v>
      </c>
      <c r="Q11" s="1" t="s">
        <v>50</v>
      </c>
      <c r="R11" s="1" t="s">
        <v>72</v>
      </c>
      <c r="S11" s="1" t="s">
        <v>50</v>
      </c>
      <c r="T11" s="1" t="s">
        <v>33</v>
      </c>
      <c r="U11">
        <v>2</v>
      </c>
      <c r="V11" s="1" t="s">
        <v>33</v>
      </c>
      <c r="W11" s="1" t="s">
        <v>34</v>
      </c>
      <c r="X11">
        <v>3</v>
      </c>
      <c r="Y11" s="1" t="s">
        <v>60</v>
      </c>
      <c r="Z11">
        <v>24</v>
      </c>
      <c r="AA11" s="1" t="s">
        <v>56</v>
      </c>
      <c r="AB11" s="1" t="s">
        <v>56</v>
      </c>
      <c r="AC11" s="1" t="s">
        <v>56</v>
      </c>
      <c r="AD11" s="2">
        <v>43191</v>
      </c>
      <c r="AE11">
        <v>2</v>
      </c>
      <c r="AF11">
        <v>0.32692189583843423</v>
      </c>
    </row>
    <row r="12" spans="1:32" x14ac:dyDescent="0.35">
      <c r="A12">
        <v>11</v>
      </c>
      <c r="B12" s="1" t="s">
        <v>32</v>
      </c>
      <c r="C12" s="1" t="s">
        <v>46</v>
      </c>
      <c r="D12" s="1" t="s">
        <v>34</v>
      </c>
      <c r="E12">
        <v>3</v>
      </c>
      <c r="F12" s="1" t="s">
        <v>35</v>
      </c>
      <c r="G12" s="1" t="s">
        <v>36</v>
      </c>
      <c r="H12">
        <v>0.5</v>
      </c>
      <c r="I12" s="1" t="s">
        <v>35</v>
      </c>
      <c r="J12" s="1" t="s">
        <v>37</v>
      </c>
      <c r="K12" s="1" t="s">
        <v>38</v>
      </c>
      <c r="L12" s="1" t="s">
        <v>40</v>
      </c>
      <c r="M12" s="1" t="s">
        <v>46</v>
      </c>
      <c r="N12" s="1" t="s">
        <v>38</v>
      </c>
      <c r="O12" t="s">
        <v>41</v>
      </c>
      <c r="P12" s="1" t="s">
        <v>41</v>
      </c>
      <c r="Q12" s="1" t="s">
        <v>50</v>
      </c>
      <c r="R12" s="1" t="s">
        <v>73</v>
      </c>
      <c r="S12" s="1" t="s">
        <v>50</v>
      </c>
      <c r="T12" s="1" t="s">
        <v>46</v>
      </c>
      <c r="U12">
        <v>2</v>
      </c>
      <c r="V12" s="1" t="s">
        <v>46</v>
      </c>
      <c r="W12" s="1" t="s">
        <v>34</v>
      </c>
      <c r="X12">
        <v>2</v>
      </c>
      <c r="Y12" s="1" t="s">
        <v>42</v>
      </c>
      <c r="Z12">
        <v>34</v>
      </c>
      <c r="AA12" s="1" t="s">
        <v>56</v>
      </c>
      <c r="AB12" s="1" t="s">
        <v>56</v>
      </c>
      <c r="AC12" s="1" t="s">
        <v>56</v>
      </c>
      <c r="AD12" s="2">
        <v>40634</v>
      </c>
      <c r="AE12">
        <v>9</v>
      </c>
      <c r="AF12">
        <v>0.23339285093185169</v>
      </c>
    </row>
    <row r="13" spans="1:32" x14ac:dyDescent="0.35">
      <c r="A13">
        <v>12</v>
      </c>
      <c r="B13" s="1" t="s">
        <v>45</v>
      </c>
      <c r="C13" s="1" t="s">
        <v>33</v>
      </c>
      <c r="D13" s="1" t="s">
        <v>34</v>
      </c>
      <c r="E13">
        <v>2</v>
      </c>
      <c r="F13" s="1" t="s">
        <v>36</v>
      </c>
      <c r="G13" s="1" t="s">
        <v>36</v>
      </c>
      <c r="H13">
        <v>0.5</v>
      </c>
      <c r="I13" s="1" t="s">
        <v>35</v>
      </c>
      <c r="J13" s="1" t="s">
        <v>37</v>
      </c>
      <c r="K13" s="1" t="s">
        <v>53</v>
      </c>
      <c r="L13" s="1" t="s">
        <v>40</v>
      </c>
      <c r="M13" s="1" t="s">
        <v>67</v>
      </c>
      <c r="N13" s="1" t="s">
        <v>53</v>
      </c>
      <c r="O13" t="s">
        <v>41</v>
      </c>
      <c r="P13" s="1" t="s">
        <v>41</v>
      </c>
      <c r="Q13" s="1" t="s">
        <v>54</v>
      </c>
      <c r="R13" s="1" t="s">
        <v>74</v>
      </c>
      <c r="S13" s="1" t="s">
        <v>50</v>
      </c>
      <c r="T13" s="1" t="s">
        <v>33</v>
      </c>
      <c r="U13">
        <v>3</v>
      </c>
      <c r="V13" s="1" t="s">
        <v>33</v>
      </c>
      <c r="W13" s="1" t="s">
        <v>34</v>
      </c>
      <c r="X13">
        <v>3</v>
      </c>
      <c r="Y13" s="1" t="s">
        <v>42</v>
      </c>
      <c r="Z13">
        <v>34</v>
      </c>
      <c r="AA13" s="1" t="s">
        <v>75</v>
      </c>
      <c r="AB13" s="1" t="s">
        <v>44</v>
      </c>
      <c r="AC13" s="1" t="s">
        <v>44</v>
      </c>
      <c r="AD13" s="2">
        <v>42826</v>
      </c>
      <c r="AE13">
        <v>3</v>
      </c>
      <c r="AF13">
        <v>0.37350282620467767</v>
      </c>
    </row>
    <row r="14" spans="1:32" x14ac:dyDescent="0.35">
      <c r="A14">
        <v>13</v>
      </c>
      <c r="B14" s="1" t="s">
        <v>32</v>
      </c>
      <c r="C14" s="1" t="s">
        <v>67</v>
      </c>
      <c r="D14" s="1" t="s">
        <v>34</v>
      </c>
      <c r="E14">
        <v>2</v>
      </c>
      <c r="F14" s="1" t="s">
        <v>35</v>
      </c>
      <c r="G14" s="1" t="s">
        <v>36</v>
      </c>
      <c r="H14">
        <v>0.5</v>
      </c>
      <c r="I14" s="1" t="s">
        <v>35</v>
      </c>
      <c r="J14" s="1" t="s">
        <v>37</v>
      </c>
      <c r="K14" s="1" t="s">
        <v>38</v>
      </c>
      <c r="L14" s="1" t="s">
        <v>40</v>
      </c>
      <c r="M14" s="1" t="s">
        <v>67</v>
      </c>
      <c r="N14" s="1" t="s">
        <v>38</v>
      </c>
      <c r="O14" t="s">
        <v>41</v>
      </c>
      <c r="P14" s="1" t="s">
        <v>41</v>
      </c>
      <c r="Q14" s="1" t="s">
        <v>50</v>
      </c>
      <c r="R14" s="1" t="s">
        <v>76</v>
      </c>
      <c r="S14" s="1" t="s">
        <v>50</v>
      </c>
      <c r="T14" s="1" t="s">
        <v>67</v>
      </c>
      <c r="U14">
        <v>3</v>
      </c>
      <c r="V14" s="1" t="s">
        <v>67</v>
      </c>
      <c r="W14" s="1" t="s">
        <v>34</v>
      </c>
      <c r="X14">
        <v>3</v>
      </c>
      <c r="Y14" s="1" t="s">
        <v>60</v>
      </c>
      <c r="Z14">
        <v>29</v>
      </c>
      <c r="AA14" s="1" t="s">
        <v>51</v>
      </c>
      <c r="AB14" s="1" t="s">
        <v>44</v>
      </c>
      <c r="AC14" s="1" t="s">
        <v>44</v>
      </c>
      <c r="AD14" s="2">
        <v>42095</v>
      </c>
      <c r="AE14">
        <v>5</v>
      </c>
      <c r="AF14">
        <v>0.46606661090664248</v>
      </c>
    </row>
    <row r="15" spans="1:32" x14ac:dyDescent="0.35">
      <c r="A15">
        <v>14</v>
      </c>
      <c r="B15" s="1" t="s">
        <v>32</v>
      </c>
      <c r="C15" s="1" t="s">
        <v>33</v>
      </c>
      <c r="D15" s="1" t="s">
        <v>34</v>
      </c>
      <c r="E15">
        <v>2</v>
      </c>
      <c r="F15" s="1" t="s">
        <v>35</v>
      </c>
      <c r="G15" s="1" t="s">
        <v>36</v>
      </c>
      <c r="H15">
        <v>0.5</v>
      </c>
      <c r="I15" s="1" t="s">
        <v>35</v>
      </c>
      <c r="J15" s="1" t="s">
        <v>37</v>
      </c>
      <c r="K15" s="1" t="s">
        <v>38</v>
      </c>
      <c r="L15" s="1" t="s">
        <v>40</v>
      </c>
      <c r="M15" s="1" t="s">
        <v>33</v>
      </c>
      <c r="N15" s="1" t="s">
        <v>38</v>
      </c>
      <c r="O15" t="s">
        <v>41</v>
      </c>
      <c r="P15" s="1" t="s">
        <v>41</v>
      </c>
      <c r="Q15" s="1" t="s">
        <v>50</v>
      </c>
      <c r="R15" s="1" t="s">
        <v>77</v>
      </c>
      <c r="S15" s="1" t="s">
        <v>50</v>
      </c>
      <c r="T15" s="1" t="s">
        <v>33</v>
      </c>
      <c r="U15">
        <v>3</v>
      </c>
      <c r="V15" s="1" t="s">
        <v>33</v>
      </c>
      <c r="W15" s="1" t="s">
        <v>34</v>
      </c>
      <c r="X15">
        <v>2</v>
      </c>
      <c r="Y15" s="1" t="s">
        <v>60</v>
      </c>
      <c r="Z15">
        <v>20</v>
      </c>
      <c r="AA15" s="1" t="s">
        <v>56</v>
      </c>
      <c r="AB15" s="1" t="s">
        <v>56</v>
      </c>
      <c r="AC15" s="1" t="s">
        <v>56</v>
      </c>
      <c r="AD15" s="2">
        <v>42826</v>
      </c>
      <c r="AE15">
        <v>3</v>
      </c>
      <c r="AF15">
        <v>0.36644295747343159</v>
      </c>
    </row>
    <row r="16" spans="1:32" x14ac:dyDescent="0.35">
      <c r="A16">
        <v>15</v>
      </c>
      <c r="B16" s="1" t="s">
        <v>32</v>
      </c>
      <c r="C16" s="1" t="s">
        <v>33</v>
      </c>
      <c r="D16" s="1" t="s">
        <v>34</v>
      </c>
      <c r="E16">
        <v>3</v>
      </c>
      <c r="F16" s="1" t="s">
        <v>35</v>
      </c>
      <c r="G16" s="1" t="s">
        <v>35</v>
      </c>
      <c r="H16">
        <v>0.5</v>
      </c>
      <c r="I16" s="1" t="s">
        <v>36</v>
      </c>
      <c r="J16" s="1" t="s">
        <v>37</v>
      </c>
      <c r="K16" s="1" t="s">
        <v>61</v>
      </c>
      <c r="L16" s="1" t="s">
        <v>39</v>
      </c>
      <c r="M16" s="1" t="s">
        <v>40</v>
      </c>
      <c r="N16" s="1" t="s">
        <v>61</v>
      </c>
      <c r="O16" t="s">
        <v>41</v>
      </c>
      <c r="P16" s="1" t="s">
        <v>41</v>
      </c>
      <c r="Q16" s="1" t="s">
        <v>40</v>
      </c>
      <c r="R16" s="1" t="s">
        <v>40</v>
      </c>
      <c r="S16" s="1" t="s">
        <v>40</v>
      </c>
      <c r="T16" s="1" t="s">
        <v>40</v>
      </c>
      <c r="U16">
        <v>1</v>
      </c>
      <c r="V16" s="1" t="s">
        <v>33</v>
      </c>
      <c r="W16" s="1" t="s">
        <v>34</v>
      </c>
      <c r="X16">
        <v>0</v>
      </c>
      <c r="Y16" s="1" t="s">
        <v>60</v>
      </c>
      <c r="Z16">
        <v>28</v>
      </c>
      <c r="AA16" s="1" t="s">
        <v>75</v>
      </c>
      <c r="AB16" s="1" t="s">
        <v>44</v>
      </c>
      <c r="AC16" s="1" t="s">
        <v>44</v>
      </c>
      <c r="AD16" s="2">
        <v>43556</v>
      </c>
      <c r="AE16">
        <v>1</v>
      </c>
      <c r="AF16">
        <v>0.88547462669795596</v>
      </c>
    </row>
    <row r="17" spans="1:32" x14ac:dyDescent="0.35">
      <c r="A17">
        <v>16</v>
      </c>
      <c r="B17" s="1" t="s">
        <v>32</v>
      </c>
      <c r="C17" s="1" t="s">
        <v>46</v>
      </c>
      <c r="D17" s="1" t="s">
        <v>34</v>
      </c>
      <c r="E17">
        <v>3</v>
      </c>
      <c r="F17" s="1" t="s">
        <v>35</v>
      </c>
      <c r="G17" s="1" t="s">
        <v>36</v>
      </c>
      <c r="H17">
        <v>0.5</v>
      </c>
      <c r="I17" s="1" t="s">
        <v>35</v>
      </c>
      <c r="J17" s="1" t="s">
        <v>37</v>
      </c>
      <c r="K17" s="1" t="s">
        <v>53</v>
      </c>
      <c r="L17" s="1" t="s">
        <v>40</v>
      </c>
      <c r="M17" s="1" t="s">
        <v>46</v>
      </c>
      <c r="N17" s="1" t="s">
        <v>53</v>
      </c>
      <c r="O17" t="s">
        <v>41</v>
      </c>
      <c r="P17" s="1" t="s">
        <v>41</v>
      </c>
      <c r="Q17" s="1" t="s">
        <v>54</v>
      </c>
      <c r="R17" s="1" t="s">
        <v>78</v>
      </c>
      <c r="S17" s="1" t="s">
        <v>50</v>
      </c>
      <c r="T17" s="1" t="s">
        <v>46</v>
      </c>
      <c r="U17">
        <v>3</v>
      </c>
      <c r="V17" s="1" t="s">
        <v>46</v>
      </c>
      <c r="W17" s="1" t="s">
        <v>34</v>
      </c>
      <c r="X17">
        <v>3</v>
      </c>
      <c r="Y17" s="1" t="s">
        <v>42</v>
      </c>
      <c r="Z17">
        <v>34</v>
      </c>
      <c r="AA17" s="1" t="s">
        <v>51</v>
      </c>
      <c r="AB17" s="1" t="s">
        <v>44</v>
      </c>
      <c r="AC17" s="1" t="s">
        <v>44</v>
      </c>
      <c r="AD17" s="2">
        <v>42095</v>
      </c>
      <c r="AE17">
        <v>5</v>
      </c>
      <c r="AF17">
        <v>0.30453046835803999</v>
      </c>
    </row>
    <row r="18" spans="1:32" x14ac:dyDescent="0.35">
      <c r="A18">
        <v>17</v>
      </c>
      <c r="B18" s="1" t="s">
        <v>32</v>
      </c>
      <c r="C18" s="1" t="s">
        <v>33</v>
      </c>
      <c r="D18" s="1" t="s">
        <v>34</v>
      </c>
      <c r="E18">
        <v>3</v>
      </c>
      <c r="F18" s="1" t="s">
        <v>35</v>
      </c>
      <c r="G18" s="1" t="s">
        <v>36</v>
      </c>
      <c r="H18">
        <v>0.5</v>
      </c>
      <c r="I18" s="1" t="s">
        <v>35</v>
      </c>
      <c r="J18" s="1" t="s">
        <v>37</v>
      </c>
      <c r="K18" s="1" t="s">
        <v>38</v>
      </c>
      <c r="L18" s="1" t="s">
        <v>40</v>
      </c>
      <c r="M18" s="1" t="s">
        <v>33</v>
      </c>
      <c r="N18" s="1" t="s">
        <v>38</v>
      </c>
      <c r="O18" t="s">
        <v>41</v>
      </c>
      <c r="P18" s="1" t="s">
        <v>41</v>
      </c>
      <c r="Q18" s="1" t="s">
        <v>50</v>
      </c>
      <c r="R18" s="1" t="s">
        <v>77</v>
      </c>
      <c r="S18" s="1" t="s">
        <v>50</v>
      </c>
      <c r="T18" s="1" t="s">
        <v>33</v>
      </c>
      <c r="U18">
        <v>2</v>
      </c>
      <c r="V18" s="1" t="s">
        <v>33</v>
      </c>
      <c r="W18" s="1" t="s">
        <v>34</v>
      </c>
      <c r="X18">
        <v>4</v>
      </c>
      <c r="Y18" s="1" t="s">
        <v>60</v>
      </c>
      <c r="Z18">
        <v>24</v>
      </c>
      <c r="AA18" s="1" t="s">
        <v>56</v>
      </c>
      <c r="AB18" s="1" t="s">
        <v>56</v>
      </c>
      <c r="AC18" s="1" t="s">
        <v>56</v>
      </c>
      <c r="AD18" s="2">
        <v>43191</v>
      </c>
      <c r="AE18">
        <v>2</v>
      </c>
      <c r="AF18">
        <v>0.8989032499480808</v>
      </c>
    </row>
    <row r="19" spans="1:32" x14ac:dyDescent="0.35">
      <c r="A19">
        <v>18</v>
      </c>
      <c r="B19" s="1" t="s">
        <v>45</v>
      </c>
      <c r="C19" s="1" t="s">
        <v>33</v>
      </c>
      <c r="D19" s="1" t="s">
        <v>34</v>
      </c>
      <c r="E19">
        <v>2</v>
      </c>
      <c r="F19" s="1" t="s">
        <v>36</v>
      </c>
      <c r="G19" s="1" t="s">
        <v>36</v>
      </c>
      <c r="H19">
        <v>0.5</v>
      </c>
      <c r="I19" s="1" t="s">
        <v>35</v>
      </c>
      <c r="J19" s="1" t="s">
        <v>37</v>
      </c>
      <c r="K19" s="1" t="s">
        <v>47</v>
      </c>
      <c r="L19" s="1" t="s">
        <v>40</v>
      </c>
      <c r="M19" s="1" t="s">
        <v>67</v>
      </c>
      <c r="N19" s="1" t="s">
        <v>47</v>
      </c>
      <c r="O19">
        <v>0.8</v>
      </c>
      <c r="P19" s="1" t="s">
        <v>79</v>
      </c>
      <c r="Q19" s="1" t="s">
        <v>50</v>
      </c>
      <c r="R19" s="1" t="s">
        <v>59</v>
      </c>
      <c r="S19" s="1" t="s">
        <v>50</v>
      </c>
      <c r="T19" s="1" t="s">
        <v>33</v>
      </c>
      <c r="U19">
        <v>4</v>
      </c>
      <c r="V19" s="1" t="s">
        <v>33</v>
      </c>
      <c r="W19" s="1" t="s">
        <v>34</v>
      </c>
      <c r="X19">
        <v>3</v>
      </c>
      <c r="Y19" s="1" t="s">
        <v>42</v>
      </c>
      <c r="Z19">
        <v>32</v>
      </c>
      <c r="AA19" s="1" t="s">
        <v>64</v>
      </c>
      <c r="AB19" s="1" t="s">
        <v>44</v>
      </c>
      <c r="AC19" s="1" t="s">
        <v>44</v>
      </c>
      <c r="AD19" s="2">
        <v>42461</v>
      </c>
      <c r="AE19">
        <v>4</v>
      </c>
      <c r="AF19">
        <v>0.89149862832993221</v>
      </c>
    </row>
    <row r="20" spans="1:32" x14ac:dyDescent="0.35">
      <c r="A20">
        <v>19</v>
      </c>
      <c r="B20" s="1" t="s">
        <v>32</v>
      </c>
      <c r="C20" s="1" t="s">
        <v>67</v>
      </c>
      <c r="D20" s="1" t="s">
        <v>34</v>
      </c>
      <c r="E20">
        <v>2</v>
      </c>
      <c r="F20" s="1" t="s">
        <v>35</v>
      </c>
      <c r="G20" s="1" t="s">
        <v>36</v>
      </c>
      <c r="H20">
        <v>0.5</v>
      </c>
      <c r="I20" s="1" t="s">
        <v>35</v>
      </c>
      <c r="J20" s="1" t="s">
        <v>37</v>
      </c>
      <c r="K20" s="1" t="s">
        <v>47</v>
      </c>
      <c r="L20" s="1" t="s">
        <v>40</v>
      </c>
      <c r="M20" s="1" t="s">
        <v>67</v>
      </c>
      <c r="N20" s="1" t="s">
        <v>47</v>
      </c>
      <c r="O20" t="s">
        <v>41</v>
      </c>
      <c r="P20" s="1" t="s">
        <v>41</v>
      </c>
      <c r="Q20" s="1" t="s">
        <v>50</v>
      </c>
      <c r="R20" s="1" t="s">
        <v>80</v>
      </c>
      <c r="S20" s="1" t="s">
        <v>50</v>
      </c>
      <c r="T20" s="1" t="s">
        <v>67</v>
      </c>
      <c r="U20">
        <v>3</v>
      </c>
      <c r="V20" s="1" t="s">
        <v>67</v>
      </c>
      <c r="W20" s="1" t="s">
        <v>34</v>
      </c>
      <c r="X20">
        <v>0</v>
      </c>
      <c r="Y20" s="1" t="s">
        <v>42</v>
      </c>
      <c r="Z20">
        <v>30</v>
      </c>
      <c r="AA20" s="1" t="s">
        <v>56</v>
      </c>
      <c r="AB20" s="1" t="s">
        <v>56</v>
      </c>
      <c r="AC20" s="1" t="s">
        <v>56</v>
      </c>
      <c r="AD20" s="2">
        <v>42826</v>
      </c>
      <c r="AE20">
        <v>3</v>
      </c>
      <c r="AF20">
        <v>0.61470812414995613</v>
      </c>
    </row>
    <row r="21" spans="1:32" x14ac:dyDescent="0.35">
      <c r="A21">
        <v>20</v>
      </c>
      <c r="B21" s="1" t="s">
        <v>45</v>
      </c>
      <c r="C21" s="1" t="s">
        <v>67</v>
      </c>
      <c r="D21" s="1" t="s">
        <v>34</v>
      </c>
      <c r="E21">
        <v>2</v>
      </c>
      <c r="F21" s="1" t="s">
        <v>35</v>
      </c>
      <c r="G21" s="1" t="s">
        <v>36</v>
      </c>
      <c r="H21">
        <v>0.5</v>
      </c>
      <c r="I21" s="1" t="s">
        <v>35</v>
      </c>
      <c r="J21" s="1" t="s">
        <v>37</v>
      </c>
      <c r="K21" s="1" t="s">
        <v>38</v>
      </c>
      <c r="L21" s="1" t="s">
        <v>40</v>
      </c>
      <c r="M21" s="1" t="s">
        <v>67</v>
      </c>
      <c r="N21" s="1" t="s">
        <v>38</v>
      </c>
      <c r="O21" t="s">
        <v>41</v>
      </c>
      <c r="P21" s="1" t="s">
        <v>41</v>
      </c>
      <c r="Q21" s="1" t="s">
        <v>50</v>
      </c>
      <c r="R21" s="1" t="s">
        <v>76</v>
      </c>
      <c r="S21" s="1" t="s">
        <v>50</v>
      </c>
      <c r="T21" s="1" t="s">
        <v>67</v>
      </c>
      <c r="U21">
        <v>1</v>
      </c>
      <c r="V21" s="1" t="s">
        <v>33</v>
      </c>
      <c r="W21" s="1" t="s">
        <v>37</v>
      </c>
      <c r="X21">
        <v>1</v>
      </c>
      <c r="Y21" s="1" t="s">
        <v>42</v>
      </c>
      <c r="Z21">
        <v>32</v>
      </c>
      <c r="AA21" s="1" t="s">
        <v>51</v>
      </c>
      <c r="AB21" s="1" t="s">
        <v>44</v>
      </c>
      <c r="AC21" s="1" t="s">
        <v>44</v>
      </c>
      <c r="AD21" s="2">
        <v>41000</v>
      </c>
      <c r="AE21">
        <v>8</v>
      </c>
      <c r="AF21">
        <v>0.27549512457914327</v>
      </c>
    </row>
    <row r="22" spans="1:32" x14ac:dyDescent="0.35">
      <c r="A22">
        <v>21</v>
      </c>
      <c r="B22" s="1" t="s">
        <v>32</v>
      </c>
      <c r="C22" s="1" t="s">
        <v>65</v>
      </c>
      <c r="D22" s="1" t="s">
        <v>34</v>
      </c>
      <c r="E22">
        <v>3</v>
      </c>
      <c r="F22" s="1" t="s">
        <v>35</v>
      </c>
      <c r="G22" s="1" t="s">
        <v>35</v>
      </c>
      <c r="H22">
        <v>0.5</v>
      </c>
      <c r="I22" s="1" t="s">
        <v>36</v>
      </c>
      <c r="J22" s="1" t="s">
        <v>37</v>
      </c>
      <c r="K22" s="1" t="s">
        <v>53</v>
      </c>
      <c r="L22" s="1" t="s">
        <v>39</v>
      </c>
      <c r="M22" s="1" t="s">
        <v>40</v>
      </c>
      <c r="N22" s="1" t="s">
        <v>53</v>
      </c>
      <c r="O22" t="s">
        <v>41</v>
      </c>
      <c r="P22" s="1" t="s">
        <v>41</v>
      </c>
      <c r="Q22" s="1" t="s">
        <v>40</v>
      </c>
      <c r="R22" s="1" t="s">
        <v>40</v>
      </c>
      <c r="S22" s="1" t="s">
        <v>40</v>
      </c>
      <c r="T22" s="1" t="s">
        <v>40</v>
      </c>
      <c r="U22">
        <v>7</v>
      </c>
      <c r="V22" s="1" t="s">
        <v>65</v>
      </c>
      <c r="W22" s="1" t="s">
        <v>34</v>
      </c>
      <c r="X22">
        <v>3</v>
      </c>
      <c r="Y22" s="1" t="s">
        <v>42</v>
      </c>
      <c r="Z22">
        <v>31</v>
      </c>
      <c r="AA22" s="1" t="s">
        <v>56</v>
      </c>
      <c r="AB22" s="1" t="s">
        <v>56</v>
      </c>
      <c r="AC22" s="1" t="s">
        <v>56</v>
      </c>
      <c r="AD22" s="2">
        <v>41365</v>
      </c>
      <c r="AE22">
        <v>7</v>
      </c>
      <c r="AF22">
        <v>0.5680958040143228</v>
      </c>
    </row>
    <row r="23" spans="1:32" x14ac:dyDescent="0.35">
      <c r="A23">
        <v>22</v>
      </c>
      <c r="B23" s="1" t="s">
        <v>32</v>
      </c>
      <c r="C23" s="1" t="s">
        <v>33</v>
      </c>
      <c r="D23" s="1" t="s">
        <v>34</v>
      </c>
      <c r="E23">
        <v>3</v>
      </c>
      <c r="F23" s="1" t="s">
        <v>35</v>
      </c>
      <c r="G23" s="1" t="s">
        <v>35</v>
      </c>
      <c r="H23">
        <v>0.5</v>
      </c>
      <c r="I23" s="1" t="s">
        <v>36</v>
      </c>
      <c r="J23" s="1" t="s">
        <v>37</v>
      </c>
      <c r="K23" s="1" t="s">
        <v>47</v>
      </c>
      <c r="L23" s="1" t="s">
        <v>39</v>
      </c>
      <c r="M23" s="1" t="s">
        <v>40</v>
      </c>
      <c r="N23" s="1" t="s">
        <v>47</v>
      </c>
      <c r="O23" t="s">
        <v>41</v>
      </c>
      <c r="P23" s="1" t="s">
        <v>41</v>
      </c>
      <c r="Q23" s="1" t="s">
        <v>40</v>
      </c>
      <c r="R23" s="1" t="s">
        <v>40</v>
      </c>
      <c r="S23" s="1" t="s">
        <v>40</v>
      </c>
      <c r="T23" s="1" t="s">
        <v>40</v>
      </c>
      <c r="U23">
        <v>3</v>
      </c>
      <c r="V23" s="1" t="s">
        <v>33</v>
      </c>
      <c r="W23" s="1" t="s">
        <v>34</v>
      </c>
      <c r="X23">
        <v>3</v>
      </c>
      <c r="Y23" s="1" t="s">
        <v>60</v>
      </c>
      <c r="Z23">
        <v>26</v>
      </c>
      <c r="AA23" s="1" t="s">
        <v>56</v>
      </c>
      <c r="AB23" s="1" t="s">
        <v>56</v>
      </c>
      <c r="AC23" s="1" t="s">
        <v>56</v>
      </c>
      <c r="AD23" s="2">
        <v>42826</v>
      </c>
      <c r="AE23">
        <v>3</v>
      </c>
      <c r="AF23">
        <v>0.33089051454725249</v>
      </c>
    </row>
    <row r="24" spans="1:32" x14ac:dyDescent="0.35">
      <c r="A24">
        <v>23</v>
      </c>
      <c r="B24" s="1" t="s">
        <v>32</v>
      </c>
      <c r="C24" s="1" t="s">
        <v>52</v>
      </c>
      <c r="D24" s="1" t="s">
        <v>34</v>
      </c>
      <c r="E24">
        <v>3</v>
      </c>
      <c r="F24" s="1" t="s">
        <v>35</v>
      </c>
      <c r="G24" s="1" t="s">
        <v>36</v>
      </c>
      <c r="H24">
        <v>0.5</v>
      </c>
      <c r="I24" s="1" t="s">
        <v>35</v>
      </c>
      <c r="J24" s="1" t="s">
        <v>37</v>
      </c>
      <c r="K24" s="1" t="s">
        <v>61</v>
      </c>
      <c r="L24" s="1" t="s">
        <v>40</v>
      </c>
      <c r="M24" s="1" t="s">
        <v>52</v>
      </c>
      <c r="N24" s="1" t="s">
        <v>61</v>
      </c>
      <c r="O24" t="s">
        <v>41</v>
      </c>
      <c r="P24" s="1" t="s">
        <v>41</v>
      </c>
      <c r="Q24" s="1" t="s">
        <v>54</v>
      </c>
      <c r="R24" s="1" t="s">
        <v>81</v>
      </c>
      <c r="S24" s="1" t="s">
        <v>48</v>
      </c>
      <c r="T24" s="1" t="s">
        <v>52</v>
      </c>
      <c r="U24">
        <v>5</v>
      </c>
      <c r="V24" s="1" t="s">
        <v>52</v>
      </c>
      <c r="W24" s="1" t="s">
        <v>34</v>
      </c>
      <c r="X24">
        <v>0</v>
      </c>
      <c r="Y24" s="1" t="s">
        <v>63</v>
      </c>
      <c r="Z24">
        <v>44</v>
      </c>
      <c r="AA24" s="1" t="s">
        <v>56</v>
      </c>
      <c r="AB24" s="1" t="s">
        <v>56</v>
      </c>
      <c r="AC24" s="1" t="s">
        <v>56</v>
      </c>
      <c r="AD24" s="2">
        <v>42095</v>
      </c>
      <c r="AE24">
        <v>5</v>
      </c>
      <c r="AF24">
        <v>0.61989047482347381</v>
      </c>
    </row>
    <row r="25" spans="1:32" x14ac:dyDescent="0.35">
      <c r="A25">
        <v>24</v>
      </c>
      <c r="B25" s="1" t="s">
        <v>32</v>
      </c>
      <c r="C25" s="1" t="s">
        <v>67</v>
      </c>
      <c r="D25" s="1" t="s">
        <v>34</v>
      </c>
      <c r="E25">
        <v>4</v>
      </c>
      <c r="F25" s="1" t="s">
        <v>35</v>
      </c>
      <c r="G25" s="1" t="s">
        <v>36</v>
      </c>
      <c r="H25">
        <v>0.5</v>
      </c>
      <c r="I25" s="1" t="s">
        <v>35</v>
      </c>
      <c r="J25" s="1" t="s">
        <v>37</v>
      </c>
      <c r="K25" s="1" t="s">
        <v>47</v>
      </c>
      <c r="L25" s="1" t="s">
        <v>40</v>
      </c>
      <c r="M25" s="1" t="s">
        <v>67</v>
      </c>
      <c r="N25" s="1" t="s">
        <v>47</v>
      </c>
      <c r="O25" t="s">
        <v>41</v>
      </c>
      <c r="P25" s="1" t="s">
        <v>41</v>
      </c>
      <c r="Q25" s="1" t="s">
        <v>50</v>
      </c>
      <c r="R25" s="1" t="s">
        <v>80</v>
      </c>
      <c r="S25" s="1" t="s">
        <v>50</v>
      </c>
      <c r="T25" s="1" t="s">
        <v>67</v>
      </c>
      <c r="U25">
        <v>3</v>
      </c>
      <c r="V25" s="1" t="s">
        <v>67</v>
      </c>
      <c r="W25" s="1" t="s">
        <v>34</v>
      </c>
      <c r="X25">
        <v>3</v>
      </c>
      <c r="Y25" s="1" t="s">
        <v>60</v>
      </c>
      <c r="Z25">
        <v>26</v>
      </c>
      <c r="AA25" s="1" t="s">
        <v>82</v>
      </c>
      <c r="AB25" s="1" t="s">
        <v>44</v>
      </c>
      <c r="AC25" s="1" t="s">
        <v>44</v>
      </c>
      <c r="AD25" s="2">
        <v>41730</v>
      </c>
      <c r="AE25">
        <v>6</v>
      </c>
      <c r="AF25">
        <v>0.40937296636340081</v>
      </c>
    </row>
    <row r="26" spans="1:32" x14ac:dyDescent="0.35">
      <c r="A26">
        <v>25</v>
      </c>
      <c r="B26" s="1" t="s">
        <v>32</v>
      </c>
      <c r="C26" s="1" t="s">
        <v>46</v>
      </c>
      <c r="D26" s="1" t="s">
        <v>34</v>
      </c>
      <c r="E26">
        <v>2</v>
      </c>
      <c r="F26" s="1" t="s">
        <v>35</v>
      </c>
      <c r="G26" s="1" t="s">
        <v>36</v>
      </c>
      <c r="H26">
        <v>0.5</v>
      </c>
      <c r="I26" s="1" t="s">
        <v>35</v>
      </c>
      <c r="J26" s="1" t="s">
        <v>37</v>
      </c>
      <c r="K26" s="1" t="s">
        <v>38</v>
      </c>
      <c r="L26" s="1" t="s">
        <v>40</v>
      </c>
      <c r="M26" s="1" t="s">
        <v>46</v>
      </c>
      <c r="N26" s="1" t="s">
        <v>38</v>
      </c>
      <c r="O26" t="s">
        <v>41</v>
      </c>
      <c r="P26" s="1" t="s">
        <v>41</v>
      </c>
      <c r="Q26" s="1" t="s">
        <v>50</v>
      </c>
      <c r="R26" s="1" t="s">
        <v>73</v>
      </c>
      <c r="S26" s="1" t="s">
        <v>50</v>
      </c>
      <c r="T26" s="1" t="s">
        <v>46</v>
      </c>
      <c r="U26">
        <v>3</v>
      </c>
      <c r="V26" s="1" t="s">
        <v>46</v>
      </c>
      <c r="W26" s="1" t="s">
        <v>34</v>
      </c>
      <c r="X26">
        <v>3</v>
      </c>
      <c r="Y26" s="1" t="s">
        <v>42</v>
      </c>
      <c r="Z26">
        <v>36</v>
      </c>
      <c r="AA26" s="1" t="s">
        <v>75</v>
      </c>
      <c r="AB26" s="1" t="s">
        <v>44</v>
      </c>
      <c r="AC26" s="1" t="s">
        <v>44</v>
      </c>
      <c r="AD26" s="2">
        <v>41730</v>
      </c>
      <c r="AE26">
        <v>6</v>
      </c>
      <c r="AF26">
        <v>0.75832201313056213</v>
      </c>
    </row>
    <row r="27" spans="1:32" x14ac:dyDescent="0.35">
      <c r="A27">
        <v>26</v>
      </c>
      <c r="B27" s="1" t="s">
        <v>32</v>
      </c>
      <c r="C27" s="1" t="s">
        <v>33</v>
      </c>
      <c r="D27" s="1" t="s">
        <v>34</v>
      </c>
      <c r="E27">
        <v>2</v>
      </c>
      <c r="F27" s="1" t="s">
        <v>35</v>
      </c>
      <c r="G27" s="1" t="s">
        <v>36</v>
      </c>
      <c r="H27">
        <v>0.5</v>
      </c>
      <c r="I27" s="1" t="s">
        <v>35</v>
      </c>
      <c r="J27" s="1" t="s">
        <v>37</v>
      </c>
      <c r="K27" s="1" t="s">
        <v>61</v>
      </c>
      <c r="L27" s="1" t="s">
        <v>40</v>
      </c>
      <c r="M27" s="1" t="s">
        <v>33</v>
      </c>
      <c r="N27" s="1" t="s">
        <v>61</v>
      </c>
      <c r="O27" t="s">
        <v>41</v>
      </c>
      <c r="P27" s="1" t="s">
        <v>41</v>
      </c>
      <c r="Q27" s="1" t="s">
        <v>50</v>
      </c>
      <c r="R27" s="1" t="s">
        <v>72</v>
      </c>
      <c r="S27" s="1" t="s">
        <v>50</v>
      </c>
      <c r="T27" s="1" t="s">
        <v>33</v>
      </c>
      <c r="U27">
        <v>2</v>
      </c>
      <c r="V27" s="1" t="s">
        <v>33</v>
      </c>
      <c r="W27" s="1" t="s">
        <v>34</v>
      </c>
      <c r="X27">
        <v>3</v>
      </c>
      <c r="Y27" s="1" t="s">
        <v>60</v>
      </c>
      <c r="Z27">
        <v>22</v>
      </c>
      <c r="AA27" s="1" t="s">
        <v>56</v>
      </c>
      <c r="AB27" s="1" t="s">
        <v>56</v>
      </c>
      <c r="AC27" s="1" t="s">
        <v>56</v>
      </c>
      <c r="AD27" s="2">
        <v>43191</v>
      </c>
      <c r="AE27">
        <v>2</v>
      </c>
      <c r="AF27">
        <v>0.92439199744043277</v>
      </c>
    </row>
    <row r="28" spans="1:32" x14ac:dyDescent="0.35">
      <c r="A28">
        <v>27</v>
      </c>
      <c r="B28" s="1" t="s">
        <v>45</v>
      </c>
      <c r="C28" s="1" t="s">
        <v>67</v>
      </c>
      <c r="D28" s="1" t="s">
        <v>34</v>
      </c>
      <c r="E28">
        <v>3</v>
      </c>
      <c r="F28" s="1" t="s">
        <v>35</v>
      </c>
      <c r="G28" s="1" t="s">
        <v>36</v>
      </c>
      <c r="H28">
        <v>0.5</v>
      </c>
      <c r="I28" s="1" t="s">
        <v>35</v>
      </c>
      <c r="J28" s="1" t="s">
        <v>37</v>
      </c>
      <c r="K28" s="1" t="s">
        <v>61</v>
      </c>
      <c r="L28" s="1" t="s">
        <v>40</v>
      </c>
      <c r="M28" s="1" t="s">
        <v>67</v>
      </c>
      <c r="N28" s="1" t="s">
        <v>61</v>
      </c>
      <c r="O28" t="s">
        <v>41</v>
      </c>
      <c r="P28" s="1" t="s">
        <v>41</v>
      </c>
      <c r="Q28" s="1" t="s">
        <v>50</v>
      </c>
      <c r="R28" s="1" t="s">
        <v>83</v>
      </c>
      <c r="S28" s="1" t="s">
        <v>50</v>
      </c>
      <c r="T28" s="1" t="s">
        <v>67</v>
      </c>
      <c r="U28">
        <v>3</v>
      </c>
      <c r="V28" s="1" t="s">
        <v>67</v>
      </c>
      <c r="W28" s="1" t="s">
        <v>34</v>
      </c>
      <c r="X28">
        <v>2</v>
      </c>
      <c r="Y28" s="1" t="s">
        <v>42</v>
      </c>
      <c r="Z28">
        <v>33</v>
      </c>
      <c r="AA28" s="1" t="s">
        <v>56</v>
      </c>
      <c r="AB28" s="1" t="s">
        <v>56</v>
      </c>
      <c r="AC28" s="1" t="s">
        <v>56</v>
      </c>
      <c r="AD28" s="2">
        <v>42461</v>
      </c>
      <c r="AE28">
        <v>4</v>
      </c>
      <c r="AF28">
        <v>0.9588515338411181</v>
      </c>
    </row>
    <row r="29" spans="1:32" x14ac:dyDescent="0.35">
      <c r="A29">
        <v>28</v>
      </c>
      <c r="B29" s="1" t="s">
        <v>32</v>
      </c>
      <c r="C29" s="1" t="s">
        <v>67</v>
      </c>
      <c r="D29" s="1" t="s">
        <v>34</v>
      </c>
      <c r="E29">
        <v>4</v>
      </c>
      <c r="F29" s="1" t="s">
        <v>35</v>
      </c>
      <c r="G29" s="1" t="s">
        <v>36</v>
      </c>
      <c r="H29">
        <v>0.5</v>
      </c>
      <c r="I29" s="1" t="s">
        <v>35</v>
      </c>
      <c r="J29" s="1" t="s">
        <v>37</v>
      </c>
      <c r="K29" s="1" t="s">
        <v>47</v>
      </c>
      <c r="L29" s="1" t="s">
        <v>40</v>
      </c>
      <c r="M29" s="1" t="s">
        <v>67</v>
      </c>
      <c r="N29" s="1" t="s">
        <v>47</v>
      </c>
      <c r="O29" t="s">
        <v>41</v>
      </c>
      <c r="P29" s="1" t="s">
        <v>41</v>
      </c>
      <c r="Q29" s="1" t="s">
        <v>50</v>
      </c>
      <c r="R29" s="1" t="s">
        <v>80</v>
      </c>
      <c r="S29" s="1" t="s">
        <v>50</v>
      </c>
      <c r="T29" s="1" t="s">
        <v>67</v>
      </c>
      <c r="U29">
        <v>2</v>
      </c>
      <c r="V29" s="1" t="s">
        <v>67</v>
      </c>
      <c r="W29" s="1" t="s">
        <v>34</v>
      </c>
      <c r="X29">
        <v>2</v>
      </c>
      <c r="Y29" s="1" t="s">
        <v>60</v>
      </c>
      <c r="Z29">
        <v>27</v>
      </c>
      <c r="AA29" s="1" t="s">
        <v>64</v>
      </c>
      <c r="AB29" s="1" t="s">
        <v>44</v>
      </c>
      <c r="AC29" s="1" t="s">
        <v>44</v>
      </c>
      <c r="AD29" s="2">
        <v>42461</v>
      </c>
      <c r="AE29">
        <v>4</v>
      </c>
      <c r="AF29">
        <v>0.88008727272697806</v>
      </c>
    </row>
    <row r="30" spans="1:32" x14ac:dyDescent="0.35">
      <c r="A30">
        <v>29</v>
      </c>
      <c r="B30" s="1" t="s">
        <v>45</v>
      </c>
      <c r="C30" s="1" t="s">
        <v>67</v>
      </c>
      <c r="D30" s="1" t="s">
        <v>34</v>
      </c>
      <c r="E30">
        <v>2</v>
      </c>
      <c r="F30" s="1" t="s">
        <v>35</v>
      </c>
      <c r="G30" s="1" t="s">
        <v>36</v>
      </c>
      <c r="H30">
        <v>0.5</v>
      </c>
      <c r="I30" s="1" t="s">
        <v>35</v>
      </c>
      <c r="J30" s="1" t="s">
        <v>37</v>
      </c>
      <c r="K30" s="1" t="s">
        <v>84</v>
      </c>
      <c r="L30" s="1" t="s">
        <v>40</v>
      </c>
      <c r="M30" s="1" t="s">
        <v>67</v>
      </c>
      <c r="N30" s="1" t="s">
        <v>84</v>
      </c>
      <c r="O30" t="s">
        <v>41</v>
      </c>
      <c r="P30" s="1" t="s">
        <v>41</v>
      </c>
      <c r="Q30" s="1" t="s">
        <v>54</v>
      </c>
      <c r="R30" s="1" t="s">
        <v>85</v>
      </c>
      <c r="S30" s="1" t="s">
        <v>50</v>
      </c>
      <c r="T30" s="1" t="s">
        <v>67</v>
      </c>
      <c r="U30">
        <v>2</v>
      </c>
      <c r="V30" s="1" t="s">
        <v>67</v>
      </c>
      <c r="W30" s="1" t="s">
        <v>34</v>
      </c>
      <c r="X30">
        <v>3</v>
      </c>
      <c r="Y30" s="1" t="s">
        <v>42</v>
      </c>
      <c r="Z30">
        <v>32</v>
      </c>
      <c r="AA30" s="1" t="s">
        <v>64</v>
      </c>
      <c r="AB30" s="1" t="s">
        <v>44</v>
      </c>
      <c r="AC30" s="1" t="s">
        <v>44</v>
      </c>
      <c r="AD30" s="2">
        <v>42461</v>
      </c>
      <c r="AE30">
        <v>4</v>
      </c>
      <c r="AF30">
        <v>0.14089269762699419</v>
      </c>
    </row>
    <row r="31" spans="1:32" x14ac:dyDescent="0.35">
      <c r="A31">
        <v>30</v>
      </c>
      <c r="B31" s="1" t="s">
        <v>32</v>
      </c>
      <c r="C31" s="1" t="s">
        <v>33</v>
      </c>
      <c r="D31" s="1" t="s">
        <v>34</v>
      </c>
      <c r="E31">
        <v>2</v>
      </c>
      <c r="F31" s="1" t="s">
        <v>35</v>
      </c>
      <c r="G31" s="1" t="s">
        <v>36</v>
      </c>
      <c r="H31">
        <v>0.5</v>
      </c>
      <c r="I31" s="1" t="s">
        <v>35</v>
      </c>
      <c r="J31" s="1" t="s">
        <v>37</v>
      </c>
      <c r="K31" s="1" t="s">
        <v>38</v>
      </c>
      <c r="L31" s="1" t="s">
        <v>40</v>
      </c>
      <c r="M31" s="1" t="s">
        <v>33</v>
      </c>
      <c r="N31" s="1" t="s">
        <v>38</v>
      </c>
      <c r="O31" t="s">
        <v>41</v>
      </c>
      <c r="P31" s="1" t="s">
        <v>41</v>
      </c>
      <c r="Q31" s="1" t="s">
        <v>50</v>
      </c>
      <c r="R31" s="1" t="s">
        <v>77</v>
      </c>
      <c r="S31" s="1" t="s">
        <v>50</v>
      </c>
      <c r="T31" s="1" t="s">
        <v>33</v>
      </c>
      <c r="U31">
        <v>1</v>
      </c>
      <c r="V31" s="1" t="s">
        <v>33</v>
      </c>
      <c r="W31" s="1" t="s">
        <v>34</v>
      </c>
      <c r="X31">
        <v>0</v>
      </c>
      <c r="Y31" s="1" t="s">
        <v>60</v>
      </c>
      <c r="Z31">
        <v>25</v>
      </c>
      <c r="AA31" s="1" t="s">
        <v>56</v>
      </c>
      <c r="AB31" s="1" t="s">
        <v>56</v>
      </c>
      <c r="AC31" s="1" t="s">
        <v>56</v>
      </c>
      <c r="AD31" s="2">
        <v>43556</v>
      </c>
      <c r="AE31">
        <v>1</v>
      </c>
      <c r="AF31">
        <v>0.70097822806131294</v>
      </c>
    </row>
    <row r="32" spans="1:32" x14ac:dyDescent="0.35">
      <c r="A32">
        <v>31</v>
      </c>
      <c r="B32" s="1" t="s">
        <v>45</v>
      </c>
      <c r="C32" s="1" t="s">
        <v>33</v>
      </c>
      <c r="D32" s="1" t="s">
        <v>34</v>
      </c>
      <c r="E32">
        <v>2</v>
      </c>
      <c r="F32" s="1" t="s">
        <v>36</v>
      </c>
      <c r="G32" s="1" t="s">
        <v>36</v>
      </c>
      <c r="H32">
        <v>0.5</v>
      </c>
      <c r="I32" s="1" t="s">
        <v>35</v>
      </c>
      <c r="J32" s="1" t="s">
        <v>37</v>
      </c>
      <c r="K32" s="1" t="s">
        <v>38</v>
      </c>
      <c r="L32" s="1" t="s">
        <v>40</v>
      </c>
      <c r="M32" s="1" t="s">
        <v>67</v>
      </c>
      <c r="N32" s="1" t="s">
        <v>38</v>
      </c>
      <c r="O32" t="s">
        <v>41</v>
      </c>
      <c r="P32" s="1" t="s">
        <v>41</v>
      </c>
      <c r="Q32" s="1" t="s">
        <v>50</v>
      </c>
      <c r="R32" s="1" t="s">
        <v>77</v>
      </c>
      <c r="S32" s="1" t="s">
        <v>50</v>
      </c>
      <c r="T32" s="1" t="s">
        <v>33</v>
      </c>
      <c r="U32">
        <v>3</v>
      </c>
      <c r="V32" s="1" t="s">
        <v>33</v>
      </c>
      <c r="W32" s="1" t="s">
        <v>34</v>
      </c>
      <c r="X32">
        <v>2</v>
      </c>
      <c r="Y32" s="1" t="s">
        <v>42</v>
      </c>
      <c r="Z32">
        <v>33</v>
      </c>
      <c r="AA32" s="1" t="s">
        <v>56</v>
      </c>
      <c r="AB32" s="1" t="s">
        <v>56</v>
      </c>
      <c r="AC32" s="1" t="s">
        <v>56</v>
      </c>
      <c r="AD32" s="2">
        <v>42826</v>
      </c>
      <c r="AE32">
        <v>3</v>
      </c>
      <c r="AF32">
        <v>0.35275285903327491</v>
      </c>
    </row>
    <row r="33" spans="1:32" x14ac:dyDescent="0.35">
      <c r="A33">
        <v>32</v>
      </c>
      <c r="B33" s="1" t="s">
        <v>32</v>
      </c>
      <c r="C33" s="1" t="s">
        <v>46</v>
      </c>
      <c r="D33" s="1" t="s">
        <v>34</v>
      </c>
      <c r="E33">
        <v>1</v>
      </c>
      <c r="F33" s="1" t="s">
        <v>36</v>
      </c>
      <c r="G33" s="1" t="s">
        <v>36</v>
      </c>
      <c r="H33">
        <v>0.5</v>
      </c>
      <c r="I33" s="1" t="s">
        <v>35</v>
      </c>
      <c r="J33" s="1" t="s">
        <v>37</v>
      </c>
      <c r="K33" s="1" t="s">
        <v>47</v>
      </c>
      <c r="L33" s="1" t="s">
        <v>40</v>
      </c>
      <c r="M33" s="1" t="s">
        <v>65</v>
      </c>
      <c r="N33" s="1" t="s">
        <v>47</v>
      </c>
      <c r="O33" t="s">
        <v>41</v>
      </c>
      <c r="P33" s="1" t="s">
        <v>41</v>
      </c>
      <c r="Q33" s="1" t="s">
        <v>48</v>
      </c>
      <c r="R33" s="1" t="s">
        <v>49</v>
      </c>
      <c r="S33" s="1" t="s">
        <v>50</v>
      </c>
      <c r="T33" s="1" t="s">
        <v>46</v>
      </c>
      <c r="U33">
        <v>2</v>
      </c>
      <c r="V33" s="1" t="s">
        <v>46</v>
      </c>
      <c r="W33" s="1" t="s">
        <v>34</v>
      </c>
      <c r="X33">
        <v>2</v>
      </c>
      <c r="Y33" s="1" t="s">
        <v>42</v>
      </c>
      <c r="Z33">
        <v>30</v>
      </c>
      <c r="AA33" s="1" t="s">
        <v>56</v>
      </c>
      <c r="AB33" s="1" t="s">
        <v>56</v>
      </c>
      <c r="AC33" s="1" t="s">
        <v>56</v>
      </c>
      <c r="AD33" s="2">
        <v>41000</v>
      </c>
      <c r="AE33">
        <v>8</v>
      </c>
      <c r="AF33">
        <v>0.11066132614861923</v>
      </c>
    </row>
    <row r="34" spans="1:32" x14ac:dyDescent="0.35">
      <c r="A34">
        <v>33</v>
      </c>
      <c r="B34" s="1" t="s">
        <v>32</v>
      </c>
      <c r="C34" s="1" t="s">
        <v>46</v>
      </c>
      <c r="D34" s="1" t="s">
        <v>34</v>
      </c>
      <c r="E34">
        <v>2</v>
      </c>
      <c r="F34" s="1" t="s">
        <v>35</v>
      </c>
      <c r="G34" s="1" t="s">
        <v>36</v>
      </c>
      <c r="H34">
        <v>0.5</v>
      </c>
      <c r="I34" s="1" t="s">
        <v>35</v>
      </c>
      <c r="J34" s="1" t="s">
        <v>37</v>
      </c>
      <c r="K34" s="1" t="s">
        <v>47</v>
      </c>
      <c r="L34" s="1" t="s">
        <v>40</v>
      </c>
      <c r="M34" s="1" t="s">
        <v>46</v>
      </c>
      <c r="N34" s="1" t="s">
        <v>47</v>
      </c>
      <c r="O34" t="s">
        <v>41</v>
      </c>
      <c r="P34" s="1" t="s">
        <v>41</v>
      </c>
      <c r="Q34" s="1" t="s">
        <v>48</v>
      </c>
      <c r="R34" s="1" t="s">
        <v>49</v>
      </c>
      <c r="S34" s="1" t="s">
        <v>50</v>
      </c>
      <c r="T34" s="1" t="s">
        <v>46</v>
      </c>
      <c r="U34">
        <v>1</v>
      </c>
      <c r="V34" s="1" t="s">
        <v>67</v>
      </c>
      <c r="W34" s="1" t="s">
        <v>37</v>
      </c>
      <c r="X34">
        <v>1</v>
      </c>
      <c r="Y34" s="1" t="s">
        <v>42</v>
      </c>
      <c r="Z34">
        <v>33</v>
      </c>
      <c r="AA34" s="1" t="s">
        <v>51</v>
      </c>
      <c r="AB34" s="1" t="s">
        <v>44</v>
      </c>
      <c r="AC34" s="1" t="s">
        <v>44</v>
      </c>
      <c r="AD34" s="2">
        <v>41730</v>
      </c>
      <c r="AE34">
        <v>6</v>
      </c>
      <c r="AF34">
        <v>0.25624096231765925</v>
      </c>
    </row>
    <row r="35" spans="1:32" x14ac:dyDescent="0.35">
      <c r="A35">
        <v>34</v>
      </c>
      <c r="B35" s="1" t="s">
        <v>45</v>
      </c>
      <c r="C35" s="1" t="s">
        <v>67</v>
      </c>
      <c r="D35" s="1" t="s">
        <v>34</v>
      </c>
      <c r="E35">
        <v>1</v>
      </c>
      <c r="F35" s="1" t="s">
        <v>36</v>
      </c>
      <c r="G35" s="1" t="s">
        <v>36</v>
      </c>
      <c r="H35">
        <v>0.5</v>
      </c>
      <c r="I35" s="1" t="s">
        <v>35</v>
      </c>
      <c r="J35" s="1" t="s">
        <v>37</v>
      </c>
      <c r="K35" s="1" t="s">
        <v>61</v>
      </c>
      <c r="L35" s="1" t="s">
        <v>40</v>
      </c>
      <c r="M35" s="1" t="s">
        <v>46</v>
      </c>
      <c r="N35" s="1" t="s">
        <v>61</v>
      </c>
      <c r="O35" t="s">
        <v>41</v>
      </c>
      <c r="P35" s="1" t="s">
        <v>41</v>
      </c>
      <c r="Q35" s="1" t="s">
        <v>50</v>
      </c>
      <c r="R35" s="1" t="s">
        <v>83</v>
      </c>
      <c r="S35" s="1" t="s">
        <v>50</v>
      </c>
      <c r="T35" s="1" t="s">
        <v>67</v>
      </c>
      <c r="U35">
        <v>5</v>
      </c>
      <c r="V35" s="1" t="s">
        <v>67</v>
      </c>
      <c r="W35" s="1" t="s">
        <v>34</v>
      </c>
      <c r="X35">
        <v>2</v>
      </c>
      <c r="Y35" s="1" t="s">
        <v>42</v>
      </c>
      <c r="Z35">
        <v>37</v>
      </c>
      <c r="AA35" s="1" t="s">
        <v>56</v>
      </c>
      <c r="AB35" s="1" t="s">
        <v>56</v>
      </c>
      <c r="AC35" s="1" t="s">
        <v>56</v>
      </c>
      <c r="AD35" s="2">
        <v>41730</v>
      </c>
      <c r="AE35">
        <v>6</v>
      </c>
      <c r="AF35">
        <v>0.53832407482547262</v>
      </c>
    </row>
    <row r="36" spans="1:32" x14ac:dyDescent="0.35">
      <c r="A36">
        <v>35</v>
      </c>
      <c r="B36" s="1" t="s">
        <v>32</v>
      </c>
      <c r="C36" s="1" t="s">
        <v>67</v>
      </c>
      <c r="D36" s="1" t="s">
        <v>34</v>
      </c>
      <c r="E36">
        <v>3</v>
      </c>
      <c r="F36" s="1" t="s">
        <v>35</v>
      </c>
      <c r="G36" s="1" t="s">
        <v>36</v>
      </c>
      <c r="H36">
        <v>0.5</v>
      </c>
      <c r="I36" s="1" t="s">
        <v>35</v>
      </c>
      <c r="J36" s="1" t="s">
        <v>37</v>
      </c>
      <c r="K36" s="1" t="s">
        <v>61</v>
      </c>
      <c r="L36" s="1" t="s">
        <v>40</v>
      </c>
      <c r="M36" s="1" t="s">
        <v>67</v>
      </c>
      <c r="N36" s="1" t="s">
        <v>61</v>
      </c>
      <c r="O36" t="s">
        <v>41</v>
      </c>
      <c r="P36" s="1" t="s">
        <v>41</v>
      </c>
      <c r="Q36" s="1" t="s">
        <v>50</v>
      </c>
      <c r="R36" s="1" t="s">
        <v>83</v>
      </c>
      <c r="S36" s="1" t="s">
        <v>50</v>
      </c>
      <c r="T36" s="1" t="s">
        <v>67</v>
      </c>
      <c r="U36">
        <v>3</v>
      </c>
      <c r="V36" s="1" t="s">
        <v>67</v>
      </c>
      <c r="W36" s="1" t="s">
        <v>34</v>
      </c>
      <c r="X36">
        <v>0</v>
      </c>
      <c r="Y36" s="1" t="s">
        <v>60</v>
      </c>
      <c r="Z36">
        <v>27</v>
      </c>
      <c r="AA36" s="1" t="s">
        <v>56</v>
      </c>
      <c r="AB36" s="1" t="s">
        <v>56</v>
      </c>
      <c r="AC36" s="1" t="s">
        <v>56</v>
      </c>
      <c r="AD36" s="2">
        <v>42826</v>
      </c>
      <c r="AE36">
        <v>3</v>
      </c>
      <c r="AF36">
        <v>0.50521745691714293</v>
      </c>
    </row>
    <row r="37" spans="1:32" x14ac:dyDescent="0.35">
      <c r="A37">
        <v>36</v>
      </c>
      <c r="B37" s="1" t="s">
        <v>32</v>
      </c>
      <c r="C37" s="1" t="s">
        <v>65</v>
      </c>
      <c r="D37" s="1" t="s">
        <v>34</v>
      </c>
      <c r="E37">
        <v>1</v>
      </c>
      <c r="F37" s="1" t="s">
        <v>35</v>
      </c>
      <c r="G37" s="1" t="s">
        <v>36</v>
      </c>
      <c r="H37">
        <v>0.5</v>
      </c>
      <c r="I37" s="1" t="s">
        <v>35</v>
      </c>
      <c r="J37" s="1" t="s">
        <v>37</v>
      </c>
      <c r="K37" s="1" t="s">
        <v>47</v>
      </c>
      <c r="L37" s="1" t="s">
        <v>40</v>
      </c>
      <c r="M37" s="1" t="s">
        <v>65</v>
      </c>
      <c r="N37" s="1" t="s">
        <v>47</v>
      </c>
      <c r="O37" t="s">
        <v>41</v>
      </c>
      <c r="P37" s="1" t="s">
        <v>41</v>
      </c>
      <c r="Q37" s="1" t="s">
        <v>48</v>
      </c>
      <c r="R37" s="1" t="s">
        <v>86</v>
      </c>
      <c r="S37" s="1" t="s">
        <v>48</v>
      </c>
      <c r="T37" s="1" t="s">
        <v>65</v>
      </c>
      <c r="U37">
        <v>3</v>
      </c>
      <c r="V37" s="1" t="s">
        <v>65</v>
      </c>
      <c r="W37" s="1" t="s">
        <v>34</v>
      </c>
      <c r="X37">
        <v>3</v>
      </c>
      <c r="Y37" s="1" t="s">
        <v>42</v>
      </c>
      <c r="Z37">
        <v>39</v>
      </c>
      <c r="AA37" s="1" t="s">
        <v>87</v>
      </c>
      <c r="AB37" s="1" t="s">
        <v>44</v>
      </c>
      <c r="AC37" s="1" t="s">
        <v>44</v>
      </c>
      <c r="AD37" s="2">
        <v>42095</v>
      </c>
      <c r="AE37">
        <v>5</v>
      </c>
      <c r="AF37">
        <v>0.44526127865684861</v>
      </c>
    </row>
    <row r="38" spans="1:32" x14ac:dyDescent="0.35">
      <c r="A38">
        <v>37</v>
      </c>
      <c r="B38" s="1" t="s">
        <v>32</v>
      </c>
      <c r="C38" s="1" t="s">
        <v>33</v>
      </c>
      <c r="D38" s="1" t="s">
        <v>34</v>
      </c>
      <c r="E38">
        <v>2</v>
      </c>
      <c r="F38" s="1" t="s">
        <v>35</v>
      </c>
      <c r="G38" s="1" t="s">
        <v>36</v>
      </c>
      <c r="H38">
        <v>0.5</v>
      </c>
      <c r="I38" s="1" t="s">
        <v>35</v>
      </c>
      <c r="J38" s="1" t="s">
        <v>37</v>
      </c>
      <c r="K38" s="1" t="s">
        <v>38</v>
      </c>
      <c r="L38" s="1" t="s">
        <v>40</v>
      </c>
      <c r="M38" s="1" t="s">
        <v>33</v>
      </c>
      <c r="N38" s="1" t="s">
        <v>38</v>
      </c>
      <c r="O38" t="s">
        <v>41</v>
      </c>
      <c r="P38" s="1" t="s">
        <v>41</v>
      </c>
      <c r="Q38" s="1" t="s">
        <v>50</v>
      </c>
      <c r="R38" s="1" t="s">
        <v>77</v>
      </c>
      <c r="S38" s="1" t="s">
        <v>50</v>
      </c>
      <c r="T38" s="1" t="s">
        <v>33</v>
      </c>
      <c r="U38">
        <v>2</v>
      </c>
      <c r="V38" s="1" t="s">
        <v>33</v>
      </c>
      <c r="W38" s="1" t="s">
        <v>34</v>
      </c>
      <c r="X38">
        <v>2</v>
      </c>
      <c r="Y38" s="1" t="s">
        <v>60</v>
      </c>
      <c r="Z38">
        <v>25</v>
      </c>
      <c r="AA38" s="1" t="s">
        <v>56</v>
      </c>
      <c r="AB38" s="1" t="s">
        <v>56</v>
      </c>
      <c r="AC38" s="1" t="s">
        <v>56</v>
      </c>
      <c r="AD38" s="2">
        <v>43191</v>
      </c>
      <c r="AE38">
        <v>2</v>
      </c>
      <c r="AF38">
        <v>0.93991723722541365</v>
      </c>
    </row>
    <row r="39" spans="1:32" x14ac:dyDescent="0.35">
      <c r="A39">
        <v>38</v>
      </c>
      <c r="B39" s="1" t="s">
        <v>45</v>
      </c>
      <c r="C39" s="1" t="s">
        <v>33</v>
      </c>
      <c r="D39" s="1" t="s">
        <v>37</v>
      </c>
      <c r="E39">
        <v>0</v>
      </c>
      <c r="F39" s="1" t="s">
        <v>35</v>
      </c>
      <c r="G39" s="1" t="s">
        <v>35</v>
      </c>
      <c r="H39">
        <v>0.5</v>
      </c>
      <c r="I39" s="1" t="s">
        <v>35</v>
      </c>
      <c r="J39" s="1" t="s">
        <v>34</v>
      </c>
      <c r="K39" s="1" t="s">
        <v>38</v>
      </c>
      <c r="L39" s="1" t="s">
        <v>40</v>
      </c>
      <c r="M39" s="1" t="s">
        <v>33</v>
      </c>
      <c r="N39" s="1" t="s">
        <v>38</v>
      </c>
      <c r="O39" t="s">
        <v>41</v>
      </c>
      <c r="P39" s="1" t="s">
        <v>41</v>
      </c>
      <c r="Q39" s="1" t="s">
        <v>50</v>
      </c>
      <c r="R39" s="1" t="s">
        <v>77</v>
      </c>
      <c r="S39" s="1" t="s">
        <v>50</v>
      </c>
      <c r="T39" s="1" t="s">
        <v>33</v>
      </c>
      <c r="U39">
        <v>0</v>
      </c>
      <c r="V39" s="1" t="s">
        <v>40</v>
      </c>
      <c r="W39" s="1" t="s">
        <v>34</v>
      </c>
      <c r="X39">
        <v>0</v>
      </c>
      <c r="Y39" s="1" t="s">
        <v>60</v>
      </c>
      <c r="Z39">
        <v>27</v>
      </c>
      <c r="AA39" s="1" t="s">
        <v>64</v>
      </c>
      <c r="AB39" s="1" t="s">
        <v>44</v>
      </c>
      <c r="AC39" s="1" t="s">
        <v>44</v>
      </c>
      <c r="AD39" s="2">
        <v>43922</v>
      </c>
      <c r="AE39">
        <v>0</v>
      </c>
      <c r="AF39">
        <v>0.62885459987331049</v>
      </c>
    </row>
    <row r="40" spans="1:32" x14ac:dyDescent="0.35">
      <c r="A40">
        <v>39</v>
      </c>
      <c r="B40" s="1" t="s">
        <v>32</v>
      </c>
      <c r="C40" s="1" t="s">
        <v>67</v>
      </c>
      <c r="D40" s="1" t="s">
        <v>34</v>
      </c>
      <c r="E40">
        <v>3</v>
      </c>
      <c r="F40" s="1" t="s">
        <v>35</v>
      </c>
      <c r="G40" s="1" t="s">
        <v>36</v>
      </c>
      <c r="H40">
        <v>0.5</v>
      </c>
      <c r="I40" s="1" t="s">
        <v>35</v>
      </c>
      <c r="J40" s="1" t="s">
        <v>37</v>
      </c>
      <c r="K40" s="1" t="s">
        <v>61</v>
      </c>
      <c r="L40" s="1" t="s">
        <v>40</v>
      </c>
      <c r="M40" s="1" t="s">
        <v>67</v>
      </c>
      <c r="N40" s="1" t="s">
        <v>61</v>
      </c>
      <c r="O40" t="s">
        <v>41</v>
      </c>
      <c r="P40" s="1" t="s">
        <v>41</v>
      </c>
      <c r="Q40" s="1" t="s">
        <v>50</v>
      </c>
      <c r="R40" s="1" t="s">
        <v>83</v>
      </c>
      <c r="S40" s="1" t="s">
        <v>50</v>
      </c>
      <c r="T40" s="1" t="s">
        <v>67</v>
      </c>
      <c r="U40">
        <v>1</v>
      </c>
      <c r="V40" s="1" t="s">
        <v>33</v>
      </c>
      <c r="W40" s="1" t="s">
        <v>37</v>
      </c>
      <c r="X40">
        <v>2</v>
      </c>
      <c r="Y40" s="1" t="s">
        <v>60</v>
      </c>
      <c r="Z40">
        <v>24</v>
      </c>
      <c r="AA40" s="1" t="s">
        <v>56</v>
      </c>
      <c r="AB40" s="1" t="s">
        <v>56</v>
      </c>
      <c r="AC40" s="1" t="s">
        <v>56</v>
      </c>
      <c r="AD40" s="2">
        <v>42095</v>
      </c>
      <c r="AE40">
        <v>5</v>
      </c>
      <c r="AF40">
        <v>0.93704674791054365</v>
      </c>
    </row>
    <row r="41" spans="1:32" x14ac:dyDescent="0.35">
      <c r="A41">
        <v>40</v>
      </c>
      <c r="B41" s="1" t="s">
        <v>32</v>
      </c>
      <c r="C41" s="1" t="s">
        <v>33</v>
      </c>
      <c r="D41" s="1" t="s">
        <v>34</v>
      </c>
      <c r="E41">
        <v>3</v>
      </c>
      <c r="F41" s="1" t="s">
        <v>35</v>
      </c>
      <c r="G41" s="1" t="s">
        <v>36</v>
      </c>
      <c r="H41">
        <v>0.5</v>
      </c>
      <c r="I41" s="1" t="s">
        <v>35</v>
      </c>
      <c r="J41" s="1" t="s">
        <v>37</v>
      </c>
      <c r="K41" s="1" t="s">
        <v>38</v>
      </c>
      <c r="L41" s="1" t="s">
        <v>40</v>
      </c>
      <c r="M41" s="1" t="s">
        <v>33</v>
      </c>
      <c r="N41" s="1" t="s">
        <v>38</v>
      </c>
      <c r="O41" t="s">
        <v>41</v>
      </c>
      <c r="P41" s="1" t="s">
        <v>41</v>
      </c>
      <c r="Q41" s="1" t="s">
        <v>50</v>
      </c>
      <c r="R41" s="1" t="s">
        <v>77</v>
      </c>
      <c r="S41" s="1" t="s">
        <v>50</v>
      </c>
      <c r="T41" s="1" t="s">
        <v>33</v>
      </c>
      <c r="U41">
        <v>3</v>
      </c>
      <c r="V41" s="1" t="s">
        <v>33</v>
      </c>
      <c r="W41" s="1" t="s">
        <v>34</v>
      </c>
      <c r="X41">
        <v>2</v>
      </c>
      <c r="Y41" s="1" t="s">
        <v>60</v>
      </c>
      <c r="Z41">
        <v>21</v>
      </c>
      <c r="AA41" s="1" t="s">
        <v>51</v>
      </c>
      <c r="AB41" s="1" t="s">
        <v>44</v>
      </c>
      <c r="AC41" s="1" t="s">
        <v>44</v>
      </c>
      <c r="AD41" s="2">
        <v>42826</v>
      </c>
      <c r="AE41">
        <v>3</v>
      </c>
      <c r="AF41">
        <v>0.78259626078566635</v>
      </c>
    </row>
    <row r="42" spans="1:32" x14ac:dyDescent="0.35">
      <c r="A42">
        <v>41</v>
      </c>
      <c r="B42" s="1" t="s">
        <v>45</v>
      </c>
      <c r="C42" s="1" t="s">
        <v>33</v>
      </c>
      <c r="D42" s="1" t="s">
        <v>34</v>
      </c>
      <c r="E42">
        <v>2</v>
      </c>
      <c r="F42" s="1" t="s">
        <v>35</v>
      </c>
      <c r="G42" s="1" t="s">
        <v>36</v>
      </c>
      <c r="H42">
        <v>0.5</v>
      </c>
      <c r="I42" s="1" t="s">
        <v>35</v>
      </c>
      <c r="J42" s="1" t="s">
        <v>37</v>
      </c>
      <c r="K42" s="1" t="s">
        <v>38</v>
      </c>
      <c r="L42" s="1" t="s">
        <v>40</v>
      </c>
      <c r="M42" s="1" t="s">
        <v>33</v>
      </c>
      <c r="N42" s="1" t="s">
        <v>38</v>
      </c>
      <c r="O42" t="s">
        <v>41</v>
      </c>
      <c r="P42" s="1" t="s">
        <v>41</v>
      </c>
      <c r="Q42" s="1" t="s">
        <v>50</v>
      </c>
      <c r="R42" s="1" t="s">
        <v>77</v>
      </c>
      <c r="S42" s="1" t="s">
        <v>50</v>
      </c>
      <c r="T42" s="1" t="s">
        <v>33</v>
      </c>
      <c r="U42">
        <v>2</v>
      </c>
      <c r="V42" s="1" t="s">
        <v>33</v>
      </c>
      <c r="W42" s="1" t="s">
        <v>34</v>
      </c>
      <c r="X42">
        <v>3</v>
      </c>
      <c r="Y42" s="1" t="s">
        <v>60</v>
      </c>
      <c r="Z42">
        <v>27</v>
      </c>
      <c r="AA42" s="1" t="s">
        <v>75</v>
      </c>
      <c r="AB42" s="1" t="s">
        <v>44</v>
      </c>
      <c r="AC42" s="1" t="s">
        <v>44</v>
      </c>
      <c r="AD42" s="2">
        <v>43191</v>
      </c>
      <c r="AE42">
        <v>2</v>
      </c>
      <c r="AF42">
        <v>0.94084744115973673</v>
      </c>
    </row>
    <row r="43" spans="1:32" x14ac:dyDescent="0.35">
      <c r="A43">
        <v>42</v>
      </c>
      <c r="B43" s="1" t="s">
        <v>45</v>
      </c>
      <c r="C43" s="1" t="s">
        <v>33</v>
      </c>
      <c r="D43" s="1" t="s">
        <v>34</v>
      </c>
      <c r="E43">
        <v>3</v>
      </c>
      <c r="F43" s="1" t="s">
        <v>35</v>
      </c>
      <c r="G43" s="1" t="s">
        <v>36</v>
      </c>
      <c r="H43">
        <v>0.5</v>
      </c>
      <c r="I43" s="1" t="s">
        <v>35</v>
      </c>
      <c r="J43" s="1" t="s">
        <v>37</v>
      </c>
      <c r="K43" s="1" t="s">
        <v>38</v>
      </c>
      <c r="L43" s="1" t="s">
        <v>40</v>
      </c>
      <c r="M43" s="1" t="s">
        <v>33</v>
      </c>
      <c r="N43" s="1" t="s">
        <v>38</v>
      </c>
      <c r="O43" t="s">
        <v>41</v>
      </c>
      <c r="P43" s="1" t="s">
        <v>41</v>
      </c>
      <c r="Q43" s="1" t="s">
        <v>50</v>
      </c>
      <c r="R43" s="1" t="s">
        <v>77</v>
      </c>
      <c r="S43" s="1" t="s">
        <v>50</v>
      </c>
      <c r="T43" s="1" t="s">
        <v>33</v>
      </c>
      <c r="U43">
        <v>1</v>
      </c>
      <c r="V43" s="1" t="s">
        <v>33</v>
      </c>
      <c r="W43" s="1" t="s">
        <v>34</v>
      </c>
      <c r="X43">
        <v>0</v>
      </c>
      <c r="Y43" s="1" t="s">
        <v>60</v>
      </c>
      <c r="Z43">
        <v>28</v>
      </c>
      <c r="AA43" s="1" t="s">
        <v>56</v>
      </c>
      <c r="AB43" s="1" t="s">
        <v>56</v>
      </c>
      <c r="AC43" s="1" t="s">
        <v>56</v>
      </c>
      <c r="AD43" s="2">
        <v>43556</v>
      </c>
      <c r="AE43">
        <v>1</v>
      </c>
      <c r="AF43">
        <v>0.60817057086615178</v>
      </c>
    </row>
    <row r="44" spans="1:32" x14ac:dyDescent="0.35">
      <c r="A44">
        <v>43</v>
      </c>
      <c r="B44" s="1" t="s">
        <v>32</v>
      </c>
      <c r="C44" s="1" t="s">
        <v>65</v>
      </c>
      <c r="D44" s="1" t="s">
        <v>34</v>
      </c>
      <c r="E44">
        <v>2</v>
      </c>
      <c r="F44" s="1" t="s">
        <v>35</v>
      </c>
      <c r="G44" s="1" t="s">
        <v>36</v>
      </c>
      <c r="H44">
        <v>0.5</v>
      </c>
      <c r="I44" s="1" t="s">
        <v>35</v>
      </c>
      <c r="J44" s="1" t="s">
        <v>37</v>
      </c>
      <c r="K44" s="1" t="s">
        <v>38</v>
      </c>
      <c r="L44" s="1" t="s">
        <v>40</v>
      </c>
      <c r="M44" s="1" t="s">
        <v>65</v>
      </c>
      <c r="N44" s="1" t="s">
        <v>38</v>
      </c>
      <c r="O44" t="s">
        <v>41</v>
      </c>
      <c r="P44" s="1" t="s">
        <v>41</v>
      </c>
      <c r="Q44" s="1" t="s">
        <v>50</v>
      </c>
      <c r="R44" s="1" t="s">
        <v>66</v>
      </c>
      <c r="S44" s="1" t="s">
        <v>48</v>
      </c>
      <c r="T44" s="1" t="s">
        <v>65</v>
      </c>
      <c r="U44">
        <v>4</v>
      </c>
      <c r="V44" s="1" t="s">
        <v>65</v>
      </c>
      <c r="W44" s="1" t="s">
        <v>34</v>
      </c>
      <c r="X44">
        <v>2</v>
      </c>
      <c r="Y44" s="1" t="s">
        <v>63</v>
      </c>
      <c r="Z44">
        <v>40</v>
      </c>
      <c r="AA44" s="1" t="s">
        <v>56</v>
      </c>
      <c r="AB44" s="1" t="s">
        <v>56</v>
      </c>
      <c r="AC44" s="1" t="s">
        <v>56</v>
      </c>
      <c r="AD44" s="2">
        <v>42461</v>
      </c>
      <c r="AE44">
        <v>4</v>
      </c>
      <c r="AF44">
        <v>0.14863046391465384</v>
      </c>
    </row>
    <row r="45" spans="1:32" x14ac:dyDescent="0.35">
      <c r="A45">
        <v>44</v>
      </c>
      <c r="B45" s="1" t="s">
        <v>45</v>
      </c>
      <c r="C45" s="1" t="s">
        <v>33</v>
      </c>
      <c r="D45" s="1" t="s">
        <v>34</v>
      </c>
      <c r="E45">
        <v>2</v>
      </c>
      <c r="F45" s="1" t="s">
        <v>35</v>
      </c>
      <c r="G45" s="1" t="s">
        <v>36</v>
      </c>
      <c r="H45">
        <v>0.5</v>
      </c>
      <c r="I45" s="1" t="s">
        <v>35</v>
      </c>
      <c r="J45" s="1" t="s">
        <v>37</v>
      </c>
      <c r="K45" s="1" t="s">
        <v>47</v>
      </c>
      <c r="L45" s="1" t="s">
        <v>40</v>
      </c>
      <c r="M45" s="1" t="s">
        <v>33</v>
      </c>
      <c r="N45" s="1" t="s">
        <v>47</v>
      </c>
      <c r="O45" t="s">
        <v>41</v>
      </c>
      <c r="P45" s="1" t="s">
        <v>41</v>
      </c>
      <c r="Q45" s="1" t="s">
        <v>50</v>
      </c>
      <c r="R45" s="1" t="s">
        <v>59</v>
      </c>
      <c r="S45" s="1" t="s">
        <v>50</v>
      </c>
      <c r="T45" s="1" t="s">
        <v>33</v>
      </c>
      <c r="U45">
        <v>2</v>
      </c>
      <c r="V45" s="1" t="s">
        <v>33</v>
      </c>
      <c r="W45" s="1" t="s">
        <v>34</v>
      </c>
      <c r="X45">
        <v>2</v>
      </c>
      <c r="Y45" s="1" t="s">
        <v>60</v>
      </c>
      <c r="Z45">
        <v>23</v>
      </c>
      <c r="AA45" s="1" t="s">
        <v>64</v>
      </c>
      <c r="AB45" s="1" t="s">
        <v>44</v>
      </c>
      <c r="AC45" s="1" t="s">
        <v>44</v>
      </c>
      <c r="AD45" s="2">
        <v>43191</v>
      </c>
      <c r="AE45">
        <v>2</v>
      </c>
      <c r="AF45">
        <v>4.9540985015343431E-2</v>
      </c>
    </row>
    <row r="46" spans="1:32" x14ac:dyDescent="0.35">
      <c r="A46">
        <v>45</v>
      </c>
      <c r="B46" s="1" t="s">
        <v>32</v>
      </c>
      <c r="C46" s="1" t="s">
        <v>52</v>
      </c>
      <c r="D46" s="1" t="s">
        <v>34</v>
      </c>
      <c r="E46">
        <v>2</v>
      </c>
      <c r="F46" s="1" t="s">
        <v>35</v>
      </c>
      <c r="G46" s="1" t="s">
        <v>35</v>
      </c>
      <c r="H46">
        <v>0.5</v>
      </c>
      <c r="I46" s="1" t="s">
        <v>36</v>
      </c>
      <c r="J46" s="1" t="s">
        <v>37</v>
      </c>
      <c r="K46" s="1" t="s">
        <v>61</v>
      </c>
      <c r="L46" s="1" t="s">
        <v>39</v>
      </c>
      <c r="M46" s="1" t="s">
        <v>40</v>
      </c>
      <c r="N46" s="1" t="s">
        <v>61</v>
      </c>
      <c r="O46" t="s">
        <v>41</v>
      </c>
      <c r="P46" s="1" t="s">
        <v>41</v>
      </c>
      <c r="Q46" s="1" t="s">
        <v>40</v>
      </c>
      <c r="R46" s="1" t="s">
        <v>40</v>
      </c>
      <c r="S46" s="1" t="s">
        <v>40</v>
      </c>
      <c r="T46" s="1" t="s">
        <v>40</v>
      </c>
      <c r="U46">
        <v>3</v>
      </c>
      <c r="V46" s="1" t="s">
        <v>52</v>
      </c>
      <c r="W46" s="1" t="s">
        <v>34</v>
      </c>
      <c r="X46">
        <v>3</v>
      </c>
      <c r="Y46" s="1" t="s">
        <v>88</v>
      </c>
      <c r="Z46">
        <v>54</v>
      </c>
      <c r="AA46" s="1" t="s">
        <v>56</v>
      </c>
      <c r="AB46" s="1" t="s">
        <v>56</v>
      </c>
      <c r="AC46" s="1" t="s">
        <v>56</v>
      </c>
      <c r="AD46" s="2">
        <v>40634</v>
      </c>
      <c r="AE46">
        <v>9</v>
      </c>
      <c r="AF46">
        <v>0.84130637388384533</v>
      </c>
    </row>
    <row r="47" spans="1:32" x14ac:dyDescent="0.35">
      <c r="A47">
        <v>46</v>
      </c>
      <c r="B47" s="1" t="s">
        <v>32</v>
      </c>
      <c r="C47" s="1" t="s">
        <v>33</v>
      </c>
      <c r="D47" s="1" t="s">
        <v>34</v>
      </c>
      <c r="E47">
        <v>2</v>
      </c>
      <c r="F47" s="1" t="s">
        <v>35</v>
      </c>
      <c r="G47" s="1" t="s">
        <v>36</v>
      </c>
      <c r="H47">
        <v>0.5</v>
      </c>
      <c r="I47" s="1" t="s">
        <v>35</v>
      </c>
      <c r="J47" s="1" t="s">
        <v>37</v>
      </c>
      <c r="K47" s="1" t="s">
        <v>61</v>
      </c>
      <c r="L47" s="1" t="s">
        <v>40</v>
      </c>
      <c r="M47" s="1" t="s">
        <v>33</v>
      </c>
      <c r="N47" s="1" t="s">
        <v>61</v>
      </c>
      <c r="O47" t="s">
        <v>41</v>
      </c>
      <c r="P47" s="1" t="s">
        <v>41</v>
      </c>
      <c r="Q47" s="1" t="s">
        <v>50</v>
      </c>
      <c r="R47" s="1" t="s">
        <v>72</v>
      </c>
      <c r="S47" s="1" t="s">
        <v>50</v>
      </c>
      <c r="T47" s="1" t="s">
        <v>33</v>
      </c>
      <c r="U47">
        <v>3</v>
      </c>
      <c r="V47" s="1" t="s">
        <v>33</v>
      </c>
      <c r="W47" s="1" t="s">
        <v>34</v>
      </c>
      <c r="X47">
        <v>3</v>
      </c>
      <c r="Y47" s="1" t="s">
        <v>60</v>
      </c>
      <c r="Z47">
        <v>26</v>
      </c>
      <c r="AA47" s="1" t="s">
        <v>75</v>
      </c>
      <c r="AB47" s="1" t="s">
        <v>44</v>
      </c>
      <c r="AC47" s="1" t="s">
        <v>44</v>
      </c>
      <c r="AD47" s="2">
        <v>42826</v>
      </c>
      <c r="AE47">
        <v>3</v>
      </c>
      <c r="AF47">
        <v>0.56540325726633778</v>
      </c>
    </row>
    <row r="48" spans="1:32" x14ac:dyDescent="0.35">
      <c r="A48">
        <v>47</v>
      </c>
      <c r="B48" s="1" t="s">
        <v>45</v>
      </c>
      <c r="C48" s="1" t="s">
        <v>46</v>
      </c>
      <c r="D48" s="1" t="s">
        <v>34</v>
      </c>
      <c r="E48">
        <v>2</v>
      </c>
      <c r="F48" s="1" t="s">
        <v>35</v>
      </c>
      <c r="G48" s="1" t="s">
        <v>36</v>
      </c>
      <c r="H48">
        <v>0.5</v>
      </c>
      <c r="I48" s="1" t="s">
        <v>35</v>
      </c>
      <c r="J48" s="1" t="s">
        <v>37</v>
      </c>
      <c r="K48" s="1" t="s">
        <v>57</v>
      </c>
      <c r="L48" s="1" t="s">
        <v>40</v>
      </c>
      <c r="M48" s="1" t="s">
        <v>46</v>
      </c>
      <c r="N48" s="1" t="s">
        <v>57</v>
      </c>
      <c r="O48" t="s">
        <v>41</v>
      </c>
      <c r="P48" s="1" t="s">
        <v>41</v>
      </c>
      <c r="Q48" s="1" t="s">
        <v>54</v>
      </c>
      <c r="R48" s="1" t="s">
        <v>58</v>
      </c>
      <c r="S48" s="1" t="s">
        <v>50</v>
      </c>
      <c r="T48" s="1" t="s">
        <v>46</v>
      </c>
      <c r="U48">
        <v>2</v>
      </c>
      <c r="V48" s="1" t="s">
        <v>46</v>
      </c>
      <c r="W48" s="1" t="s">
        <v>34</v>
      </c>
      <c r="X48">
        <v>3</v>
      </c>
      <c r="Y48" s="1" t="s">
        <v>42</v>
      </c>
      <c r="Z48">
        <v>36</v>
      </c>
      <c r="AA48" s="1" t="s">
        <v>89</v>
      </c>
      <c r="AB48" s="1" t="s">
        <v>44</v>
      </c>
      <c r="AC48" s="1" t="s">
        <v>44</v>
      </c>
      <c r="AD48" s="2">
        <v>42461</v>
      </c>
      <c r="AE48">
        <v>4</v>
      </c>
      <c r="AF48">
        <v>0.88335128400701202</v>
      </c>
    </row>
    <row r="49" spans="1:32" x14ac:dyDescent="0.35">
      <c r="A49">
        <v>48</v>
      </c>
      <c r="B49" s="1" t="s">
        <v>45</v>
      </c>
      <c r="C49" s="1" t="s">
        <v>33</v>
      </c>
      <c r="D49" s="1" t="s">
        <v>34</v>
      </c>
      <c r="E49">
        <v>3</v>
      </c>
      <c r="F49" s="1" t="s">
        <v>35</v>
      </c>
      <c r="G49" s="1" t="s">
        <v>36</v>
      </c>
      <c r="H49">
        <v>0.5</v>
      </c>
      <c r="I49" s="1" t="s">
        <v>35</v>
      </c>
      <c r="J49" s="1" t="s">
        <v>37</v>
      </c>
      <c r="K49" s="1" t="s">
        <v>38</v>
      </c>
      <c r="L49" s="1" t="s">
        <v>40</v>
      </c>
      <c r="M49" s="1" t="s">
        <v>33</v>
      </c>
      <c r="N49" s="1" t="s">
        <v>38</v>
      </c>
      <c r="O49" t="s">
        <v>41</v>
      </c>
      <c r="P49" s="1" t="s">
        <v>41</v>
      </c>
      <c r="Q49" s="1" t="s">
        <v>50</v>
      </c>
      <c r="R49" s="1" t="s">
        <v>77</v>
      </c>
      <c r="S49" s="1" t="s">
        <v>50</v>
      </c>
      <c r="T49" s="1" t="s">
        <v>33</v>
      </c>
      <c r="U49">
        <v>3</v>
      </c>
      <c r="V49" s="1" t="s">
        <v>33</v>
      </c>
      <c r="W49" s="1" t="s">
        <v>34</v>
      </c>
      <c r="X49">
        <v>3</v>
      </c>
      <c r="Y49" s="1" t="s">
        <v>60</v>
      </c>
      <c r="Z49">
        <v>22</v>
      </c>
      <c r="AA49" s="1" t="s">
        <v>75</v>
      </c>
      <c r="AB49" s="1" t="s">
        <v>44</v>
      </c>
      <c r="AC49" s="1" t="s">
        <v>44</v>
      </c>
      <c r="AD49" s="2">
        <v>42826</v>
      </c>
      <c r="AE49">
        <v>3</v>
      </c>
      <c r="AF49">
        <v>0.31529176945627979</v>
      </c>
    </row>
    <row r="50" spans="1:32" x14ac:dyDescent="0.35">
      <c r="A50">
        <v>49</v>
      </c>
      <c r="B50" s="1" t="s">
        <v>45</v>
      </c>
      <c r="C50" s="1" t="s">
        <v>33</v>
      </c>
      <c r="D50" s="1" t="s">
        <v>34</v>
      </c>
      <c r="E50">
        <v>2</v>
      </c>
      <c r="F50" s="1" t="s">
        <v>35</v>
      </c>
      <c r="G50" s="1" t="s">
        <v>36</v>
      </c>
      <c r="H50">
        <v>0.5</v>
      </c>
      <c r="I50" s="1" t="s">
        <v>35</v>
      </c>
      <c r="J50" s="1" t="s">
        <v>37</v>
      </c>
      <c r="K50" s="1" t="s">
        <v>57</v>
      </c>
      <c r="L50" s="1" t="s">
        <v>40</v>
      </c>
      <c r="M50" s="1" t="s">
        <v>33</v>
      </c>
      <c r="N50" s="1" t="s">
        <v>57</v>
      </c>
      <c r="O50" t="s">
        <v>41</v>
      </c>
      <c r="P50" s="1" t="s">
        <v>41</v>
      </c>
      <c r="Q50" s="1" t="s">
        <v>54</v>
      </c>
      <c r="R50" s="1" t="s">
        <v>90</v>
      </c>
      <c r="S50" s="1" t="s">
        <v>50</v>
      </c>
      <c r="T50" s="1" t="s">
        <v>33</v>
      </c>
      <c r="U50">
        <v>2</v>
      </c>
      <c r="V50" s="1" t="s">
        <v>33</v>
      </c>
      <c r="W50" s="1" t="s">
        <v>34</v>
      </c>
      <c r="X50">
        <v>2</v>
      </c>
      <c r="Y50" s="1" t="s">
        <v>42</v>
      </c>
      <c r="Z50">
        <v>31</v>
      </c>
      <c r="AA50" s="1" t="s">
        <v>56</v>
      </c>
      <c r="AB50" s="1" t="s">
        <v>56</v>
      </c>
      <c r="AC50" s="1" t="s">
        <v>56</v>
      </c>
      <c r="AD50" s="2">
        <v>43191</v>
      </c>
      <c r="AE50">
        <v>2</v>
      </c>
      <c r="AF50">
        <v>0.66363096757690698</v>
      </c>
    </row>
    <row r="51" spans="1:32" x14ac:dyDescent="0.35">
      <c r="A51">
        <v>50</v>
      </c>
      <c r="B51" s="1" t="s">
        <v>45</v>
      </c>
      <c r="C51" s="1" t="s">
        <v>33</v>
      </c>
      <c r="D51" s="1" t="s">
        <v>34</v>
      </c>
      <c r="E51">
        <v>3</v>
      </c>
      <c r="F51" s="1" t="s">
        <v>35</v>
      </c>
      <c r="G51" s="1" t="s">
        <v>36</v>
      </c>
      <c r="H51">
        <v>0.5</v>
      </c>
      <c r="I51" s="1" t="s">
        <v>35</v>
      </c>
      <c r="J51" s="1" t="s">
        <v>37</v>
      </c>
      <c r="K51" s="1" t="s">
        <v>38</v>
      </c>
      <c r="L51" s="1" t="s">
        <v>40</v>
      </c>
      <c r="M51" s="1" t="s">
        <v>33</v>
      </c>
      <c r="N51" s="1" t="s">
        <v>38</v>
      </c>
      <c r="O51" t="s">
        <v>41</v>
      </c>
      <c r="P51" s="1" t="s">
        <v>41</v>
      </c>
      <c r="Q51" s="1" t="s">
        <v>50</v>
      </c>
      <c r="R51" s="1" t="s">
        <v>77</v>
      </c>
      <c r="S51" s="1" t="s">
        <v>50</v>
      </c>
      <c r="T51" s="1" t="s">
        <v>33</v>
      </c>
      <c r="U51">
        <v>2</v>
      </c>
      <c r="V51" s="1" t="s">
        <v>33</v>
      </c>
      <c r="W51" s="1" t="s">
        <v>34</v>
      </c>
      <c r="X51">
        <v>3</v>
      </c>
      <c r="Y51" s="1" t="s">
        <v>60</v>
      </c>
      <c r="Z51">
        <v>22</v>
      </c>
      <c r="AA51" s="1" t="s">
        <v>89</v>
      </c>
      <c r="AB51" s="1" t="s">
        <v>44</v>
      </c>
      <c r="AC51" s="1" t="s">
        <v>44</v>
      </c>
      <c r="AD51" s="2">
        <v>43191</v>
      </c>
      <c r="AE51">
        <v>2</v>
      </c>
      <c r="AF51">
        <v>7.4111456521534724E-2</v>
      </c>
    </row>
    <row r="52" spans="1:32" x14ac:dyDescent="0.35">
      <c r="A52">
        <v>51</v>
      </c>
      <c r="B52" s="1" t="s">
        <v>32</v>
      </c>
      <c r="C52" s="1" t="s">
        <v>67</v>
      </c>
      <c r="D52" s="1" t="s">
        <v>34</v>
      </c>
      <c r="E52">
        <v>2</v>
      </c>
      <c r="F52" s="1" t="s">
        <v>36</v>
      </c>
      <c r="G52" s="1" t="s">
        <v>36</v>
      </c>
      <c r="H52">
        <v>0.5</v>
      </c>
      <c r="I52" s="1" t="s">
        <v>35</v>
      </c>
      <c r="J52" s="1" t="s">
        <v>37</v>
      </c>
      <c r="K52" s="1" t="s">
        <v>38</v>
      </c>
      <c r="L52" s="1" t="s">
        <v>40</v>
      </c>
      <c r="M52" s="1" t="s">
        <v>46</v>
      </c>
      <c r="N52" s="1" t="s">
        <v>38</v>
      </c>
      <c r="O52" t="s">
        <v>41</v>
      </c>
      <c r="P52" s="1" t="s">
        <v>41</v>
      </c>
      <c r="Q52" s="1" t="s">
        <v>50</v>
      </c>
      <c r="R52" s="1" t="s">
        <v>76</v>
      </c>
      <c r="S52" s="1" t="s">
        <v>50</v>
      </c>
      <c r="T52" s="1" t="s">
        <v>67</v>
      </c>
      <c r="U52">
        <v>6</v>
      </c>
      <c r="V52" s="1" t="s">
        <v>67</v>
      </c>
      <c r="W52" s="1" t="s">
        <v>34</v>
      </c>
      <c r="X52">
        <v>3</v>
      </c>
      <c r="Y52" s="1" t="s">
        <v>42</v>
      </c>
      <c r="Z52">
        <v>31</v>
      </c>
      <c r="AA52" s="1" t="s">
        <v>56</v>
      </c>
      <c r="AB52" s="1" t="s">
        <v>56</v>
      </c>
      <c r="AC52" s="1" t="s">
        <v>56</v>
      </c>
      <c r="AD52" s="2">
        <v>41000</v>
      </c>
      <c r="AE52">
        <v>8</v>
      </c>
      <c r="AF52">
        <v>0.2325688528533949</v>
      </c>
    </row>
    <row r="53" spans="1:32" x14ac:dyDescent="0.35">
      <c r="A53">
        <v>52</v>
      </c>
      <c r="B53" s="1" t="s">
        <v>32</v>
      </c>
      <c r="C53" s="1" t="s">
        <v>46</v>
      </c>
      <c r="D53" s="1" t="s">
        <v>34</v>
      </c>
      <c r="E53">
        <v>2</v>
      </c>
      <c r="F53" s="1" t="s">
        <v>35</v>
      </c>
      <c r="G53" s="1" t="s">
        <v>36</v>
      </c>
      <c r="H53">
        <v>0.5</v>
      </c>
      <c r="I53" s="1" t="s">
        <v>35</v>
      </c>
      <c r="J53" s="1" t="s">
        <v>37</v>
      </c>
      <c r="K53" s="1" t="s">
        <v>47</v>
      </c>
      <c r="L53" s="1" t="s">
        <v>40</v>
      </c>
      <c r="M53" s="1" t="s">
        <v>46</v>
      </c>
      <c r="N53" s="1" t="s">
        <v>47</v>
      </c>
      <c r="O53" t="s">
        <v>41</v>
      </c>
      <c r="P53" s="1" t="s">
        <v>41</v>
      </c>
      <c r="Q53" s="1" t="s">
        <v>48</v>
      </c>
      <c r="R53" s="1" t="s">
        <v>49</v>
      </c>
      <c r="S53" s="1" t="s">
        <v>50</v>
      </c>
      <c r="T53" s="1" t="s">
        <v>46</v>
      </c>
      <c r="U53">
        <v>2</v>
      </c>
      <c r="V53" s="1" t="s">
        <v>46</v>
      </c>
      <c r="W53" s="1" t="s">
        <v>34</v>
      </c>
      <c r="X53">
        <v>3</v>
      </c>
      <c r="Y53" s="1" t="s">
        <v>42</v>
      </c>
      <c r="Z53">
        <v>32</v>
      </c>
      <c r="AA53" s="1" t="s">
        <v>75</v>
      </c>
      <c r="AB53" s="1" t="s">
        <v>44</v>
      </c>
      <c r="AC53" s="1" t="s">
        <v>44</v>
      </c>
      <c r="AD53" s="2">
        <v>41000</v>
      </c>
      <c r="AE53">
        <v>8</v>
      </c>
      <c r="AF53">
        <v>0.78413870048453993</v>
      </c>
    </row>
    <row r="54" spans="1:32" x14ac:dyDescent="0.35">
      <c r="A54">
        <v>53</v>
      </c>
      <c r="B54" s="1" t="s">
        <v>32</v>
      </c>
      <c r="C54" s="1" t="s">
        <v>67</v>
      </c>
      <c r="D54" s="1" t="s">
        <v>34</v>
      </c>
      <c r="E54">
        <v>2</v>
      </c>
      <c r="F54" s="1" t="s">
        <v>35</v>
      </c>
      <c r="G54" s="1" t="s">
        <v>36</v>
      </c>
      <c r="H54">
        <v>0.5</v>
      </c>
      <c r="I54" s="1" t="s">
        <v>35</v>
      </c>
      <c r="J54" s="1" t="s">
        <v>37</v>
      </c>
      <c r="K54" s="1" t="s">
        <v>47</v>
      </c>
      <c r="L54" s="1" t="s">
        <v>40</v>
      </c>
      <c r="M54" s="1" t="s">
        <v>67</v>
      </c>
      <c r="N54" s="1" t="s">
        <v>47</v>
      </c>
      <c r="O54" t="s">
        <v>41</v>
      </c>
      <c r="P54" s="1" t="s">
        <v>41</v>
      </c>
      <c r="Q54" s="1" t="s">
        <v>50</v>
      </c>
      <c r="R54" s="1" t="s">
        <v>80</v>
      </c>
      <c r="S54" s="1" t="s">
        <v>50</v>
      </c>
      <c r="T54" s="1" t="s">
        <v>67</v>
      </c>
      <c r="U54">
        <v>3</v>
      </c>
      <c r="V54" s="1" t="s">
        <v>67</v>
      </c>
      <c r="W54" s="1" t="s">
        <v>34</v>
      </c>
      <c r="X54">
        <v>2</v>
      </c>
      <c r="Y54" s="1" t="s">
        <v>42</v>
      </c>
      <c r="Z54">
        <v>30</v>
      </c>
      <c r="AA54" s="1" t="s">
        <v>56</v>
      </c>
      <c r="AB54" s="1" t="s">
        <v>56</v>
      </c>
      <c r="AC54" s="1" t="s">
        <v>56</v>
      </c>
      <c r="AD54" s="2">
        <v>41000</v>
      </c>
      <c r="AE54">
        <v>8</v>
      </c>
      <c r="AF54">
        <v>0.61400130741907277</v>
      </c>
    </row>
    <row r="55" spans="1:32" x14ac:dyDescent="0.35">
      <c r="A55">
        <v>54</v>
      </c>
      <c r="B55" s="1" t="s">
        <v>32</v>
      </c>
      <c r="C55" s="1" t="s">
        <v>67</v>
      </c>
      <c r="D55" s="1" t="s">
        <v>34</v>
      </c>
      <c r="E55">
        <v>2</v>
      </c>
      <c r="F55" s="1" t="s">
        <v>36</v>
      </c>
      <c r="G55" s="1" t="s">
        <v>36</v>
      </c>
      <c r="H55">
        <v>0.5</v>
      </c>
      <c r="I55" s="1" t="s">
        <v>35</v>
      </c>
      <c r="J55" s="1" t="s">
        <v>37</v>
      </c>
      <c r="K55" s="1" t="s">
        <v>38</v>
      </c>
      <c r="L55" s="1" t="s">
        <v>40</v>
      </c>
      <c r="M55" s="1" t="s">
        <v>46</v>
      </c>
      <c r="N55" s="1" t="s">
        <v>38</v>
      </c>
      <c r="O55" t="s">
        <v>41</v>
      </c>
      <c r="P55" s="1" t="s">
        <v>41</v>
      </c>
      <c r="Q55" s="1" t="s">
        <v>50</v>
      </c>
      <c r="R55" s="1" t="s">
        <v>76</v>
      </c>
      <c r="S55" s="1" t="s">
        <v>50</v>
      </c>
      <c r="T55" s="1" t="s">
        <v>67</v>
      </c>
      <c r="U55">
        <v>7</v>
      </c>
      <c r="V55" s="1" t="s">
        <v>67</v>
      </c>
      <c r="W55" s="1" t="s">
        <v>34</v>
      </c>
      <c r="X55">
        <v>3</v>
      </c>
      <c r="Y55" s="1" t="s">
        <v>42</v>
      </c>
      <c r="Z55">
        <v>33</v>
      </c>
      <c r="AA55" s="1" t="s">
        <v>56</v>
      </c>
      <c r="AB55" s="1" t="s">
        <v>56</v>
      </c>
      <c r="AC55" s="1" t="s">
        <v>56</v>
      </c>
      <c r="AD55" s="2">
        <v>41000</v>
      </c>
      <c r="AE55">
        <v>8</v>
      </c>
      <c r="AF55">
        <v>0.35687267861373695</v>
      </c>
    </row>
    <row r="56" spans="1:32" x14ac:dyDescent="0.35">
      <c r="A56">
        <v>55</v>
      </c>
      <c r="B56" s="1" t="s">
        <v>45</v>
      </c>
      <c r="C56" s="1" t="s">
        <v>33</v>
      </c>
      <c r="D56" s="1" t="s">
        <v>34</v>
      </c>
      <c r="E56">
        <v>2</v>
      </c>
      <c r="F56" s="1" t="s">
        <v>35</v>
      </c>
      <c r="G56" s="1" t="s">
        <v>36</v>
      </c>
      <c r="H56">
        <v>0.5</v>
      </c>
      <c r="I56" s="1" t="s">
        <v>35</v>
      </c>
      <c r="J56" s="1" t="s">
        <v>37</v>
      </c>
      <c r="K56" s="1" t="s">
        <v>47</v>
      </c>
      <c r="L56" s="1" t="s">
        <v>40</v>
      </c>
      <c r="M56" s="1" t="s">
        <v>33</v>
      </c>
      <c r="N56" s="1" t="s">
        <v>47</v>
      </c>
      <c r="O56" t="s">
        <v>41</v>
      </c>
      <c r="P56" s="1" t="s">
        <v>41</v>
      </c>
      <c r="Q56" s="1" t="s">
        <v>50</v>
      </c>
      <c r="R56" s="1" t="s">
        <v>59</v>
      </c>
      <c r="S56" s="1" t="s">
        <v>50</v>
      </c>
      <c r="T56" s="1" t="s">
        <v>33</v>
      </c>
      <c r="U56">
        <v>3</v>
      </c>
      <c r="V56" s="1" t="s">
        <v>33</v>
      </c>
      <c r="W56" s="1" t="s">
        <v>34</v>
      </c>
      <c r="X56">
        <v>3</v>
      </c>
      <c r="Y56" s="1" t="s">
        <v>60</v>
      </c>
      <c r="Z56">
        <v>25</v>
      </c>
      <c r="AA56" s="1" t="s">
        <v>56</v>
      </c>
      <c r="AB56" s="1" t="s">
        <v>56</v>
      </c>
      <c r="AC56" s="1" t="s">
        <v>56</v>
      </c>
      <c r="AD56" s="2">
        <v>42826</v>
      </c>
      <c r="AE56">
        <v>3</v>
      </c>
      <c r="AF56">
        <v>0.31101827447115205</v>
      </c>
    </row>
    <row r="57" spans="1:32" x14ac:dyDescent="0.35">
      <c r="A57">
        <v>56</v>
      </c>
      <c r="B57" s="1" t="s">
        <v>32</v>
      </c>
      <c r="C57" s="1" t="s">
        <v>33</v>
      </c>
      <c r="D57" s="1" t="s">
        <v>37</v>
      </c>
      <c r="E57">
        <v>0</v>
      </c>
      <c r="F57" s="1" t="s">
        <v>35</v>
      </c>
      <c r="G57" s="1" t="s">
        <v>35</v>
      </c>
      <c r="H57">
        <v>0.5</v>
      </c>
      <c r="I57" s="1" t="s">
        <v>35</v>
      </c>
      <c r="J57" s="1" t="s">
        <v>34</v>
      </c>
      <c r="K57" s="1" t="s">
        <v>47</v>
      </c>
      <c r="L57" s="1" t="s">
        <v>40</v>
      </c>
      <c r="M57" s="1" t="s">
        <v>33</v>
      </c>
      <c r="N57" s="1" t="s">
        <v>47</v>
      </c>
      <c r="O57" t="s">
        <v>41</v>
      </c>
      <c r="P57" s="1" t="s">
        <v>41</v>
      </c>
      <c r="Q57" s="1" t="s">
        <v>50</v>
      </c>
      <c r="R57" s="1" t="s">
        <v>59</v>
      </c>
      <c r="S57" s="1" t="s">
        <v>50</v>
      </c>
      <c r="T57" s="1" t="s">
        <v>33</v>
      </c>
      <c r="U57">
        <v>0</v>
      </c>
      <c r="V57" s="1" t="s">
        <v>40</v>
      </c>
      <c r="W57" s="1" t="s">
        <v>34</v>
      </c>
      <c r="X57">
        <v>0</v>
      </c>
      <c r="Y57" s="1" t="s">
        <v>60</v>
      </c>
      <c r="Z57">
        <v>25</v>
      </c>
      <c r="AA57" s="1" t="s">
        <v>56</v>
      </c>
      <c r="AB57" s="1" t="s">
        <v>56</v>
      </c>
      <c r="AC57" s="1" t="s">
        <v>56</v>
      </c>
      <c r="AD57" s="2">
        <v>43922</v>
      </c>
      <c r="AE57">
        <v>0</v>
      </c>
      <c r="AF57">
        <v>0.27179224440080951</v>
      </c>
    </row>
    <row r="58" spans="1:32" x14ac:dyDescent="0.35">
      <c r="A58">
        <v>57</v>
      </c>
      <c r="B58" s="1" t="s">
        <v>45</v>
      </c>
      <c r="C58" s="1" t="s">
        <v>46</v>
      </c>
      <c r="D58" s="1" t="s">
        <v>34</v>
      </c>
      <c r="E58">
        <v>0</v>
      </c>
      <c r="F58" s="1" t="s">
        <v>35</v>
      </c>
      <c r="G58" s="1" t="s">
        <v>35</v>
      </c>
      <c r="H58">
        <v>0.5</v>
      </c>
      <c r="I58" s="1" t="s">
        <v>36</v>
      </c>
      <c r="J58" s="1" t="s">
        <v>37</v>
      </c>
      <c r="K58" s="1" t="s">
        <v>47</v>
      </c>
      <c r="L58" s="1" t="s">
        <v>39</v>
      </c>
      <c r="M58" s="1" t="s">
        <v>40</v>
      </c>
      <c r="N58" s="1" t="s">
        <v>47</v>
      </c>
      <c r="O58" t="s">
        <v>41</v>
      </c>
      <c r="P58" s="1" t="s">
        <v>41</v>
      </c>
      <c r="Q58" s="1" t="s">
        <v>40</v>
      </c>
      <c r="R58" s="1" t="s">
        <v>40</v>
      </c>
      <c r="S58" s="1" t="s">
        <v>40</v>
      </c>
      <c r="T58" s="1" t="s">
        <v>40</v>
      </c>
      <c r="U58">
        <v>3</v>
      </c>
      <c r="V58" s="1" t="s">
        <v>46</v>
      </c>
      <c r="W58" s="1" t="s">
        <v>34</v>
      </c>
      <c r="X58">
        <v>3</v>
      </c>
      <c r="Y58" s="1" t="s">
        <v>42</v>
      </c>
      <c r="Z58">
        <v>38</v>
      </c>
      <c r="AA58" s="1" t="s">
        <v>82</v>
      </c>
      <c r="AB58" s="1" t="s">
        <v>44</v>
      </c>
      <c r="AC58" s="1" t="s">
        <v>44</v>
      </c>
      <c r="AD58" s="2">
        <v>42461</v>
      </c>
      <c r="AE58">
        <v>4</v>
      </c>
      <c r="AF58">
        <v>0.11150839894132758</v>
      </c>
    </row>
    <row r="59" spans="1:32" x14ac:dyDescent="0.35">
      <c r="A59">
        <v>58</v>
      </c>
      <c r="B59" s="1" t="s">
        <v>32</v>
      </c>
      <c r="C59" s="1" t="s">
        <v>67</v>
      </c>
      <c r="D59" s="1" t="s">
        <v>34</v>
      </c>
      <c r="E59">
        <v>2</v>
      </c>
      <c r="F59" s="1" t="s">
        <v>36</v>
      </c>
      <c r="G59" s="1" t="s">
        <v>36</v>
      </c>
      <c r="H59">
        <v>0.5</v>
      </c>
      <c r="I59" s="1" t="s">
        <v>35</v>
      </c>
      <c r="J59" s="1" t="s">
        <v>37</v>
      </c>
      <c r="K59" s="1" t="s">
        <v>47</v>
      </c>
      <c r="L59" s="1" t="s">
        <v>40</v>
      </c>
      <c r="M59" s="1" t="s">
        <v>46</v>
      </c>
      <c r="N59" s="1" t="s">
        <v>47</v>
      </c>
      <c r="O59" t="s">
        <v>41</v>
      </c>
      <c r="P59" s="1" t="s">
        <v>41</v>
      </c>
      <c r="Q59" s="1" t="s">
        <v>50</v>
      </c>
      <c r="R59" s="1" t="s">
        <v>80</v>
      </c>
      <c r="S59" s="1" t="s">
        <v>50</v>
      </c>
      <c r="T59" s="1" t="s">
        <v>67</v>
      </c>
      <c r="U59">
        <v>2</v>
      </c>
      <c r="V59" s="1" t="s">
        <v>67</v>
      </c>
      <c r="W59" s="1" t="s">
        <v>34</v>
      </c>
      <c r="X59">
        <v>3</v>
      </c>
      <c r="Y59" s="1" t="s">
        <v>42</v>
      </c>
      <c r="Z59">
        <v>35</v>
      </c>
      <c r="AA59" s="1" t="s">
        <v>56</v>
      </c>
      <c r="AB59" s="1" t="s">
        <v>56</v>
      </c>
      <c r="AC59" s="1" t="s">
        <v>56</v>
      </c>
      <c r="AD59" s="2">
        <v>43191</v>
      </c>
      <c r="AE59">
        <v>2</v>
      </c>
      <c r="AF59">
        <v>0.55992382861216217</v>
      </c>
    </row>
    <row r="60" spans="1:32" x14ac:dyDescent="0.35">
      <c r="A60">
        <v>59</v>
      </c>
      <c r="B60" s="1" t="s">
        <v>32</v>
      </c>
      <c r="C60" s="1" t="s">
        <v>33</v>
      </c>
      <c r="D60" s="1" t="s">
        <v>34</v>
      </c>
      <c r="E60">
        <v>2</v>
      </c>
      <c r="F60" s="1" t="s">
        <v>35</v>
      </c>
      <c r="G60" s="1" t="s">
        <v>36</v>
      </c>
      <c r="H60">
        <v>0.5</v>
      </c>
      <c r="I60" s="1" t="s">
        <v>35</v>
      </c>
      <c r="J60" s="1" t="s">
        <v>37</v>
      </c>
      <c r="K60" s="1" t="s">
        <v>38</v>
      </c>
      <c r="L60" s="1" t="s">
        <v>40</v>
      </c>
      <c r="M60" s="1" t="s">
        <v>33</v>
      </c>
      <c r="N60" s="1" t="s">
        <v>38</v>
      </c>
      <c r="O60" t="s">
        <v>41</v>
      </c>
      <c r="P60" s="1" t="s">
        <v>41</v>
      </c>
      <c r="Q60" s="1" t="s">
        <v>50</v>
      </c>
      <c r="R60" s="1" t="s">
        <v>77</v>
      </c>
      <c r="S60" s="1" t="s">
        <v>50</v>
      </c>
      <c r="T60" s="1" t="s">
        <v>33</v>
      </c>
      <c r="U60">
        <v>1</v>
      </c>
      <c r="V60" s="1" t="s">
        <v>33</v>
      </c>
      <c r="W60" s="1" t="s">
        <v>34</v>
      </c>
      <c r="X60">
        <v>0</v>
      </c>
      <c r="Y60" s="1" t="s">
        <v>60</v>
      </c>
      <c r="Z60">
        <v>22</v>
      </c>
      <c r="AA60" s="1" t="s">
        <v>56</v>
      </c>
      <c r="AB60" s="1" t="s">
        <v>56</v>
      </c>
      <c r="AC60" s="1" t="s">
        <v>56</v>
      </c>
      <c r="AD60" s="2">
        <v>43556</v>
      </c>
      <c r="AE60">
        <v>1</v>
      </c>
      <c r="AF60">
        <v>0.57995153737104432</v>
      </c>
    </row>
    <row r="61" spans="1:32" x14ac:dyDescent="0.35">
      <c r="A61">
        <v>60</v>
      </c>
      <c r="B61" s="1" t="s">
        <v>32</v>
      </c>
      <c r="C61" s="1" t="s">
        <v>33</v>
      </c>
      <c r="D61" s="1" t="s">
        <v>34</v>
      </c>
      <c r="E61">
        <v>2</v>
      </c>
      <c r="F61" s="1" t="s">
        <v>35</v>
      </c>
      <c r="G61" s="1" t="s">
        <v>35</v>
      </c>
      <c r="H61">
        <v>0.5</v>
      </c>
      <c r="I61" s="1" t="s">
        <v>36</v>
      </c>
      <c r="J61" s="1" t="s">
        <v>37</v>
      </c>
      <c r="K61" s="1" t="s">
        <v>38</v>
      </c>
      <c r="L61" s="1" t="s">
        <v>39</v>
      </c>
      <c r="M61" s="1" t="s">
        <v>40</v>
      </c>
      <c r="N61" s="1" t="s">
        <v>38</v>
      </c>
      <c r="O61" t="s">
        <v>41</v>
      </c>
      <c r="P61" s="1" t="s">
        <v>41</v>
      </c>
      <c r="Q61" s="1" t="s">
        <v>40</v>
      </c>
      <c r="R61" s="1" t="s">
        <v>40</v>
      </c>
      <c r="S61" s="1" t="s">
        <v>40</v>
      </c>
      <c r="T61" s="1" t="s">
        <v>40</v>
      </c>
      <c r="U61">
        <v>3</v>
      </c>
      <c r="V61" s="1" t="s">
        <v>33</v>
      </c>
      <c r="W61" s="1" t="s">
        <v>34</v>
      </c>
      <c r="X61">
        <v>3</v>
      </c>
      <c r="Y61" s="1" t="s">
        <v>42</v>
      </c>
      <c r="Z61">
        <v>38</v>
      </c>
      <c r="AA61" s="1" t="s">
        <v>75</v>
      </c>
      <c r="AB61" s="1" t="s">
        <v>44</v>
      </c>
      <c r="AC61" s="1" t="s">
        <v>44</v>
      </c>
      <c r="AD61" s="2">
        <v>42826</v>
      </c>
      <c r="AE61">
        <v>3</v>
      </c>
      <c r="AF61">
        <v>0.52503697012817341</v>
      </c>
    </row>
    <row r="62" spans="1:32" x14ac:dyDescent="0.35">
      <c r="A62">
        <v>61</v>
      </c>
      <c r="B62" s="1" t="s">
        <v>45</v>
      </c>
      <c r="C62" s="1" t="s">
        <v>33</v>
      </c>
      <c r="D62" s="1" t="s">
        <v>34</v>
      </c>
      <c r="E62">
        <v>3</v>
      </c>
      <c r="F62" s="1" t="s">
        <v>35</v>
      </c>
      <c r="G62" s="1" t="s">
        <v>36</v>
      </c>
      <c r="H62">
        <v>0.5</v>
      </c>
      <c r="I62" s="1" t="s">
        <v>35</v>
      </c>
      <c r="J62" s="1" t="s">
        <v>37</v>
      </c>
      <c r="K62" s="1" t="s">
        <v>47</v>
      </c>
      <c r="L62" s="1" t="s">
        <v>40</v>
      </c>
      <c r="M62" s="1" t="s">
        <v>33</v>
      </c>
      <c r="N62" s="1" t="s">
        <v>47</v>
      </c>
      <c r="O62" t="s">
        <v>41</v>
      </c>
      <c r="P62" s="1" t="s">
        <v>41</v>
      </c>
      <c r="Q62" s="1" t="s">
        <v>50</v>
      </c>
      <c r="R62" s="1" t="s">
        <v>59</v>
      </c>
      <c r="S62" s="1" t="s">
        <v>50</v>
      </c>
      <c r="T62" s="1" t="s">
        <v>33</v>
      </c>
      <c r="U62">
        <v>1</v>
      </c>
      <c r="V62" s="1" t="s">
        <v>33</v>
      </c>
      <c r="W62" s="1" t="s">
        <v>34</v>
      </c>
      <c r="X62">
        <v>0</v>
      </c>
      <c r="Y62" s="1" t="s">
        <v>60</v>
      </c>
      <c r="Z62">
        <v>23</v>
      </c>
      <c r="AA62" s="1" t="s">
        <v>75</v>
      </c>
      <c r="AB62" s="1" t="s">
        <v>44</v>
      </c>
      <c r="AC62" s="1" t="s">
        <v>44</v>
      </c>
      <c r="AD62" s="2">
        <v>43556</v>
      </c>
      <c r="AE62">
        <v>1</v>
      </c>
      <c r="AF62">
        <v>0.93748244176055295</v>
      </c>
    </row>
    <row r="63" spans="1:32" x14ac:dyDescent="0.35">
      <c r="A63">
        <v>62</v>
      </c>
      <c r="B63" s="1" t="s">
        <v>45</v>
      </c>
      <c r="C63" s="1" t="s">
        <v>67</v>
      </c>
      <c r="D63" s="1" t="s">
        <v>34</v>
      </c>
      <c r="E63">
        <v>3</v>
      </c>
      <c r="F63" s="1" t="s">
        <v>35</v>
      </c>
      <c r="G63" s="1" t="s">
        <v>35</v>
      </c>
      <c r="H63">
        <v>0.5</v>
      </c>
      <c r="I63" s="1" t="s">
        <v>36</v>
      </c>
      <c r="J63" s="1" t="s">
        <v>37</v>
      </c>
      <c r="K63" s="1" t="s">
        <v>38</v>
      </c>
      <c r="L63" s="1" t="s">
        <v>39</v>
      </c>
      <c r="M63" s="1" t="s">
        <v>40</v>
      </c>
      <c r="N63" s="1" t="s">
        <v>38</v>
      </c>
      <c r="O63">
        <v>0.8</v>
      </c>
      <c r="P63" s="1" t="s">
        <v>79</v>
      </c>
      <c r="Q63" s="1" t="s">
        <v>40</v>
      </c>
      <c r="R63" s="1" t="s">
        <v>40</v>
      </c>
      <c r="S63" s="1" t="s">
        <v>40</v>
      </c>
      <c r="T63" s="1" t="s">
        <v>40</v>
      </c>
      <c r="U63">
        <v>2</v>
      </c>
      <c r="V63" s="1" t="s">
        <v>67</v>
      </c>
      <c r="W63" s="1" t="s">
        <v>34</v>
      </c>
      <c r="X63">
        <v>3</v>
      </c>
      <c r="Y63" s="1" t="s">
        <v>88</v>
      </c>
      <c r="Z63">
        <v>56</v>
      </c>
      <c r="AA63" s="1" t="s">
        <v>56</v>
      </c>
      <c r="AB63" s="1" t="s">
        <v>56</v>
      </c>
      <c r="AC63" s="1" t="s">
        <v>56</v>
      </c>
      <c r="AD63" s="2">
        <v>41000</v>
      </c>
      <c r="AE63">
        <v>8</v>
      </c>
      <c r="AF63">
        <v>0.39092864719289822</v>
      </c>
    </row>
    <row r="64" spans="1:32" x14ac:dyDescent="0.35">
      <c r="A64">
        <v>63</v>
      </c>
      <c r="B64" s="1" t="s">
        <v>32</v>
      </c>
      <c r="C64" s="1" t="s">
        <v>33</v>
      </c>
      <c r="D64" s="1" t="s">
        <v>34</v>
      </c>
      <c r="E64">
        <v>2</v>
      </c>
      <c r="F64" s="1" t="s">
        <v>35</v>
      </c>
      <c r="G64" s="1" t="s">
        <v>36</v>
      </c>
      <c r="H64">
        <v>0.5</v>
      </c>
      <c r="I64" s="1" t="s">
        <v>35</v>
      </c>
      <c r="J64" s="1" t="s">
        <v>37</v>
      </c>
      <c r="K64" s="1" t="s">
        <v>47</v>
      </c>
      <c r="L64" s="1" t="s">
        <v>40</v>
      </c>
      <c r="M64" s="1" t="s">
        <v>33</v>
      </c>
      <c r="N64" s="1" t="s">
        <v>47</v>
      </c>
      <c r="O64" t="s">
        <v>41</v>
      </c>
      <c r="P64" s="1" t="s">
        <v>41</v>
      </c>
      <c r="Q64" s="1" t="s">
        <v>50</v>
      </c>
      <c r="R64" s="1" t="s">
        <v>59</v>
      </c>
      <c r="S64" s="1" t="s">
        <v>50</v>
      </c>
      <c r="T64" s="1" t="s">
        <v>33</v>
      </c>
      <c r="U64">
        <v>1</v>
      </c>
      <c r="V64" s="1" t="s">
        <v>33</v>
      </c>
      <c r="W64" s="1" t="s">
        <v>34</v>
      </c>
      <c r="X64">
        <v>0</v>
      </c>
      <c r="Y64" s="1" t="s">
        <v>60</v>
      </c>
      <c r="Z64">
        <v>20</v>
      </c>
      <c r="AA64" s="1" t="s">
        <v>69</v>
      </c>
      <c r="AB64" s="1" t="s">
        <v>70</v>
      </c>
      <c r="AC64" s="1" t="s">
        <v>71</v>
      </c>
      <c r="AD64" s="2">
        <v>43556</v>
      </c>
      <c r="AE64">
        <v>1</v>
      </c>
      <c r="AF64">
        <v>0.55894142312294492</v>
      </c>
    </row>
    <row r="65" spans="1:32" x14ac:dyDescent="0.35">
      <c r="A65">
        <v>64</v>
      </c>
      <c r="B65" s="1" t="s">
        <v>32</v>
      </c>
      <c r="C65" s="1" t="s">
        <v>52</v>
      </c>
      <c r="D65" s="1" t="s">
        <v>34</v>
      </c>
      <c r="E65">
        <v>3</v>
      </c>
      <c r="F65" s="1" t="s">
        <v>35</v>
      </c>
      <c r="G65" s="1" t="s">
        <v>36</v>
      </c>
      <c r="H65">
        <v>0.5</v>
      </c>
      <c r="I65" s="1" t="s">
        <v>35</v>
      </c>
      <c r="J65" s="1" t="s">
        <v>37</v>
      </c>
      <c r="K65" s="1" t="s">
        <v>47</v>
      </c>
      <c r="L65" s="1" t="s">
        <v>40</v>
      </c>
      <c r="M65" s="1" t="s">
        <v>52</v>
      </c>
      <c r="N65" s="1" t="s">
        <v>47</v>
      </c>
      <c r="O65" t="s">
        <v>41</v>
      </c>
      <c r="P65" s="1" t="s">
        <v>41</v>
      </c>
      <c r="Q65" s="1" t="s">
        <v>54</v>
      </c>
      <c r="R65" s="1" t="s">
        <v>91</v>
      </c>
      <c r="S65" s="1" t="s">
        <v>48</v>
      </c>
      <c r="T65" s="1" t="s">
        <v>52</v>
      </c>
      <c r="U65">
        <v>3</v>
      </c>
      <c r="V65" s="1" t="s">
        <v>52</v>
      </c>
      <c r="W65" s="1" t="s">
        <v>34</v>
      </c>
      <c r="X65">
        <v>3</v>
      </c>
      <c r="Y65" s="1" t="s">
        <v>42</v>
      </c>
      <c r="Z65">
        <v>36</v>
      </c>
      <c r="AA65" s="1" t="s">
        <v>56</v>
      </c>
      <c r="AB65" s="1" t="s">
        <v>56</v>
      </c>
      <c r="AC65" s="1" t="s">
        <v>56</v>
      </c>
      <c r="AD65" s="2">
        <v>40634</v>
      </c>
      <c r="AE65">
        <v>9</v>
      </c>
      <c r="AF65">
        <v>0.31622544924024443</v>
      </c>
    </row>
    <row r="66" spans="1:32" x14ac:dyDescent="0.35">
      <c r="A66">
        <v>65</v>
      </c>
      <c r="B66" s="1" t="s">
        <v>45</v>
      </c>
      <c r="C66" s="1" t="s">
        <v>52</v>
      </c>
      <c r="D66" s="1" t="s">
        <v>34</v>
      </c>
      <c r="E66">
        <v>2</v>
      </c>
      <c r="F66" s="1" t="s">
        <v>35</v>
      </c>
      <c r="G66" s="1" t="s">
        <v>36</v>
      </c>
      <c r="H66">
        <v>0.5</v>
      </c>
      <c r="I66" s="1" t="s">
        <v>35</v>
      </c>
      <c r="J66" s="1" t="s">
        <v>37</v>
      </c>
      <c r="K66" s="1" t="s">
        <v>47</v>
      </c>
      <c r="L66" s="1" t="s">
        <v>40</v>
      </c>
      <c r="M66" s="1" t="s">
        <v>52</v>
      </c>
      <c r="N66" s="1" t="s">
        <v>47</v>
      </c>
      <c r="O66" t="s">
        <v>41</v>
      </c>
      <c r="P66" s="1" t="s">
        <v>41</v>
      </c>
      <c r="Q66" s="1" t="s">
        <v>54</v>
      </c>
      <c r="R66" s="1" t="s">
        <v>91</v>
      </c>
      <c r="S66" s="1" t="s">
        <v>48</v>
      </c>
      <c r="T66" s="1" t="s">
        <v>52</v>
      </c>
      <c r="U66">
        <v>3</v>
      </c>
      <c r="V66" s="1" t="s">
        <v>52</v>
      </c>
      <c r="W66" s="1" t="s">
        <v>34</v>
      </c>
      <c r="X66">
        <v>3</v>
      </c>
      <c r="Y66" s="1" t="s">
        <v>63</v>
      </c>
      <c r="Z66">
        <v>45</v>
      </c>
      <c r="AA66" s="1" t="s">
        <v>75</v>
      </c>
      <c r="AB66" s="1" t="s">
        <v>44</v>
      </c>
      <c r="AC66" s="1" t="s">
        <v>44</v>
      </c>
      <c r="AD66" s="2">
        <v>42461</v>
      </c>
      <c r="AE66">
        <v>4</v>
      </c>
      <c r="AF66">
        <v>0.65176219109896028</v>
      </c>
    </row>
    <row r="67" spans="1:32" x14ac:dyDescent="0.35">
      <c r="A67">
        <v>66</v>
      </c>
      <c r="B67" s="1" t="s">
        <v>45</v>
      </c>
      <c r="C67" s="1" t="s">
        <v>65</v>
      </c>
      <c r="D67" s="1" t="s">
        <v>34</v>
      </c>
      <c r="E67">
        <v>3</v>
      </c>
      <c r="F67" s="1" t="s">
        <v>35</v>
      </c>
      <c r="G67" s="1" t="s">
        <v>36</v>
      </c>
      <c r="H67">
        <v>0.5</v>
      </c>
      <c r="I67" s="1" t="s">
        <v>35</v>
      </c>
      <c r="J67" s="1" t="s">
        <v>37</v>
      </c>
      <c r="K67" s="1" t="s">
        <v>47</v>
      </c>
      <c r="L67" s="1" t="s">
        <v>40</v>
      </c>
      <c r="M67" s="1" t="s">
        <v>65</v>
      </c>
      <c r="N67" s="1" t="s">
        <v>47</v>
      </c>
      <c r="O67" t="s">
        <v>41</v>
      </c>
      <c r="P67" s="1" t="s">
        <v>41</v>
      </c>
      <c r="Q67" s="1" t="s">
        <v>48</v>
      </c>
      <c r="R67" s="1" t="s">
        <v>86</v>
      </c>
      <c r="S67" s="1" t="s">
        <v>48</v>
      </c>
      <c r="T67" s="1" t="s">
        <v>65</v>
      </c>
      <c r="U67">
        <v>1</v>
      </c>
      <c r="V67" s="1" t="s">
        <v>46</v>
      </c>
      <c r="W67" s="1" t="s">
        <v>37</v>
      </c>
      <c r="X67">
        <v>2</v>
      </c>
      <c r="Y67" s="1" t="s">
        <v>42</v>
      </c>
      <c r="Z67">
        <v>39</v>
      </c>
      <c r="AA67" s="1" t="s">
        <v>51</v>
      </c>
      <c r="AB67" s="1" t="s">
        <v>44</v>
      </c>
      <c r="AC67" s="1" t="s">
        <v>44</v>
      </c>
      <c r="AD67" s="2">
        <v>42095</v>
      </c>
      <c r="AE67">
        <v>5</v>
      </c>
      <c r="AF67">
        <v>0.12337069016780711</v>
      </c>
    </row>
    <row r="68" spans="1:32" x14ac:dyDescent="0.35">
      <c r="A68">
        <v>67</v>
      </c>
      <c r="B68" s="1" t="s">
        <v>32</v>
      </c>
      <c r="C68" s="1" t="s">
        <v>52</v>
      </c>
      <c r="D68" s="1" t="s">
        <v>34</v>
      </c>
      <c r="E68">
        <v>2</v>
      </c>
      <c r="F68" s="1" t="s">
        <v>35</v>
      </c>
      <c r="G68" s="1" t="s">
        <v>36</v>
      </c>
      <c r="H68">
        <v>0.5</v>
      </c>
      <c r="I68" s="1" t="s">
        <v>35</v>
      </c>
      <c r="J68" s="1" t="s">
        <v>37</v>
      </c>
      <c r="K68" s="1" t="s">
        <v>38</v>
      </c>
      <c r="L68" s="1" t="s">
        <v>40</v>
      </c>
      <c r="M68" s="1" t="s">
        <v>52</v>
      </c>
      <c r="N68" s="1" t="s">
        <v>38</v>
      </c>
      <c r="O68" t="s">
        <v>41</v>
      </c>
      <c r="P68" s="1" t="s">
        <v>41</v>
      </c>
      <c r="Q68" s="1" t="s">
        <v>50</v>
      </c>
      <c r="R68" s="1" t="s">
        <v>92</v>
      </c>
      <c r="S68" s="1" t="s">
        <v>48</v>
      </c>
      <c r="T68" s="1" t="s">
        <v>52</v>
      </c>
      <c r="U68">
        <v>1</v>
      </c>
      <c r="V68" s="1" t="s">
        <v>65</v>
      </c>
      <c r="W68" s="1" t="s">
        <v>37</v>
      </c>
      <c r="X68">
        <v>1</v>
      </c>
      <c r="Y68" s="1" t="s">
        <v>63</v>
      </c>
      <c r="Z68">
        <v>46</v>
      </c>
      <c r="AA68" s="1" t="s">
        <v>56</v>
      </c>
      <c r="AB68" s="1" t="s">
        <v>56</v>
      </c>
      <c r="AC68" s="1" t="s">
        <v>56</v>
      </c>
      <c r="AD68" s="2">
        <v>42461</v>
      </c>
      <c r="AE68">
        <v>4</v>
      </c>
      <c r="AF68">
        <v>0.35800037170650145</v>
      </c>
    </row>
    <row r="69" spans="1:32" x14ac:dyDescent="0.35">
      <c r="A69">
        <v>68</v>
      </c>
      <c r="B69" s="1" t="s">
        <v>32</v>
      </c>
      <c r="C69" s="1" t="s">
        <v>67</v>
      </c>
      <c r="D69" s="1" t="s">
        <v>34</v>
      </c>
      <c r="E69">
        <v>3</v>
      </c>
      <c r="F69" s="1" t="s">
        <v>35</v>
      </c>
      <c r="G69" s="1" t="s">
        <v>36</v>
      </c>
      <c r="H69">
        <v>0.5</v>
      </c>
      <c r="I69" s="1" t="s">
        <v>35</v>
      </c>
      <c r="J69" s="1" t="s">
        <v>37</v>
      </c>
      <c r="K69" s="1" t="s">
        <v>47</v>
      </c>
      <c r="L69" s="1" t="s">
        <v>40</v>
      </c>
      <c r="M69" s="1" t="s">
        <v>67</v>
      </c>
      <c r="N69" s="1" t="s">
        <v>47</v>
      </c>
      <c r="O69" t="s">
        <v>41</v>
      </c>
      <c r="P69" s="1" t="s">
        <v>41</v>
      </c>
      <c r="Q69" s="1" t="s">
        <v>50</v>
      </c>
      <c r="R69" s="1" t="s">
        <v>80</v>
      </c>
      <c r="S69" s="1" t="s">
        <v>50</v>
      </c>
      <c r="T69" s="1" t="s">
        <v>67</v>
      </c>
      <c r="U69">
        <v>5</v>
      </c>
      <c r="V69" s="1" t="s">
        <v>67</v>
      </c>
      <c r="W69" s="1" t="s">
        <v>34</v>
      </c>
      <c r="X69">
        <v>3</v>
      </c>
      <c r="Y69" s="1" t="s">
        <v>60</v>
      </c>
      <c r="Z69">
        <v>25</v>
      </c>
      <c r="AA69" s="1" t="s">
        <v>56</v>
      </c>
      <c r="AB69" s="1" t="s">
        <v>56</v>
      </c>
      <c r="AC69" s="1" t="s">
        <v>56</v>
      </c>
      <c r="AD69" s="2">
        <v>41730</v>
      </c>
      <c r="AE69">
        <v>6</v>
      </c>
      <c r="AF69">
        <v>0.84130003014004417</v>
      </c>
    </row>
    <row r="70" spans="1:32" x14ac:dyDescent="0.35">
      <c r="A70">
        <v>69</v>
      </c>
      <c r="B70" s="1" t="s">
        <v>45</v>
      </c>
      <c r="C70" s="1" t="s">
        <v>33</v>
      </c>
      <c r="D70" s="1" t="s">
        <v>34</v>
      </c>
      <c r="E70">
        <v>2</v>
      </c>
      <c r="F70" s="1" t="s">
        <v>35</v>
      </c>
      <c r="G70" s="1" t="s">
        <v>36</v>
      </c>
      <c r="H70">
        <v>0.5</v>
      </c>
      <c r="I70" s="1" t="s">
        <v>35</v>
      </c>
      <c r="J70" s="1" t="s">
        <v>37</v>
      </c>
      <c r="K70" s="1" t="s">
        <v>38</v>
      </c>
      <c r="L70" s="1" t="s">
        <v>40</v>
      </c>
      <c r="M70" s="1" t="s">
        <v>33</v>
      </c>
      <c r="N70" s="1" t="s">
        <v>38</v>
      </c>
      <c r="O70" t="s">
        <v>41</v>
      </c>
      <c r="P70" s="1" t="s">
        <v>41</v>
      </c>
      <c r="Q70" s="1" t="s">
        <v>50</v>
      </c>
      <c r="R70" s="1" t="s">
        <v>77</v>
      </c>
      <c r="S70" s="1" t="s">
        <v>50</v>
      </c>
      <c r="T70" s="1" t="s">
        <v>33</v>
      </c>
      <c r="U70">
        <v>2</v>
      </c>
      <c r="V70" s="1" t="s">
        <v>33</v>
      </c>
      <c r="W70" s="1" t="s">
        <v>34</v>
      </c>
      <c r="X70">
        <v>2</v>
      </c>
      <c r="Y70" s="1" t="s">
        <v>60</v>
      </c>
      <c r="Z70">
        <v>26</v>
      </c>
      <c r="AA70" s="1" t="s">
        <v>82</v>
      </c>
      <c r="AB70" s="1" t="s">
        <v>44</v>
      </c>
      <c r="AC70" s="1" t="s">
        <v>44</v>
      </c>
      <c r="AD70" s="2">
        <v>43191</v>
      </c>
      <c r="AE70">
        <v>2</v>
      </c>
      <c r="AF70">
        <v>0.41835123944415575</v>
      </c>
    </row>
    <row r="71" spans="1:32" x14ac:dyDescent="0.35">
      <c r="A71">
        <v>70</v>
      </c>
      <c r="B71" s="1" t="s">
        <v>32</v>
      </c>
      <c r="C71" s="1" t="s">
        <v>67</v>
      </c>
      <c r="D71" s="1" t="s">
        <v>34</v>
      </c>
      <c r="E71">
        <v>2</v>
      </c>
      <c r="F71" s="1" t="s">
        <v>35</v>
      </c>
      <c r="G71" s="1" t="s">
        <v>36</v>
      </c>
      <c r="H71">
        <v>0.5</v>
      </c>
      <c r="I71" s="1" t="s">
        <v>35</v>
      </c>
      <c r="J71" s="1" t="s">
        <v>37</v>
      </c>
      <c r="K71" s="1" t="s">
        <v>47</v>
      </c>
      <c r="L71" s="1" t="s">
        <v>40</v>
      </c>
      <c r="M71" s="1" t="s">
        <v>67</v>
      </c>
      <c r="N71" s="1" t="s">
        <v>47</v>
      </c>
      <c r="O71" t="s">
        <v>41</v>
      </c>
      <c r="P71" s="1" t="s">
        <v>41</v>
      </c>
      <c r="Q71" s="1" t="s">
        <v>50</v>
      </c>
      <c r="R71" s="1" t="s">
        <v>80</v>
      </c>
      <c r="S71" s="1" t="s">
        <v>50</v>
      </c>
      <c r="T71" s="1" t="s">
        <v>67</v>
      </c>
      <c r="U71">
        <v>4</v>
      </c>
      <c r="V71" s="1" t="s">
        <v>67</v>
      </c>
      <c r="W71" s="1" t="s">
        <v>34</v>
      </c>
      <c r="X71">
        <v>3</v>
      </c>
      <c r="Y71" s="1" t="s">
        <v>60</v>
      </c>
      <c r="Z71">
        <v>29</v>
      </c>
      <c r="AA71" s="1" t="s">
        <v>56</v>
      </c>
      <c r="AB71" s="1" t="s">
        <v>56</v>
      </c>
      <c r="AC71" s="1" t="s">
        <v>56</v>
      </c>
      <c r="AD71" s="2">
        <v>42461</v>
      </c>
      <c r="AE71">
        <v>4</v>
      </c>
      <c r="AF71">
        <v>0.16873311340285513</v>
      </c>
    </row>
    <row r="72" spans="1:32" x14ac:dyDescent="0.35">
      <c r="A72">
        <v>71</v>
      </c>
      <c r="B72" s="1" t="s">
        <v>45</v>
      </c>
      <c r="C72" s="1" t="s">
        <v>46</v>
      </c>
      <c r="D72" s="1" t="s">
        <v>34</v>
      </c>
      <c r="E72">
        <v>3</v>
      </c>
      <c r="F72" s="1" t="s">
        <v>35</v>
      </c>
      <c r="G72" s="1" t="s">
        <v>36</v>
      </c>
      <c r="H72">
        <v>0.5</v>
      </c>
      <c r="I72" s="1" t="s">
        <v>35</v>
      </c>
      <c r="J72" s="1" t="s">
        <v>37</v>
      </c>
      <c r="K72" s="1" t="s">
        <v>38</v>
      </c>
      <c r="L72" s="1" t="s">
        <v>40</v>
      </c>
      <c r="M72" s="1" t="s">
        <v>46</v>
      </c>
      <c r="N72" s="1" t="s">
        <v>38</v>
      </c>
      <c r="O72" t="s">
        <v>41</v>
      </c>
      <c r="P72" s="1" t="s">
        <v>41</v>
      </c>
      <c r="Q72" s="1" t="s">
        <v>50</v>
      </c>
      <c r="R72" s="1" t="s">
        <v>73</v>
      </c>
      <c r="S72" s="1" t="s">
        <v>50</v>
      </c>
      <c r="T72" s="1" t="s">
        <v>46</v>
      </c>
      <c r="U72">
        <v>4</v>
      </c>
      <c r="V72" s="1" t="s">
        <v>46</v>
      </c>
      <c r="W72" s="1" t="s">
        <v>34</v>
      </c>
      <c r="X72">
        <v>3</v>
      </c>
      <c r="Y72" s="1" t="s">
        <v>63</v>
      </c>
      <c r="Z72">
        <v>40</v>
      </c>
      <c r="AA72" s="1" t="s">
        <v>87</v>
      </c>
      <c r="AB72" s="1" t="s">
        <v>44</v>
      </c>
      <c r="AC72" s="1" t="s">
        <v>44</v>
      </c>
      <c r="AD72" s="2">
        <v>40634</v>
      </c>
      <c r="AE72">
        <v>9</v>
      </c>
      <c r="AF72">
        <v>0.81562961324330263</v>
      </c>
    </row>
    <row r="73" spans="1:32" x14ac:dyDescent="0.35">
      <c r="A73">
        <v>72</v>
      </c>
      <c r="B73" s="1" t="s">
        <v>45</v>
      </c>
      <c r="C73" s="1" t="s">
        <v>67</v>
      </c>
      <c r="D73" s="1" t="s">
        <v>34</v>
      </c>
      <c r="E73">
        <v>2</v>
      </c>
      <c r="F73" s="1" t="s">
        <v>35</v>
      </c>
      <c r="G73" s="1" t="s">
        <v>36</v>
      </c>
      <c r="H73">
        <v>0.5</v>
      </c>
      <c r="I73" s="1" t="s">
        <v>35</v>
      </c>
      <c r="J73" s="1" t="s">
        <v>37</v>
      </c>
      <c r="K73" s="1" t="s">
        <v>38</v>
      </c>
      <c r="L73" s="1" t="s">
        <v>40</v>
      </c>
      <c r="M73" s="1" t="s">
        <v>67</v>
      </c>
      <c r="N73" s="1" t="s">
        <v>38</v>
      </c>
      <c r="O73" t="s">
        <v>41</v>
      </c>
      <c r="P73" s="1" t="s">
        <v>41</v>
      </c>
      <c r="Q73" s="1" t="s">
        <v>50</v>
      </c>
      <c r="R73" s="1" t="s">
        <v>76</v>
      </c>
      <c r="S73" s="1" t="s">
        <v>50</v>
      </c>
      <c r="T73" s="1" t="s">
        <v>67</v>
      </c>
      <c r="U73">
        <v>4</v>
      </c>
      <c r="V73" s="1" t="s">
        <v>67</v>
      </c>
      <c r="W73" s="1" t="s">
        <v>34</v>
      </c>
      <c r="X73">
        <v>3</v>
      </c>
      <c r="Y73" s="1" t="s">
        <v>42</v>
      </c>
      <c r="Z73">
        <v>34</v>
      </c>
      <c r="AA73" s="1" t="s">
        <v>75</v>
      </c>
      <c r="AB73" s="1" t="s">
        <v>44</v>
      </c>
      <c r="AC73" s="1" t="s">
        <v>44</v>
      </c>
      <c r="AD73" s="2">
        <v>42461</v>
      </c>
      <c r="AE73">
        <v>4</v>
      </c>
      <c r="AF73">
        <v>0.765377228373052</v>
      </c>
    </row>
    <row r="74" spans="1:32" x14ac:dyDescent="0.35">
      <c r="A74">
        <v>73</v>
      </c>
      <c r="B74" s="1" t="s">
        <v>32</v>
      </c>
      <c r="C74" s="1" t="s">
        <v>52</v>
      </c>
      <c r="D74" s="1" t="s">
        <v>37</v>
      </c>
      <c r="E74">
        <v>0</v>
      </c>
      <c r="F74" s="1" t="s">
        <v>35</v>
      </c>
      <c r="G74" s="1" t="s">
        <v>35</v>
      </c>
      <c r="H74">
        <v>0.5</v>
      </c>
      <c r="I74" s="1" t="s">
        <v>35</v>
      </c>
      <c r="J74" s="1" t="s">
        <v>34</v>
      </c>
      <c r="K74" s="1" t="s">
        <v>38</v>
      </c>
      <c r="L74" s="1" t="s">
        <v>40</v>
      </c>
      <c r="M74" s="1" t="s">
        <v>52</v>
      </c>
      <c r="N74" s="1" t="s">
        <v>38</v>
      </c>
      <c r="O74" t="s">
        <v>41</v>
      </c>
      <c r="P74" s="1" t="s">
        <v>41</v>
      </c>
      <c r="Q74" s="1" t="s">
        <v>50</v>
      </c>
      <c r="R74" s="1" t="s">
        <v>92</v>
      </c>
      <c r="S74" s="1" t="s">
        <v>48</v>
      </c>
      <c r="T74" s="1" t="s">
        <v>52</v>
      </c>
      <c r="U74">
        <v>0</v>
      </c>
      <c r="V74" s="1" t="s">
        <v>40</v>
      </c>
      <c r="W74" s="1" t="s">
        <v>34</v>
      </c>
      <c r="X74">
        <v>0</v>
      </c>
      <c r="Y74" s="1" t="s">
        <v>88</v>
      </c>
      <c r="Z74">
        <v>51</v>
      </c>
      <c r="AA74" s="1" t="s">
        <v>56</v>
      </c>
      <c r="AB74" s="1" t="s">
        <v>56</v>
      </c>
      <c r="AC74" s="1" t="s">
        <v>56</v>
      </c>
      <c r="AD74" s="2">
        <v>43922</v>
      </c>
      <c r="AE74">
        <v>0</v>
      </c>
      <c r="AF74">
        <v>5.6473636450630527E-2</v>
      </c>
    </row>
    <row r="75" spans="1:32" x14ac:dyDescent="0.35">
      <c r="A75">
        <v>74</v>
      </c>
      <c r="B75" s="1" t="s">
        <v>45</v>
      </c>
      <c r="C75" s="1" t="s">
        <v>67</v>
      </c>
      <c r="D75" s="1" t="s">
        <v>34</v>
      </c>
      <c r="E75">
        <v>0</v>
      </c>
      <c r="F75" s="1" t="s">
        <v>35</v>
      </c>
      <c r="G75" s="1" t="s">
        <v>35</v>
      </c>
      <c r="H75">
        <v>0.5</v>
      </c>
      <c r="I75" s="1" t="s">
        <v>36</v>
      </c>
      <c r="J75" s="1" t="s">
        <v>37</v>
      </c>
      <c r="K75" s="1" t="s">
        <v>47</v>
      </c>
      <c r="L75" s="1" t="s">
        <v>39</v>
      </c>
      <c r="M75" s="1" t="s">
        <v>40</v>
      </c>
      <c r="N75" s="1" t="s">
        <v>47</v>
      </c>
      <c r="O75">
        <v>0.8</v>
      </c>
      <c r="P75" s="1" t="s">
        <v>79</v>
      </c>
      <c r="Q75" s="1" t="s">
        <v>40</v>
      </c>
      <c r="R75" s="1" t="s">
        <v>40</v>
      </c>
      <c r="S75" s="1" t="s">
        <v>40</v>
      </c>
      <c r="T75" s="1" t="s">
        <v>40</v>
      </c>
      <c r="U75">
        <v>3</v>
      </c>
      <c r="V75" s="1" t="s">
        <v>67</v>
      </c>
      <c r="W75" s="1" t="s">
        <v>34</v>
      </c>
      <c r="X75">
        <v>3</v>
      </c>
      <c r="Y75" s="1" t="s">
        <v>63</v>
      </c>
      <c r="Z75">
        <v>41</v>
      </c>
      <c r="AA75" s="1" t="s">
        <v>56</v>
      </c>
      <c r="AB75" s="1" t="s">
        <v>56</v>
      </c>
      <c r="AC75" s="1" t="s">
        <v>56</v>
      </c>
      <c r="AD75" s="2">
        <v>42826</v>
      </c>
      <c r="AE75">
        <v>3</v>
      </c>
      <c r="AF75">
        <v>0.40275947264518097</v>
      </c>
    </row>
    <row r="76" spans="1:32" x14ac:dyDescent="0.35">
      <c r="A76">
        <v>75</v>
      </c>
      <c r="B76" s="1" t="s">
        <v>45</v>
      </c>
      <c r="C76" s="1" t="s">
        <v>33</v>
      </c>
      <c r="D76" s="1" t="s">
        <v>34</v>
      </c>
      <c r="E76">
        <v>3</v>
      </c>
      <c r="F76" s="1" t="s">
        <v>35</v>
      </c>
      <c r="G76" s="1" t="s">
        <v>36</v>
      </c>
      <c r="H76">
        <v>0.5</v>
      </c>
      <c r="I76" s="1" t="s">
        <v>35</v>
      </c>
      <c r="J76" s="1" t="s">
        <v>37</v>
      </c>
      <c r="K76" s="1" t="s">
        <v>47</v>
      </c>
      <c r="L76" s="1" t="s">
        <v>40</v>
      </c>
      <c r="M76" s="1" t="s">
        <v>33</v>
      </c>
      <c r="N76" s="1" t="s">
        <v>47</v>
      </c>
      <c r="O76" t="s">
        <v>41</v>
      </c>
      <c r="P76" s="1" t="s">
        <v>41</v>
      </c>
      <c r="Q76" s="1" t="s">
        <v>50</v>
      </c>
      <c r="R76" s="1" t="s">
        <v>59</v>
      </c>
      <c r="S76" s="1" t="s">
        <v>50</v>
      </c>
      <c r="T76" s="1" t="s">
        <v>33</v>
      </c>
      <c r="U76">
        <v>3</v>
      </c>
      <c r="V76" s="1" t="s">
        <v>33</v>
      </c>
      <c r="W76" s="1" t="s">
        <v>34</v>
      </c>
      <c r="X76">
        <v>2</v>
      </c>
      <c r="Y76" s="1" t="s">
        <v>60</v>
      </c>
      <c r="Z76">
        <v>24</v>
      </c>
      <c r="AA76" s="1" t="s">
        <v>56</v>
      </c>
      <c r="AB76" s="1" t="s">
        <v>56</v>
      </c>
      <c r="AC76" s="1" t="s">
        <v>56</v>
      </c>
      <c r="AD76" s="2">
        <v>42826</v>
      </c>
      <c r="AE76">
        <v>3</v>
      </c>
      <c r="AF76">
        <v>0.66530965688679244</v>
      </c>
    </row>
    <row r="77" spans="1:32" x14ac:dyDescent="0.35">
      <c r="A77">
        <v>76</v>
      </c>
      <c r="B77" s="1" t="s">
        <v>45</v>
      </c>
      <c r="C77" s="1" t="s">
        <v>46</v>
      </c>
      <c r="D77" s="1" t="s">
        <v>34</v>
      </c>
      <c r="E77">
        <v>2</v>
      </c>
      <c r="F77" s="1" t="s">
        <v>36</v>
      </c>
      <c r="G77" s="1" t="s">
        <v>36</v>
      </c>
      <c r="H77">
        <v>0.5</v>
      </c>
      <c r="I77" s="1" t="s">
        <v>35</v>
      </c>
      <c r="J77" s="1" t="s">
        <v>37</v>
      </c>
      <c r="K77" s="1" t="s">
        <v>61</v>
      </c>
      <c r="L77" s="1" t="s">
        <v>40</v>
      </c>
      <c r="M77" s="1" t="s">
        <v>65</v>
      </c>
      <c r="N77" s="1" t="s">
        <v>61</v>
      </c>
      <c r="O77" t="s">
        <v>41</v>
      </c>
      <c r="P77" s="1" t="s">
        <v>41</v>
      </c>
      <c r="Q77" s="1" t="s">
        <v>50</v>
      </c>
      <c r="R77" s="1" t="s">
        <v>62</v>
      </c>
      <c r="S77" s="1" t="s">
        <v>50</v>
      </c>
      <c r="T77" s="1" t="s">
        <v>46</v>
      </c>
      <c r="U77">
        <v>4</v>
      </c>
      <c r="V77" s="1" t="s">
        <v>46</v>
      </c>
      <c r="W77" s="1" t="s">
        <v>34</v>
      </c>
      <c r="X77">
        <v>3</v>
      </c>
      <c r="Y77" s="1" t="s">
        <v>63</v>
      </c>
      <c r="Z77">
        <v>43</v>
      </c>
      <c r="AA77" s="1" t="s">
        <v>56</v>
      </c>
      <c r="AB77" s="1" t="s">
        <v>56</v>
      </c>
      <c r="AC77" s="1" t="s">
        <v>56</v>
      </c>
      <c r="AD77" s="2">
        <v>41000</v>
      </c>
      <c r="AE77">
        <v>8</v>
      </c>
      <c r="AF77">
        <v>0.3038710512615308</v>
      </c>
    </row>
    <row r="78" spans="1:32" x14ac:dyDescent="0.35">
      <c r="A78">
        <v>77</v>
      </c>
      <c r="B78" s="1" t="s">
        <v>32</v>
      </c>
      <c r="C78" s="1" t="s">
        <v>65</v>
      </c>
      <c r="D78" s="1" t="s">
        <v>34</v>
      </c>
      <c r="E78">
        <v>2</v>
      </c>
      <c r="F78" s="1" t="s">
        <v>35</v>
      </c>
      <c r="G78" s="1" t="s">
        <v>36</v>
      </c>
      <c r="H78">
        <v>0.5</v>
      </c>
      <c r="I78" s="1" t="s">
        <v>35</v>
      </c>
      <c r="J78" s="1" t="s">
        <v>37</v>
      </c>
      <c r="K78" s="1" t="s">
        <v>47</v>
      </c>
      <c r="L78" s="1" t="s">
        <v>40</v>
      </c>
      <c r="M78" s="1" t="s">
        <v>65</v>
      </c>
      <c r="N78" s="1" t="s">
        <v>47</v>
      </c>
      <c r="O78" t="s">
        <v>41</v>
      </c>
      <c r="P78" s="1" t="s">
        <v>41</v>
      </c>
      <c r="Q78" s="1" t="s">
        <v>48</v>
      </c>
      <c r="R78" s="1" t="s">
        <v>86</v>
      </c>
      <c r="S78" s="1" t="s">
        <v>48</v>
      </c>
      <c r="T78" s="1" t="s">
        <v>65</v>
      </c>
      <c r="U78">
        <v>2</v>
      </c>
      <c r="V78" s="1" t="s">
        <v>65</v>
      </c>
      <c r="W78" s="1" t="s">
        <v>34</v>
      </c>
      <c r="X78">
        <v>3</v>
      </c>
      <c r="Y78" s="1" t="s">
        <v>63</v>
      </c>
      <c r="Z78">
        <v>41</v>
      </c>
      <c r="AA78" s="1" t="s">
        <v>51</v>
      </c>
      <c r="AB78" s="1" t="s">
        <v>44</v>
      </c>
      <c r="AC78" s="1" t="s">
        <v>44</v>
      </c>
      <c r="AD78" s="2">
        <v>42461</v>
      </c>
      <c r="AE78">
        <v>4</v>
      </c>
      <c r="AF78">
        <v>0.93798805042486744</v>
      </c>
    </row>
    <row r="79" spans="1:32" x14ac:dyDescent="0.35">
      <c r="A79">
        <v>78</v>
      </c>
      <c r="B79" s="1" t="s">
        <v>45</v>
      </c>
      <c r="C79" s="1" t="s">
        <v>67</v>
      </c>
      <c r="D79" s="1" t="s">
        <v>34</v>
      </c>
      <c r="E79">
        <v>2</v>
      </c>
      <c r="F79" s="1" t="s">
        <v>35</v>
      </c>
      <c r="G79" s="1" t="s">
        <v>36</v>
      </c>
      <c r="H79">
        <v>0.5</v>
      </c>
      <c r="I79" s="1" t="s">
        <v>35</v>
      </c>
      <c r="J79" s="1" t="s">
        <v>37</v>
      </c>
      <c r="K79" s="1" t="s">
        <v>47</v>
      </c>
      <c r="L79" s="1" t="s">
        <v>40</v>
      </c>
      <c r="M79" s="1" t="s">
        <v>67</v>
      </c>
      <c r="N79" s="1" t="s">
        <v>47</v>
      </c>
      <c r="O79">
        <v>0.7</v>
      </c>
      <c r="P79" s="1" t="s">
        <v>79</v>
      </c>
      <c r="Q79" s="1" t="s">
        <v>50</v>
      </c>
      <c r="R79" s="1" t="s">
        <v>80</v>
      </c>
      <c r="S79" s="1" t="s">
        <v>50</v>
      </c>
      <c r="T79" s="1" t="s">
        <v>67</v>
      </c>
      <c r="U79">
        <v>3</v>
      </c>
      <c r="V79" s="1" t="s">
        <v>67</v>
      </c>
      <c r="W79" s="1" t="s">
        <v>34</v>
      </c>
      <c r="X79">
        <v>3</v>
      </c>
      <c r="Y79" s="1" t="s">
        <v>42</v>
      </c>
      <c r="Z79">
        <v>31</v>
      </c>
      <c r="AA79" s="1" t="s">
        <v>56</v>
      </c>
      <c r="AB79" s="1" t="s">
        <v>56</v>
      </c>
      <c r="AC79" s="1" t="s">
        <v>56</v>
      </c>
      <c r="AD79" s="2">
        <v>41000</v>
      </c>
      <c r="AE79">
        <v>8</v>
      </c>
      <c r="AF79">
        <v>0.30315796433224307</v>
      </c>
    </row>
    <row r="80" spans="1:32" x14ac:dyDescent="0.35">
      <c r="A80">
        <v>79</v>
      </c>
      <c r="B80" s="1" t="s">
        <v>32</v>
      </c>
      <c r="C80" s="1" t="s">
        <v>33</v>
      </c>
      <c r="D80" s="1" t="s">
        <v>37</v>
      </c>
      <c r="E80">
        <v>0</v>
      </c>
      <c r="F80" s="1" t="s">
        <v>35</v>
      </c>
      <c r="G80" s="1" t="s">
        <v>35</v>
      </c>
      <c r="H80">
        <v>0.5</v>
      </c>
      <c r="I80" s="1" t="s">
        <v>35</v>
      </c>
      <c r="J80" s="1" t="s">
        <v>34</v>
      </c>
      <c r="K80" s="1" t="s">
        <v>47</v>
      </c>
      <c r="L80" s="1" t="s">
        <v>40</v>
      </c>
      <c r="M80" s="1" t="s">
        <v>33</v>
      </c>
      <c r="N80" s="1" t="s">
        <v>47</v>
      </c>
      <c r="O80" t="s">
        <v>41</v>
      </c>
      <c r="P80" s="1" t="s">
        <v>41</v>
      </c>
      <c r="Q80" s="1" t="s">
        <v>50</v>
      </c>
      <c r="R80" s="1" t="s">
        <v>59</v>
      </c>
      <c r="S80" s="1" t="s">
        <v>50</v>
      </c>
      <c r="T80" s="1" t="s">
        <v>33</v>
      </c>
      <c r="U80">
        <v>0</v>
      </c>
      <c r="V80" s="1" t="s">
        <v>40</v>
      </c>
      <c r="W80" s="1" t="s">
        <v>34</v>
      </c>
      <c r="X80">
        <v>0</v>
      </c>
      <c r="Y80" s="1" t="s">
        <v>60</v>
      </c>
      <c r="Z80">
        <v>26</v>
      </c>
      <c r="AA80" s="1" t="s">
        <v>51</v>
      </c>
      <c r="AB80" s="1" t="s">
        <v>44</v>
      </c>
      <c r="AC80" s="1" t="s">
        <v>44</v>
      </c>
      <c r="AD80" s="2">
        <v>43922</v>
      </c>
      <c r="AE80">
        <v>0</v>
      </c>
      <c r="AF80">
        <v>0.47126719859819166</v>
      </c>
    </row>
    <row r="81" spans="1:32" x14ac:dyDescent="0.35">
      <c r="A81">
        <v>80</v>
      </c>
      <c r="B81" s="1" t="s">
        <v>45</v>
      </c>
      <c r="C81" s="1" t="s">
        <v>67</v>
      </c>
      <c r="D81" s="1" t="s">
        <v>34</v>
      </c>
      <c r="E81">
        <v>3</v>
      </c>
      <c r="F81" s="1" t="s">
        <v>35</v>
      </c>
      <c r="G81" s="1" t="s">
        <v>36</v>
      </c>
      <c r="H81">
        <v>0.5</v>
      </c>
      <c r="I81" s="1" t="s">
        <v>35</v>
      </c>
      <c r="J81" s="1" t="s">
        <v>37</v>
      </c>
      <c r="K81" s="1" t="s">
        <v>38</v>
      </c>
      <c r="L81" s="1" t="s">
        <v>40</v>
      </c>
      <c r="M81" s="1" t="s">
        <v>67</v>
      </c>
      <c r="N81" s="1" t="s">
        <v>38</v>
      </c>
      <c r="O81">
        <v>0.5</v>
      </c>
      <c r="P81" s="1" t="s">
        <v>79</v>
      </c>
      <c r="Q81" s="1" t="s">
        <v>50</v>
      </c>
      <c r="R81" s="1" t="s">
        <v>76</v>
      </c>
      <c r="S81" s="1" t="s">
        <v>50</v>
      </c>
      <c r="T81" s="1" t="s">
        <v>67</v>
      </c>
      <c r="U81">
        <v>3</v>
      </c>
      <c r="V81" s="1" t="s">
        <v>67</v>
      </c>
      <c r="W81" s="1" t="s">
        <v>34</v>
      </c>
      <c r="X81">
        <v>2</v>
      </c>
      <c r="Y81" s="1" t="s">
        <v>60</v>
      </c>
      <c r="Z81">
        <v>28</v>
      </c>
      <c r="AA81" s="1" t="s">
        <v>75</v>
      </c>
      <c r="AB81" s="1" t="s">
        <v>44</v>
      </c>
      <c r="AC81" s="1" t="s">
        <v>44</v>
      </c>
      <c r="AD81" s="2">
        <v>41730</v>
      </c>
      <c r="AE81">
        <v>6</v>
      </c>
      <c r="AF81">
        <v>0.31151447730068804</v>
      </c>
    </row>
    <row r="82" spans="1:32" x14ac:dyDescent="0.35">
      <c r="A82">
        <v>81</v>
      </c>
      <c r="B82" s="1" t="s">
        <v>32</v>
      </c>
      <c r="C82" s="1" t="s">
        <v>52</v>
      </c>
      <c r="D82" s="1" t="s">
        <v>34</v>
      </c>
      <c r="E82">
        <v>3</v>
      </c>
      <c r="F82" s="1" t="s">
        <v>35</v>
      </c>
      <c r="G82" s="1" t="s">
        <v>36</v>
      </c>
      <c r="H82">
        <v>0.5</v>
      </c>
      <c r="I82" s="1" t="s">
        <v>35</v>
      </c>
      <c r="J82" s="1" t="s">
        <v>37</v>
      </c>
      <c r="K82" s="1" t="s">
        <v>38</v>
      </c>
      <c r="L82" s="1" t="s">
        <v>40</v>
      </c>
      <c r="M82" s="1" t="s">
        <v>52</v>
      </c>
      <c r="N82" s="1" t="s">
        <v>38</v>
      </c>
      <c r="O82" t="s">
        <v>41</v>
      </c>
      <c r="P82" s="1" t="s">
        <v>41</v>
      </c>
      <c r="Q82" s="1" t="s">
        <v>50</v>
      </c>
      <c r="R82" s="1" t="s">
        <v>92</v>
      </c>
      <c r="S82" s="1" t="s">
        <v>48</v>
      </c>
      <c r="T82" s="1" t="s">
        <v>52</v>
      </c>
      <c r="U82">
        <v>3</v>
      </c>
      <c r="V82" s="1" t="s">
        <v>52</v>
      </c>
      <c r="W82" s="1" t="s">
        <v>34</v>
      </c>
      <c r="X82">
        <v>2</v>
      </c>
      <c r="Y82" s="1" t="s">
        <v>63</v>
      </c>
      <c r="Z82">
        <v>42</v>
      </c>
      <c r="AA82" s="1" t="s">
        <v>56</v>
      </c>
      <c r="AB82" s="1" t="s">
        <v>56</v>
      </c>
      <c r="AC82" s="1" t="s">
        <v>56</v>
      </c>
      <c r="AD82" s="2">
        <v>41365</v>
      </c>
      <c r="AE82">
        <v>7</v>
      </c>
      <c r="AF82">
        <v>2.4018924232175554E-2</v>
      </c>
    </row>
    <row r="83" spans="1:32" x14ac:dyDescent="0.35">
      <c r="A83">
        <v>82</v>
      </c>
      <c r="B83" s="1" t="s">
        <v>32</v>
      </c>
      <c r="C83" s="1" t="s">
        <v>33</v>
      </c>
      <c r="D83" s="1" t="s">
        <v>34</v>
      </c>
      <c r="E83">
        <v>1</v>
      </c>
      <c r="F83" s="1" t="s">
        <v>35</v>
      </c>
      <c r="G83" s="1" t="s">
        <v>36</v>
      </c>
      <c r="H83">
        <v>0.5</v>
      </c>
      <c r="I83" s="1" t="s">
        <v>35</v>
      </c>
      <c r="J83" s="1" t="s">
        <v>37</v>
      </c>
      <c r="K83" s="1" t="s">
        <v>61</v>
      </c>
      <c r="L83" s="1" t="s">
        <v>40</v>
      </c>
      <c r="M83" s="1" t="s">
        <v>33</v>
      </c>
      <c r="N83" s="1" t="s">
        <v>61</v>
      </c>
      <c r="O83" t="s">
        <v>41</v>
      </c>
      <c r="P83" s="1" t="s">
        <v>41</v>
      </c>
      <c r="Q83" s="1" t="s">
        <v>50</v>
      </c>
      <c r="R83" s="1" t="s">
        <v>72</v>
      </c>
      <c r="S83" s="1" t="s">
        <v>50</v>
      </c>
      <c r="T83" s="1" t="s">
        <v>33</v>
      </c>
      <c r="U83">
        <v>2</v>
      </c>
      <c r="V83" s="1" t="s">
        <v>33</v>
      </c>
      <c r="W83" s="1" t="s">
        <v>34</v>
      </c>
      <c r="X83">
        <v>3</v>
      </c>
      <c r="Y83" s="1" t="s">
        <v>60</v>
      </c>
      <c r="Z83">
        <v>25</v>
      </c>
      <c r="AA83" s="1" t="s">
        <v>56</v>
      </c>
      <c r="AB83" s="1" t="s">
        <v>56</v>
      </c>
      <c r="AC83" s="1" t="s">
        <v>56</v>
      </c>
      <c r="AD83" s="2">
        <v>43191</v>
      </c>
      <c r="AE83">
        <v>2</v>
      </c>
      <c r="AF83">
        <v>0.56994849934857583</v>
      </c>
    </row>
    <row r="84" spans="1:32" x14ac:dyDescent="0.35">
      <c r="A84">
        <v>83</v>
      </c>
      <c r="B84" s="1" t="s">
        <v>45</v>
      </c>
      <c r="C84" s="1" t="s">
        <v>33</v>
      </c>
      <c r="D84" s="1" t="s">
        <v>34</v>
      </c>
      <c r="E84">
        <v>4</v>
      </c>
      <c r="F84" s="1" t="s">
        <v>35</v>
      </c>
      <c r="G84" s="1" t="s">
        <v>36</v>
      </c>
      <c r="H84">
        <v>0.5</v>
      </c>
      <c r="I84" s="1" t="s">
        <v>35</v>
      </c>
      <c r="J84" s="1" t="s">
        <v>37</v>
      </c>
      <c r="K84" s="1" t="s">
        <v>38</v>
      </c>
      <c r="L84" s="1" t="s">
        <v>40</v>
      </c>
      <c r="M84" s="1" t="s">
        <v>33</v>
      </c>
      <c r="N84" s="1" t="s">
        <v>38</v>
      </c>
      <c r="O84" t="s">
        <v>41</v>
      </c>
      <c r="P84" s="1" t="s">
        <v>41</v>
      </c>
      <c r="Q84" s="1" t="s">
        <v>50</v>
      </c>
      <c r="R84" s="1" t="s">
        <v>77</v>
      </c>
      <c r="S84" s="1" t="s">
        <v>50</v>
      </c>
      <c r="T84" s="1" t="s">
        <v>33</v>
      </c>
      <c r="U84">
        <v>3</v>
      </c>
      <c r="V84" s="1" t="s">
        <v>33</v>
      </c>
      <c r="W84" s="1" t="s">
        <v>34</v>
      </c>
      <c r="X84">
        <v>3</v>
      </c>
      <c r="Y84" s="1" t="s">
        <v>60</v>
      </c>
      <c r="Z84">
        <v>23</v>
      </c>
      <c r="AA84" s="1" t="s">
        <v>56</v>
      </c>
      <c r="AB84" s="1" t="s">
        <v>56</v>
      </c>
      <c r="AC84" s="1" t="s">
        <v>56</v>
      </c>
      <c r="AD84" s="2">
        <v>42826</v>
      </c>
      <c r="AE84">
        <v>3</v>
      </c>
      <c r="AF84">
        <v>0.52366831195980867</v>
      </c>
    </row>
    <row r="85" spans="1:32" x14ac:dyDescent="0.35">
      <c r="A85">
        <v>84</v>
      </c>
      <c r="B85" s="1" t="s">
        <v>45</v>
      </c>
      <c r="C85" s="1" t="s">
        <v>33</v>
      </c>
      <c r="D85" s="1" t="s">
        <v>34</v>
      </c>
      <c r="E85">
        <v>3</v>
      </c>
      <c r="F85" s="1" t="s">
        <v>35</v>
      </c>
      <c r="G85" s="1" t="s">
        <v>36</v>
      </c>
      <c r="H85">
        <v>0.5</v>
      </c>
      <c r="I85" s="1" t="s">
        <v>35</v>
      </c>
      <c r="J85" s="1" t="s">
        <v>37</v>
      </c>
      <c r="K85" s="1" t="s">
        <v>38</v>
      </c>
      <c r="L85" s="1" t="s">
        <v>40</v>
      </c>
      <c r="M85" s="1" t="s">
        <v>33</v>
      </c>
      <c r="N85" s="1" t="s">
        <v>38</v>
      </c>
      <c r="O85" t="s">
        <v>41</v>
      </c>
      <c r="P85" s="1" t="s">
        <v>41</v>
      </c>
      <c r="Q85" s="1" t="s">
        <v>50</v>
      </c>
      <c r="R85" s="1" t="s">
        <v>77</v>
      </c>
      <c r="S85" s="1" t="s">
        <v>50</v>
      </c>
      <c r="T85" s="1" t="s">
        <v>33</v>
      </c>
      <c r="U85">
        <v>3</v>
      </c>
      <c r="V85" s="1" t="s">
        <v>33</v>
      </c>
      <c r="W85" s="1" t="s">
        <v>34</v>
      </c>
      <c r="X85">
        <v>3</v>
      </c>
      <c r="Y85" s="1" t="s">
        <v>60</v>
      </c>
      <c r="Z85">
        <v>26</v>
      </c>
      <c r="AA85" s="1" t="s">
        <v>75</v>
      </c>
      <c r="AB85" s="1" t="s">
        <v>44</v>
      </c>
      <c r="AC85" s="1" t="s">
        <v>44</v>
      </c>
      <c r="AD85" s="2">
        <v>42826</v>
      </c>
      <c r="AE85">
        <v>3</v>
      </c>
      <c r="AF85">
        <v>0.87544698086618744</v>
      </c>
    </row>
    <row r="86" spans="1:32" x14ac:dyDescent="0.35">
      <c r="A86">
        <v>85</v>
      </c>
      <c r="B86" s="1" t="s">
        <v>32</v>
      </c>
      <c r="C86" s="1" t="s">
        <v>52</v>
      </c>
      <c r="D86" s="1" t="s">
        <v>34</v>
      </c>
      <c r="E86">
        <v>4</v>
      </c>
      <c r="F86" s="1" t="s">
        <v>35</v>
      </c>
      <c r="G86" s="1" t="s">
        <v>35</v>
      </c>
      <c r="H86">
        <v>0.5</v>
      </c>
      <c r="I86" s="1" t="s">
        <v>36</v>
      </c>
      <c r="J86" s="1" t="s">
        <v>37</v>
      </c>
      <c r="K86" s="1" t="s">
        <v>61</v>
      </c>
      <c r="L86" s="1" t="s">
        <v>39</v>
      </c>
      <c r="M86" s="1" t="s">
        <v>40</v>
      </c>
      <c r="N86" s="1" t="s">
        <v>61</v>
      </c>
      <c r="O86" t="s">
        <v>41</v>
      </c>
      <c r="P86" s="1" t="s">
        <v>41</v>
      </c>
      <c r="Q86" s="1" t="s">
        <v>40</v>
      </c>
      <c r="R86" s="1" t="s">
        <v>40</v>
      </c>
      <c r="S86" s="1" t="s">
        <v>40</v>
      </c>
      <c r="T86" s="1" t="s">
        <v>40</v>
      </c>
      <c r="U86">
        <v>2</v>
      </c>
      <c r="V86" s="1" t="s">
        <v>52</v>
      </c>
      <c r="W86" s="1" t="s">
        <v>34</v>
      </c>
      <c r="X86">
        <v>4</v>
      </c>
      <c r="Y86" s="1" t="s">
        <v>42</v>
      </c>
      <c r="Z86">
        <v>33</v>
      </c>
      <c r="AA86" s="1" t="s">
        <v>75</v>
      </c>
      <c r="AB86" s="1" t="s">
        <v>44</v>
      </c>
      <c r="AC86" s="1" t="s">
        <v>44</v>
      </c>
      <c r="AD86" s="2">
        <v>42826</v>
      </c>
      <c r="AE86">
        <v>3</v>
      </c>
      <c r="AF86">
        <v>5.4049271895019624E-2</v>
      </c>
    </row>
    <row r="87" spans="1:32" x14ac:dyDescent="0.35">
      <c r="A87">
        <v>86</v>
      </c>
      <c r="B87" s="1" t="s">
        <v>45</v>
      </c>
      <c r="C87" s="1" t="s">
        <v>33</v>
      </c>
      <c r="D87" s="1" t="s">
        <v>34</v>
      </c>
      <c r="E87">
        <v>2</v>
      </c>
      <c r="F87" s="1" t="s">
        <v>35</v>
      </c>
      <c r="G87" s="1" t="s">
        <v>36</v>
      </c>
      <c r="H87">
        <v>0.5</v>
      </c>
      <c r="I87" s="1" t="s">
        <v>35</v>
      </c>
      <c r="J87" s="1" t="s">
        <v>37</v>
      </c>
      <c r="K87" s="1" t="s">
        <v>47</v>
      </c>
      <c r="L87" s="1" t="s">
        <v>40</v>
      </c>
      <c r="M87" s="1" t="s">
        <v>33</v>
      </c>
      <c r="N87" s="1" t="s">
        <v>47</v>
      </c>
      <c r="O87" t="s">
        <v>41</v>
      </c>
      <c r="P87" s="1" t="s">
        <v>41</v>
      </c>
      <c r="Q87" s="1" t="s">
        <v>50</v>
      </c>
      <c r="R87" s="1" t="s">
        <v>59</v>
      </c>
      <c r="S87" s="1" t="s">
        <v>50</v>
      </c>
      <c r="T87" s="1" t="s">
        <v>33</v>
      </c>
      <c r="U87">
        <v>2</v>
      </c>
      <c r="V87" s="1" t="s">
        <v>33</v>
      </c>
      <c r="W87" s="1" t="s">
        <v>34</v>
      </c>
      <c r="X87">
        <v>3</v>
      </c>
      <c r="Y87" s="1" t="s">
        <v>60</v>
      </c>
      <c r="Z87">
        <v>25</v>
      </c>
      <c r="AA87" s="1" t="s">
        <v>56</v>
      </c>
      <c r="AB87" s="1" t="s">
        <v>56</v>
      </c>
      <c r="AC87" s="1" t="s">
        <v>56</v>
      </c>
      <c r="AD87" s="2">
        <v>43191</v>
      </c>
      <c r="AE87">
        <v>2</v>
      </c>
      <c r="AF87">
        <v>0.8341434454722485</v>
      </c>
    </row>
    <row r="88" spans="1:32" x14ac:dyDescent="0.35">
      <c r="A88">
        <v>87</v>
      </c>
      <c r="B88" s="1" t="s">
        <v>32</v>
      </c>
      <c r="C88" s="1" t="s">
        <v>93</v>
      </c>
      <c r="D88" s="1" t="s">
        <v>34</v>
      </c>
      <c r="E88">
        <v>0</v>
      </c>
      <c r="F88" s="1" t="s">
        <v>35</v>
      </c>
      <c r="G88" s="1" t="s">
        <v>35</v>
      </c>
      <c r="H88">
        <v>0.5</v>
      </c>
      <c r="I88" s="1" t="s">
        <v>35</v>
      </c>
      <c r="J88" s="1" t="s">
        <v>37</v>
      </c>
      <c r="K88" s="1" t="s">
        <v>61</v>
      </c>
      <c r="L88" s="1" t="s">
        <v>40</v>
      </c>
      <c r="M88" s="1" t="s">
        <v>93</v>
      </c>
      <c r="N88" s="1" t="s">
        <v>61</v>
      </c>
      <c r="O88" t="s">
        <v>41</v>
      </c>
      <c r="P88" s="1" t="s">
        <v>41</v>
      </c>
      <c r="Q88" s="1" t="s">
        <v>40</v>
      </c>
      <c r="R88" s="1" t="s">
        <v>40</v>
      </c>
      <c r="S88" s="1" t="s">
        <v>40</v>
      </c>
      <c r="T88" s="1" t="s">
        <v>40</v>
      </c>
      <c r="U88">
        <v>3</v>
      </c>
      <c r="V88" s="1" t="s">
        <v>93</v>
      </c>
      <c r="W88" s="1" t="s">
        <v>34</v>
      </c>
      <c r="X88">
        <v>2</v>
      </c>
      <c r="Y88" s="1" t="s">
        <v>63</v>
      </c>
      <c r="Z88">
        <v>40</v>
      </c>
      <c r="AA88" s="1" t="s">
        <v>56</v>
      </c>
      <c r="AB88" s="1" t="s">
        <v>56</v>
      </c>
      <c r="AC88" s="1" t="s">
        <v>56</v>
      </c>
      <c r="AD88" s="2">
        <v>40634</v>
      </c>
      <c r="AE88">
        <v>9</v>
      </c>
      <c r="AF88">
        <v>0.64724887216821991</v>
      </c>
    </row>
    <row r="89" spans="1:32" x14ac:dyDescent="0.35">
      <c r="A89">
        <v>88</v>
      </c>
      <c r="B89" s="1" t="s">
        <v>32</v>
      </c>
      <c r="C89" s="1" t="s">
        <v>33</v>
      </c>
      <c r="D89" s="1" t="s">
        <v>34</v>
      </c>
      <c r="E89">
        <v>2</v>
      </c>
      <c r="F89" s="1" t="s">
        <v>36</v>
      </c>
      <c r="G89" s="1" t="s">
        <v>36</v>
      </c>
      <c r="H89">
        <v>0.5</v>
      </c>
      <c r="I89" s="1" t="s">
        <v>35</v>
      </c>
      <c r="J89" s="1" t="s">
        <v>37</v>
      </c>
      <c r="K89" s="1" t="s">
        <v>57</v>
      </c>
      <c r="L89" s="1" t="s">
        <v>40</v>
      </c>
      <c r="M89" s="1" t="s">
        <v>67</v>
      </c>
      <c r="N89" s="1" t="s">
        <v>57</v>
      </c>
      <c r="O89" t="s">
        <v>41</v>
      </c>
      <c r="P89" s="1" t="s">
        <v>41</v>
      </c>
      <c r="Q89" s="1" t="s">
        <v>54</v>
      </c>
      <c r="R89" s="1" t="s">
        <v>90</v>
      </c>
      <c r="S89" s="1" t="s">
        <v>50</v>
      </c>
      <c r="T89" s="1" t="s">
        <v>33</v>
      </c>
      <c r="U89">
        <v>3</v>
      </c>
      <c r="V89" s="1" t="s">
        <v>33</v>
      </c>
      <c r="W89" s="1" t="s">
        <v>34</v>
      </c>
      <c r="X89">
        <v>3</v>
      </c>
      <c r="Y89" s="1" t="s">
        <v>60</v>
      </c>
      <c r="Z89">
        <v>24</v>
      </c>
      <c r="AA89" s="1" t="s">
        <v>56</v>
      </c>
      <c r="AB89" s="1" t="s">
        <v>56</v>
      </c>
      <c r="AC89" s="1" t="s">
        <v>56</v>
      </c>
      <c r="AD89" s="2">
        <v>42826</v>
      </c>
      <c r="AE89">
        <v>3</v>
      </c>
      <c r="AF89">
        <v>0.51053854445183244</v>
      </c>
    </row>
    <row r="90" spans="1:32" x14ac:dyDescent="0.35">
      <c r="A90">
        <v>89</v>
      </c>
      <c r="B90" s="1" t="s">
        <v>32</v>
      </c>
      <c r="C90" s="1" t="s">
        <v>65</v>
      </c>
      <c r="D90" s="1" t="s">
        <v>37</v>
      </c>
      <c r="E90">
        <v>0</v>
      </c>
      <c r="F90" s="1" t="s">
        <v>35</v>
      </c>
      <c r="G90" s="1" t="s">
        <v>35</v>
      </c>
      <c r="H90">
        <v>0.5</v>
      </c>
      <c r="I90" s="1" t="s">
        <v>35</v>
      </c>
      <c r="J90" s="1" t="s">
        <v>34</v>
      </c>
      <c r="K90" s="1" t="s">
        <v>61</v>
      </c>
      <c r="L90" s="1" t="s">
        <v>40</v>
      </c>
      <c r="M90" s="1" t="s">
        <v>65</v>
      </c>
      <c r="N90" s="1" t="s">
        <v>61</v>
      </c>
      <c r="O90" t="s">
        <v>41</v>
      </c>
      <c r="P90" s="1" t="s">
        <v>41</v>
      </c>
      <c r="Q90" s="1" t="s">
        <v>48</v>
      </c>
      <c r="R90" s="1" t="s">
        <v>94</v>
      </c>
      <c r="S90" s="1" t="s">
        <v>48</v>
      </c>
      <c r="T90" s="1" t="s">
        <v>65</v>
      </c>
      <c r="U90">
        <v>0</v>
      </c>
      <c r="V90" s="1" t="s">
        <v>40</v>
      </c>
      <c r="W90" s="1" t="s">
        <v>34</v>
      </c>
      <c r="X90">
        <v>0</v>
      </c>
      <c r="Y90" s="1" t="s">
        <v>42</v>
      </c>
      <c r="Z90">
        <v>38</v>
      </c>
      <c r="AA90" s="1" t="s">
        <v>51</v>
      </c>
      <c r="AB90" s="1" t="s">
        <v>44</v>
      </c>
      <c r="AC90" s="1" t="s">
        <v>44</v>
      </c>
      <c r="AD90" s="2">
        <v>43922</v>
      </c>
      <c r="AE90">
        <v>0</v>
      </c>
      <c r="AF90">
        <v>0.40363058595193113</v>
      </c>
    </row>
    <row r="91" spans="1:32" x14ac:dyDescent="0.35">
      <c r="A91">
        <v>90</v>
      </c>
      <c r="B91" s="1" t="s">
        <v>32</v>
      </c>
      <c r="C91" s="1" t="s">
        <v>67</v>
      </c>
      <c r="D91" s="1" t="s">
        <v>34</v>
      </c>
      <c r="E91">
        <v>2</v>
      </c>
      <c r="F91" s="1" t="s">
        <v>35</v>
      </c>
      <c r="G91" s="1" t="s">
        <v>36</v>
      </c>
      <c r="H91">
        <v>0.5</v>
      </c>
      <c r="I91" s="1" t="s">
        <v>35</v>
      </c>
      <c r="J91" s="1" t="s">
        <v>37</v>
      </c>
      <c r="K91" s="1" t="s">
        <v>47</v>
      </c>
      <c r="L91" s="1" t="s">
        <v>40</v>
      </c>
      <c r="M91" s="1" t="s">
        <v>67</v>
      </c>
      <c r="N91" s="1" t="s">
        <v>47</v>
      </c>
      <c r="O91" t="s">
        <v>41</v>
      </c>
      <c r="P91" s="1" t="s">
        <v>41</v>
      </c>
      <c r="Q91" s="1" t="s">
        <v>50</v>
      </c>
      <c r="R91" s="1" t="s">
        <v>80</v>
      </c>
      <c r="S91" s="1" t="s">
        <v>50</v>
      </c>
      <c r="T91" s="1" t="s">
        <v>67</v>
      </c>
      <c r="U91">
        <v>1</v>
      </c>
      <c r="V91" s="1" t="s">
        <v>33</v>
      </c>
      <c r="W91" s="1" t="s">
        <v>37</v>
      </c>
      <c r="X91">
        <v>1</v>
      </c>
      <c r="Y91" s="1" t="s">
        <v>60</v>
      </c>
      <c r="Z91">
        <v>29</v>
      </c>
      <c r="AA91" s="1" t="s">
        <v>56</v>
      </c>
      <c r="AB91" s="1" t="s">
        <v>56</v>
      </c>
      <c r="AC91" s="1" t="s">
        <v>56</v>
      </c>
      <c r="AD91" s="2">
        <v>40634</v>
      </c>
      <c r="AE91">
        <v>9</v>
      </c>
      <c r="AF91">
        <v>0.72758565967040245</v>
      </c>
    </row>
    <row r="92" spans="1:32" x14ac:dyDescent="0.35">
      <c r="A92">
        <v>91</v>
      </c>
      <c r="B92" s="1" t="s">
        <v>32</v>
      </c>
      <c r="C92" s="1" t="s">
        <v>67</v>
      </c>
      <c r="D92" s="1" t="s">
        <v>34</v>
      </c>
      <c r="E92">
        <v>2</v>
      </c>
      <c r="F92" s="1" t="s">
        <v>36</v>
      </c>
      <c r="G92" s="1" t="s">
        <v>36</v>
      </c>
      <c r="H92">
        <v>0.5</v>
      </c>
      <c r="I92" s="1" t="s">
        <v>35</v>
      </c>
      <c r="J92" s="1" t="s">
        <v>37</v>
      </c>
      <c r="K92" s="1" t="s">
        <v>38</v>
      </c>
      <c r="L92" s="1" t="s">
        <v>40</v>
      </c>
      <c r="M92" s="1" t="s">
        <v>46</v>
      </c>
      <c r="N92" s="1" t="s">
        <v>38</v>
      </c>
      <c r="O92" t="s">
        <v>41</v>
      </c>
      <c r="P92" s="1" t="s">
        <v>41</v>
      </c>
      <c r="Q92" s="1" t="s">
        <v>50</v>
      </c>
      <c r="R92" s="1" t="s">
        <v>76</v>
      </c>
      <c r="S92" s="1" t="s">
        <v>50</v>
      </c>
      <c r="T92" s="1" t="s">
        <v>67</v>
      </c>
      <c r="U92">
        <v>1</v>
      </c>
      <c r="V92" s="1" t="s">
        <v>33</v>
      </c>
      <c r="W92" s="1" t="s">
        <v>37</v>
      </c>
      <c r="X92">
        <v>1</v>
      </c>
      <c r="Y92" s="1" t="s">
        <v>42</v>
      </c>
      <c r="Z92">
        <v>31</v>
      </c>
      <c r="AA92" s="1" t="s">
        <v>51</v>
      </c>
      <c r="AB92" s="1" t="s">
        <v>44</v>
      </c>
      <c r="AC92" s="1" t="s">
        <v>44</v>
      </c>
      <c r="AD92" s="2">
        <v>42095</v>
      </c>
      <c r="AE92">
        <v>5</v>
      </c>
      <c r="AF92">
        <v>0.39008876667696823</v>
      </c>
    </row>
    <row r="93" spans="1:32" x14ac:dyDescent="0.35">
      <c r="A93">
        <v>92</v>
      </c>
      <c r="B93" s="1" t="s">
        <v>32</v>
      </c>
      <c r="C93" s="1" t="s">
        <v>33</v>
      </c>
      <c r="D93" s="1" t="s">
        <v>34</v>
      </c>
      <c r="E93">
        <v>3</v>
      </c>
      <c r="F93" s="1" t="s">
        <v>35</v>
      </c>
      <c r="G93" s="1" t="s">
        <v>36</v>
      </c>
      <c r="H93">
        <v>0.5</v>
      </c>
      <c r="I93" s="1" t="s">
        <v>35</v>
      </c>
      <c r="J93" s="1" t="s">
        <v>37</v>
      </c>
      <c r="K93" s="1" t="s">
        <v>38</v>
      </c>
      <c r="L93" s="1" t="s">
        <v>40</v>
      </c>
      <c r="M93" s="1" t="s">
        <v>33</v>
      </c>
      <c r="N93" s="1" t="s">
        <v>38</v>
      </c>
      <c r="O93" t="s">
        <v>41</v>
      </c>
      <c r="P93" s="1" t="s">
        <v>41</v>
      </c>
      <c r="Q93" s="1" t="s">
        <v>50</v>
      </c>
      <c r="R93" s="1" t="s">
        <v>77</v>
      </c>
      <c r="S93" s="1" t="s">
        <v>50</v>
      </c>
      <c r="T93" s="1" t="s">
        <v>33</v>
      </c>
      <c r="U93">
        <v>4</v>
      </c>
      <c r="V93" s="1" t="s">
        <v>33</v>
      </c>
      <c r="W93" s="1" t="s">
        <v>34</v>
      </c>
      <c r="X93">
        <v>3</v>
      </c>
      <c r="Y93" s="1" t="s">
        <v>60</v>
      </c>
      <c r="Z93">
        <v>26</v>
      </c>
      <c r="AA93" s="1" t="s">
        <v>56</v>
      </c>
      <c r="AB93" s="1" t="s">
        <v>56</v>
      </c>
      <c r="AC93" s="1" t="s">
        <v>56</v>
      </c>
      <c r="AD93" s="2">
        <v>42461</v>
      </c>
      <c r="AE93">
        <v>4</v>
      </c>
      <c r="AF93">
        <v>0.80488141373798439</v>
      </c>
    </row>
    <row r="94" spans="1:32" x14ac:dyDescent="0.35">
      <c r="A94">
        <v>93</v>
      </c>
      <c r="B94" s="1" t="s">
        <v>32</v>
      </c>
      <c r="C94" s="1" t="s">
        <v>52</v>
      </c>
      <c r="D94" s="1" t="s">
        <v>34</v>
      </c>
      <c r="E94">
        <v>3</v>
      </c>
      <c r="F94" s="1" t="s">
        <v>35</v>
      </c>
      <c r="G94" s="1" t="s">
        <v>36</v>
      </c>
      <c r="H94">
        <v>0.5</v>
      </c>
      <c r="I94" s="1" t="s">
        <v>35</v>
      </c>
      <c r="J94" s="1" t="s">
        <v>37</v>
      </c>
      <c r="K94" s="1" t="s">
        <v>47</v>
      </c>
      <c r="L94" s="1" t="s">
        <v>40</v>
      </c>
      <c r="M94" s="1" t="s">
        <v>52</v>
      </c>
      <c r="N94" s="1" t="s">
        <v>47</v>
      </c>
      <c r="O94" t="s">
        <v>41</v>
      </c>
      <c r="P94" s="1" t="s">
        <v>41</v>
      </c>
      <c r="Q94" s="1" t="s">
        <v>54</v>
      </c>
      <c r="R94" s="1" t="s">
        <v>91</v>
      </c>
      <c r="S94" s="1" t="s">
        <v>48</v>
      </c>
      <c r="T94" s="1" t="s">
        <v>52</v>
      </c>
      <c r="U94">
        <v>3</v>
      </c>
      <c r="V94" s="1" t="s">
        <v>52</v>
      </c>
      <c r="W94" s="1" t="s">
        <v>34</v>
      </c>
      <c r="X94">
        <v>3</v>
      </c>
      <c r="Y94" s="1" t="s">
        <v>42</v>
      </c>
      <c r="Z94">
        <v>39</v>
      </c>
      <c r="AA94" s="1" t="s">
        <v>56</v>
      </c>
      <c r="AB94" s="1" t="s">
        <v>56</v>
      </c>
      <c r="AC94" s="1" t="s">
        <v>56</v>
      </c>
      <c r="AD94" s="2">
        <v>41730</v>
      </c>
      <c r="AE94">
        <v>6</v>
      </c>
      <c r="AF94">
        <v>0.36771281733557371</v>
      </c>
    </row>
    <row r="95" spans="1:32" x14ac:dyDescent="0.35">
      <c r="A95">
        <v>94</v>
      </c>
      <c r="B95" s="1" t="s">
        <v>32</v>
      </c>
      <c r="C95" s="1" t="s">
        <v>46</v>
      </c>
      <c r="D95" s="1" t="s">
        <v>34</v>
      </c>
      <c r="E95">
        <v>2</v>
      </c>
      <c r="F95" s="1" t="s">
        <v>35</v>
      </c>
      <c r="G95" s="1" t="s">
        <v>35</v>
      </c>
      <c r="H95">
        <v>0.5</v>
      </c>
      <c r="I95" s="1" t="s">
        <v>36</v>
      </c>
      <c r="J95" s="1" t="s">
        <v>37</v>
      </c>
      <c r="K95" s="1" t="s">
        <v>38</v>
      </c>
      <c r="L95" s="1" t="s">
        <v>39</v>
      </c>
      <c r="M95" s="1" t="s">
        <v>40</v>
      </c>
      <c r="N95" s="1" t="s">
        <v>38</v>
      </c>
      <c r="O95" t="s">
        <v>41</v>
      </c>
      <c r="P95" s="1" t="s">
        <v>41</v>
      </c>
      <c r="Q95" s="1" t="s">
        <v>40</v>
      </c>
      <c r="R95" s="1" t="s">
        <v>40</v>
      </c>
      <c r="S95" s="1" t="s">
        <v>40</v>
      </c>
      <c r="T95" s="1" t="s">
        <v>40</v>
      </c>
      <c r="U95">
        <v>2</v>
      </c>
      <c r="V95" s="1" t="s">
        <v>46</v>
      </c>
      <c r="W95" s="1" t="s">
        <v>34</v>
      </c>
      <c r="X95">
        <v>3</v>
      </c>
      <c r="Y95" s="1" t="s">
        <v>63</v>
      </c>
      <c r="Z95">
        <v>44</v>
      </c>
      <c r="AA95" s="1" t="s">
        <v>56</v>
      </c>
      <c r="AB95" s="1" t="s">
        <v>56</v>
      </c>
      <c r="AC95" s="1" t="s">
        <v>56</v>
      </c>
      <c r="AD95" s="2">
        <v>42826</v>
      </c>
      <c r="AE95">
        <v>3</v>
      </c>
      <c r="AF95">
        <v>0.91110780485717247</v>
      </c>
    </row>
    <row r="96" spans="1:32" x14ac:dyDescent="0.35">
      <c r="A96">
        <v>95</v>
      </c>
      <c r="B96" s="1" t="s">
        <v>32</v>
      </c>
      <c r="C96" s="1" t="s">
        <v>65</v>
      </c>
      <c r="D96" s="1" t="s">
        <v>34</v>
      </c>
      <c r="E96">
        <v>4</v>
      </c>
      <c r="F96" s="1" t="s">
        <v>35</v>
      </c>
      <c r="G96" s="1" t="s">
        <v>35</v>
      </c>
      <c r="H96">
        <v>0.5</v>
      </c>
      <c r="I96" s="1" t="s">
        <v>36</v>
      </c>
      <c r="J96" s="1" t="s">
        <v>37</v>
      </c>
      <c r="K96" s="1" t="s">
        <v>38</v>
      </c>
      <c r="L96" s="1" t="s">
        <v>39</v>
      </c>
      <c r="M96" s="1" t="s">
        <v>40</v>
      </c>
      <c r="N96" s="1" t="s">
        <v>38</v>
      </c>
      <c r="O96" t="s">
        <v>41</v>
      </c>
      <c r="P96" s="1" t="s">
        <v>41</v>
      </c>
      <c r="Q96" s="1" t="s">
        <v>40</v>
      </c>
      <c r="R96" s="1" t="s">
        <v>40</v>
      </c>
      <c r="S96" s="1" t="s">
        <v>40</v>
      </c>
      <c r="T96" s="1" t="s">
        <v>40</v>
      </c>
      <c r="U96">
        <v>3</v>
      </c>
      <c r="V96" s="1" t="s">
        <v>65</v>
      </c>
      <c r="W96" s="1" t="s">
        <v>34</v>
      </c>
      <c r="X96">
        <v>3</v>
      </c>
      <c r="Y96" s="1" t="s">
        <v>63</v>
      </c>
      <c r="Z96">
        <v>40</v>
      </c>
      <c r="AA96" s="1" t="s">
        <v>51</v>
      </c>
      <c r="AB96" s="1" t="s">
        <v>44</v>
      </c>
      <c r="AC96" s="1" t="s">
        <v>44</v>
      </c>
      <c r="AD96" s="2">
        <v>41000</v>
      </c>
      <c r="AE96">
        <v>8</v>
      </c>
      <c r="AF96">
        <v>0.40759540953750162</v>
      </c>
    </row>
    <row r="97" spans="1:32" x14ac:dyDescent="0.35">
      <c r="A97">
        <v>96</v>
      </c>
      <c r="B97" s="1" t="s">
        <v>32</v>
      </c>
      <c r="C97" s="1" t="s">
        <v>33</v>
      </c>
      <c r="D97" s="1" t="s">
        <v>34</v>
      </c>
      <c r="E97">
        <v>2</v>
      </c>
      <c r="F97" s="1" t="s">
        <v>35</v>
      </c>
      <c r="G97" s="1" t="s">
        <v>36</v>
      </c>
      <c r="H97">
        <v>0.5</v>
      </c>
      <c r="I97" s="1" t="s">
        <v>35</v>
      </c>
      <c r="J97" s="1" t="s">
        <v>37</v>
      </c>
      <c r="K97" s="1" t="s">
        <v>38</v>
      </c>
      <c r="L97" s="1" t="s">
        <v>40</v>
      </c>
      <c r="M97" s="1" t="s">
        <v>33</v>
      </c>
      <c r="N97" s="1" t="s">
        <v>38</v>
      </c>
      <c r="O97" t="s">
        <v>41</v>
      </c>
      <c r="P97" s="1" t="s">
        <v>41</v>
      </c>
      <c r="Q97" s="1" t="s">
        <v>50</v>
      </c>
      <c r="R97" s="1" t="s">
        <v>77</v>
      </c>
      <c r="S97" s="1" t="s">
        <v>50</v>
      </c>
      <c r="T97" s="1" t="s">
        <v>33</v>
      </c>
      <c r="U97">
        <v>1</v>
      </c>
      <c r="V97" s="1" t="s">
        <v>33</v>
      </c>
      <c r="W97" s="1" t="s">
        <v>34</v>
      </c>
      <c r="X97">
        <v>0</v>
      </c>
      <c r="Y97" s="1" t="s">
        <v>60</v>
      </c>
      <c r="Z97">
        <v>25</v>
      </c>
      <c r="AA97" s="1" t="s">
        <v>75</v>
      </c>
      <c r="AB97" s="1" t="s">
        <v>44</v>
      </c>
      <c r="AC97" s="1" t="s">
        <v>44</v>
      </c>
      <c r="AD97" s="2">
        <v>43556</v>
      </c>
      <c r="AE97">
        <v>1</v>
      </c>
      <c r="AF97">
        <v>1.3586449399386469E-3</v>
      </c>
    </row>
    <row r="98" spans="1:32" x14ac:dyDescent="0.35">
      <c r="A98">
        <v>97</v>
      </c>
      <c r="B98" s="1" t="s">
        <v>45</v>
      </c>
      <c r="C98" s="1" t="s">
        <v>46</v>
      </c>
      <c r="D98" s="1" t="s">
        <v>34</v>
      </c>
      <c r="E98">
        <v>2</v>
      </c>
      <c r="F98" s="1" t="s">
        <v>35</v>
      </c>
      <c r="G98" s="1" t="s">
        <v>36</v>
      </c>
      <c r="H98">
        <v>0.5</v>
      </c>
      <c r="I98" s="1" t="s">
        <v>35</v>
      </c>
      <c r="J98" s="1" t="s">
        <v>37</v>
      </c>
      <c r="K98" s="1" t="s">
        <v>57</v>
      </c>
      <c r="L98" s="1" t="s">
        <v>40</v>
      </c>
      <c r="M98" s="1" t="s">
        <v>46</v>
      </c>
      <c r="N98" s="1" t="s">
        <v>57</v>
      </c>
      <c r="O98" t="s">
        <v>41</v>
      </c>
      <c r="P98" s="1" t="s">
        <v>41</v>
      </c>
      <c r="Q98" s="1" t="s">
        <v>54</v>
      </c>
      <c r="R98" s="1" t="s">
        <v>58</v>
      </c>
      <c r="S98" s="1" t="s">
        <v>50</v>
      </c>
      <c r="T98" s="1" t="s">
        <v>46</v>
      </c>
      <c r="U98">
        <v>2</v>
      </c>
      <c r="V98" s="1" t="s">
        <v>46</v>
      </c>
      <c r="W98" s="1" t="s">
        <v>34</v>
      </c>
      <c r="X98">
        <v>3</v>
      </c>
      <c r="Y98" s="1" t="s">
        <v>63</v>
      </c>
      <c r="Z98">
        <v>40</v>
      </c>
      <c r="AA98" s="1" t="s">
        <v>51</v>
      </c>
      <c r="AB98" s="1" t="s">
        <v>44</v>
      </c>
      <c r="AC98" s="1" t="s">
        <v>44</v>
      </c>
      <c r="AD98" s="2">
        <v>42826</v>
      </c>
      <c r="AE98">
        <v>3</v>
      </c>
      <c r="AF98">
        <v>0.54699640819338713</v>
      </c>
    </row>
    <row r="99" spans="1:32" x14ac:dyDescent="0.35">
      <c r="A99">
        <v>98</v>
      </c>
      <c r="B99" s="1" t="s">
        <v>32</v>
      </c>
      <c r="C99" s="1" t="s">
        <v>52</v>
      </c>
      <c r="D99" s="1" t="s">
        <v>34</v>
      </c>
      <c r="E99">
        <v>3</v>
      </c>
      <c r="F99" s="1" t="s">
        <v>35</v>
      </c>
      <c r="G99" s="1" t="s">
        <v>36</v>
      </c>
      <c r="H99">
        <v>0.5</v>
      </c>
      <c r="I99" s="1" t="s">
        <v>35</v>
      </c>
      <c r="J99" s="1" t="s">
        <v>37</v>
      </c>
      <c r="K99" s="1" t="s">
        <v>38</v>
      </c>
      <c r="L99" s="1" t="s">
        <v>40</v>
      </c>
      <c r="M99" s="1" t="s">
        <v>52</v>
      </c>
      <c r="N99" s="1" t="s">
        <v>38</v>
      </c>
      <c r="O99" t="s">
        <v>41</v>
      </c>
      <c r="P99" s="1" t="s">
        <v>41</v>
      </c>
      <c r="Q99" s="1" t="s">
        <v>50</v>
      </c>
      <c r="R99" s="1" t="s">
        <v>92</v>
      </c>
      <c r="S99" s="1" t="s">
        <v>48</v>
      </c>
      <c r="T99" s="1" t="s">
        <v>52</v>
      </c>
      <c r="U99">
        <v>3</v>
      </c>
      <c r="V99" s="1" t="s">
        <v>52</v>
      </c>
      <c r="W99" s="1" t="s">
        <v>34</v>
      </c>
      <c r="X99">
        <v>3</v>
      </c>
      <c r="Y99" s="1" t="s">
        <v>63</v>
      </c>
      <c r="Z99">
        <v>41</v>
      </c>
      <c r="AA99" s="1" t="s">
        <v>56</v>
      </c>
      <c r="AB99" s="1" t="s">
        <v>56</v>
      </c>
      <c r="AC99" s="1" t="s">
        <v>56</v>
      </c>
      <c r="AD99" s="2">
        <v>40634</v>
      </c>
      <c r="AE99">
        <v>9</v>
      </c>
      <c r="AF99">
        <v>0.67254042737983166</v>
      </c>
    </row>
    <row r="100" spans="1:32" x14ac:dyDescent="0.35">
      <c r="A100">
        <v>99</v>
      </c>
      <c r="B100" s="1" t="s">
        <v>45</v>
      </c>
      <c r="C100" s="1" t="s">
        <v>33</v>
      </c>
      <c r="D100" s="1" t="s">
        <v>34</v>
      </c>
      <c r="E100">
        <v>3</v>
      </c>
      <c r="F100" s="1" t="s">
        <v>35</v>
      </c>
      <c r="G100" s="1" t="s">
        <v>36</v>
      </c>
      <c r="H100">
        <v>0.5</v>
      </c>
      <c r="I100" s="1" t="s">
        <v>35</v>
      </c>
      <c r="J100" s="1" t="s">
        <v>37</v>
      </c>
      <c r="K100" s="1" t="s">
        <v>47</v>
      </c>
      <c r="L100" s="1" t="s">
        <v>40</v>
      </c>
      <c r="M100" s="1" t="s">
        <v>33</v>
      </c>
      <c r="N100" s="1" t="s">
        <v>47</v>
      </c>
      <c r="O100" t="s">
        <v>41</v>
      </c>
      <c r="P100" s="1" t="s">
        <v>41</v>
      </c>
      <c r="Q100" s="1" t="s">
        <v>50</v>
      </c>
      <c r="R100" s="1" t="s">
        <v>59</v>
      </c>
      <c r="S100" s="1" t="s">
        <v>50</v>
      </c>
      <c r="T100" s="1" t="s">
        <v>33</v>
      </c>
      <c r="U100">
        <v>3</v>
      </c>
      <c r="V100" s="1" t="s">
        <v>33</v>
      </c>
      <c r="W100" s="1" t="s">
        <v>34</v>
      </c>
      <c r="X100">
        <v>3</v>
      </c>
      <c r="Y100" s="1" t="s">
        <v>60</v>
      </c>
      <c r="Z100">
        <v>28</v>
      </c>
      <c r="AA100" s="1" t="s">
        <v>75</v>
      </c>
      <c r="AB100" s="1" t="s">
        <v>44</v>
      </c>
      <c r="AC100" s="1" t="s">
        <v>44</v>
      </c>
      <c r="AD100" s="2">
        <v>42826</v>
      </c>
      <c r="AE100">
        <v>3</v>
      </c>
      <c r="AF100">
        <v>0.51065108420660699</v>
      </c>
    </row>
    <row r="101" spans="1:32" x14ac:dyDescent="0.35">
      <c r="A101">
        <v>100</v>
      </c>
      <c r="B101" s="1" t="s">
        <v>32</v>
      </c>
      <c r="C101" s="1" t="s">
        <v>65</v>
      </c>
      <c r="D101" s="1" t="s">
        <v>34</v>
      </c>
      <c r="E101">
        <v>3</v>
      </c>
      <c r="F101" s="1" t="s">
        <v>35</v>
      </c>
      <c r="G101" s="1" t="s">
        <v>36</v>
      </c>
      <c r="H101">
        <v>0.5</v>
      </c>
      <c r="I101" s="1" t="s">
        <v>35</v>
      </c>
      <c r="J101" s="1" t="s">
        <v>37</v>
      </c>
      <c r="K101" s="1" t="s">
        <v>61</v>
      </c>
      <c r="L101" s="1" t="s">
        <v>40</v>
      </c>
      <c r="M101" s="1" t="s">
        <v>65</v>
      </c>
      <c r="N101" s="1" t="s">
        <v>61</v>
      </c>
      <c r="O101" t="s">
        <v>41</v>
      </c>
      <c r="P101" s="1" t="s">
        <v>41</v>
      </c>
      <c r="Q101" s="1" t="s">
        <v>48</v>
      </c>
      <c r="R101" s="1" t="s">
        <v>94</v>
      </c>
      <c r="S101" s="1" t="s">
        <v>48</v>
      </c>
      <c r="T101" s="1" t="s">
        <v>65</v>
      </c>
      <c r="U101">
        <v>2</v>
      </c>
      <c r="V101" s="1" t="s">
        <v>65</v>
      </c>
      <c r="W101" s="1" t="s">
        <v>34</v>
      </c>
      <c r="X101">
        <v>3</v>
      </c>
      <c r="Y101" s="1" t="s">
        <v>42</v>
      </c>
      <c r="Z101">
        <v>39</v>
      </c>
      <c r="AA101" s="1" t="s">
        <v>51</v>
      </c>
      <c r="AB101" s="1" t="s">
        <v>44</v>
      </c>
      <c r="AC101" s="1" t="s">
        <v>44</v>
      </c>
      <c r="AD101" s="2">
        <v>41730</v>
      </c>
      <c r="AE101">
        <v>6</v>
      </c>
      <c r="AF101">
        <v>0.97497871907836875</v>
      </c>
    </row>
    <row r="102" spans="1:32" x14ac:dyDescent="0.35">
      <c r="A102">
        <v>101</v>
      </c>
      <c r="B102" s="1" t="s">
        <v>45</v>
      </c>
      <c r="C102" s="1" t="s">
        <v>33</v>
      </c>
      <c r="D102" s="1" t="s">
        <v>34</v>
      </c>
      <c r="E102">
        <v>2</v>
      </c>
      <c r="F102" s="1" t="s">
        <v>35</v>
      </c>
      <c r="G102" s="1" t="s">
        <v>36</v>
      </c>
      <c r="H102">
        <v>0.5</v>
      </c>
      <c r="I102" s="1" t="s">
        <v>35</v>
      </c>
      <c r="J102" s="1" t="s">
        <v>37</v>
      </c>
      <c r="K102" s="1" t="s">
        <v>47</v>
      </c>
      <c r="L102" s="1" t="s">
        <v>40</v>
      </c>
      <c r="M102" s="1" t="s">
        <v>33</v>
      </c>
      <c r="N102" s="1" t="s">
        <v>47</v>
      </c>
      <c r="O102" t="s">
        <v>41</v>
      </c>
      <c r="P102" s="1" t="s">
        <v>41</v>
      </c>
      <c r="Q102" s="1" t="s">
        <v>50</v>
      </c>
      <c r="R102" s="1" t="s">
        <v>59</v>
      </c>
      <c r="S102" s="1" t="s">
        <v>50</v>
      </c>
      <c r="T102" s="1" t="s">
        <v>33</v>
      </c>
      <c r="U102">
        <v>2</v>
      </c>
      <c r="V102" s="1" t="s">
        <v>33</v>
      </c>
      <c r="W102" s="1" t="s">
        <v>34</v>
      </c>
      <c r="X102">
        <v>3</v>
      </c>
      <c r="Y102" s="1" t="s">
        <v>60</v>
      </c>
      <c r="Z102">
        <v>22</v>
      </c>
      <c r="AA102" s="1" t="s">
        <v>51</v>
      </c>
      <c r="AB102" s="1" t="s">
        <v>44</v>
      </c>
      <c r="AC102" s="1" t="s">
        <v>44</v>
      </c>
      <c r="AD102" s="2">
        <v>43191</v>
      </c>
      <c r="AE102">
        <v>2</v>
      </c>
      <c r="AF102">
        <v>0.63184585573493313</v>
      </c>
    </row>
    <row r="103" spans="1:32" x14ac:dyDescent="0.35">
      <c r="A103">
        <v>102</v>
      </c>
      <c r="B103" s="1" t="s">
        <v>45</v>
      </c>
      <c r="C103" s="1" t="s">
        <v>46</v>
      </c>
      <c r="D103" s="1" t="s">
        <v>34</v>
      </c>
      <c r="E103">
        <v>2</v>
      </c>
      <c r="F103" s="1" t="s">
        <v>35</v>
      </c>
      <c r="G103" s="1" t="s">
        <v>36</v>
      </c>
      <c r="H103">
        <v>0.5</v>
      </c>
      <c r="I103" s="1" t="s">
        <v>35</v>
      </c>
      <c r="J103" s="1" t="s">
        <v>37</v>
      </c>
      <c r="K103" s="1" t="s">
        <v>38</v>
      </c>
      <c r="L103" s="1" t="s">
        <v>40</v>
      </c>
      <c r="M103" s="1" t="s">
        <v>46</v>
      </c>
      <c r="N103" s="1" t="s">
        <v>38</v>
      </c>
      <c r="O103" t="s">
        <v>41</v>
      </c>
      <c r="P103" s="1" t="s">
        <v>41</v>
      </c>
      <c r="Q103" s="1" t="s">
        <v>50</v>
      </c>
      <c r="R103" s="1" t="s">
        <v>73</v>
      </c>
      <c r="S103" s="1" t="s">
        <v>50</v>
      </c>
      <c r="T103" s="1" t="s">
        <v>46</v>
      </c>
      <c r="U103">
        <v>2</v>
      </c>
      <c r="V103" s="1" t="s">
        <v>46</v>
      </c>
      <c r="W103" s="1" t="s">
        <v>34</v>
      </c>
      <c r="X103">
        <v>0</v>
      </c>
      <c r="Y103" s="1" t="s">
        <v>63</v>
      </c>
      <c r="Z103">
        <v>40</v>
      </c>
      <c r="AA103" s="1" t="s">
        <v>95</v>
      </c>
      <c r="AB103" s="1" t="s">
        <v>96</v>
      </c>
      <c r="AC103" s="1" t="s">
        <v>71</v>
      </c>
      <c r="AD103" s="2">
        <v>43191</v>
      </c>
      <c r="AE103">
        <v>2</v>
      </c>
      <c r="AF103">
        <v>0.95783524616756677</v>
      </c>
    </row>
    <row r="104" spans="1:32" x14ac:dyDescent="0.35">
      <c r="A104">
        <v>103</v>
      </c>
      <c r="B104" s="1" t="s">
        <v>32</v>
      </c>
      <c r="C104" s="1" t="s">
        <v>33</v>
      </c>
      <c r="D104" s="1" t="s">
        <v>34</v>
      </c>
      <c r="E104">
        <v>2</v>
      </c>
      <c r="F104" s="1" t="s">
        <v>35</v>
      </c>
      <c r="G104" s="1" t="s">
        <v>36</v>
      </c>
      <c r="H104">
        <v>0.5</v>
      </c>
      <c r="I104" s="1" t="s">
        <v>35</v>
      </c>
      <c r="J104" s="1" t="s">
        <v>37</v>
      </c>
      <c r="K104" s="1" t="s">
        <v>47</v>
      </c>
      <c r="L104" s="1" t="s">
        <v>40</v>
      </c>
      <c r="M104" s="1" t="s">
        <v>33</v>
      </c>
      <c r="N104" s="1" t="s">
        <v>47</v>
      </c>
      <c r="O104" t="s">
        <v>41</v>
      </c>
      <c r="P104" s="1" t="s">
        <v>41</v>
      </c>
      <c r="Q104" s="1" t="s">
        <v>50</v>
      </c>
      <c r="R104" s="1" t="s">
        <v>59</v>
      </c>
      <c r="S104" s="1" t="s">
        <v>50</v>
      </c>
      <c r="T104" s="1" t="s">
        <v>33</v>
      </c>
      <c r="U104">
        <v>5</v>
      </c>
      <c r="V104" s="1" t="s">
        <v>33</v>
      </c>
      <c r="W104" s="1" t="s">
        <v>34</v>
      </c>
      <c r="X104">
        <v>3</v>
      </c>
      <c r="Y104" s="1" t="s">
        <v>60</v>
      </c>
      <c r="Z104">
        <v>22</v>
      </c>
      <c r="AA104" s="1" t="s">
        <v>75</v>
      </c>
      <c r="AB104" s="1" t="s">
        <v>44</v>
      </c>
      <c r="AC104" s="1" t="s">
        <v>44</v>
      </c>
      <c r="AD104" s="2">
        <v>42095</v>
      </c>
      <c r="AE104">
        <v>5</v>
      </c>
      <c r="AF104">
        <v>0.65886087852046127</v>
      </c>
    </row>
    <row r="105" spans="1:32" x14ac:dyDescent="0.35">
      <c r="A105">
        <v>104</v>
      </c>
      <c r="B105" s="1" t="s">
        <v>45</v>
      </c>
      <c r="C105" s="1" t="s">
        <v>67</v>
      </c>
      <c r="D105" s="1" t="s">
        <v>34</v>
      </c>
      <c r="E105">
        <v>2</v>
      </c>
      <c r="F105" s="1" t="s">
        <v>35</v>
      </c>
      <c r="G105" s="1" t="s">
        <v>36</v>
      </c>
      <c r="H105">
        <v>0.5</v>
      </c>
      <c r="I105" s="1" t="s">
        <v>35</v>
      </c>
      <c r="J105" s="1" t="s">
        <v>37</v>
      </c>
      <c r="K105" s="1" t="s">
        <v>47</v>
      </c>
      <c r="L105" s="1" t="s">
        <v>40</v>
      </c>
      <c r="M105" s="1" t="s">
        <v>67</v>
      </c>
      <c r="N105" s="1" t="s">
        <v>47</v>
      </c>
      <c r="O105" t="s">
        <v>41</v>
      </c>
      <c r="P105" s="1" t="s">
        <v>41</v>
      </c>
      <c r="Q105" s="1" t="s">
        <v>50</v>
      </c>
      <c r="R105" s="1" t="s">
        <v>80</v>
      </c>
      <c r="S105" s="1" t="s">
        <v>50</v>
      </c>
      <c r="T105" s="1" t="s">
        <v>67</v>
      </c>
      <c r="U105">
        <v>3</v>
      </c>
      <c r="V105" s="1" t="s">
        <v>67</v>
      </c>
      <c r="W105" s="1" t="s">
        <v>34</v>
      </c>
      <c r="X105">
        <v>2</v>
      </c>
      <c r="Y105" s="1" t="s">
        <v>60</v>
      </c>
      <c r="Z105">
        <v>28</v>
      </c>
      <c r="AA105" s="1" t="s">
        <v>56</v>
      </c>
      <c r="AB105" s="1" t="s">
        <v>56</v>
      </c>
      <c r="AC105" s="1" t="s">
        <v>56</v>
      </c>
      <c r="AD105" s="2">
        <v>42095</v>
      </c>
      <c r="AE105">
        <v>5</v>
      </c>
      <c r="AF105">
        <v>0.27629660649927246</v>
      </c>
    </row>
    <row r="106" spans="1:32" x14ac:dyDescent="0.35">
      <c r="A106">
        <v>105</v>
      </c>
      <c r="B106" s="1" t="s">
        <v>32</v>
      </c>
      <c r="C106" s="1" t="s">
        <v>46</v>
      </c>
      <c r="D106" s="1" t="s">
        <v>37</v>
      </c>
      <c r="E106">
        <v>0</v>
      </c>
      <c r="F106" s="1" t="s">
        <v>35</v>
      </c>
      <c r="G106" s="1" t="s">
        <v>35</v>
      </c>
      <c r="H106">
        <v>0.5</v>
      </c>
      <c r="I106" s="1" t="s">
        <v>35</v>
      </c>
      <c r="J106" s="1" t="s">
        <v>34</v>
      </c>
      <c r="K106" s="1" t="s">
        <v>47</v>
      </c>
      <c r="L106" s="1" t="s">
        <v>40</v>
      </c>
      <c r="M106" s="1" t="s">
        <v>46</v>
      </c>
      <c r="N106" s="1" t="s">
        <v>47</v>
      </c>
      <c r="O106" t="s">
        <v>41</v>
      </c>
      <c r="P106" s="1" t="s">
        <v>41</v>
      </c>
      <c r="Q106" s="1" t="s">
        <v>48</v>
      </c>
      <c r="R106" s="1" t="s">
        <v>49</v>
      </c>
      <c r="S106" s="1" t="s">
        <v>50</v>
      </c>
      <c r="T106" s="1" t="s">
        <v>46</v>
      </c>
      <c r="U106">
        <v>0</v>
      </c>
      <c r="V106" s="1" t="s">
        <v>40</v>
      </c>
      <c r="W106" s="1" t="s">
        <v>34</v>
      </c>
      <c r="X106">
        <v>0</v>
      </c>
      <c r="Y106" s="1" t="s">
        <v>42</v>
      </c>
      <c r="Z106">
        <v>30</v>
      </c>
      <c r="AA106" s="1" t="s">
        <v>75</v>
      </c>
      <c r="AB106" s="1" t="s">
        <v>44</v>
      </c>
      <c r="AC106" s="1" t="s">
        <v>44</v>
      </c>
      <c r="AD106" s="2">
        <v>43922</v>
      </c>
      <c r="AE106">
        <v>0</v>
      </c>
      <c r="AF106">
        <v>0.61925695893563704</v>
      </c>
    </row>
    <row r="107" spans="1:32" x14ac:dyDescent="0.35">
      <c r="A107">
        <v>106</v>
      </c>
      <c r="B107" s="1" t="s">
        <v>32</v>
      </c>
      <c r="C107" s="1" t="s">
        <v>52</v>
      </c>
      <c r="D107" s="1" t="s">
        <v>34</v>
      </c>
      <c r="E107">
        <v>1</v>
      </c>
      <c r="F107" s="1" t="s">
        <v>35</v>
      </c>
      <c r="G107" s="1" t="s">
        <v>36</v>
      </c>
      <c r="H107">
        <v>0.5</v>
      </c>
      <c r="I107" s="1" t="s">
        <v>35</v>
      </c>
      <c r="J107" s="1" t="s">
        <v>37</v>
      </c>
      <c r="K107" s="1" t="s">
        <v>47</v>
      </c>
      <c r="L107" s="1" t="s">
        <v>40</v>
      </c>
      <c r="M107" s="1" t="s">
        <v>52</v>
      </c>
      <c r="N107" s="1" t="s">
        <v>47</v>
      </c>
      <c r="O107" t="s">
        <v>41</v>
      </c>
      <c r="P107" s="1" t="s">
        <v>41</v>
      </c>
      <c r="Q107" s="1" t="s">
        <v>54</v>
      </c>
      <c r="R107" s="1" t="s">
        <v>91</v>
      </c>
      <c r="S107" s="1" t="s">
        <v>48</v>
      </c>
      <c r="T107" s="1" t="s">
        <v>52</v>
      </c>
      <c r="U107">
        <v>3</v>
      </c>
      <c r="V107" s="1" t="s">
        <v>52</v>
      </c>
      <c r="W107" s="1" t="s">
        <v>34</v>
      </c>
      <c r="X107">
        <v>3</v>
      </c>
      <c r="Y107" s="1" t="s">
        <v>42</v>
      </c>
      <c r="Z107">
        <v>35</v>
      </c>
      <c r="AA107" s="1" t="s">
        <v>75</v>
      </c>
      <c r="AB107" s="1" t="s">
        <v>44</v>
      </c>
      <c r="AC107" s="1" t="s">
        <v>44</v>
      </c>
      <c r="AD107" s="2">
        <v>42826</v>
      </c>
      <c r="AE107">
        <v>3</v>
      </c>
      <c r="AF107">
        <v>0.92846252048942812</v>
      </c>
    </row>
    <row r="108" spans="1:32" x14ac:dyDescent="0.35">
      <c r="A108">
        <v>107</v>
      </c>
      <c r="B108" s="1" t="s">
        <v>45</v>
      </c>
      <c r="C108" s="1" t="s">
        <v>33</v>
      </c>
      <c r="D108" s="1" t="s">
        <v>34</v>
      </c>
      <c r="E108">
        <v>2</v>
      </c>
      <c r="F108" s="1" t="s">
        <v>35</v>
      </c>
      <c r="G108" s="1" t="s">
        <v>36</v>
      </c>
      <c r="H108">
        <v>0.5</v>
      </c>
      <c r="I108" s="1" t="s">
        <v>35</v>
      </c>
      <c r="J108" s="1" t="s">
        <v>37</v>
      </c>
      <c r="K108" s="1" t="s">
        <v>38</v>
      </c>
      <c r="L108" s="1" t="s">
        <v>40</v>
      </c>
      <c r="M108" s="1" t="s">
        <v>33</v>
      </c>
      <c r="N108" s="1" t="s">
        <v>38</v>
      </c>
      <c r="O108" t="s">
        <v>41</v>
      </c>
      <c r="P108" s="1" t="s">
        <v>41</v>
      </c>
      <c r="Q108" s="1" t="s">
        <v>50</v>
      </c>
      <c r="R108" s="1" t="s">
        <v>77</v>
      </c>
      <c r="S108" s="1" t="s">
        <v>50</v>
      </c>
      <c r="T108" s="1" t="s">
        <v>33</v>
      </c>
      <c r="U108">
        <v>2</v>
      </c>
      <c r="V108" s="1" t="s">
        <v>33</v>
      </c>
      <c r="W108" s="1" t="s">
        <v>34</v>
      </c>
      <c r="X108">
        <v>2</v>
      </c>
      <c r="Y108" s="1" t="s">
        <v>60</v>
      </c>
      <c r="Z108">
        <v>23</v>
      </c>
      <c r="AA108" s="1" t="s">
        <v>56</v>
      </c>
      <c r="AB108" s="1" t="s">
        <v>56</v>
      </c>
      <c r="AC108" s="1" t="s">
        <v>56</v>
      </c>
      <c r="AD108" s="2">
        <v>43191</v>
      </c>
      <c r="AE108">
        <v>2</v>
      </c>
      <c r="AF108">
        <v>0.82389443011294172</v>
      </c>
    </row>
    <row r="109" spans="1:32" x14ac:dyDescent="0.35">
      <c r="A109">
        <v>108</v>
      </c>
      <c r="B109" s="1" t="s">
        <v>32</v>
      </c>
      <c r="C109" s="1" t="s">
        <v>65</v>
      </c>
      <c r="D109" s="1" t="s">
        <v>34</v>
      </c>
      <c r="E109">
        <v>3</v>
      </c>
      <c r="F109" s="1" t="s">
        <v>35</v>
      </c>
      <c r="G109" s="1" t="s">
        <v>36</v>
      </c>
      <c r="H109">
        <v>0.5</v>
      </c>
      <c r="I109" s="1" t="s">
        <v>35</v>
      </c>
      <c r="J109" s="1" t="s">
        <v>37</v>
      </c>
      <c r="K109" s="1" t="s">
        <v>38</v>
      </c>
      <c r="L109" s="1" t="s">
        <v>40</v>
      </c>
      <c r="M109" s="1" t="s">
        <v>65</v>
      </c>
      <c r="N109" s="1" t="s">
        <v>38</v>
      </c>
      <c r="O109" t="s">
        <v>41</v>
      </c>
      <c r="P109" s="1" t="s">
        <v>41</v>
      </c>
      <c r="Q109" s="1" t="s">
        <v>50</v>
      </c>
      <c r="R109" s="1" t="s">
        <v>66</v>
      </c>
      <c r="S109" s="1" t="s">
        <v>48</v>
      </c>
      <c r="T109" s="1" t="s">
        <v>65</v>
      </c>
      <c r="U109">
        <v>6</v>
      </c>
      <c r="V109" s="1" t="s">
        <v>65</v>
      </c>
      <c r="W109" s="1" t="s">
        <v>34</v>
      </c>
      <c r="X109">
        <v>3</v>
      </c>
      <c r="Y109" s="1" t="s">
        <v>42</v>
      </c>
      <c r="Z109">
        <v>34</v>
      </c>
      <c r="AA109" s="1" t="s">
        <v>75</v>
      </c>
      <c r="AB109" s="1" t="s">
        <v>44</v>
      </c>
      <c r="AC109" s="1" t="s">
        <v>44</v>
      </c>
      <c r="AD109" s="2">
        <v>41730</v>
      </c>
      <c r="AE109">
        <v>6</v>
      </c>
      <c r="AF109">
        <v>0.75158095195821462</v>
      </c>
    </row>
    <row r="110" spans="1:32" x14ac:dyDescent="0.35">
      <c r="A110">
        <v>109</v>
      </c>
      <c r="B110" s="1" t="s">
        <v>32</v>
      </c>
      <c r="C110" s="1" t="s">
        <v>33</v>
      </c>
      <c r="D110" s="1" t="s">
        <v>37</v>
      </c>
      <c r="E110">
        <v>0</v>
      </c>
      <c r="F110" s="1" t="s">
        <v>35</v>
      </c>
      <c r="G110" s="1" t="s">
        <v>35</v>
      </c>
      <c r="H110">
        <v>0.5</v>
      </c>
      <c r="I110" s="1" t="s">
        <v>35</v>
      </c>
      <c r="J110" s="1" t="s">
        <v>34</v>
      </c>
      <c r="K110" s="1" t="s">
        <v>47</v>
      </c>
      <c r="L110" s="1" t="s">
        <v>40</v>
      </c>
      <c r="M110" s="1" t="s">
        <v>33</v>
      </c>
      <c r="N110" s="1" t="s">
        <v>47</v>
      </c>
      <c r="O110" t="s">
        <v>41</v>
      </c>
      <c r="P110" s="1" t="s">
        <v>41</v>
      </c>
      <c r="Q110" s="1" t="s">
        <v>50</v>
      </c>
      <c r="R110" s="1" t="s">
        <v>59</v>
      </c>
      <c r="S110" s="1" t="s">
        <v>50</v>
      </c>
      <c r="T110" s="1" t="s">
        <v>33</v>
      </c>
      <c r="U110">
        <v>0</v>
      </c>
      <c r="V110" s="1" t="s">
        <v>40</v>
      </c>
      <c r="W110" s="1" t="s">
        <v>34</v>
      </c>
      <c r="X110">
        <v>0</v>
      </c>
      <c r="Y110" s="1" t="s">
        <v>60</v>
      </c>
      <c r="Z110">
        <v>24</v>
      </c>
      <c r="AA110" s="1" t="s">
        <v>56</v>
      </c>
      <c r="AB110" s="1" t="s">
        <v>56</v>
      </c>
      <c r="AC110" s="1" t="s">
        <v>56</v>
      </c>
      <c r="AD110" s="2">
        <v>43922</v>
      </c>
      <c r="AE110">
        <v>0</v>
      </c>
      <c r="AF110">
        <v>0.61081385466685689</v>
      </c>
    </row>
    <row r="111" spans="1:32" x14ac:dyDescent="0.35">
      <c r="A111">
        <v>110</v>
      </c>
      <c r="B111" s="1" t="s">
        <v>32</v>
      </c>
      <c r="C111" s="1" t="s">
        <v>67</v>
      </c>
      <c r="D111" s="1" t="s">
        <v>34</v>
      </c>
      <c r="E111">
        <v>2</v>
      </c>
      <c r="F111" s="1" t="s">
        <v>35</v>
      </c>
      <c r="G111" s="1" t="s">
        <v>36</v>
      </c>
      <c r="H111">
        <v>0.5</v>
      </c>
      <c r="I111" s="1" t="s">
        <v>35</v>
      </c>
      <c r="J111" s="1" t="s">
        <v>37</v>
      </c>
      <c r="K111" s="1" t="s">
        <v>61</v>
      </c>
      <c r="L111" s="1" t="s">
        <v>40</v>
      </c>
      <c r="M111" s="1" t="s">
        <v>67</v>
      </c>
      <c r="N111" s="1" t="s">
        <v>61</v>
      </c>
      <c r="O111" t="s">
        <v>41</v>
      </c>
      <c r="P111" s="1" t="s">
        <v>41</v>
      </c>
      <c r="Q111" s="1" t="s">
        <v>50</v>
      </c>
      <c r="R111" s="1" t="s">
        <v>83</v>
      </c>
      <c r="S111" s="1" t="s">
        <v>50</v>
      </c>
      <c r="T111" s="1" t="s">
        <v>67</v>
      </c>
      <c r="U111">
        <v>3</v>
      </c>
      <c r="V111" s="1" t="s">
        <v>67</v>
      </c>
      <c r="W111" s="1" t="s">
        <v>34</v>
      </c>
      <c r="X111">
        <v>3</v>
      </c>
      <c r="Y111" s="1" t="s">
        <v>60</v>
      </c>
      <c r="Z111">
        <v>28</v>
      </c>
      <c r="AA111" s="1" t="s">
        <v>56</v>
      </c>
      <c r="AB111" s="1" t="s">
        <v>56</v>
      </c>
      <c r="AC111" s="1" t="s">
        <v>56</v>
      </c>
      <c r="AD111" s="2">
        <v>42461</v>
      </c>
      <c r="AE111">
        <v>4</v>
      </c>
      <c r="AF111">
        <v>0.41596121593111801</v>
      </c>
    </row>
    <row r="112" spans="1:32" x14ac:dyDescent="0.35">
      <c r="A112">
        <v>111</v>
      </c>
      <c r="B112" s="1" t="s">
        <v>45</v>
      </c>
      <c r="C112" s="1" t="s">
        <v>67</v>
      </c>
      <c r="D112" s="1" t="s">
        <v>37</v>
      </c>
      <c r="E112">
        <v>0</v>
      </c>
      <c r="F112" s="1" t="s">
        <v>35</v>
      </c>
      <c r="G112" s="1" t="s">
        <v>35</v>
      </c>
      <c r="H112">
        <v>0.5</v>
      </c>
      <c r="I112" s="1" t="s">
        <v>35</v>
      </c>
      <c r="J112" s="1" t="s">
        <v>34</v>
      </c>
      <c r="K112" s="1" t="s">
        <v>84</v>
      </c>
      <c r="L112" s="1" t="s">
        <v>40</v>
      </c>
      <c r="M112" s="1" t="s">
        <v>67</v>
      </c>
      <c r="N112" s="1" t="s">
        <v>84</v>
      </c>
      <c r="O112" t="s">
        <v>41</v>
      </c>
      <c r="P112" s="1" t="s">
        <v>41</v>
      </c>
      <c r="Q112" s="1" t="s">
        <v>54</v>
      </c>
      <c r="R112" s="1" t="s">
        <v>85</v>
      </c>
      <c r="S112" s="1" t="s">
        <v>50</v>
      </c>
      <c r="T112" s="1" t="s">
        <v>67</v>
      </c>
      <c r="U112">
        <v>0</v>
      </c>
      <c r="V112" s="1" t="s">
        <v>40</v>
      </c>
      <c r="W112" s="1" t="s">
        <v>34</v>
      </c>
      <c r="X112">
        <v>0</v>
      </c>
      <c r="Y112" s="1" t="s">
        <v>42</v>
      </c>
      <c r="Z112">
        <v>33</v>
      </c>
      <c r="AA112" s="1" t="s">
        <v>51</v>
      </c>
      <c r="AB112" s="1" t="s">
        <v>44</v>
      </c>
      <c r="AC112" s="1" t="s">
        <v>44</v>
      </c>
      <c r="AD112" s="2">
        <v>43922</v>
      </c>
      <c r="AE112">
        <v>0</v>
      </c>
      <c r="AF112">
        <v>0.52690634481814613</v>
      </c>
    </row>
    <row r="113" spans="1:32" x14ac:dyDescent="0.35">
      <c r="A113">
        <v>112</v>
      </c>
      <c r="B113" s="1" t="s">
        <v>45</v>
      </c>
      <c r="C113" s="1" t="s">
        <v>33</v>
      </c>
      <c r="D113" s="1" t="s">
        <v>34</v>
      </c>
      <c r="E113">
        <v>2</v>
      </c>
      <c r="F113" s="1" t="s">
        <v>35</v>
      </c>
      <c r="G113" s="1" t="s">
        <v>36</v>
      </c>
      <c r="H113">
        <v>0.5</v>
      </c>
      <c r="I113" s="1" t="s">
        <v>35</v>
      </c>
      <c r="J113" s="1" t="s">
        <v>37</v>
      </c>
      <c r="K113" s="1" t="s">
        <v>38</v>
      </c>
      <c r="L113" s="1" t="s">
        <v>40</v>
      </c>
      <c r="M113" s="1" t="s">
        <v>33</v>
      </c>
      <c r="N113" s="1" t="s">
        <v>38</v>
      </c>
      <c r="O113" t="s">
        <v>41</v>
      </c>
      <c r="P113" s="1" t="s">
        <v>41</v>
      </c>
      <c r="Q113" s="1" t="s">
        <v>50</v>
      </c>
      <c r="R113" s="1" t="s">
        <v>77</v>
      </c>
      <c r="S113" s="1" t="s">
        <v>50</v>
      </c>
      <c r="T113" s="1" t="s">
        <v>33</v>
      </c>
      <c r="U113">
        <v>1</v>
      </c>
      <c r="V113" s="1" t="s">
        <v>33</v>
      </c>
      <c r="W113" s="1" t="s">
        <v>34</v>
      </c>
      <c r="X113">
        <v>0</v>
      </c>
      <c r="Y113" s="1" t="s">
        <v>60</v>
      </c>
      <c r="Z113">
        <v>27</v>
      </c>
      <c r="AA113" s="1" t="s">
        <v>56</v>
      </c>
      <c r="AB113" s="1" t="s">
        <v>56</v>
      </c>
      <c r="AC113" s="1" t="s">
        <v>56</v>
      </c>
      <c r="AD113" s="2">
        <v>43556</v>
      </c>
      <c r="AE113">
        <v>1</v>
      </c>
      <c r="AF113">
        <v>0.69429584502818531</v>
      </c>
    </row>
    <row r="114" spans="1:32" x14ac:dyDescent="0.35">
      <c r="A114">
        <v>113</v>
      </c>
      <c r="B114" s="1" t="s">
        <v>32</v>
      </c>
      <c r="C114" s="1" t="s">
        <v>52</v>
      </c>
      <c r="D114" s="1" t="s">
        <v>34</v>
      </c>
      <c r="E114">
        <v>3</v>
      </c>
      <c r="F114" s="1" t="s">
        <v>35</v>
      </c>
      <c r="G114" s="1" t="s">
        <v>36</v>
      </c>
      <c r="H114">
        <v>0.5</v>
      </c>
      <c r="I114" s="1" t="s">
        <v>35</v>
      </c>
      <c r="J114" s="1" t="s">
        <v>37</v>
      </c>
      <c r="K114" s="1" t="s">
        <v>53</v>
      </c>
      <c r="L114" s="1" t="s">
        <v>40</v>
      </c>
      <c r="M114" s="1" t="s">
        <v>52</v>
      </c>
      <c r="N114" s="1" t="s">
        <v>53</v>
      </c>
      <c r="O114" t="s">
        <v>41</v>
      </c>
      <c r="P114" s="1" t="s">
        <v>41</v>
      </c>
      <c r="Q114" s="1" t="s">
        <v>54</v>
      </c>
      <c r="R114" s="1" t="s">
        <v>55</v>
      </c>
      <c r="S114" s="1" t="s">
        <v>48</v>
      </c>
      <c r="T114" s="1" t="s">
        <v>52</v>
      </c>
      <c r="U114">
        <v>4</v>
      </c>
      <c r="V114" s="1" t="s">
        <v>52</v>
      </c>
      <c r="W114" s="1" t="s">
        <v>34</v>
      </c>
      <c r="X114">
        <v>3</v>
      </c>
      <c r="Y114" s="1" t="s">
        <v>63</v>
      </c>
      <c r="Z114">
        <v>41</v>
      </c>
      <c r="AA114" s="1" t="s">
        <v>56</v>
      </c>
      <c r="AB114" s="1" t="s">
        <v>56</v>
      </c>
      <c r="AC114" s="1" t="s">
        <v>56</v>
      </c>
      <c r="AD114" s="2">
        <v>41000</v>
      </c>
      <c r="AE114">
        <v>8</v>
      </c>
      <c r="AF114">
        <v>0.39201392278799674</v>
      </c>
    </row>
    <row r="115" spans="1:32" x14ac:dyDescent="0.35">
      <c r="A115">
        <v>114</v>
      </c>
      <c r="B115" s="1" t="s">
        <v>32</v>
      </c>
      <c r="C115" s="1" t="s">
        <v>46</v>
      </c>
      <c r="D115" s="1" t="s">
        <v>34</v>
      </c>
      <c r="E115">
        <v>3</v>
      </c>
      <c r="F115" s="1" t="s">
        <v>35</v>
      </c>
      <c r="G115" s="1" t="s">
        <v>36</v>
      </c>
      <c r="H115">
        <v>0.5</v>
      </c>
      <c r="I115" s="1" t="s">
        <v>35</v>
      </c>
      <c r="J115" s="1" t="s">
        <v>37</v>
      </c>
      <c r="K115" s="1" t="s">
        <v>47</v>
      </c>
      <c r="L115" s="1" t="s">
        <v>40</v>
      </c>
      <c r="M115" s="1" t="s">
        <v>46</v>
      </c>
      <c r="N115" s="1" t="s">
        <v>47</v>
      </c>
      <c r="O115" t="s">
        <v>41</v>
      </c>
      <c r="P115" s="1" t="s">
        <v>41</v>
      </c>
      <c r="Q115" s="1" t="s">
        <v>48</v>
      </c>
      <c r="R115" s="1" t="s">
        <v>49</v>
      </c>
      <c r="S115" s="1" t="s">
        <v>50</v>
      </c>
      <c r="T115" s="1" t="s">
        <v>46</v>
      </c>
      <c r="U115">
        <v>3</v>
      </c>
      <c r="V115" s="1" t="s">
        <v>46</v>
      </c>
      <c r="W115" s="1" t="s">
        <v>34</v>
      </c>
      <c r="X115">
        <v>3</v>
      </c>
      <c r="Y115" s="1" t="s">
        <v>42</v>
      </c>
      <c r="Z115">
        <v>31</v>
      </c>
      <c r="AA115" s="1" t="s">
        <v>56</v>
      </c>
      <c r="AB115" s="1" t="s">
        <v>56</v>
      </c>
      <c r="AC115" s="1" t="s">
        <v>56</v>
      </c>
      <c r="AD115" s="2">
        <v>41365</v>
      </c>
      <c r="AE115">
        <v>7</v>
      </c>
      <c r="AF115">
        <v>0.51638156552443482</v>
      </c>
    </row>
    <row r="116" spans="1:32" x14ac:dyDescent="0.35">
      <c r="A116">
        <v>115</v>
      </c>
      <c r="B116" s="1" t="s">
        <v>32</v>
      </c>
      <c r="C116" s="1" t="s">
        <v>52</v>
      </c>
      <c r="D116" s="1" t="s">
        <v>34</v>
      </c>
      <c r="E116">
        <v>3</v>
      </c>
      <c r="F116" s="1" t="s">
        <v>35</v>
      </c>
      <c r="G116" s="1" t="s">
        <v>35</v>
      </c>
      <c r="H116">
        <v>0.5</v>
      </c>
      <c r="I116" s="1" t="s">
        <v>36</v>
      </c>
      <c r="J116" s="1" t="s">
        <v>37</v>
      </c>
      <c r="K116" s="1" t="s">
        <v>84</v>
      </c>
      <c r="L116" s="1" t="s">
        <v>39</v>
      </c>
      <c r="M116" s="1" t="s">
        <v>40</v>
      </c>
      <c r="N116" s="1" t="s">
        <v>84</v>
      </c>
      <c r="O116" t="s">
        <v>41</v>
      </c>
      <c r="P116" s="1" t="s">
        <v>41</v>
      </c>
      <c r="Q116" s="1" t="s">
        <v>40</v>
      </c>
      <c r="R116" s="1" t="s">
        <v>40</v>
      </c>
      <c r="S116" s="1" t="s">
        <v>40</v>
      </c>
      <c r="T116" s="1" t="s">
        <v>40</v>
      </c>
      <c r="U116">
        <v>3</v>
      </c>
      <c r="V116" s="1" t="s">
        <v>52</v>
      </c>
      <c r="W116" s="1" t="s">
        <v>34</v>
      </c>
      <c r="X116">
        <v>4</v>
      </c>
      <c r="Y116" s="1" t="s">
        <v>63</v>
      </c>
      <c r="Z116">
        <v>49</v>
      </c>
      <c r="AA116" s="1" t="s">
        <v>56</v>
      </c>
      <c r="AB116" s="1" t="s">
        <v>56</v>
      </c>
      <c r="AC116" s="1" t="s">
        <v>56</v>
      </c>
      <c r="AD116" s="2">
        <v>41730</v>
      </c>
      <c r="AE116">
        <v>6</v>
      </c>
      <c r="AF116">
        <v>0.99051484998349282</v>
      </c>
    </row>
    <row r="117" spans="1:32" x14ac:dyDescent="0.35">
      <c r="A117">
        <v>116</v>
      </c>
      <c r="B117" s="1" t="s">
        <v>32</v>
      </c>
      <c r="C117" s="1" t="s">
        <v>67</v>
      </c>
      <c r="D117" s="1" t="s">
        <v>34</v>
      </c>
      <c r="E117">
        <v>3</v>
      </c>
      <c r="F117" s="1" t="s">
        <v>35</v>
      </c>
      <c r="G117" s="1" t="s">
        <v>36</v>
      </c>
      <c r="H117">
        <v>0.5</v>
      </c>
      <c r="I117" s="1" t="s">
        <v>35</v>
      </c>
      <c r="J117" s="1" t="s">
        <v>37</v>
      </c>
      <c r="K117" s="1" t="s">
        <v>47</v>
      </c>
      <c r="L117" s="1" t="s">
        <v>40</v>
      </c>
      <c r="M117" s="1" t="s">
        <v>67</v>
      </c>
      <c r="N117" s="1" t="s">
        <v>47</v>
      </c>
      <c r="O117" t="s">
        <v>41</v>
      </c>
      <c r="P117" s="1" t="s">
        <v>41</v>
      </c>
      <c r="Q117" s="1" t="s">
        <v>50</v>
      </c>
      <c r="R117" s="1" t="s">
        <v>80</v>
      </c>
      <c r="S117" s="1" t="s">
        <v>50</v>
      </c>
      <c r="T117" s="1" t="s">
        <v>67</v>
      </c>
      <c r="U117">
        <v>2</v>
      </c>
      <c r="V117" s="1" t="s">
        <v>67</v>
      </c>
      <c r="W117" s="1" t="s">
        <v>34</v>
      </c>
      <c r="X117">
        <v>0</v>
      </c>
      <c r="Y117" s="1" t="s">
        <v>60</v>
      </c>
      <c r="Z117">
        <v>26</v>
      </c>
      <c r="AA117" s="1" t="s">
        <v>75</v>
      </c>
      <c r="AB117" s="1" t="s">
        <v>44</v>
      </c>
      <c r="AC117" s="1" t="s">
        <v>44</v>
      </c>
      <c r="AD117" s="2">
        <v>43191</v>
      </c>
      <c r="AE117">
        <v>2</v>
      </c>
      <c r="AF117">
        <v>0.70260076314191389</v>
      </c>
    </row>
    <row r="118" spans="1:32" x14ac:dyDescent="0.35">
      <c r="A118">
        <v>117</v>
      </c>
      <c r="B118" s="1" t="s">
        <v>32</v>
      </c>
      <c r="C118" s="1" t="s">
        <v>46</v>
      </c>
      <c r="D118" s="1" t="s">
        <v>34</v>
      </c>
      <c r="E118">
        <v>2</v>
      </c>
      <c r="F118" s="1" t="s">
        <v>35</v>
      </c>
      <c r="G118" s="1" t="s">
        <v>36</v>
      </c>
      <c r="H118">
        <v>0.5</v>
      </c>
      <c r="I118" s="1" t="s">
        <v>35</v>
      </c>
      <c r="J118" s="1" t="s">
        <v>37</v>
      </c>
      <c r="K118" s="1" t="s">
        <v>61</v>
      </c>
      <c r="L118" s="1" t="s">
        <v>40</v>
      </c>
      <c r="M118" s="1" t="s">
        <v>46</v>
      </c>
      <c r="N118" s="1" t="s">
        <v>61</v>
      </c>
      <c r="O118" t="s">
        <v>41</v>
      </c>
      <c r="P118" s="1" t="s">
        <v>41</v>
      </c>
      <c r="Q118" s="1" t="s">
        <v>50</v>
      </c>
      <c r="R118" s="1" t="s">
        <v>62</v>
      </c>
      <c r="S118" s="1" t="s">
        <v>50</v>
      </c>
      <c r="T118" s="1" t="s">
        <v>46</v>
      </c>
      <c r="U118">
        <v>1</v>
      </c>
      <c r="V118" s="1" t="s">
        <v>67</v>
      </c>
      <c r="W118" s="1" t="s">
        <v>37</v>
      </c>
      <c r="X118">
        <v>1</v>
      </c>
      <c r="Y118" s="1" t="s">
        <v>42</v>
      </c>
      <c r="Z118">
        <v>33</v>
      </c>
      <c r="AA118" s="1" t="s">
        <v>75</v>
      </c>
      <c r="AB118" s="1" t="s">
        <v>44</v>
      </c>
      <c r="AC118" s="1" t="s">
        <v>44</v>
      </c>
      <c r="AD118" s="2">
        <v>41365</v>
      </c>
      <c r="AE118">
        <v>7</v>
      </c>
      <c r="AF118">
        <v>0.13914129350377114</v>
      </c>
    </row>
    <row r="119" spans="1:32" x14ac:dyDescent="0.35">
      <c r="A119">
        <v>118</v>
      </c>
      <c r="B119" s="1" t="s">
        <v>45</v>
      </c>
      <c r="C119" s="1" t="s">
        <v>65</v>
      </c>
      <c r="D119" s="1" t="s">
        <v>34</v>
      </c>
      <c r="E119">
        <v>0</v>
      </c>
      <c r="F119" s="1" t="s">
        <v>35</v>
      </c>
      <c r="G119" s="1" t="s">
        <v>35</v>
      </c>
      <c r="H119">
        <v>0.5</v>
      </c>
      <c r="I119" s="1" t="s">
        <v>36</v>
      </c>
      <c r="J119" s="1" t="s">
        <v>37</v>
      </c>
      <c r="K119" s="1" t="s">
        <v>47</v>
      </c>
      <c r="L119" s="1" t="s">
        <v>39</v>
      </c>
      <c r="M119" s="1" t="s">
        <v>40</v>
      </c>
      <c r="N119" s="1" t="s">
        <v>47</v>
      </c>
      <c r="O119" t="s">
        <v>41</v>
      </c>
      <c r="P119" s="1" t="s">
        <v>41</v>
      </c>
      <c r="Q119" s="1" t="s">
        <v>40</v>
      </c>
      <c r="R119" s="1" t="s">
        <v>40</v>
      </c>
      <c r="S119" s="1" t="s">
        <v>40</v>
      </c>
      <c r="T119" s="1" t="s">
        <v>40</v>
      </c>
      <c r="U119">
        <v>2</v>
      </c>
      <c r="V119" s="1" t="s">
        <v>65</v>
      </c>
      <c r="W119" s="1" t="s">
        <v>34</v>
      </c>
      <c r="X119">
        <v>3</v>
      </c>
      <c r="Y119" s="1" t="s">
        <v>63</v>
      </c>
      <c r="Z119">
        <v>41</v>
      </c>
      <c r="AA119" s="1" t="s">
        <v>56</v>
      </c>
      <c r="AB119" s="1" t="s">
        <v>56</v>
      </c>
      <c r="AC119" s="1" t="s">
        <v>56</v>
      </c>
      <c r="AD119" s="2">
        <v>41000</v>
      </c>
      <c r="AE119">
        <v>8</v>
      </c>
      <c r="AF119">
        <v>0.29757723002403269</v>
      </c>
    </row>
    <row r="120" spans="1:32" x14ac:dyDescent="0.35">
      <c r="A120">
        <v>119</v>
      </c>
      <c r="B120" s="1" t="s">
        <v>45</v>
      </c>
      <c r="C120" s="1" t="s">
        <v>33</v>
      </c>
      <c r="D120" s="1" t="s">
        <v>34</v>
      </c>
      <c r="E120">
        <v>2</v>
      </c>
      <c r="F120" s="1" t="s">
        <v>35</v>
      </c>
      <c r="G120" s="1" t="s">
        <v>36</v>
      </c>
      <c r="H120">
        <v>0.5</v>
      </c>
      <c r="I120" s="1" t="s">
        <v>35</v>
      </c>
      <c r="J120" s="1" t="s">
        <v>37</v>
      </c>
      <c r="K120" s="1" t="s">
        <v>38</v>
      </c>
      <c r="L120" s="1" t="s">
        <v>40</v>
      </c>
      <c r="M120" s="1" t="s">
        <v>33</v>
      </c>
      <c r="N120" s="1" t="s">
        <v>38</v>
      </c>
      <c r="O120">
        <v>0.8</v>
      </c>
      <c r="P120" s="1" t="s">
        <v>79</v>
      </c>
      <c r="Q120" s="1" t="s">
        <v>50</v>
      </c>
      <c r="R120" s="1" t="s">
        <v>77</v>
      </c>
      <c r="S120" s="1" t="s">
        <v>50</v>
      </c>
      <c r="T120" s="1" t="s">
        <v>33</v>
      </c>
      <c r="U120">
        <v>1</v>
      </c>
      <c r="V120" s="1" t="s">
        <v>33</v>
      </c>
      <c r="W120" s="1" t="s">
        <v>34</v>
      </c>
      <c r="X120">
        <v>0</v>
      </c>
      <c r="Y120" s="1" t="s">
        <v>60</v>
      </c>
      <c r="Z120">
        <v>22</v>
      </c>
      <c r="AA120" s="1" t="s">
        <v>75</v>
      </c>
      <c r="AB120" s="1" t="s">
        <v>44</v>
      </c>
      <c r="AC120" s="1" t="s">
        <v>44</v>
      </c>
      <c r="AD120" s="2">
        <v>43556</v>
      </c>
      <c r="AE120">
        <v>1</v>
      </c>
      <c r="AF120">
        <v>0.82878612416079256</v>
      </c>
    </row>
    <row r="121" spans="1:32" x14ac:dyDescent="0.35">
      <c r="A121">
        <v>120</v>
      </c>
      <c r="B121" s="1" t="s">
        <v>32</v>
      </c>
      <c r="C121" s="1" t="s">
        <v>67</v>
      </c>
      <c r="D121" s="1" t="s">
        <v>34</v>
      </c>
      <c r="E121">
        <v>2</v>
      </c>
      <c r="F121" s="1" t="s">
        <v>36</v>
      </c>
      <c r="G121" s="1" t="s">
        <v>36</v>
      </c>
      <c r="H121">
        <v>0.5</v>
      </c>
      <c r="I121" s="1" t="s">
        <v>35</v>
      </c>
      <c r="J121" s="1" t="s">
        <v>37</v>
      </c>
      <c r="K121" s="1" t="s">
        <v>47</v>
      </c>
      <c r="L121" s="1" t="s">
        <v>40</v>
      </c>
      <c r="M121" s="1" t="s">
        <v>46</v>
      </c>
      <c r="N121" s="1" t="s">
        <v>47</v>
      </c>
      <c r="O121" t="s">
        <v>41</v>
      </c>
      <c r="P121" s="1" t="s">
        <v>41</v>
      </c>
      <c r="Q121" s="1" t="s">
        <v>50</v>
      </c>
      <c r="R121" s="1" t="s">
        <v>80</v>
      </c>
      <c r="S121" s="1" t="s">
        <v>50</v>
      </c>
      <c r="T121" s="1" t="s">
        <v>67</v>
      </c>
      <c r="U121">
        <v>4</v>
      </c>
      <c r="V121" s="1" t="s">
        <v>67</v>
      </c>
      <c r="W121" s="1" t="s">
        <v>34</v>
      </c>
      <c r="X121">
        <v>3</v>
      </c>
      <c r="Y121" s="1" t="s">
        <v>42</v>
      </c>
      <c r="Z121">
        <v>34</v>
      </c>
      <c r="AA121" s="1" t="s">
        <v>56</v>
      </c>
      <c r="AB121" s="1" t="s">
        <v>56</v>
      </c>
      <c r="AC121" s="1" t="s">
        <v>56</v>
      </c>
      <c r="AD121" s="2">
        <v>41730</v>
      </c>
      <c r="AE121">
        <v>6</v>
      </c>
      <c r="AF121">
        <v>0.13863457491230802</v>
      </c>
    </row>
    <row r="122" spans="1:32" x14ac:dyDescent="0.35">
      <c r="A122">
        <v>121</v>
      </c>
      <c r="B122" s="1" t="s">
        <v>32</v>
      </c>
      <c r="C122" s="1" t="s">
        <v>33</v>
      </c>
      <c r="D122" s="1" t="s">
        <v>34</v>
      </c>
      <c r="E122">
        <v>3</v>
      </c>
      <c r="F122" s="1" t="s">
        <v>35</v>
      </c>
      <c r="G122" s="1" t="s">
        <v>35</v>
      </c>
      <c r="H122">
        <v>0.5</v>
      </c>
      <c r="I122" s="1" t="s">
        <v>36</v>
      </c>
      <c r="J122" s="1" t="s">
        <v>37</v>
      </c>
      <c r="K122" s="1" t="s">
        <v>38</v>
      </c>
      <c r="L122" s="1" t="s">
        <v>39</v>
      </c>
      <c r="M122" s="1" t="s">
        <v>40</v>
      </c>
      <c r="N122" s="1" t="s">
        <v>38</v>
      </c>
      <c r="O122" t="s">
        <v>41</v>
      </c>
      <c r="P122" s="1" t="s">
        <v>41</v>
      </c>
      <c r="Q122" s="1" t="s">
        <v>40</v>
      </c>
      <c r="R122" s="1" t="s">
        <v>40</v>
      </c>
      <c r="S122" s="1" t="s">
        <v>40</v>
      </c>
      <c r="T122" s="1" t="s">
        <v>40</v>
      </c>
      <c r="U122">
        <v>3</v>
      </c>
      <c r="V122" s="1" t="s">
        <v>33</v>
      </c>
      <c r="W122" s="1" t="s">
        <v>34</v>
      </c>
      <c r="X122">
        <v>3</v>
      </c>
      <c r="Y122" s="1" t="s">
        <v>63</v>
      </c>
      <c r="Z122">
        <v>46</v>
      </c>
      <c r="AA122" s="1" t="s">
        <v>56</v>
      </c>
      <c r="AB122" s="1" t="s">
        <v>56</v>
      </c>
      <c r="AC122" s="1" t="s">
        <v>56</v>
      </c>
      <c r="AD122" s="2">
        <v>42826</v>
      </c>
      <c r="AE122">
        <v>3</v>
      </c>
      <c r="AF122">
        <v>0.25384092054337137</v>
      </c>
    </row>
    <row r="123" spans="1:32" x14ac:dyDescent="0.35">
      <c r="A123">
        <v>122</v>
      </c>
      <c r="B123" s="1" t="s">
        <v>32</v>
      </c>
      <c r="C123" s="1" t="s">
        <v>65</v>
      </c>
      <c r="D123" s="1" t="s">
        <v>34</v>
      </c>
      <c r="E123">
        <v>2</v>
      </c>
      <c r="F123" s="1" t="s">
        <v>35</v>
      </c>
      <c r="G123" s="1" t="s">
        <v>36</v>
      </c>
      <c r="H123">
        <v>0.5</v>
      </c>
      <c r="I123" s="1" t="s">
        <v>35</v>
      </c>
      <c r="J123" s="1" t="s">
        <v>37</v>
      </c>
      <c r="K123" s="1" t="s">
        <v>47</v>
      </c>
      <c r="L123" s="1" t="s">
        <v>40</v>
      </c>
      <c r="M123" s="1" t="s">
        <v>65</v>
      </c>
      <c r="N123" s="1" t="s">
        <v>47</v>
      </c>
      <c r="O123" t="s">
        <v>41</v>
      </c>
      <c r="P123" s="1" t="s">
        <v>41</v>
      </c>
      <c r="Q123" s="1" t="s">
        <v>48</v>
      </c>
      <c r="R123" s="1" t="s">
        <v>86</v>
      </c>
      <c r="S123" s="1" t="s">
        <v>48</v>
      </c>
      <c r="T123" s="1" t="s">
        <v>65</v>
      </c>
      <c r="U123">
        <v>4</v>
      </c>
      <c r="V123" s="1" t="s">
        <v>65</v>
      </c>
      <c r="W123" s="1" t="s">
        <v>34</v>
      </c>
      <c r="X123">
        <v>2</v>
      </c>
      <c r="Y123" s="1" t="s">
        <v>42</v>
      </c>
      <c r="Z123">
        <v>35</v>
      </c>
      <c r="AA123" s="1" t="s">
        <v>56</v>
      </c>
      <c r="AB123" s="1" t="s">
        <v>56</v>
      </c>
      <c r="AC123" s="1" t="s">
        <v>56</v>
      </c>
      <c r="AD123" s="2">
        <v>42095</v>
      </c>
      <c r="AE123">
        <v>5</v>
      </c>
      <c r="AF123">
        <v>0.62416021722584547</v>
      </c>
    </row>
    <row r="124" spans="1:32" x14ac:dyDescent="0.35">
      <c r="A124">
        <v>123</v>
      </c>
      <c r="B124" s="1" t="s">
        <v>45</v>
      </c>
      <c r="C124" s="1" t="s">
        <v>33</v>
      </c>
      <c r="D124" s="1" t="s">
        <v>34</v>
      </c>
      <c r="E124">
        <v>3</v>
      </c>
      <c r="F124" s="1" t="s">
        <v>35</v>
      </c>
      <c r="G124" s="1" t="s">
        <v>36</v>
      </c>
      <c r="H124">
        <v>0.5</v>
      </c>
      <c r="I124" s="1" t="s">
        <v>35</v>
      </c>
      <c r="J124" s="1" t="s">
        <v>37</v>
      </c>
      <c r="K124" s="1" t="s">
        <v>47</v>
      </c>
      <c r="L124" s="1" t="s">
        <v>40</v>
      </c>
      <c r="M124" s="1" t="s">
        <v>33</v>
      </c>
      <c r="N124" s="1" t="s">
        <v>47</v>
      </c>
      <c r="O124" t="s">
        <v>41</v>
      </c>
      <c r="P124" s="1" t="s">
        <v>41</v>
      </c>
      <c r="Q124" s="1" t="s">
        <v>50</v>
      </c>
      <c r="R124" s="1" t="s">
        <v>59</v>
      </c>
      <c r="S124" s="1" t="s">
        <v>50</v>
      </c>
      <c r="T124" s="1" t="s">
        <v>33</v>
      </c>
      <c r="U124">
        <v>2</v>
      </c>
      <c r="V124" s="1" t="s">
        <v>33</v>
      </c>
      <c r="W124" s="1" t="s">
        <v>34</v>
      </c>
      <c r="X124">
        <v>2</v>
      </c>
      <c r="Y124" s="1" t="s">
        <v>42</v>
      </c>
      <c r="Z124">
        <v>30</v>
      </c>
      <c r="AA124" s="1" t="s">
        <v>97</v>
      </c>
      <c r="AB124" s="1" t="s">
        <v>96</v>
      </c>
      <c r="AC124" s="1" t="s">
        <v>71</v>
      </c>
      <c r="AD124" s="2">
        <v>43191</v>
      </c>
      <c r="AE124">
        <v>2</v>
      </c>
      <c r="AF124">
        <v>0.67699027862080463</v>
      </c>
    </row>
    <row r="125" spans="1:32" x14ac:dyDescent="0.35">
      <c r="A125">
        <v>124</v>
      </c>
      <c r="B125" s="1" t="s">
        <v>45</v>
      </c>
      <c r="C125" s="1" t="s">
        <v>33</v>
      </c>
      <c r="D125" s="1" t="s">
        <v>34</v>
      </c>
      <c r="E125">
        <v>2</v>
      </c>
      <c r="F125" s="1" t="s">
        <v>35</v>
      </c>
      <c r="G125" s="1" t="s">
        <v>36</v>
      </c>
      <c r="H125">
        <v>0.5</v>
      </c>
      <c r="I125" s="1" t="s">
        <v>35</v>
      </c>
      <c r="J125" s="1" t="s">
        <v>37</v>
      </c>
      <c r="K125" s="1" t="s">
        <v>38</v>
      </c>
      <c r="L125" s="1" t="s">
        <v>40</v>
      </c>
      <c r="M125" s="1" t="s">
        <v>33</v>
      </c>
      <c r="N125" s="1" t="s">
        <v>38</v>
      </c>
      <c r="O125" t="s">
        <v>41</v>
      </c>
      <c r="P125" s="1" t="s">
        <v>41</v>
      </c>
      <c r="Q125" s="1" t="s">
        <v>50</v>
      </c>
      <c r="R125" s="1" t="s">
        <v>77</v>
      </c>
      <c r="S125" s="1" t="s">
        <v>50</v>
      </c>
      <c r="T125" s="1" t="s">
        <v>33</v>
      </c>
      <c r="U125">
        <v>2</v>
      </c>
      <c r="V125" s="1" t="s">
        <v>33</v>
      </c>
      <c r="W125" s="1" t="s">
        <v>34</v>
      </c>
      <c r="X125">
        <v>3</v>
      </c>
      <c r="Y125" s="1" t="s">
        <v>60</v>
      </c>
      <c r="Z125">
        <v>23</v>
      </c>
      <c r="AA125" s="1" t="s">
        <v>56</v>
      </c>
      <c r="AB125" s="1" t="s">
        <v>56</v>
      </c>
      <c r="AC125" s="1" t="s">
        <v>56</v>
      </c>
      <c r="AD125" s="2">
        <v>43191</v>
      </c>
      <c r="AE125">
        <v>2</v>
      </c>
      <c r="AF125">
        <v>0.98075027487048705</v>
      </c>
    </row>
    <row r="126" spans="1:32" x14ac:dyDescent="0.35">
      <c r="A126">
        <v>125</v>
      </c>
      <c r="B126" s="1" t="s">
        <v>32</v>
      </c>
      <c r="C126" s="1" t="s">
        <v>65</v>
      </c>
      <c r="D126" s="1" t="s">
        <v>37</v>
      </c>
      <c r="E126">
        <v>0</v>
      </c>
      <c r="F126" s="1" t="s">
        <v>35</v>
      </c>
      <c r="G126" s="1" t="s">
        <v>35</v>
      </c>
      <c r="H126">
        <v>0.5</v>
      </c>
      <c r="I126" s="1" t="s">
        <v>35</v>
      </c>
      <c r="J126" s="1" t="s">
        <v>34</v>
      </c>
      <c r="K126" s="1" t="s">
        <v>38</v>
      </c>
      <c r="L126" s="1" t="s">
        <v>40</v>
      </c>
      <c r="M126" s="1" t="s">
        <v>65</v>
      </c>
      <c r="N126" s="1" t="s">
        <v>38</v>
      </c>
      <c r="O126" t="s">
        <v>41</v>
      </c>
      <c r="P126" s="1" t="s">
        <v>41</v>
      </c>
      <c r="Q126" s="1" t="s">
        <v>50</v>
      </c>
      <c r="R126" s="1" t="s">
        <v>66</v>
      </c>
      <c r="S126" s="1" t="s">
        <v>48</v>
      </c>
      <c r="T126" s="1" t="s">
        <v>65</v>
      </c>
      <c r="U126">
        <v>0</v>
      </c>
      <c r="V126" s="1" t="s">
        <v>40</v>
      </c>
      <c r="W126" s="1" t="s">
        <v>34</v>
      </c>
      <c r="X126">
        <v>0</v>
      </c>
      <c r="Y126" s="1" t="s">
        <v>42</v>
      </c>
      <c r="Z126">
        <v>38</v>
      </c>
      <c r="AA126" s="1" t="s">
        <v>56</v>
      </c>
      <c r="AB126" s="1" t="s">
        <v>56</v>
      </c>
      <c r="AC126" s="1" t="s">
        <v>56</v>
      </c>
      <c r="AD126" s="2">
        <v>43922</v>
      </c>
      <c r="AE126">
        <v>0</v>
      </c>
      <c r="AF126">
        <v>0.18643757371215364</v>
      </c>
    </row>
    <row r="127" spans="1:32" x14ac:dyDescent="0.35">
      <c r="A127">
        <v>126</v>
      </c>
      <c r="B127" s="1" t="s">
        <v>45</v>
      </c>
      <c r="C127" s="1" t="s">
        <v>33</v>
      </c>
      <c r="D127" s="1" t="s">
        <v>37</v>
      </c>
      <c r="E127">
        <v>0</v>
      </c>
      <c r="F127" s="1" t="s">
        <v>35</v>
      </c>
      <c r="G127" s="1" t="s">
        <v>35</v>
      </c>
      <c r="H127">
        <v>0.5</v>
      </c>
      <c r="I127" s="1" t="s">
        <v>35</v>
      </c>
      <c r="J127" s="1" t="s">
        <v>34</v>
      </c>
      <c r="K127" s="1" t="s">
        <v>61</v>
      </c>
      <c r="L127" s="1" t="s">
        <v>40</v>
      </c>
      <c r="M127" s="1" t="s">
        <v>33</v>
      </c>
      <c r="N127" s="1" t="s">
        <v>61</v>
      </c>
      <c r="O127">
        <v>0.8</v>
      </c>
      <c r="P127" s="1" t="s">
        <v>79</v>
      </c>
      <c r="Q127" s="1" t="s">
        <v>50</v>
      </c>
      <c r="R127" s="1" t="s">
        <v>72</v>
      </c>
      <c r="S127" s="1" t="s">
        <v>50</v>
      </c>
      <c r="T127" s="1" t="s">
        <v>33</v>
      </c>
      <c r="U127">
        <v>0</v>
      </c>
      <c r="V127" s="1" t="s">
        <v>40</v>
      </c>
      <c r="W127" s="1" t="s">
        <v>34</v>
      </c>
      <c r="X127">
        <v>0</v>
      </c>
      <c r="Y127" s="1" t="s">
        <v>60</v>
      </c>
      <c r="Z127">
        <v>22</v>
      </c>
      <c r="AA127" s="1" t="s">
        <v>51</v>
      </c>
      <c r="AB127" s="1" t="s">
        <v>44</v>
      </c>
      <c r="AC127" s="1" t="s">
        <v>44</v>
      </c>
      <c r="AD127" s="2">
        <v>43922</v>
      </c>
      <c r="AE127">
        <v>0</v>
      </c>
      <c r="AF127">
        <v>0.5158617485790421</v>
      </c>
    </row>
    <row r="128" spans="1:32" x14ac:dyDescent="0.35">
      <c r="A128">
        <v>127</v>
      </c>
      <c r="B128" s="1" t="s">
        <v>32</v>
      </c>
      <c r="C128" s="1" t="s">
        <v>93</v>
      </c>
      <c r="D128" s="1" t="s">
        <v>34</v>
      </c>
      <c r="E128">
        <v>0</v>
      </c>
      <c r="F128" s="1" t="s">
        <v>35</v>
      </c>
      <c r="G128" s="1" t="s">
        <v>35</v>
      </c>
      <c r="H128">
        <v>0.5</v>
      </c>
      <c r="I128" s="1" t="s">
        <v>35</v>
      </c>
      <c r="J128" s="1" t="s">
        <v>37</v>
      </c>
      <c r="K128" s="1" t="s">
        <v>84</v>
      </c>
      <c r="L128" s="1" t="s">
        <v>40</v>
      </c>
      <c r="M128" s="1" t="s">
        <v>93</v>
      </c>
      <c r="N128" s="1" t="s">
        <v>84</v>
      </c>
      <c r="O128" t="s">
        <v>41</v>
      </c>
      <c r="P128" s="1" t="s">
        <v>41</v>
      </c>
      <c r="Q128" s="1" t="s">
        <v>40</v>
      </c>
      <c r="R128" s="1" t="s">
        <v>40</v>
      </c>
      <c r="S128" s="1" t="s">
        <v>40</v>
      </c>
      <c r="T128" s="1" t="s">
        <v>40</v>
      </c>
      <c r="U128">
        <v>2</v>
      </c>
      <c r="V128" s="1" t="s">
        <v>93</v>
      </c>
      <c r="W128" s="1" t="s">
        <v>34</v>
      </c>
      <c r="X128">
        <v>3</v>
      </c>
      <c r="Y128" s="1" t="s">
        <v>88</v>
      </c>
      <c r="Z128">
        <v>55</v>
      </c>
      <c r="AA128" s="1" t="s">
        <v>56</v>
      </c>
      <c r="AB128" s="1" t="s">
        <v>56</v>
      </c>
      <c r="AC128" s="1" t="s">
        <v>56</v>
      </c>
      <c r="AD128" s="2">
        <v>42826</v>
      </c>
      <c r="AE128">
        <v>3</v>
      </c>
      <c r="AF128">
        <v>0.23588928640816176</v>
      </c>
    </row>
    <row r="129" spans="1:32" x14ac:dyDescent="0.35">
      <c r="A129">
        <v>128</v>
      </c>
      <c r="B129" s="1" t="s">
        <v>32</v>
      </c>
      <c r="C129" s="1" t="s">
        <v>93</v>
      </c>
      <c r="D129" s="1" t="s">
        <v>34</v>
      </c>
      <c r="E129">
        <v>0</v>
      </c>
      <c r="F129" s="1" t="s">
        <v>35</v>
      </c>
      <c r="G129" s="1" t="s">
        <v>35</v>
      </c>
      <c r="H129">
        <v>0.5</v>
      </c>
      <c r="I129" s="1" t="s">
        <v>35</v>
      </c>
      <c r="J129" s="1" t="s">
        <v>37</v>
      </c>
      <c r="K129" s="1" t="s">
        <v>53</v>
      </c>
      <c r="L129" s="1" t="s">
        <v>40</v>
      </c>
      <c r="M129" s="1" t="s">
        <v>93</v>
      </c>
      <c r="N129" s="1" t="s">
        <v>53</v>
      </c>
      <c r="O129" t="s">
        <v>41</v>
      </c>
      <c r="P129" s="1" t="s">
        <v>41</v>
      </c>
      <c r="Q129" s="1" t="s">
        <v>40</v>
      </c>
      <c r="R129" s="1" t="s">
        <v>40</v>
      </c>
      <c r="S129" s="1" t="s">
        <v>40</v>
      </c>
      <c r="T129" s="1" t="s">
        <v>40</v>
      </c>
      <c r="U129">
        <v>3</v>
      </c>
      <c r="V129" s="1" t="s">
        <v>93</v>
      </c>
      <c r="W129" s="1" t="s">
        <v>34</v>
      </c>
      <c r="X129">
        <v>2</v>
      </c>
      <c r="Y129" s="1" t="s">
        <v>63</v>
      </c>
      <c r="Z129">
        <v>42</v>
      </c>
      <c r="AA129" s="1" t="s">
        <v>56</v>
      </c>
      <c r="AB129" s="1" t="s">
        <v>56</v>
      </c>
      <c r="AC129" s="1" t="s">
        <v>56</v>
      </c>
      <c r="AD129" s="2">
        <v>42826</v>
      </c>
      <c r="AE129">
        <v>3</v>
      </c>
      <c r="AF129">
        <v>2.9015606619355983E-2</v>
      </c>
    </row>
    <row r="130" spans="1:32" x14ac:dyDescent="0.35">
      <c r="A130">
        <v>129</v>
      </c>
      <c r="B130" s="1" t="s">
        <v>32</v>
      </c>
      <c r="C130" s="1" t="s">
        <v>33</v>
      </c>
      <c r="D130" s="1" t="s">
        <v>34</v>
      </c>
      <c r="E130">
        <v>2</v>
      </c>
      <c r="F130" s="1" t="s">
        <v>35</v>
      </c>
      <c r="G130" s="1" t="s">
        <v>36</v>
      </c>
      <c r="H130">
        <v>0.5</v>
      </c>
      <c r="I130" s="1" t="s">
        <v>35</v>
      </c>
      <c r="J130" s="1" t="s">
        <v>37</v>
      </c>
      <c r="K130" s="1" t="s">
        <v>38</v>
      </c>
      <c r="L130" s="1" t="s">
        <v>40</v>
      </c>
      <c r="M130" s="1" t="s">
        <v>33</v>
      </c>
      <c r="N130" s="1" t="s">
        <v>38</v>
      </c>
      <c r="O130" t="s">
        <v>41</v>
      </c>
      <c r="P130" s="1" t="s">
        <v>41</v>
      </c>
      <c r="Q130" s="1" t="s">
        <v>50</v>
      </c>
      <c r="R130" s="1" t="s">
        <v>77</v>
      </c>
      <c r="S130" s="1" t="s">
        <v>50</v>
      </c>
      <c r="T130" s="1" t="s">
        <v>33</v>
      </c>
      <c r="U130">
        <v>4</v>
      </c>
      <c r="V130" s="1" t="s">
        <v>33</v>
      </c>
      <c r="W130" s="1" t="s">
        <v>34</v>
      </c>
      <c r="X130">
        <v>3</v>
      </c>
      <c r="Y130" s="1" t="s">
        <v>60</v>
      </c>
      <c r="Z130">
        <v>22</v>
      </c>
      <c r="AA130" s="1" t="s">
        <v>56</v>
      </c>
      <c r="AB130" s="1" t="s">
        <v>56</v>
      </c>
      <c r="AC130" s="1" t="s">
        <v>56</v>
      </c>
      <c r="AD130" s="2">
        <v>42461</v>
      </c>
      <c r="AE130">
        <v>4</v>
      </c>
      <c r="AF130">
        <v>0.1166502921540471</v>
      </c>
    </row>
    <row r="131" spans="1:32" x14ac:dyDescent="0.35">
      <c r="A131">
        <v>130</v>
      </c>
      <c r="B131" s="1" t="s">
        <v>45</v>
      </c>
      <c r="C131" s="1" t="s">
        <v>33</v>
      </c>
      <c r="D131" s="1" t="s">
        <v>34</v>
      </c>
      <c r="E131">
        <v>2</v>
      </c>
      <c r="F131" s="1" t="s">
        <v>35</v>
      </c>
      <c r="G131" s="1" t="s">
        <v>36</v>
      </c>
      <c r="H131">
        <v>0.5</v>
      </c>
      <c r="I131" s="1" t="s">
        <v>35</v>
      </c>
      <c r="J131" s="1" t="s">
        <v>37</v>
      </c>
      <c r="K131" s="1" t="s">
        <v>47</v>
      </c>
      <c r="L131" s="1" t="s">
        <v>40</v>
      </c>
      <c r="M131" s="1" t="s">
        <v>33</v>
      </c>
      <c r="N131" s="1" t="s">
        <v>47</v>
      </c>
      <c r="O131" t="s">
        <v>41</v>
      </c>
      <c r="P131" s="1" t="s">
        <v>41</v>
      </c>
      <c r="Q131" s="1" t="s">
        <v>50</v>
      </c>
      <c r="R131" s="1" t="s">
        <v>59</v>
      </c>
      <c r="S131" s="1" t="s">
        <v>50</v>
      </c>
      <c r="T131" s="1" t="s">
        <v>33</v>
      </c>
      <c r="U131">
        <v>2</v>
      </c>
      <c r="V131" s="1" t="s">
        <v>33</v>
      </c>
      <c r="W131" s="1" t="s">
        <v>34</v>
      </c>
      <c r="X131">
        <v>2</v>
      </c>
      <c r="Y131" s="1" t="s">
        <v>60</v>
      </c>
      <c r="Z131">
        <v>24</v>
      </c>
      <c r="AA131" s="1" t="s">
        <v>51</v>
      </c>
      <c r="AB131" s="1" t="s">
        <v>44</v>
      </c>
      <c r="AC131" s="1" t="s">
        <v>44</v>
      </c>
      <c r="AD131" s="2">
        <v>43191</v>
      </c>
      <c r="AE131">
        <v>2</v>
      </c>
      <c r="AF131">
        <v>0.84833589471573856</v>
      </c>
    </row>
    <row r="132" spans="1:32" x14ac:dyDescent="0.35">
      <c r="A132">
        <v>131</v>
      </c>
      <c r="B132" s="1" t="s">
        <v>32</v>
      </c>
      <c r="C132" s="1" t="s">
        <v>33</v>
      </c>
      <c r="D132" s="1" t="s">
        <v>34</v>
      </c>
      <c r="E132">
        <v>2</v>
      </c>
      <c r="F132" s="1" t="s">
        <v>35</v>
      </c>
      <c r="G132" s="1" t="s">
        <v>36</v>
      </c>
      <c r="H132">
        <v>0.5</v>
      </c>
      <c r="I132" s="1" t="s">
        <v>35</v>
      </c>
      <c r="J132" s="1" t="s">
        <v>37</v>
      </c>
      <c r="K132" s="1" t="s">
        <v>47</v>
      </c>
      <c r="L132" s="1" t="s">
        <v>40</v>
      </c>
      <c r="M132" s="1" t="s">
        <v>33</v>
      </c>
      <c r="N132" s="1" t="s">
        <v>47</v>
      </c>
      <c r="O132" t="s">
        <v>41</v>
      </c>
      <c r="P132" s="1" t="s">
        <v>41</v>
      </c>
      <c r="Q132" s="1" t="s">
        <v>50</v>
      </c>
      <c r="R132" s="1" t="s">
        <v>59</v>
      </c>
      <c r="S132" s="1" t="s">
        <v>50</v>
      </c>
      <c r="T132" s="1" t="s">
        <v>33</v>
      </c>
      <c r="U132">
        <v>2</v>
      </c>
      <c r="V132" s="1" t="s">
        <v>33</v>
      </c>
      <c r="W132" s="1" t="s">
        <v>34</v>
      </c>
      <c r="X132">
        <v>3</v>
      </c>
      <c r="Y132" s="1" t="s">
        <v>60</v>
      </c>
      <c r="Z132">
        <v>23</v>
      </c>
      <c r="AA132" s="1" t="s">
        <v>56</v>
      </c>
      <c r="AB132" s="1" t="s">
        <v>56</v>
      </c>
      <c r="AC132" s="1" t="s">
        <v>56</v>
      </c>
      <c r="AD132" s="2">
        <v>43191</v>
      </c>
      <c r="AE132">
        <v>2</v>
      </c>
      <c r="AF132">
        <v>0.34889168945770654</v>
      </c>
    </row>
    <row r="133" spans="1:32" x14ac:dyDescent="0.35">
      <c r="A133">
        <v>132</v>
      </c>
      <c r="B133" s="1" t="s">
        <v>32</v>
      </c>
      <c r="C133" s="1" t="s">
        <v>33</v>
      </c>
      <c r="D133" s="1" t="s">
        <v>34</v>
      </c>
      <c r="E133">
        <v>2</v>
      </c>
      <c r="F133" s="1" t="s">
        <v>35</v>
      </c>
      <c r="G133" s="1" t="s">
        <v>36</v>
      </c>
      <c r="H133">
        <v>0.5</v>
      </c>
      <c r="I133" s="1" t="s">
        <v>35</v>
      </c>
      <c r="J133" s="1" t="s">
        <v>37</v>
      </c>
      <c r="K133" s="1" t="s">
        <v>61</v>
      </c>
      <c r="L133" s="1" t="s">
        <v>40</v>
      </c>
      <c r="M133" s="1" t="s">
        <v>33</v>
      </c>
      <c r="N133" s="1" t="s">
        <v>61</v>
      </c>
      <c r="O133" t="s">
        <v>41</v>
      </c>
      <c r="P133" s="1" t="s">
        <v>41</v>
      </c>
      <c r="Q133" s="1" t="s">
        <v>50</v>
      </c>
      <c r="R133" s="1" t="s">
        <v>72</v>
      </c>
      <c r="S133" s="1" t="s">
        <v>50</v>
      </c>
      <c r="T133" s="1" t="s">
        <v>33</v>
      </c>
      <c r="U133">
        <v>2</v>
      </c>
      <c r="V133" s="1" t="s">
        <v>33</v>
      </c>
      <c r="W133" s="1" t="s">
        <v>34</v>
      </c>
      <c r="X133">
        <v>4</v>
      </c>
      <c r="Y133" s="1" t="s">
        <v>60</v>
      </c>
      <c r="Z133">
        <v>25</v>
      </c>
      <c r="AA133" s="1" t="s">
        <v>51</v>
      </c>
      <c r="AB133" s="1" t="s">
        <v>44</v>
      </c>
      <c r="AC133" s="1" t="s">
        <v>44</v>
      </c>
      <c r="AD133" s="2">
        <v>43191</v>
      </c>
      <c r="AE133">
        <v>2</v>
      </c>
      <c r="AF133">
        <v>0.59428219093120327</v>
      </c>
    </row>
    <row r="134" spans="1:32" x14ac:dyDescent="0.35">
      <c r="A134">
        <v>133</v>
      </c>
      <c r="B134" s="1" t="s">
        <v>45</v>
      </c>
      <c r="C134" s="1" t="s">
        <v>46</v>
      </c>
      <c r="D134" s="1" t="s">
        <v>34</v>
      </c>
      <c r="E134">
        <v>3</v>
      </c>
      <c r="F134" s="1" t="s">
        <v>35</v>
      </c>
      <c r="G134" s="1" t="s">
        <v>36</v>
      </c>
      <c r="H134">
        <v>0.5</v>
      </c>
      <c r="I134" s="1" t="s">
        <v>35</v>
      </c>
      <c r="J134" s="1" t="s">
        <v>37</v>
      </c>
      <c r="K134" s="1" t="s">
        <v>38</v>
      </c>
      <c r="L134" s="1" t="s">
        <v>40</v>
      </c>
      <c r="M134" s="1" t="s">
        <v>46</v>
      </c>
      <c r="N134" s="1" t="s">
        <v>38</v>
      </c>
      <c r="O134" t="s">
        <v>41</v>
      </c>
      <c r="P134" s="1" t="s">
        <v>41</v>
      </c>
      <c r="Q134" s="1" t="s">
        <v>50</v>
      </c>
      <c r="R134" s="1" t="s">
        <v>73</v>
      </c>
      <c r="S134" s="1" t="s">
        <v>50</v>
      </c>
      <c r="T134" s="1" t="s">
        <v>46</v>
      </c>
      <c r="U134">
        <v>3</v>
      </c>
      <c r="V134" s="1" t="s">
        <v>46</v>
      </c>
      <c r="W134" s="1" t="s">
        <v>34</v>
      </c>
      <c r="X134">
        <v>2</v>
      </c>
      <c r="Y134" s="1" t="s">
        <v>42</v>
      </c>
      <c r="Z134">
        <v>38</v>
      </c>
      <c r="AA134" s="1" t="s">
        <v>98</v>
      </c>
      <c r="AB134" s="1" t="s">
        <v>44</v>
      </c>
      <c r="AC134" s="1" t="s">
        <v>44</v>
      </c>
      <c r="AD134" s="2">
        <v>42826</v>
      </c>
      <c r="AE134">
        <v>3</v>
      </c>
      <c r="AF134">
        <v>0.30810138946987864</v>
      </c>
    </row>
    <row r="135" spans="1:32" x14ac:dyDescent="0.35">
      <c r="A135">
        <v>134</v>
      </c>
      <c r="B135" s="1" t="s">
        <v>32</v>
      </c>
      <c r="C135" s="1" t="s">
        <v>46</v>
      </c>
      <c r="D135" s="1" t="s">
        <v>34</v>
      </c>
      <c r="E135">
        <v>3</v>
      </c>
      <c r="F135" s="1" t="s">
        <v>35</v>
      </c>
      <c r="G135" s="1" t="s">
        <v>36</v>
      </c>
      <c r="H135">
        <v>0.5</v>
      </c>
      <c r="I135" s="1" t="s">
        <v>35</v>
      </c>
      <c r="J135" s="1" t="s">
        <v>37</v>
      </c>
      <c r="K135" s="1" t="s">
        <v>47</v>
      </c>
      <c r="L135" s="1" t="s">
        <v>40</v>
      </c>
      <c r="M135" s="1" t="s">
        <v>46</v>
      </c>
      <c r="N135" s="1" t="s">
        <v>47</v>
      </c>
      <c r="O135" t="s">
        <v>41</v>
      </c>
      <c r="P135" s="1" t="s">
        <v>41</v>
      </c>
      <c r="Q135" s="1" t="s">
        <v>48</v>
      </c>
      <c r="R135" s="1" t="s">
        <v>49</v>
      </c>
      <c r="S135" s="1" t="s">
        <v>50</v>
      </c>
      <c r="T135" s="1" t="s">
        <v>46</v>
      </c>
      <c r="U135">
        <v>3</v>
      </c>
      <c r="V135" s="1" t="s">
        <v>46</v>
      </c>
      <c r="W135" s="1" t="s">
        <v>34</v>
      </c>
      <c r="X135">
        <v>3</v>
      </c>
      <c r="Y135" s="1" t="s">
        <v>42</v>
      </c>
      <c r="Z135">
        <v>32</v>
      </c>
      <c r="AA135" s="1" t="s">
        <v>75</v>
      </c>
      <c r="AB135" s="1" t="s">
        <v>44</v>
      </c>
      <c r="AC135" s="1" t="s">
        <v>44</v>
      </c>
      <c r="AD135" s="2">
        <v>41000</v>
      </c>
      <c r="AE135">
        <v>8</v>
      </c>
      <c r="AF135">
        <v>6.4643213868692206E-2</v>
      </c>
    </row>
    <row r="136" spans="1:32" x14ac:dyDescent="0.35">
      <c r="A136">
        <v>135</v>
      </c>
      <c r="B136" s="1" t="s">
        <v>45</v>
      </c>
      <c r="C136" s="1" t="s">
        <v>33</v>
      </c>
      <c r="D136" s="1" t="s">
        <v>34</v>
      </c>
      <c r="E136">
        <v>3</v>
      </c>
      <c r="F136" s="1" t="s">
        <v>35</v>
      </c>
      <c r="G136" s="1" t="s">
        <v>36</v>
      </c>
      <c r="H136">
        <v>0.5</v>
      </c>
      <c r="I136" s="1" t="s">
        <v>35</v>
      </c>
      <c r="J136" s="1" t="s">
        <v>37</v>
      </c>
      <c r="K136" s="1" t="s">
        <v>38</v>
      </c>
      <c r="L136" s="1" t="s">
        <v>40</v>
      </c>
      <c r="M136" s="1" t="s">
        <v>33</v>
      </c>
      <c r="N136" s="1" t="s">
        <v>38</v>
      </c>
      <c r="O136">
        <v>0.7</v>
      </c>
      <c r="P136" s="1" t="s">
        <v>79</v>
      </c>
      <c r="Q136" s="1" t="s">
        <v>50</v>
      </c>
      <c r="R136" s="1" t="s">
        <v>77</v>
      </c>
      <c r="S136" s="1" t="s">
        <v>50</v>
      </c>
      <c r="T136" s="1" t="s">
        <v>33</v>
      </c>
      <c r="U136">
        <v>1</v>
      </c>
      <c r="V136" s="1" t="s">
        <v>33</v>
      </c>
      <c r="W136" s="1" t="s">
        <v>34</v>
      </c>
      <c r="X136">
        <v>0</v>
      </c>
      <c r="Y136" s="1" t="s">
        <v>99</v>
      </c>
      <c r="Z136">
        <v>19</v>
      </c>
      <c r="AA136" s="1" t="s">
        <v>56</v>
      </c>
      <c r="AB136" s="1" t="s">
        <v>56</v>
      </c>
      <c r="AC136" s="1" t="s">
        <v>56</v>
      </c>
      <c r="AD136" s="2">
        <v>43556</v>
      </c>
      <c r="AE136">
        <v>1</v>
      </c>
      <c r="AF136">
        <v>0.41586352060440746</v>
      </c>
    </row>
    <row r="137" spans="1:32" x14ac:dyDescent="0.35">
      <c r="A137">
        <v>136</v>
      </c>
      <c r="B137" s="1" t="s">
        <v>32</v>
      </c>
      <c r="C137" s="1" t="s">
        <v>33</v>
      </c>
      <c r="D137" s="1" t="s">
        <v>34</v>
      </c>
      <c r="E137">
        <v>2</v>
      </c>
      <c r="F137" s="1" t="s">
        <v>35</v>
      </c>
      <c r="G137" s="1" t="s">
        <v>36</v>
      </c>
      <c r="H137">
        <v>0.5</v>
      </c>
      <c r="I137" s="1" t="s">
        <v>35</v>
      </c>
      <c r="J137" s="1" t="s">
        <v>37</v>
      </c>
      <c r="K137" s="1" t="s">
        <v>38</v>
      </c>
      <c r="L137" s="1" t="s">
        <v>40</v>
      </c>
      <c r="M137" s="1" t="s">
        <v>33</v>
      </c>
      <c r="N137" s="1" t="s">
        <v>38</v>
      </c>
      <c r="O137" t="s">
        <v>41</v>
      </c>
      <c r="P137" s="1" t="s">
        <v>41</v>
      </c>
      <c r="Q137" s="1" t="s">
        <v>50</v>
      </c>
      <c r="R137" s="1" t="s">
        <v>77</v>
      </c>
      <c r="S137" s="1" t="s">
        <v>50</v>
      </c>
      <c r="T137" s="1" t="s">
        <v>33</v>
      </c>
      <c r="U137">
        <v>1</v>
      </c>
      <c r="V137" s="1" t="s">
        <v>33</v>
      </c>
      <c r="W137" s="1" t="s">
        <v>34</v>
      </c>
      <c r="X137">
        <v>0</v>
      </c>
      <c r="Y137" s="1" t="s">
        <v>60</v>
      </c>
      <c r="Z137">
        <v>26</v>
      </c>
      <c r="AA137" s="1" t="s">
        <v>56</v>
      </c>
      <c r="AB137" s="1" t="s">
        <v>56</v>
      </c>
      <c r="AC137" s="1" t="s">
        <v>56</v>
      </c>
      <c r="AD137" s="2">
        <v>43556</v>
      </c>
      <c r="AE137">
        <v>1</v>
      </c>
      <c r="AF137">
        <v>0.21967922325479361</v>
      </c>
    </row>
    <row r="138" spans="1:32" x14ac:dyDescent="0.35">
      <c r="A138">
        <v>137</v>
      </c>
      <c r="B138" s="1" t="s">
        <v>32</v>
      </c>
      <c r="C138" s="1" t="s">
        <v>65</v>
      </c>
      <c r="D138" s="1" t="s">
        <v>34</v>
      </c>
      <c r="E138">
        <v>2</v>
      </c>
      <c r="F138" s="1" t="s">
        <v>36</v>
      </c>
      <c r="G138" s="1" t="s">
        <v>36</v>
      </c>
      <c r="H138">
        <v>0.5</v>
      </c>
      <c r="I138" s="1" t="s">
        <v>35</v>
      </c>
      <c r="J138" s="1" t="s">
        <v>37</v>
      </c>
      <c r="K138" s="1" t="s">
        <v>47</v>
      </c>
      <c r="L138" s="1" t="s">
        <v>40</v>
      </c>
      <c r="M138" s="1" t="s">
        <v>52</v>
      </c>
      <c r="N138" s="1" t="s">
        <v>47</v>
      </c>
      <c r="O138" t="s">
        <v>41</v>
      </c>
      <c r="P138" s="1" t="s">
        <v>41</v>
      </c>
      <c r="Q138" s="1" t="s">
        <v>48</v>
      </c>
      <c r="R138" s="1" t="s">
        <v>86</v>
      </c>
      <c r="S138" s="1" t="s">
        <v>48</v>
      </c>
      <c r="T138" s="1" t="s">
        <v>65</v>
      </c>
      <c r="U138">
        <v>2</v>
      </c>
      <c r="V138" s="1" t="s">
        <v>65</v>
      </c>
      <c r="W138" s="1" t="s">
        <v>34</v>
      </c>
      <c r="X138">
        <v>3</v>
      </c>
      <c r="Y138" s="1" t="s">
        <v>63</v>
      </c>
      <c r="Z138">
        <v>40</v>
      </c>
      <c r="AA138" s="1" t="s">
        <v>75</v>
      </c>
      <c r="AB138" s="1" t="s">
        <v>44</v>
      </c>
      <c r="AC138" s="1" t="s">
        <v>44</v>
      </c>
      <c r="AD138" s="2">
        <v>43191</v>
      </c>
      <c r="AE138">
        <v>2</v>
      </c>
      <c r="AF138">
        <v>0.34079966998718469</v>
      </c>
    </row>
    <row r="139" spans="1:32" x14ac:dyDescent="0.35">
      <c r="A139">
        <v>138</v>
      </c>
      <c r="B139" s="1" t="s">
        <v>45</v>
      </c>
      <c r="C139" s="1" t="s">
        <v>33</v>
      </c>
      <c r="D139" s="1" t="s">
        <v>34</v>
      </c>
      <c r="E139">
        <v>2</v>
      </c>
      <c r="F139" s="1" t="s">
        <v>36</v>
      </c>
      <c r="G139" s="1" t="s">
        <v>36</v>
      </c>
      <c r="H139">
        <v>0.5</v>
      </c>
      <c r="I139" s="1" t="s">
        <v>35</v>
      </c>
      <c r="J139" s="1" t="s">
        <v>37</v>
      </c>
      <c r="K139" s="1" t="s">
        <v>57</v>
      </c>
      <c r="L139" s="1" t="s">
        <v>40</v>
      </c>
      <c r="M139" s="1" t="s">
        <v>67</v>
      </c>
      <c r="N139" s="1" t="s">
        <v>57</v>
      </c>
      <c r="O139" t="s">
        <v>41</v>
      </c>
      <c r="P139" s="1" t="s">
        <v>41</v>
      </c>
      <c r="Q139" s="1" t="s">
        <v>54</v>
      </c>
      <c r="R139" s="1" t="s">
        <v>90</v>
      </c>
      <c r="S139" s="1" t="s">
        <v>50</v>
      </c>
      <c r="T139" s="1" t="s">
        <v>33</v>
      </c>
      <c r="U139">
        <v>6</v>
      </c>
      <c r="V139" s="1" t="s">
        <v>33</v>
      </c>
      <c r="W139" s="1" t="s">
        <v>34</v>
      </c>
      <c r="X139">
        <v>2</v>
      </c>
      <c r="Y139" s="1" t="s">
        <v>42</v>
      </c>
      <c r="Z139">
        <v>30</v>
      </c>
      <c r="AA139" s="1" t="s">
        <v>100</v>
      </c>
      <c r="AB139" s="1" t="s">
        <v>44</v>
      </c>
      <c r="AC139" s="1" t="s">
        <v>44</v>
      </c>
      <c r="AD139" s="2">
        <v>41730</v>
      </c>
      <c r="AE139">
        <v>6</v>
      </c>
      <c r="AF139">
        <v>0.65386258485724591</v>
      </c>
    </row>
    <row r="140" spans="1:32" x14ac:dyDescent="0.35">
      <c r="A140">
        <v>139</v>
      </c>
      <c r="B140" s="1" t="s">
        <v>45</v>
      </c>
      <c r="C140" s="1" t="s">
        <v>33</v>
      </c>
      <c r="D140" s="1" t="s">
        <v>34</v>
      </c>
      <c r="E140">
        <v>2</v>
      </c>
      <c r="F140" s="1" t="s">
        <v>35</v>
      </c>
      <c r="G140" s="1" t="s">
        <v>36</v>
      </c>
      <c r="H140">
        <v>0.5</v>
      </c>
      <c r="I140" s="1" t="s">
        <v>35</v>
      </c>
      <c r="J140" s="1" t="s">
        <v>37</v>
      </c>
      <c r="K140" s="1" t="s">
        <v>47</v>
      </c>
      <c r="L140" s="1" t="s">
        <v>40</v>
      </c>
      <c r="M140" s="1" t="s">
        <v>33</v>
      </c>
      <c r="N140" s="1" t="s">
        <v>47</v>
      </c>
      <c r="O140" t="s">
        <v>41</v>
      </c>
      <c r="P140" s="1" t="s">
        <v>41</v>
      </c>
      <c r="Q140" s="1" t="s">
        <v>50</v>
      </c>
      <c r="R140" s="1" t="s">
        <v>59</v>
      </c>
      <c r="S140" s="1" t="s">
        <v>50</v>
      </c>
      <c r="T140" s="1" t="s">
        <v>33</v>
      </c>
      <c r="U140">
        <v>2</v>
      </c>
      <c r="V140" s="1" t="s">
        <v>33</v>
      </c>
      <c r="W140" s="1" t="s">
        <v>34</v>
      </c>
      <c r="X140">
        <v>3</v>
      </c>
      <c r="Y140" s="1" t="s">
        <v>60</v>
      </c>
      <c r="Z140">
        <v>27</v>
      </c>
      <c r="AA140" s="1" t="s">
        <v>64</v>
      </c>
      <c r="AB140" s="1" t="s">
        <v>44</v>
      </c>
      <c r="AC140" s="1" t="s">
        <v>44</v>
      </c>
      <c r="AD140" s="2">
        <v>43191</v>
      </c>
      <c r="AE140">
        <v>2</v>
      </c>
      <c r="AF140">
        <v>0.47707711336379499</v>
      </c>
    </row>
    <row r="141" spans="1:32" x14ac:dyDescent="0.35">
      <c r="A141">
        <v>140</v>
      </c>
      <c r="B141" s="1" t="s">
        <v>32</v>
      </c>
      <c r="C141" s="1" t="s">
        <v>65</v>
      </c>
      <c r="D141" s="1" t="s">
        <v>34</v>
      </c>
      <c r="E141">
        <v>2</v>
      </c>
      <c r="F141" s="1" t="s">
        <v>35</v>
      </c>
      <c r="G141" s="1" t="s">
        <v>36</v>
      </c>
      <c r="H141">
        <v>0.5</v>
      </c>
      <c r="I141" s="1" t="s">
        <v>35</v>
      </c>
      <c r="J141" s="1" t="s">
        <v>37</v>
      </c>
      <c r="K141" s="1" t="s">
        <v>47</v>
      </c>
      <c r="L141" s="1" t="s">
        <v>40</v>
      </c>
      <c r="M141" s="1" t="s">
        <v>65</v>
      </c>
      <c r="N141" s="1" t="s">
        <v>47</v>
      </c>
      <c r="O141" t="s">
        <v>41</v>
      </c>
      <c r="P141" s="1" t="s">
        <v>41</v>
      </c>
      <c r="Q141" s="1" t="s">
        <v>48</v>
      </c>
      <c r="R141" s="1" t="s">
        <v>86</v>
      </c>
      <c r="S141" s="1" t="s">
        <v>48</v>
      </c>
      <c r="T141" s="1" t="s">
        <v>65</v>
      </c>
      <c r="U141">
        <v>5</v>
      </c>
      <c r="V141" s="1" t="s">
        <v>65</v>
      </c>
      <c r="W141" s="1" t="s">
        <v>34</v>
      </c>
      <c r="X141">
        <v>3</v>
      </c>
      <c r="Y141" s="1" t="s">
        <v>42</v>
      </c>
      <c r="Z141">
        <v>39</v>
      </c>
      <c r="AA141" s="1" t="s">
        <v>56</v>
      </c>
      <c r="AB141" s="1" t="s">
        <v>56</v>
      </c>
      <c r="AC141" s="1" t="s">
        <v>56</v>
      </c>
      <c r="AD141" s="2">
        <v>42095</v>
      </c>
      <c r="AE141">
        <v>5</v>
      </c>
      <c r="AF141">
        <v>0.68757233325530065</v>
      </c>
    </row>
    <row r="142" spans="1:32" x14ac:dyDescent="0.35">
      <c r="A142">
        <v>141</v>
      </c>
      <c r="B142" s="1" t="s">
        <v>32</v>
      </c>
      <c r="C142" s="1" t="s">
        <v>65</v>
      </c>
      <c r="D142" s="1" t="s">
        <v>34</v>
      </c>
      <c r="E142">
        <v>4</v>
      </c>
      <c r="F142" s="1" t="s">
        <v>35</v>
      </c>
      <c r="G142" s="1" t="s">
        <v>36</v>
      </c>
      <c r="H142">
        <v>0.5</v>
      </c>
      <c r="I142" s="1" t="s">
        <v>35</v>
      </c>
      <c r="J142" s="1" t="s">
        <v>37</v>
      </c>
      <c r="K142" s="1" t="s">
        <v>38</v>
      </c>
      <c r="L142" s="1" t="s">
        <v>40</v>
      </c>
      <c r="M142" s="1" t="s">
        <v>65</v>
      </c>
      <c r="N142" s="1" t="s">
        <v>38</v>
      </c>
      <c r="O142" t="s">
        <v>41</v>
      </c>
      <c r="P142" s="1" t="s">
        <v>41</v>
      </c>
      <c r="Q142" s="1" t="s">
        <v>50</v>
      </c>
      <c r="R142" s="1" t="s">
        <v>66</v>
      </c>
      <c r="S142" s="1" t="s">
        <v>48</v>
      </c>
      <c r="T142" s="1" t="s">
        <v>65</v>
      </c>
      <c r="U142">
        <v>1</v>
      </c>
      <c r="V142" s="1" t="s">
        <v>46</v>
      </c>
      <c r="W142" s="1" t="s">
        <v>37</v>
      </c>
      <c r="X142">
        <v>2</v>
      </c>
      <c r="Y142" s="1" t="s">
        <v>42</v>
      </c>
      <c r="Z142">
        <v>35</v>
      </c>
      <c r="AA142" s="1" t="s">
        <v>56</v>
      </c>
      <c r="AB142" s="1" t="s">
        <v>56</v>
      </c>
      <c r="AC142" s="1" t="s">
        <v>56</v>
      </c>
      <c r="AD142" s="2">
        <v>42095</v>
      </c>
      <c r="AE142">
        <v>5</v>
      </c>
      <c r="AF142">
        <v>0.29690641294068121</v>
      </c>
    </row>
    <row r="143" spans="1:32" x14ac:dyDescent="0.35">
      <c r="A143">
        <v>142</v>
      </c>
      <c r="B143" s="1" t="s">
        <v>32</v>
      </c>
      <c r="C143" s="1" t="s">
        <v>65</v>
      </c>
      <c r="D143" s="1" t="s">
        <v>37</v>
      </c>
      <c r="E143">
        <v>0</v>
      </c>
      <c r="F143" s="1" t="s">
        <v>35</v>
      </c>
      <c r="G143" s="1" t="s">
        <v>35</v>
      </c>
      <c r="H143">
        <v>0.5</v>
      </c>
      <c r="I143" s="1" t="s">
        <v>35</v>
      </c>
      <c r="J143" s="1" t="s">
        <v>34</v>
      </c>
      <c r="K143" s="1" t="s">
        <v>38</v>
      </c>
      <c r="L143" s="1" t="s">
        <v>40</v>
      </c>
      <c r="M143" s="1" t="s">
        <v>65</v>
      </c>
      <c r="N143" s="1" t="s">
        <v>38</v>
      </c>
      <c r="O143" t="s">
        <v>41</v>
      </c>
      <c r="P143" s="1" t="s">
        <v>41</v>
      </c>
      <c r="Q143" s="1" t="s">
        <v>50</v>
      </c>
      <c r="R143" s="1" t="s">
        <v>66</v>
      </c>
      <c r="S143" s="1" t="s">
        <v>48</v>
      </c>
      <c r="T143" s="1" t="s">
        <v>65</v>
      </c>
      <c r="U143">
        <v>0</v>
      </c>
      <c r="V143" s="1" t="s">
        <v>40</v>
      </c>
      <c r="W143" s="1" t="s">
        <v>34</v>
      </c>
      <c r="X143">
        <v>0</v>
      </c>
      <c r="Y143" s="1" t="s">
        <v>42</v>
      </c>
      <c r="Z143">
        <v>34</v>
      </c>
      <c r="AA143" s="1" t="s">
        <v>56</v>
      </c>
      <c r="AB143" s="1" t="s">
        <v>56</v>
      </c>
      <c r="AC143" s="1" t="s">
        <v>56</v>
      </c>
      <c r="AD143" s="2">
        <v>43922</v>
      </c>
      <c r="AE143">
        <v>0</v>
      </c>
      <c r="AF143">
        <v>0.5917090869712085</v>
      </c>
    </row>
    <row r="144" spans="1:32" x14ac:dyDescent="0.35">
      <c r="A144">
        <v>143</v>
      </c>
      <c r="B144" s="1" t="s">
        <v>45</v>
      </c>
      <c r="C144" s="1" t="s">
        <v>33</v>
      </c>
      <c r="D144" s="1" t="s">
        <v>34</v>
      </c>
      <c r="E144">
        <v>3</v>
      </c>
      <c r="F144" s="1" t="s">
        <v>35</v>
      </c>
      <c r="G144" s="1" t="s">
        <v>35</v>
      </c>
      <c r="H144">
        <v>0.5</v>
      </c>
      <c r="I144" s="1" t="s">
        <v>36</v>
      </c>
      <c r="J144" s="1" t="s">
        <v>37</v>
      </c>
      <c r="K144" s="1" t="s">
        <v>38</v>
      </c>
      <c r="L144" s="1" t="s">
        <v>39</v>
      </c>
      <c r="M144" s="1" t="s">
        <v>40</v>
      </c>
      <c r="N144" s="1" t="s">
        <v>38</v>
      </c>
      <c r="O144">
        <v>0.5</v>
      </c>
      <c r="P144" s="1" t="s">
        <v>79</v>
      </c>
      <c r="Q144" s="1" t="s">
        <v>40</v>
      </c>
      <c r="R144" s="1" t="s">
        <v>40</v>
      </c>
      <c r="S144" s="1" t="s">
        <v>40</v>
      </c>
      <c r="T144" s="1" t="s">
        <v>40</v>
      </c>
      <c r="U144">
        <v>2</v>
      </c>
      <c r="V144" s="1" t="s">
        <v>33</v>
      </c>
      <c r="W144" s="1" t="s">
        <v>34</v>
      </c>
      <c r="X144">
        <v>3</v>
      </c>
      <c r="Y144" s="1" t="s">
        <v>42</v>
      </c>
      <c r="Z144">
        <v>31</v>
      </c>
      <c r="AA144" s="1" t="s">
        <v>56</v>
      </c>
      <c r="AB144" s="1" t="s">
        <v>56</v>
      </c>
      <c r="AC144" s="1" t="s">
        <v>56</v>
      </c>
      <c r="AD144" s="2">
        <v>43191</v>
      </c>
      <c r="AE144">
        <v>2</v>
      </c>
      <c r="AF144">
        <v>0.80457247634844409</v>
      </c>
    </row>
    <row r="145" spans="1:32" x14ac:dyDescent="0.35">
      <c r="A145">
        <v>144</v>
      </c>
      <c r="B145" s="1" t="s">
        <v>32</v>
      </c>
      <c r="C145" s="1" t="s">
        <v>93</v>
      </c>
      <c r="D145" s="1" t="s">
        <v>37</v>
      </c>
      <c r="E145">
        <v>0</v>
      </c>
      <c r="F145" s="1" t="s">
        <v>35</v>
      </c>
      <c r="G145" s="1" t="s">
        <v>35</v>
      </c>
      <c r="H145">
        <v>0.5</v>
      </c>
      <c r="I145" s="1" t="s">
        <v>35</v>
      </c>
      <c r="J145" s="1" t="s">
        <v>34</v>
      </c>
      <c r="K145" s="1" t="s">
        <v>53</v>
      </c>
      <c r="L145" s="1" t="s">
        <v>40</v>
      </c>
      <c r="M145" s="1" t="s">
        <v>93</v>
      </c>
      <c r="N145" s="1" t="s">
        <v>53</v>
      </c>
      <c r="O145" t="s">
        <v>41</v>
      </c>
      <c r="P145" s="1" t="s">
        <v>41</v>
      </c>
      <c r="Q145" s="1" t="s">
        <v>40</v>
      </c>
      <c r="R145" s="1" t="s">
        <v>40</v>
      </c>
      <c r="S145" s="1" t="s">
        <v>40</v>
      </c>
      <c r="T145" s="1" t="s">
        <v>40</v>
      </c>
      <c r="U145">
        <v>0</v>
      </c>
      <c r="V145" s="1" t="s">
        <v>40</v>
      </c>
      <c r="W145" s="1" t="s">
        <v>34</v>
      </c>
      <c r="X145">
        <v>0</v>
      </c>
      <c r="Y145" s="1" t="s">
        <v>63</v>
      </c>
      <c r="Z145">
        <v>49</v>
      </c>
      <c r="AA145" s="1" t="s">
        <v>56</v>
      </c>
      <c r="AB145" s="1" t="s">
        <v>56</v>
      </c>
      <c r="AC145" s="1" t="s">
        <v>56</v>
      </c>
      <c r="AD145" s="2">
        <v>43922</v>
      </c>
      <c r="AE145">
        <v>0</v>
      </c>
      <c r="AF145">
        <v>0.35228834870125303</v>
      </c>
    </row>
    <row r="146" spans="1:32" x14ac:dyDescent="0.35">
      <c r="A146">
        <v>145</v>
      </c>
      <c r="B146" s="1" t="s">
        <v>32</v>
      </c>
      <c r="C146" s="1" t="s">
        <v>46</v>
      </c>
      <c r="D146" s="1" t="s">
        <v>34</v>
      </c>
      <c r="E146">
        <v>2</v>
      </c>
      <c r="F146" s="1" t="s">
        <v>35</v>
      </c>
      <c r="G146" s="1" t="s">
        <v>36</v>
      </c>
      <c r="H146">
        <v>0.5</v>
      </c>
      <c r="I146" s="1" t="s">
        <v>35</v>
      </c>
      <c r="J146" s="1" t="s">
        <v>37</v>
      </c>
      <c r="K146" s="1" t="s">
        <v>47</v>
      </c>
      <c r="L146" s="1" t="s">
        <v>40</v>
      </c>
      <c r="M146" s="1" t="s">
        <v>46</v>
      </c>
      <c r="N146" s="1" t="s">
        <v>47</v>
      </c>
      <c r="O146" t="s">
        <v>41</v>
      </c>
      <c r="P146" s="1" t="s">
        <v>41</v>
      </c>
      <c r="Q146" s="1" t="s">
        <v>48</v>
      </c>
      <c r="R146" s="1" t="s">
        <v>49</v>
      </c>
      <c r="S146" s="1" t="s">
        <v>50</v>
      </c>
      <c r="T146" s="1" t="s">
        <v>46</v>
      </c>
      <c r="U146">
        <v>4</v>
      </c>
      <c r="V146" s="1" t="s">
        <v>46</v>
      </c>
      <c r="W146" s="1" t="s">
        <v>34</v>
      </c>
      <c r="X146">
        <v>3</v>
      </c>
      <c r="Y146" s="1" t="s">
        <v>42</v>
      </c>
      <c r="Z146">
        <v>36</v>
      </c>
      <c r="AA146" s="1" t="s">
        <v>43</v>
      </c>
      <c r="AB146" s="1" t="s">
        <v>44</v>
      </c>
      <c r="AC146" s="1" t="s">
        <v>44</v>
      </c>
      <c r="AD146" s="2">
        <v>42461</v>
      </c>
      <c r="AE146">
        <v>4</v>
      </c>
      <c r="AF146">
        <v>0.48628698780824631</v>
      </c>
    </row>
    <row r="147" spans="1:32" x14ac:dyDescent="0.35">
      <c r="A147">
        <v>146</v>
      </c>
      <c r="B147" s="1" t="s">
        <v>32</v>
      </c>
      <c r="C147" s="1" t="s">
        <v>33</v>
      </c>
      <c r="D147" s="1" t="s">
        <v>34</v>
      </c>
      <c r="E147">
        <v>2</v>
      </c>
      <c r="F147" s="1" t="s">
        <v>35</v>
      </c>
      <c r="G147" s="1" t="s">
        <v>36</v>
      </c>
      <c r="H147">
        <v>0.5</v>
      </c>
      <c r="I147" s="1" t="s">
        <v>35</v>
      </c>
      <c r="J147" s="1" t="s">
        <v>37</v>
      </c>
      <c r="K147" s="1" t="s">
        <v>47</v>
      </c>
      <c r="L147" s="1" t="s">
        <v>40</v>
      </c>
      <c r="M147" s="1" t="s">
        <v>33</v>
      </c>
      <c r="N147" s="1" t="s">
        <v>47</v>
      </c>
      <c r="O147" t="s">
        <v>41</v>
      </c>
      <c r="P147" s="1" t="s">
        <v>41</v>
      </c>
      <c r="Q147" s="1" t="s">
        <v>50</v>
      </c>
      <c r="R147" s="1" t="s">
        <v>59</v>
      </c>
      <c r="S147" s="1" t="s">
        <v>50</v>
      </c>
      <c r="T147" s="1" t="s">
        <v>33</v>
      </c>
      <c r="U147">
        <v>3</v>
      </c>
      <c r="V147" s="1" t="s">
        <v>33</v>
      </c>
      <c r="W147" s="1" t="s">
        <v>34</v>
      </c>
      <c r="X147">
        <v>2</v>
      </c>
      <c r="Y147" s="1" t="s">
        <v>60</v>
      </c>
      <c r="Z147">
        <v>26</v>
      </c>
      <c r="AA147" s="1" t="s">
        <v>75</v>
      </c>
      <c r="AB147" s="1" t="s">
        <v>44</v>
      </c>
      <c r="AC147" s="1" t="s">
        <v>44</v>
      </c>
      <c r="AD147" s="2">
        <v>42826</v>
      </c>
      <c r="AE147">
        <v>3</v>
      </c>
      <c r="AF147">
        <v>0.57335663827402572</v>
      </c>
    </row>
    <row r="148" spans="1:32" x14ac:dyDescent="0.35">
      <c r="A148">
        <v>147</v>
      </c>
      <c r="B148" s="1" t="s">
        <v>45</v>
      </c>
      <c r="C148" s="1" t="s">
        <v>46</v>
      </c>
      <c r="D148" s="1" t="s">
        <v>37</v>
      </c>
      <c r="E148">
        <v>0</v>
      </c>
      <c r="F148" s="1" t="s">
        <v>35</v>
      </c>
      <c r="G148" s="1" t="s">
        <v>35</v>
      </c>
      <c r="H148">
        <v>0.5</v>
      </c>
      <c r="I148" s="1" t="s">
        <v>35</v>
      </c>
      <c r="J148" s="1" t="s">
        <v>34</v>
      </c>
      <c r="K148" s="1" t="s">
        <v>38</v>
      </c>
      <c r="L148" s="1" t="s">
        <v>40</v>
      </c>
      <c r="M148" s="1" t="s">
        <v>46</v>
      </c>
      <c r="N148" s="1" t="s">
        <v>38</v>
      </c>
      <c r="O148" t="s">
        <v>41</v>
      </c>
      <c r="P148" s="1" t="s">
        <v>41</v>
      </c>
      <c r="Q148" s="1" t="s">
        <v>50</v>
      </c>
      <c r="R148" s="1" t="s">
        <v>73</v>
      </c>
      <c r="S148" s="1" t="s">
        <v>50</v>
      </c>
      <c r="T148" s="1" t="s">
        <v>46</v>
      </c>
      <c r="U148">
        <v>0</v>
      </c>
      <c r="V148" s="1" t="s">
        <v>40</v>
      </c>
      <c r="W148" s="1" t="s">
        <v>34</v>
      </c>
      <c r="X148">
        <v>0</v>
      </c>
      <c r="Y148" s="1" t="s">
        <v>63</v>
      </c>
      <c r="Z148">
        <v>42</v>
      </c>
      <c r="AA148" s="1" t="s">
        <v>51</v>
      </c>
      <c r="AB148" s="1" t="s">
        <v>44</v>
      </c>
      <c r="AC148" s="1" t="s">
        <v>44</v>
      </c>
      <c r="AD148" s="2">
        <v>43922</v>
      </c>
      <c r="AE148">
        <v>0</v>
      </c>
      <c r="AF148">
        <v>0.58001573785721161</v>
      </c>
    </row>
    <row r="149" spans="1:32" x14ac:dyDescent="0.35">
      <c r="A149">
        <v>148</v>
      </c>
      <c r="B149" s="1" t="s">
        <v>32</v>
      </c>
      <c r="C149" s="1" t="s">
        <v>33</v>
      </c>
      <c r="D149" s="1" t="s">
        <v>34</v>
      </c>
      <c r="E149">
        <v>3</v>
      </c>
      <c r="F149" s="1" t="s">
        <v>35</v>
      </c>
      <c r="G149" s="1" t="s">
        <v>36</v>
      </c>
      <c r="H149">
        <v>0.5</v>
      </c>
      <c r="I149" s="1" t="s">
        <v>35</v>
      </c>
      <c r="J149" s="1" t="s">
        <v>37</v>
      </c>
      <c r="K149" s="1" t="s">
        <v>38</v>
      </c>
      <c r="L149" s="1" t="s">
        <v>40</v>
      </c>
      <c r="M149" s="1" t="s">
        <v>33</v>
      </c>
      <c r="N149" s="1" t="s">
        <v>38</v>
      </c>
      <c r="O149" t="s">
        <v>41</v>
      </c>
      <c r="P149" s="1" t="s">
        <v>41</v>
      </c>
      <c r="Q149" s="1" t="s">
        <v>50</v>
      </c>
      <c r="R149" s="1" t="s">
        <v>77</v>
      </c>
      <c r="S149" s="1" t="s">
        <v>50</v>
      </c>
      <c r="T149" s="1" t="s">
        <v>33</v>
      </c>
      <c r="U149">
        <v>2</v>
      </c>
      <c r="V149" s="1" t="s">
        <v>33</v>
      </c>
      <c r="W149" s="1" t="s">
        <v>34</v>
      </c>
      <c r="X149">
        <v>2</v>
      </c>
      <c r="Y149" s="1" t="s">
        <v>60</v>
      </c>
      <c r="Z149">
        <v>23</v>
      </c>
      <c r="AA149" s="1" t="s">
        <v>56</v>
      </c>
      <c r="AB149" s="1" t="s">
        <v>56</v>
      </c>
      <c r="AC149" s="1" t="s">
        <v>56</v>
      </c>
      <c r="AD149" s="2">
        <v>43191</v>
      </c>
      <c r="AE149">
        <v>2</v>
      </c>
      <c r="AF149">
        <v>1.3086960422073801E-2</v>
      </c>
    </row>
    <row r="150" spans="1:32" x14ac:dyDescent="0.35">
      <c r="A150">
        <v>149</v>
      </c>
      <c r="B150" s="1" t="s">
        <v>32</v>
      </c>
      <c r="C150" s="1" t="s">
        <v>46</v>
      </c>
      <c r="D150" s="1" t="s">
        <v>34</v>
      </c>
      <c r="E150">
        <v>4</v>
      </c>
      <c r="F150" s="1" t="s">
        <v>35</v>
      </c>
      <c r="G150" s="1" t="s">
        <v>36</v>
      </c>
      <c r="H150">
        <v>0.5</v>
      </c>
      <c r="I150" s="1" t="s">
        <v>35</v>
      </c>
      <c r="J150" s="1" t="s">
        <v>37</v>
      </c>
      <c r="K150" s="1" t="s">
        <v>47</v>
      </c>
      <c r="L150" s="1" t="s">
        <v>40</v>
      </c>
      <c r="M150" s="1" t="s">
        <v>46</v>
      </c>
      <c r="N150" s="1" t="s">
        <v>47</v>
      </c>
      <c r="O150" t="s">
        <v>41</v>
      </c>
      <c r="P150" s="1" t="s">
        <v>41</v>
      </c>
      <c r="Q150" s="1" t="s">
        <v>48</v>
      </c>
      <c r="R150" s="1" t="s">
        <v>49</v>
      </c>
      <c r="S150" s="1" t="s">
        <v>50</v>
      </c>
      <c r="T150" s="1" t="s">
        <v>46</v>
      </c>
      <c r="U150">
        <v>2</v>
      </c>
      <c r="V150" s="1" t="s">
        <v>46</v>
      </c>
      <c r="W150" s="1" t="s">
        <v>34</v>
      </c>
      <c r="X150">
        <v>3</v>
      </c>
      <c r="Y150" s="1" t="s">
        <v>42</v>
      </c>
      <c r="Z150">
        <v>36</v>
      </c>
      <c r="AA150" s="1" t="s">
        <v>51</v>
      </c>
      <c r="AB150" s="1" t="s">
        <v>44</v>
      </c>
      <c r="AC150" s="1" t="s">
        <v>44</v>
      </c>
      <c r="AD150" s="2">
        <v>42095</v>
      </c>
      <c r="AE150">
        <v>5</v>
      </c>
      <c r="AF150">
        <v>0.73540408453034511</v>
      </c>
    </row>
    <row r="151" spans="1:32" x14ac:dyDescent="0.35">
      <c r="A151">
        <v>150</v>
      </c>
      <c r="B151" s="1" t="s">
        <v>32</v>
      </c>
      <c r="C151" s="1" t="s">
        <v>46</v>
      </c>
      <c r="D151" s="1" t="s">
        <v>34</v>
      </c>
      <c r="E151">
        <v>2</v>
      </c>
      <c r="F151" s="1" t="s">
        <v>35</v>
      </c>
      <c r="G151" s="1" t="s">
        <v>36</v>
      </c>
      <c r="H151">
        <v>0.5</v>
      </c>
      <c r="I151" s="1" t="s">
        <v>35</v>
      </c>
      <c r="J151" s="1" t="s">
        <v>37</v>
      </c>
      <c r="K151" s="1" t="s">
        <v>38</v>
      </c>
      <c r="L151" s="1" t="s">
        <v>40</v>
      </c>
      <c r="M151" s="1" t="s">
        <v>46</v>
      </c>
      <c r="N151" s="1" t="s">
        <v>38</v>
      </c>
      <c r="O151" t="s">
        <v>41</v>
      </c>
      <c r="P151" s="1" t="s">
        <v>41</v>
      </c>
      <c r="Q151" s="1" t="s">
        <v>50</v>
      </c>
      <c r="R151" s="1" t="s">
        <v>73</v>
      </c>
      <c r="S151" s="1" t="s">
        <v>50</v>
      </c>
      <c r="T151" s="1" t="s">
        <v>46</v>
      </c>
      <c r="U151">
        <v>3</v>
      </c>
      <c r="V151" s="1" t="s">
        <v>46</v>
      </c>
      <c r="W151" s="1" t="s">
        <v>34</v>
      </c>
      <c r="X151">
        <v>2</v>
      </c>
      <c r="Y151" s="1" t="s">
        <v>42</v>
      </c>
      <c r="Z151">
        <v>36</v>
      </c>
      <c r="AA151" s="1" t="s">
        <v>56</v>
      </c>
      <c r="AB151" s="1" t="s">
        <v>56</v>
      </c>
      <c r="AC151" s="1" t="s">
        <v>56</v>
      </c>
      <c r="AD151" s="2">
        <v>42461</v>
      </c>
      <c r="AE151">
        <v>4</v>
      </c>
      <c r="AF151">
        <v>0.62786096074884046</v>
      </c>
    </row>
    <row r="152" spans="1:32" x14ac:dyDescent="0.35">
      <c r="A152">
        <v>151</v>
      </c>
      <c r="B152" s="1" t="s">
        <v>45</v>
      </c>
      <c r="C152" s="1" t="s">
        <v>67</v>
      </c>
      <c r="D152" s="1" t="s">
        <v>34</v>
      </c>
      <c r="E152">
        <v>0</v>
      </c>
      <c r="F152" s="1" t="s">
        <v>35</v>
      </c>
      <c r="G152" s="1" t="s">
        <v>35</v>
      </c>
      <c r="H152">
        <v>0.5</v>
      </c>
      <c r="I152" s="1" t="s">
        <v>36</v>
      </c>
      <c r="J152" s="1" t="s">
        <v>37</v>
      </c>
      <c r="K152" s="1" t="s">
        <v>47</v>
      </c>
      <c r="L152" s="1" t="s">
        <v>39</v>
      </c>
      <c r="M152" s="1" t="s">
        <v>40</v>
      </c>
      <c r="N152" s="1" t="s">
        <v>47</v>
      </c>
      <c r="O152" t="s">
        <v>41</v>
      </c>
      <c r="P152" s="1" t="s">
        <v>41</v>
      </c>
      <c r="Q152" s="1" t="s">
        <v>40</v>
      </c>
      <c r="R152" s="1" t="s">
        <v>40</v>
      </c>
      <c r="S152" s="1" t="s">
        <v>40</v>
      </c>
      <c r="T152" s="1" t="s">
        <v>40</v>
      </c>
      <c r="U152">
        <v>3</v>
      </c>
      <c r="V152" s="1" t="s">
        <v>67</v>
      </c>
      <c r="W152" s="1" t="s">
        <v>34</v>
      </c>
      <c r="X152">
        <v>3</v>
      </c>
      <c r="Y152" s="1" t="s">
        <v>63</v>
      </c>
      <c r="Z152">
        <v>41</v>
      </c>
      <c r="AA152" s="1" t="s">
        <v>64</v>
      </c>
      <c r="AB152" s="1" t="s">
        <v>44</v>
      </c>
      <c r="AC152" s="1" t="s">
        <v>44</v>
      </c>
      <c r="AD152" s="2">
        <v>42461</v>
      </c>
      <c r="AE152">
        <v>4</v>
      </c>
      <c r="AF152">
        <v>0.24892755089588536</v>
      </c>
    </row>
    <row r="153" spans="1:32" x14ac:dyDescent="0.35">
      <c r="A153">
        <v>152</v>
      </c>
      <c r="B153" s="1" t="s">
        <v>32</v>
      </c>
      <c r="C153" s="1" t="s">
        <v>52</v>
      </c>
      <c r="D153" s="1" t="s">
        <v>34</v>
      </c>
      <c r="E153">
        <v>2</v>
      </c>
      <c r="F153" s="1" t="s">
        <v>35</v>
      </c>
      <c r="G153" s="1" t="s">
        <v>36</v>
      </c>
      <c r="H153">
        <v>0.5</v>
      </c>
      <c r="I153" s="1" t="s">
        <v>35</v>
      </c>
      <c r="J153" s="1" t="s">
        <v>37</v>
      </c>
      <c r="K153" s="1" t="s">
        <v>57</v>
      </c>
      <c r="L153" s="1" t="s">
        <v>40</v>
      </c>
      <c r="M153" s="1" t="s">
        <v>52</v>
      </c>
      <c r="N153" s="1" t="s">
        <v>57</v>
      </c>
      <c r="O153" t="s">
        <v>41</v>
      </c>
      <c r="P153" s="1" t="s">
        <v>41</v>
      </c>
      <c r="Q153" s="1" t="s">
        <v>54</v>
      </c>
      <c r="R153" s="1" t="s">
        <v>101</v>
      </c>
      <c r="S153" s="1" t="s">
        <v>48</v>
      </c>
      <c r="T153" s="1" t="s">
        <v>52</v>
      </c>
      <c r="U153">
        <v>6</v>
      </c>
      <c r="V153" s="1" t="s">
        <v>52</v>
      </c>
      <c r="W153" s="1" t="s">
        <v>34</v>
      </c>
      <c r="X153">
        <v>3</v>
      </c>
      <c r="Y153" s="1" t="s">
        <v>63</v>
      </c>
      <c r="Z153">
        <v>42</v>
      </c>
      <c r="AA153" s="1" t="s">
        <v>75</v>
      </c>
      <c r="AB153" s="1" t="s">
        <v>44</v>
      </c>
      <c r="AC153" s="1" t="s">
        <v>44</v>
      </c>
      <c r="AD153" s="2">
        <v>41000</v>
      </c>
      <c r="AE153">
        <v>8</v>
      </c>
      <c r="AF153">
        <v>0.70109690207175213</v>
      </c>
    </row>
    <row r="154" spans="1:32" x14ac:dyDescent="0.35">
      <c r="A154">
        <v>153</v>
      </c>
      <c r="B154" s="1" t="s">
        <v>45</v>
      </c>
      <c r="C154" s="1" t="s">
        <v>65</v>
      </c>
      <c r="D154" s="1" t="s">
        <v>37</v>
      </c>
      <c r="E154">
        <v>0</v>
      </c>
      <c r="F154" s="1" t="s">
        <v>35</v>
      </c>
      <c r="G154" s="1" t="s">
        <v>35</v>
      </c>
      <c r="H154">
        <v>0.5</v>
      </c>
      <c r="I154" s="1" t="s">
        <v>35</v>
      </c>
      <c r="J154" s="1" t="s">
        <v>34</v>
      </c>
      <c r="K154" s="1" t="s">
        <v>47</v>
      </c>
      <c r="L154" s="1" t="s">
        <v>40</v>
      </c>
      <c r="M154" s="1" t="s">
        <v>65</v>
      </c>
      <c r="N154" s="1" t="s">
        <v>47</v>
      </c>
      <c r="O154" t="s">
        <v>41</v>
      </c>
      <c r="P154" s="1" t="s">
        <v>41</v>
      </c>
      <c r="Q154" s="1" t="s">
        <v>48</v>
      </c>
      <c r="R154" s="1" t="s">
        <v>86</v>
      </c>
      <c r="S154" s="1" t="s">
        <v>48</v>
      </c>
      <c r="T154" s="1" t="s">
        <v>65</v>
      </c>
      <c r="U154">
        <v>0</v>
      </c>
      <c r="V154" s="1" t="s">
        <v>40</v>
      </c>
      <c r="W154" s="1" t="s">
        <v>34</v>
      </c>
      <c r="X154">
        <v>0</v>
      </c>
      <c r="Y154" s="1" t="s">
        <v>63</v>
      </c>
      <c r="Z154">
        <v>40</v>
      </c>
      <c r="AA154" s="1" t="s">
        <v>56</v>
      </c>
      <c r="AB154" s="1" t="s">
        <v>56</v>
      </c>
      <c r="AC154" s="1" t="s">
        <v>56</v>
      </c>
      <c r="AD154" s="2">
        <v>43922</v>
      </c>
      <c r="AE154">
        <v>0</v>
      </c>
      <c r="AF154">
        <v>0.52930959401964106</v>
      </c>
    </row>
    <row r="155" spans="1:32" x14ac:dyDescent="0.35">
      <c r="A155">
        <v>154</v>
      </c>
      <c r="B155" s="1" t="s">
        <v>32</v>
      </c>
      <c r="C155" s="1" t="s">
        <v>33</v>
      </c>
      <c r="D155" s="1" t="s">
        <v>34</v>
      </c>
      <c r="E155">
        <v>2</v>
      </c>
      <c r="F155" s="1" t="s">
        <v>35</v>
      </c>
      <c r="G155" s="1" t="s">
        <v>36</v>
      </c>
      <c r="H155">
        <v>0.5</v>
      </c>
      <c r="I155" s="1" t="s">
        <v>35</v>
      </c>
      <c r="J155" s="1" t="s">
        <v>37</v>
      </c>
      <c r="K155" s="1" t="s">
        <v>38</v>
      </c>
      <c r="L155" s="1" t="s">
        <v>40</v>
      </c>
      <c r="M155" s="1" t="s">
        <v>33</v>
      </c>
      <c r="N155" s="1" t="s">
        <v>38</v>
      </c>
      <c r="O155" t="s">
        <v>41</v>
      </c>
      <c r="P155" s="1" t="s">
        <v>41</v>
      </c>
      <c r="Q155" s="1" t="s">
        <v>50</v>
      </c>
      <c r="R155" s="1" t="s">
        <v>77</v>
      </c>
      <c r="S155" s="1" t="s">
        <v>50</v>
      </c>
      <c r="T155" s="1" t="s">
        <v>33</v>
      </c>
      <c r="U155">
        <v>1</v>
      </c>
      <c r="V155" s="1" t="s">
        <v>33</v>
      </c>
      <c r="W155" s="1" t="s">
        <v>34</v>
      </c>
      <c r="X155">
        <v>0</v>
      </c>
      <c r="Y155" s="1" t="s">
        <v>42</v>
      </c>
      <c r="Z155">
        <v>31</v>
      </c>
      <c r="AA155" s="1" t="s">
        <v>56</v>
      </c>
      <c r="AB155" s="1" t="s">
        <v>56</v>
      </c>
      <c r="AC155" s="1" t="s">
        <v>56</v>
      </c>
      <c r="AD155" s="2">
        <v>43556</v>
      </c>
      <c r="AE155">
        <v>1</v>
      </c>
      <c r="AF155">
        <v>0.81061770542259937</v>
      </c>
    </row>
    <row r="156" spans="1:32" x14ac:dyDescent="0.35">
      <c r="A156">
        <v>155</v>
      </c>
      <c r="B156" s="1" t="s">
        <v>45</v>
      </c>
      <c r="C156" s="1" t="s">
        <v>33</v>
      </c>
      <c r="D156" s="1" t="s">
        <v>34</v>
      </c>
      <c r="E156">
        <v>3</v>
      </c>
      <c r="F156" s="1" t="s">
        <v>35</v>
      </c>
      <c r="G156" s="1" t="s">
        <v>36</v>
      </c>
      <c r="H156">
        <v>0.5</v>
      </c>
      <c r="I156" s="1" t="s">
        <v>35</v>
      </c>
      <c r="J156" s="1" t="s">
        <v>37</v>
      </c>
      <c r="K156" s="1" t="s">
        <v>38</v>
      </c>
      <c r="L156" s="1" t="s">
        <v>40</v>
      </c>
      <c r="M156" s="1" t="s">
        <v>33</v>
      </c>
      <c r="N156" s="1" t="s">
        <v>38</v>
      </c>
      <c r="O156" t="s">
        <v>41</v>
      </c>
      <c r="P156" s="1" t="s">
        <v>41</v>
      </c>
      <c r="Q156" s="1" t="s">
        <v>50</v>
      </c>
      <c r="R156" s="1" t="s">
        <v>77</v>
      </c>
      <c r="S156" s="1" t="s">
        <v>50</v>
      </c>
      <c r="T156" s="1" t="s">
        <v>33</v>
      </c>
      <c r="U156">
        <v>2</v>
      </c>
      <c r="V156" s="1" t="s">
        <v>33</v>
      </c>
      <c r="W156" s="1" t="s">
        <v>34</v>
      </c>
      <c r="X156">
        <v>3</v>
      </c>
      <c r="Y156" s="1" t="s">
        <v>60</v>
      </c>
      <c r="Z156">
        <v>22</v>
      </c>
      <c r="AA156" s="1" t="s">
        <v>56</v>
      </c>
      <c r="AB156" s="1" t="s">
        <v>56</v>
      </c>
      <c r="AC156" s="1" t="s">
        <v>56</v>
      </c>
      <c r="AD156" s="2">
        <v>43191</v>
      </c>
      <c r="AE156">
        <v>2</v>
      </c>
      <c r="AF156">
        <v>0.18429733824235894</v>
      </c>
    </row>
    <row r="157" spans="1:32" x14ac:dyDescent="0.35">
      <c r="A157">
        <v>156</v>
      </c>
      <c r="B157" s="1" t="s">
        <v>32</v>
      </c>
      <c r="C157" s="1" t="s">
        <v>33</v>
      </c>
      <c r="D157" s="1" t="s">
        <v>34</v>
      </c>
      <c r="E157">
        <v>2</v>
      </c>
      <c r="F157" s="1" t="s">
        <v>35</v>
      </c>
      <c r="G157" s="1" t="s">
        <v>35</v>
      </c>
      <c r="H157">
        <v>0.5</v>
      </c>
      <c r="I157" s="1" t="s">
        <v>36</v>
      </c>
      <c r="J157" s="1" t="s">
        <v>37</v>
      </c>
      <c r="K157" s="1" t="s">
        <v>61</v>
      </c>
      <c r="L157" s="1" t="s">
        <v>39</v>
      </c>
      <c r="M157" s="1" t="s">
        <v>40</v>
      </c>
      <c r="N157" s="1" t="s">
        <v>61</v>
      </c>
      <c r="O157" t="s">
        <v>41</v>
      </c>
      <c r="P157" s="1" t="s">
        <v>41</v>
      </c>
      <c r="Q157" s="1" t="s">
        <v>40</v>
      </c>
      <c r="R157" s="1" t="s">
        <v>40</v>
      </c>
      <c r="S157" s="1" t="s">
        <v>40</v>
      </c>
      <c r="T157" s="1" t="s">
        <v>40</v>
      </c>
      <c r="U157">
        <v>5</v>
      </c>
      <c r="V157" s="1" t="s">
        <v>33</v>
      </c>
      <c r="W157" s="1" t="s">
        <v>34</v>
      </c>
      <c r="X157">
        <v>3</v>
      </c>
      <c r="Y157" s="1" t="s">
        <v>42</v>
      </c>
      <c r="Z157">
        <v>39</v>
      </c>
      <c r="AA157" s="1" t="s">
        <v>64</v>
      </c>
      <c r="AB157" s="1" t="s">
        <v>44</v>
      </c>
      <c r="AC157" s="1" t="s">
        <v>44</v>
      </c>
      <c r="AD157" s="2">
        <v>42095</v>
      </c>
      <c r="AE157">
        <v>5</v>
      </c>
      <c r="AF157">
        <v>0.45911119570744552</v>
      </c>
    </row>
    <row r="158" spans="1:32" x14ac:dyDescent="0.35">
      <c r="A158">
        <v>157</v>
      </c>
      <c r="B158" s="1" t="s">
        <v>45</v>
      </c>
      <c r="C158" s="1" t="s">
        <v>67</v>
      </c>
      <c r="D158" s="1" t="s">
        <v>37</v>
      </c>
      <c r="E158">
        <v>0</v>
      </c>
      <c r="F158" s="1" t="s">
        <v>35</v>
      </c>
      <c r="G158" s="1" t="s">
        <v>35</v>
      </c>
      <c r="H158">
        <v>0.5</v>
      </c>
      <c r="I158" s="1" t="s">
        <v>35</v>
      </c>
      <c r="J158" s="1" t="s">
        <v>34</v>
      </c>
      <c r="K158" s="1" t="s">
        <v>38</v>
      </c>
      <c r="L158" s="1" t="s">
        <v>40</v>
      </c>
      <c r="M158" s="1" t="s">
        <v>67</v>
      </c>
      <c r="N158" s="1" t="s">
        <v>38</v>
      </c>
      <c r="O158">
        <v>0.9</v>
      </c>
      <c r="P158" s="1" t="s">
        <v>79</v>
      </c>
      <c r="Q158" s="1" t="s">
        <v>50</v>
      </c>
      <c r="R158" s="1" t="s">
        <v>76</v>
      </c>
      <c r="S158" s="1" t="s">
        <v>50</v>
      </c>
      <c r="T158" s="1" t="s">
        <v>67</v>
      </c>
      <c r="U158">
        <v>0</v>
      </c>
      <c r="V158" s="1" t="s">
        <v>40</v>
      </c>
      <c r="W158" s="1" t="s">
        <v>34</v>
      </c>
      <c r="X158">
        <v>0</v>
      </c>
      <c r="Y158" s="1" t="s">
        <v>60</v>
      </c>
      <c r="Z158">
        <v>28</v>
      </c>
      <c r="AA158" s="1" t="s">
        <v>56</v>
      </c>
      <c r="AB158" s="1" t="s">
        <v>56</v>
      </c>
      <c r="AC158" s="1" t="s">
        <v>56</v>
      </c>
      <c r="AD158" s="2">
        <v>43922</v>
      </c>
      <c r="AE158">
        <v>0</v>
      </c>
      <c r="AF158">
        <v>0.69249244449619607</v>
      </c>
    </row>
    <row r="159" spans="1:32" x14ac:dyDescent="0.35">
      <c r="A159">
        <v>158</v>
      </c>
      <c r="B159" s="1" t="s">
        <v>32</v>
      </c>
      <c r="C159" s="1" t="s">
        <v>33</v>
      </c>
      <c r="D159" s="1" t="s">
        <v>34</v>
      </c>
      <c r="E159">
        <v>3</v>
      </c>
      <c r="F159" s="1" t="s">
        <v>35</v>
      </c>
      <c r="G159" s="1" t="s">
        <v>36</v>
      </c>
      <c r="H159">
        <v>0.5</v>
      </c>
      <c r="I159" s="1" t="s">
        <v>35</v>
      </c>
      <c r="J159" s="1" t="s">
        <v>37</v>
      </c>
      <c r="K159" s="1" t="s">
        <v>61</v>
      </c>
      <c r="L159" s="1" t="s">
        <v>40</v>
      </c>
      <c r="M159" s="1" t="s">
        <v>33</v>
      </c>
      <c r="N159" s="1" t="s">
        <v>61</v>
      </c>
      <c r="O159" t="s">
        <v>41</v>
      </c>
      <c r="P159" s="1" t="s">
        <v>41</v>
      </c>
      <c r="Q159" s="1" t="s">
        <v>50</v>
      </c>
      <c r="R159" s="1" t="s">
        <v>72</v>
      </c>
      <c r="S159" s="1" t="s">
        <v>50</v>
      </c>
      <c r="T159" s="1" t="s">
        <v>33</v>
      </c>
      <c r="U159">
        <v>3</v>
      </c>
      <c r="V159" s="1" t="s">
        <v>33</v>
      </c>
      <c r="W159" s="1" t="s">
        <v>34</v>
      </c>
      <c r="X159">
        <v>3</v>
      </c>
      <c r="Y159" s="1" t="s">
        <v>60</v>
      </c>
      <c r="Z159">
        <v>23</v>
      </c>
      <c r="AA159" s="1" t="s">
        <v>56</v>
      </c>
      <c r="AB159" s="1" t="s">
        <v>56</v>
      </c>
      <c r="AC159" s="1" t="s">
        <v>56</v>
      </c>
      <c r="AD159" s="2">
        <v>42826</v>
      </c>
      <c r="AE159">
        <v>3</v>
      </c>
      <c r="AF159">
        <v>0.63251033204422968</v>
      </c>
    </row>
    <row r="160" spans="1:32" x14ac:dyDescent="0.35">
      <c r="A160">
        <v>159</v>
      </c>
      <c r="B160" s="1" t="s">
        <v>32</v>
      </c>
      <c r="C160" s="1" t="s">
        <v>65</v>
      </c>
      <c r="D160" s="1" t="s">
        <v>34</v>
      </c>
      <c r="E160">
        <v>3</v>
      </c>
      <c r="F160" s="1" t="s">
        <v>35</v>
      </c>
      <c r="G160" s="1" t="s">
        <v>36</v>
      </c>
      <c r="H160">
        <v>0.5</v>
      </c>
      <c r="I160" s="1" t="s">
        <v>35</v>
      </c>
      <c r="J160" s="1" t="s">
        <v>37</v>
      </c>
      <c r="K160" s="1" t="s">
        <v>47</v>
      </c>
      <c r="L160" s="1" t="s">
        <v>40</v>
      </c>
      <c r="M160" s="1" t="s">
        <v>65</v>
      </c>
      <c r="N160" s="1" t="s">
        <v>47</v>
      </c>
      <c r="O160" t="s">
        <v>41</v>
      </c>
      <c r="P160" s="1" t="s">
        <v>41</v>
      </c>
      <c r="Q160" s="1" t="s">
        <v>48</v>
      </c>
      <c r="R160" s="1" t="s">
        <v>86</v>
      </c>
      <c r="S160" s="1" t="s">
        <v>48</v>
      </c>
      <c r="T160" s="1" t="s">
        <v>65</v>
      </c>
      <c r="U160">
        <v>3</v>
      </c>
      <c r="V160" s="1" t="s">
        <v>65</v>
      </c>
      <c r="W160" s="1" t="s">
        <v>34</v>
      </c>
      <c r="X160">
        <v>3</v>
      </c>
      <c r="Y160" s="1" t="s">
        <v>42</v>
      </c>
      <c r="Z160">
        <v>39</v>
      </c>
      <c r="AA160" s="1" t="s">
        <v>51</v>
      </c>
      <c r="AB160" s="1" t="s">
        <v>44</v>
      </c>
      <c r="AC160" s="1" t="s">
        <v>44</v>
      </c>
      <c r="AD160" s="2">
        <v>42826</v>
      </c>
      <c r="AE160">
        <v>3</v>
      </c>
      <c r="AF160">
        <v>0.47801487198403692</v>
      </c>
    </row>
    <row r="161" spans="1:32" x14ac:dyDescent="0.35">
      <c r="A161">
        <v>160</v>
      </c>
      <c r="B161" s="1" t="s">
        <v>32</v>
      </c>
      <c r="C161" s="1" t="s">
        <v>65</v>
      </c>
      <c r="D161" s="1" t="s">
        <v>34</v>
      </c>
      <c r="E161">
        <v>1</v>
      </c>
      <c r="F161" s="1" t="s">
        <v>35</v>
      </c>
      <c r="G161" s="1" t="s">
        <v>36</v>
      </c>
      <c r="H161">
        <v>0.5</v>
      </c>
      <c r="I161" s="1" t="s">
        <v>35</v>
      </c>
      <c r="J161" s="1" t="s">
        <v>37</v>
      </c>
      <c r="K161" s="1" t="s">
        <v>47</v>
      </c>
      <c r="L161" s="1" t="s">
        <v>40</v>
      </c>
      <c r="M161" s="1" t="s">
        <v>65</v>
      </c>
      <c r="N161" s="1" t="s">
        <v>47</v>
      </c>
      <c r="O161" t="s">
        <v>41</v>
      </c>
      <c r="P161" s="1" t="s">
        <v>41</v>
      </c>
      <c r="Q161" s="1" t="s">
        <v>48</v>
      </c>
      <c r="R161" s="1" t="s">
        <v>86</v>
      </c>
      <c r="S161" s="1" t="s">
        <v>48</v>
      </c>
      <c r="T161" s="1" t="s">
        <v>65</v>
      </c>
      <c r="U161">
        <v>1</v>
      </c>
      <c r="V161" s="1" t="s">
        <v>46</v>
      </c>
      <c r="W161" s="1" t="s">
        <v>37</v>
      </c>
      <c r="X161">
        <v>2</v>
      </c>
      <c r="Y161" s="1" t="s">
        <v>42</v>
      </c>
      <c r="Z161">
        <v>35</v>
      </c>
      <c r="AA161" s="1" t="s">
        <v>56</v>
      </c>
      <c r="AB161" s="1" t="s">
        <v>56</v>
      </c>
      <c r="AC161" s="1" t="s">
        <v>56</v>
      </c>
      <c r="AD161" s="2">
        <v>42826</v>
      </c>
      <c r="AE161">
        <v>3</v>
      </c>
      <c r="AF161">
        <v>0.43891202833431575</v>
      </c>
    </row>
    <row r="162" spans="1:32" x14ac:dyDescent="0.35">
      <c r="A162">
        <v>161</v>
      </c>
      <c r="B162" s="1" t="s">
        <v>32</v>
      </c>
      <c r="C162" s="1" t="s">
        <v>46</v>
      </c>
      <c r="D162" s="1" t="s">
        <v>34</v>
      </c>
      <c r="E162">
        <v>2</v>
      </c>
      <c r="F162" s="1" t="s">
        <v>35</v>
      </c>
      <c r="G162" s="1" t="s">
        <v>36</v>
      </c>
      <c r="H162">
        <v>0.5</v>
      </c>
      <c r="I162" s="1" t="s">
        <v>35</v>
      </c>
      <c r="J162" s="1" t="s">
        <v>37</v>
      </c>
      <c r="K162" s="1" t="s">
        <v>38</v>
      </c>
      <c r="L162" s="1" t="s">
        <v>40</v>
      </c>
      <c r="M162" s="1" t="s">
        <v>46</v>
      </c>
      <c r="N162" s="1" t="s">
        <v>38</v>
      </c>
      <c r="O162" t="s">
        <v>41</v>
      </c>
      <c r="P162" s="1" t="s">
        <v>41</v>
      </c>
      <c r="Q162" s="1" t="s">
        <v>50</v>
      </c>
      <c r="R162" s="1" t="s">
        <v>73</v>
      </c>
      <c r="S162" s="1" t="s">
        <v>50</v>
      </c>
      <c r="T162" s="1" t="s">
        <v>46</v>
      </c>
      <c r="U162">
        <v>2</v>
      </c>
      <c r="V162" s="1" t="s">
        <v>46</v>
      </c>
      <c r="W162" s="1" t="s">
        <v>34</v>
      </c>
      <c r="X162">
        <v>3</v>
      </c>
      <c r="Y162" s="1" t="s">
        <v>42</v>
      </c>
      <c r="Z162">
        <v>35</v>
      </c>
      <c r="AA162" s="1" t="s">
        <v>56</v>
      </c>
      <c r="AB162" s="1" t="s">
        <v>56</v>
      </c>
      <c r="AC162" s="1" t="s">
        <v>56</v>
      </c>
      <c r="AD162" s="2">
        <v>40634</v>
      </c>
      <c r="AE162">
        <v>9</v>
      </c>
      <c r="AF162">
        <v>0.78881144999642439</v>
      </c>
    </row>
    <row r="163" spans="1:32" x14ac:dyDescent="0.35">
      <c r="A163">
        <v>162</v>
      </c>
      <c r="B163" s="1" t="s">
        <v>32</v>
      </c>
      <c r="C163" s="1" t="s">
        <v>33</v>
      </c>
      <c r="D163" s="1" t="s">
        <v>34</v>
      </c>
      <c r="E163">
        <v>2</v>
      </c>
      <c r="F163" s="1" t="s">
        <v>35</v>
      </c>
      <c r="G163" s="1" t="s">
        <v>36</v>
      </c>
      <c r="H163">
        <v>0.5</v>
      </c>
      <c r="I163" s="1" t="s">
        <v>35</v>
      </c>
      <c r="J163" s="1" t="s">
        <v>37</v>
      </c>
      <c r="K163" s="1" t="s">
        <v>38</v>
      </c>
      <c r="L163" s="1" t="s">
        <v>40</v>
      </c>
      <c r="M163" s="1" t="s">
        <v>33</v>
      </c>
      <c r="N163" s="1" t="s">
        <v>38</v>
      </c>
      <c r="O163" t="s">
        <v>41</v>
      </c>
      <c r="P163" s="1" t="s">
        <v>41</v>
      </c>
      <c r="Q163" s="1" t="s">
        <v>50</v>
      </c>
      <c r="R163" s="1" t="s">
        <v>77</v>
      </c>
      <c r="S163" s="1" t="s">
        <v>50</v>
      </c>
      <c r="T163" s="1" t="s">
        <v>33</v>
      </c>
      <c r="U163">
        <v>3</v>
      </c>
      <c r="V163" s="1" t="s">
        <v>33</v>
      </c>
      <c r="W163" s="1" t="s">
        <v>34</v>
      </c>
      <c r="X163">
        <v>3</v>
      </c>
      <c r="Y163" s="1" t="s">
        <v>60</v>
      </c>
      <c r="Z163">
        <v>26</v>
      </c>
      <c r="AA163" s="1" t="s">
        <v>75</v>
      </c>
      <c r="AB163" s="1" t="s">
        <v>44</v>
      </c>
      <c r="AC163" s="1" t="s">
        <v>44</v>
      </c>
      <c r="AD163" s="2">
        <v>42826</v>
      </c>
      <c r="AE163">
        <v>3</v>
      </c>
      <c r="AF163">
        <v>0.18415021627804029</v>
      </c>
    </row>
    <row r="164" spans="1:32" x14ac:dyDescent="0.35">
      <c r="A164">
        <v>163</v>
      </c>
      <c r="B164" s="1" t="s">
        <v>32</v>
      </c>
      <c r="C164" s="1" t="s">
        <v>46</v>
      </c>
      <c r="D164" s="1" t="s">
        <v>34</v>
      </c>
      <c r="E164">
        <v>3</v>
      </c>
      <c r="F164" s="1" t="s">
        <v>35</v>
      </c>
      <c r="G164" s="1" t="s">
        <v>36</v>
      </c>
      <c r="H164">
        <v>0.5</v>
      </c>
      <c r="I164" s="1" t="s">
        <v>35</v>
      </c>
      <c r="J164" s="1" t="s">
        <v>37</v>
      </c>
      <c r="K164" s="1" t="s">
        <v>84</v>
      </c>
      <c r="L164" s="1" t="s">
        <v>40</v>
      </c>
      <c r="M164" s="1" t="s">
        <v>46</v>
      </c>
      <c r="N164" s="1" t="s">
        <v>84</v>
      </c>
      <c r="O164" t="s">
        <v>41</v>
      </c>
      <c r="P164" s="1" t="s">
        <v>41</v>
      </c>
      <c r="Q164" s="1" t="s">
        <v>54</v>
      </c>
      <c r="R164" s="1" t="s">
        <v>102</v>
      </c>
      <c r="S164" s="1" t="s">
        <v>50</v>
      </c>
      <c r="T164" s="1" t="s">
        <v>46</v>
      </c>
      <c r="U164">
        <v>3</v>
      </c>
      <c r="V164" s="1" t="s">
        <v>46</v>
      </c>
      <c r="W164" s="1" t="s">
        <v>34</v>
      </c>
      <c r="X164">
        <v>3</v>
      </c>
      <c r="Y164" s="1" t="s">
        <v>42</v>
      </c>
      <c r="Z164">
        <v>36</v>
      </c>
      <c r="AA164" s="1" t="s">
        <v>56</v>
      </c>
      <c r="AB164" s="1" t="s">
        <v>56</v>
      </c>
      <c r="AC164" s="1" t="s">
        <v>56</v>
      </c>
      <c r="AD164" s="2">
        <v>42826</v>
      </c>
      <c r="AE164">
        <v>3</v>
      </c>
      <c r="AF164">
        <v>4.0040194480282176E-2</v>
      </c>
    </row>
    <row r="165" spans="1:32" x14ac:dyDescent="0.35">
      <c r="A165">
        <v>164</v>
      </c>
      <c r="B165" s="1" t="s">
        <v>32</v>
      </c>
      <c r="C165" s="1" t="s">
        <v>67</v>
      </c>
      <c r="D165" s="1" t="s">
        <v>34</v>
      </c>
      <c r="E165">
        <v>3</v>
      </c>
      <c r="F165" s="1" t="s">
        <v>35</v>
      </c>
      <c r="G165" s="1" t="s">
        <v>35</v>
      </c>
      <c r="H165">
        <v>0.5</v>
      </c>
      <c r="I165" s="1" t="s">
        <v>36</v>
      </c>
      <c r="J165" s="1" t="s">
        <v>37</v>
      </c>
      <c r="K165" s="1" t="s">
        <v>38</v>
      </c>
      <c r="L165" s="1" t="s">
        <v>39</v>
      </c>
      <c r="M165" s="1" t="s">
        <v>40</v>
      </c>
      <c r="N165" s="1" t="s">
        <v>38</v>
      </c>
      <c r="O165" t="s">
        <v>41</v>
      </c>
      <c r="P165" s="1" t="s">
        <v>41</v>
      </c>
      <c r="Q165" s="1" t="s">
        <v>40</v>
      </c>
      <c r="R165" s="1" t="s">
        <v>40</v>
      </c>
      <c r="S165" s="1" t="s">
        <v>40</v>
      </c>
      <c r="T165" s="1" t="s">
        <v>40</v>
      </c>
      <c r="U165">
        <v>7</v>
      </c>
      <c r="V165" s="1" t="s">
        <v>67</v>
      </c>
      <c r="W165" s="1" t="s">
        <v>34</v>
      </c>
      <c r="X165">
        <v>3</v>
      </c>
      <c r="Y165" s="1" t="s">
        <v>88</v>
      </c>
      <c r="Z165">
        <v>56</v>
      </c>
      <c r="AA165" s="1" t="s">
        <v>103</v>
      </c>
      <c r="AB165" s="1" t="s">
        <v>44</v>
      </c>
      <c r="AC165" s="1" t="s">
        <v>44</v>
      </c>
      <c r="AD165" s="2">
        <v>40634</v>
      </c>
      <c r="AE165">
        <v>9</v>
      </c>
      <c r="AF165">
        <v>0.18031575462596083</v>
      </c>
    </row>
    <row r="166" spans="1:32" x14ac:dyDescent="0.35">
      <c r="A166">
        <v>165</v>
      </c>
      <c r="B166" s="1" t="s">
        <v>45</v>
      </c>
      <c r="C166" s="1" t="s">
        <v>33</v>
      </c>
      <c r="D166" s="1" t="s">
        <v>34</v>
      </c>
      <c r="E166">
        <v>3</v>
      </c>
      <c r="F166" s="1" t="s">
        <v>35</v>
      </c>
      <c r="G166" s="1" t="s">
        <v>36</v>
      </c>
      <c r="H166">
        <v>0.5</v>
      </c>
      <c r="I166" s="1" t="s">
        <v>35</v>
      </c>
      <c r="J166" s="1" t="s">
        <v>37</v>
      </c>
      <c r="K166" s="1" t="s">
        <v>38</v>
      </c>
      <c r="L166" s="1" t="s">
        <v>40</v>
      </c>
      <c r="M166" s="1" t="s">
        <v>33</v>
      </c>
      <c r="N166" s="1" t="s">
        <v>38</v>
      </c>
      <c r="O166" t="s">
        <v>41</v>
      </c>
      <c r="P166" s="1" t="s">
        <v>41</v>
      </c>
      <c r="Q166" s="1" t="s">
        <v>50</v>
      </c>
      <c r="R166" s="1" t="s">
        <v>77</v>
      </c>
      <c r="S166" s="1" t="s">
        <v>50</v>
      </c>
      <c r="T166" s="1" t="s">
        <v>33</v>
      </c>
      <c r="U166">
        <v>1</v>
      </c>
      <c r="V166" s="1" t="s">
        <v>33</v>
      </c>
      <c r="W166" s="1" t="s">
        <v>34</v>
      </c>
      <c r="X166">
        <v>0</v>
      </c>
      <c r="Y166" s="1" t="s">
        <v>60</v>
      </c>
      <c r="Z166">
        <v>26</v>
      </c>
      <c r="AA166" s="1" t="s">
        <v>75</v>
      </c>
      <c r="AB166" s="1" t="s">
        <v>44</v>
      </c>
      <c r="AC166" s="1" t="s">
        <v>44</v>
      </c>
      <c r="AD166" s="2">
        <v>43556</v>
      </c>
      <c r="AE166">
        <v>1</v>
      </c>
      <c r="AF166">
        <v>0.13112670521356906</v>
      </c>
    </row>
    <row r="167" spans="1:32" x14ac:dyDescent="0.35">
      <c r="A167">
        <v>166</v>
      </c>
      <c r="B167" s="1" t="s">
        <v>32</v>
      </c>
      <c r="C167" s="1" t="s">
        <v>67</v>
      </c>
      <c r="D167" s="1" t="s">
        <v>34</v>
      </c>
      <c r="E167">
        <v>2</v>
      </c>
      <c r="F167" s="1" t="s">
        <v>35</v>
      </c>
      <c r="G167" s="1" t="s">
        <v>36</v>
      </c>
      <c r="H167">
        <v>0.5</v>
      </c>
      <c r="I167" s="1" t="s">
        <v>35</v>
      </c>
      <c r="J167" s="1" t="s">
        <v>37</v>
      </c>
      <c r="K167" s="1" t="s">
        <v>47</v>
      </c>
      <c r="L167" s="1" t="s">
        <v>40</v>
      </c>
      <c r="M167" s="1" t="s">
        <v>67</v>
      </c>
      <c r="N167" s="1" t="s">
        <v>47</v>
      </c>
      <c r="O167" t="s">
        <v>41</v>
      </c>
      <c r="P167" s="1" t="s">
        <v>41</v>
      </c>
      <c r="Q167" s="1" t="s">
        <v>50</v>
      </c>
      <c r="R167" s="1" t="s">
        <v>80</v>
      </c>
      <c r="S167" s="1" t="s">
        <v>50</v>
      </c>
      <c r="T167" s="1" t="s">
        <v>67</v>
      </c>
      <c r="U167">
        <v>3</v>
      </c>
      <c r="V167" s="1" t="s">
        <v>67</v>
      </c>
      <c r="W167" s="1" t="s">
        <v>34</v>
      </c>
      <c r="X167">
        <v>2</v>
      </c>
      <c r="Y167" s="1" t="s">
        <v>60</v>
      </c>
      <c r="Z167">
        <v>24</v>
      </c>
      <c r="AA167" s="1" t="s">
        <v>56</v>
      </c>
      <c r="AB167" s="1" t="s">
        <v>56</v>
      </c>
      <c r="AC167" s="1" t="s">
        <v>56</v>
      </c>
      <c r="AD167" s="2">
        <v>41365</v>
      </c>
      <c r="AE167">
        <v>7</v>
      </c>
      <c r="AF167">
        <v>0.63345543279045102</v>
      </c>
    </row>
    <row r="168" spans="1:32" x14ac:dyDescent="0.35">
      <c r="A168">
        <v>167</v>
      </c>
      <c r="B168" s="1" t="s">
        <v>32</v>
      </c>
      <c r="C168" s="1" t="s">
        <v>65</v>
      </c>
      <c r="D168" s="1" t="s">
        <v>34</v>
      </c>
      <c r="E168">
        <v>2</v>
      </c>
      <c r="F168" s="1" t="s">
        <v>35</v>
      </c>
      <c r="G168" s="1" t="s">
        <v>36</v>
      </c>
      <c r="H168">
        <v>0.5</v>
      </c>
      <c r="I168" s="1" t="s">
        <v>35</v>
      </c>
      <c r="J168" s="1" t="s">
        <v>37</v>
      </c>
      <c r="K168" s="1" t="s">
        <v>61</v>
      </c>
      <c r="L168" s="1" t="s">
        <v>40</v>
      </c>
      <c r="M168" s="1" t="s">
        <v>65</v>
      </c>
      <c r="N168" s="1" t="s">
        <v>61</v>
      </c>
      <c r="O168" t="s">
        <v>41</v>
      </c>
      <c r="P168" s="1" t="s">
        <v>41</v>
      </c>
      <c r="Q168" s="1" t="s">
        <v>48</v>
      </c>
      <c r="R168" s="1" t="s">
        <v>94</v>
      </c>
      <c r="S168" s="1" t="s">
        <v>48</v>
      </c>
      <c r="T168" s="1" t="s">
        <v>65</v>
      </c>
      <c r="U168">
        <v>2</v>
      </c>
      <c r="V168" s="1" t="s">
        <v>65</v>
      </c>
      <c r="W168" s="1" t="s">
        <v>34</v>
      </c>
      <c r="X168">
        <v>3</v>
      </c>
      <c r="Y168" s="1" t="s">
        <v>63</v>
      </c>
      <c r="Z168">
        <v>40</v>
      </c>
      <c r="AA168" s="1" t="s">
        <v>51</v>
      </c>
      <c r="AB168" s="1" t="s">
        <v>44</v>
      </c>
      <c r="AC168" s="1" t="s">
        <v>44</v>
      </c>
      <c r="AD168" s="2">
        <v>42826</v>
      </c>
      <c r="AE168">
        <v>3</v>
      </c>
      <c r="AF168">
        <v>0.75834232637653942</v>
      </c>
    </row>
    <row r="169" spans="1:32" x14ac:dyDescent="0.35">
      <c r="A169">
        <v>168</v>
      </c>
      <c r="B169" s="1" t="s">
        <v>32</v>
      </c>
      <c r="C169" s="1" t="s">
        <v>67</v>
      </c>
      <c r="D169" s="1" t="s">
        <v>34</v>
      </c>
      <c r="E169">
        <v>2</v>
      </c>
      <c r="F169" s="1" t="s">
        <v>35</v>
      </c>
      <c r="G169" s="1" t="s">
        <v>36</v>
      </c>
      <c r="H169">
        <v>0.5</v>
      </c>
      <c r="I169" s="1" t="s">
        <v>35</v>
      </c>
      <c r="J169" s="1" t="s">
        <v>37</v>
      </c>
      <c r="K169" s="1" t="s">
        <v>47</v>
      </c>
      <c r="L169" s="1" t="s">
        <v>40</v>
      </c>
      <c r="M169" s="1" t="s">
        <v>67</v>
      </c>
      <c r="N169" s="1" t="s">
        <v>47</v>
      </c>
      <c r="O169" t="s">
        <v>41</v>
      </c>
      <c r="P169" s="1" t="s">
        <v>41</v>
      </c>
      <c r="Q169" s="1" t="s">
        <v>50</v>
      </c>
      <c r="R169" s="1" t="s">
        <v>80</v>
      </c>
      <c r="S169" s="1" t="s">
        <v>50</v>
      </c>
      <c r="T169" s="1" t="s">
        <v>67</v>
      </c>
      <c r="U169">
        <v>3</v>
      </c>
      <c r="V169" s="1" t="s">
        <v>67</v>
      </c>
      <c r="W169" s="1" t="s">
        <v>34</v>
      </c>
      <c r="X169">
        <v>2</v>
      </c>
      <c r="Y169" s="1" t="s">
        <v>60</v>
      </c>
      <c r="Z169">
        <v>25</v>
      </c>
      <c r="AA169" s="1" t="s">
        <v>75</v>
      </c>
      <c r="AB169" s="1" t="s">
        <v>44</v>
      </c>
      <c r="AC169" s="1" t="s">
        <v>44</v>
      </c>
      <c r="AD169" s="2">
        <v>40634</v>
      </c>
      <c r="AE169">
        <v>9</v>
      </c>
      <c r="AF169">
        <v>0.60802568476203878</v>
      </c>
    </row>
    <row r="170" spans="1:32" x14ac:dyDescent="0.35">
      <c r="A170">
        <v>169</v>
      </c>
      <c r="B170" s="1" t="s">
        <v>45</v>
      </c>
      <c r="C170" s="1" t="s">
        <v>67</v>
      </c>
      <c r="D170" s="1" t="s">
        <v>34</v>
      </c>
      <c r="E170">
        <v>1</v>
      </c>
      <c r="F170" s="1" t="s">
        <v>35</v>
      </c>
      <c r="G170" s="1" t="s">
        <v>36</v>
      </c>
      <c r="H170">
        <v>0.5</v>
      </c>
      <c r="I170" s="1" t="s">
        <v>35</v>
      </c>
      <c r="J170" s="1" t="s">
        <v>37</v>
      </c>
      <c r="K170" s="1" t="s">
        <v>47</v>
      </c>
      <c r="L170" s="1" t="s">
        <v>40</v>
      </c>
      <c r="M170" s="1" t="s">
        <v>67</v>
      </c>
      <c r="N170" s="1" t="s">
        <v>47</v>
      </c>
      <c r="O170" t="s">
        <v>41</v>
      </c>
      <c r="P170" s="1" t="s">
        <v>41</v>
      </c>
      <c r="Q170" s="1" t="s">
        <v>50</v>
      </c>
      <c r="R170" s="1" t="s">
        <v>80</v>
      </c>
      <c r="S170" s="1" t="s">
        <v>50</v>
      </c>
      <c r="T170" s="1" t="s">
        <v>67</v>
      </c>
      <c r="U170">
        <v>2</v>
      </c>
      <c r="V170" s="1" t="s">
        <v>67</v>
      </c>
      <c r="W170" s="1" t="s">
        <v>34</v>
      </c>
      <c r="X170">
        <v>3</v>
      </c>
      <c r="Y170" s="1" t="s">
        <v>42</v>
      </c>
      <c r="Z170">
        <v>32</v>
      </c>
      <c r="AA170" s="1" t="s">
        <v>75</v>
      </c>
      <c r="AB170" s="1" t="s">
        <v>44</v>
      </c>
      <c r="AC170" s="1" t="s">
        <v>44</v>
      </c>
      <c r="AD170" s="2">
        <v>43191</v>
      </c>
      <c r="AE170">
        <v>2</v>
      </c>
      <c r="AF170">
        <v>0.35625863214508213</v>
      </c>
    </row>
    <row r="171" spans="1:32" x14ac:dyDescent="0.35">
      <c r="A171">
        <v>170</v>
      </c>
      <c r="B171" s="1" t="s">
        <v>32</v>
      </c>
      <c r="C171" s="1" t="s">
        <v>46</v>
      </c>
      <c r="D171" s="1" t="s">
        <v>34</v>
      </c>
      <c r="E171">
        <v>2</v>
      </c>
      <c r="F171" s="1" t="s">
        <v>35</v>
      </c>
      <c r="G171" s="1" t="s">
        <v>36</v>
      </c>
      <c r="H171">
        <v>0.5</v>
      </c>
      <c r="I171" s="1" t="s">
        <v>35</v>
      </c>
      <c r="J171" s="1" t="s">
        <v>37</v>
      </c>
      <c r="K171" s="1" t="s">
        <v>47</v>
      </c>
      <c r="L171" s="1" t="s">
        <v>40</v>
      </c>
      <c r="M171" s="1" t="s">
        <v>46</v>
      </c>
      <c r="N171" s="1" t="s">
        <v>47</v>
      </c>
      <c r="O171" t="s">
        <v>41</v>
      </c>
      <c r="P171" s="1" t="s">
        <v>41</v>
      </c>
      <c r="Q171" s="1" t="s">
        <v>48</v>
      </c>
      <c r="R171" s="1" t="s">
        <v>49</v>
      </c>
      <c r="S171" s="1" t="s">
        <v>50</v>
      </c>
      <c r="T171" s="1" t="s">
        <v>46</v>
      </c>
      <c r="U171">
        <v>3</v>
      </c>
      <c r="V171" s="1" t="s">
        <v>46</v>
      </c>
      <c r="W171" s="1" t="s">
        <v>34</v>
      </c>
      <c r="X171">
        <v>2</v>
      </c>
      <c r="Y171" s="1" t="s">
        <v>42</v>
      </c>
      <c r="Z171">
        <v>35</v>
      </c>
      <c r="AA171" s="1" t="s">
        <v>56</v>
      </c>
      <c r="AB171" s="1" t="s">
        <v>56</v>
      </c>
      <c r="AC171" s="1" t="s">
        <v>56</v>
      </c>
      <c r="AD171" s="2">
        <v>42826</v>
      </c>
      <c r="AE171">
        <v>3</v>
      </c>
      <c r="AF171">
        <v>0.62970308586078338</v>
      </c>
    </row>
    <row r="172" spans="1:32" x14ac:dyDescent="0.35">
      <c r="A172">
        <v>171</v>
      </c>
      <c r="B172" s="1" t="s">
        <v>45</v>
      </c>
      <c r="C172" s="1" t="s">
        <v>46</v>
      </c>
      <c r="D172" s="1" t="s">
        <v>34</v>
      </c>
      <c r="E172">
        <v>3</v>
      </c>
      <c r="F172" s="1" t="s">
        <v>35</v>
      </c>
      <c r="G172" s="1" t="s">
        <v>36</v>
      </c>
      <c r="H172">
        <v>0.5</v>
      </c>
      <c r="I172" s="1" t="s">
        <v>35</v>
      </c>
      <c r="J172" s="1" t="s">
        <v>37</v>
      </c>
      <c r="K172" s="1" t="s">
        <v>47</v>
      </c>
      <c r="L172" s="1" t="s">
        <v>40</v>
      </c>
      <c r="M172" s="1" t="s">
        <v>46</v>
      </c>
      <c r="N172" s="1" t="s">
        <v>47</v>
      </c>
      <c r="O172">
        <v>0.8</v>
      </c>
      <c r="P172" s="1" t="s">
        <v>79</v>
      </c>
      <c r="Q172" s="1" t="s">
        <v>48</v>
      </c>
      <c r="R172" s="1" t="s">
        <v>49</v>
      </c>
      <c r="S172" s="1" t="s">
        <v>50</v>
      </c>
      <c r="T172" s="1" t="s">
        <v>46</v>
      </c>
      <c r="U172">
        <v>2</v>
      </c>
      <c r="V172" s="1" t="s">
        <v>46</v>
      </c>
      <c r="W172" s="1" t="s">
        <v>34</v>
      </c>
      <c r="X172">
        <v>2</v>
      </c>
      <c r="Y172" s="1" t="s">
        <v>63</v>
      </c>
      <c r="Z172">
        <v>41</v>
      </c>
      <c r="AA172" s="1" t="s">
        <v>64</v>
      </c>
      <c r="AB172" s="1" t="s">
        <v>44</v>
      </c>
      <c r="AC172" s="1" t="s">
        <v>44</v>
      </c>
      <c r="AD172" s="2">
        <v>40634</v>
      </c>
      <c r="AE172">
        <v>9</v>
      </c>
      <c r="AF172">
        <v>0.8786399999390726</v>
      </c>
    </row>
    <row r="173" spans="1:32" x14ac:dyDescent="0.35">
      <c r="A173">
        <v>172</v>
      </c>
      <c r="B173" s="1" t="s">
        <v>32</v>
      </c>
      <c r="C173" s="1" t="s">
        <v>65</v>
      </c>
      <c r="D173" s="1" t="s">
        <v>34</v>
      </c>
      <c r="E173">
        <v>3</v>
      </c>
      <c r="F173" s="1" t="s">
        <v>35</v>
      </c>
      <c r="G173" s="1" t="s">
        <v>36</v>
      </c>
      <c r="H173">
        <v>0.5</v>
      </c>
      <c r="I173" s="1" t="s">
        <v>35</v>
      </c>
      <c r="J173" s="1" t="s">
        <v>37</v>
      </c>
      <c r="K173" s="1" t="s">
        <v>57</v>
      </c>
      <c r="L173" s="1" t="s">
        <v>40</v>
      </c>
      <c r="M173" s="1" t="s">
        <v>65</v>
      </c>
      <c r="N173" s="1" t="s">
        <v>57</v>
      </c>
      <c r="O173" t="s">
        <v>41</v>
      </c>
      <c r="P173" s="1" t="s">
        <v>41</v>
      </c>
      <c r="Q173" s="1" t="s">
        <v>54</v>
      </c>
      <c r="R173" s="1" t="s">
        <v>104</v>
      </c>
      <c r="S173" s="1" t="s">
        <v>48</v>
      </c>
      <c r="T173" s="1" t="s">
        <v>65</v>
      </c>
      <c r="U173">
        <v>3</v>
      </c>
      <c r="V173" s="1" t="s">
        <v>65</v>
      </c>
      <c r="W173" s="1" t="s">
        <v>34</v>
      </c>
      <c r="X173">
        <v>2</v>
      </c>
      <c r="Y173" s="1" t="s">
        <v>42</v>
      </c>
      <c r="Z173">
        <v>36</v>
      </c>
      <c r="AA173" s="1" t="s">
        <v>56</v>
      </c>
      <c r="AB173" s="1" t="s">
        <v>56</v>
      </c>
      <c r="AC173" s="1" t="s">
        <v>56</v>
      </c>
      <c r="AD173" s="2">
        <v>42461</v>
      </c>
      <c r="AE173">
        <v>4</v>
      </c>
      <c r="AF173">
        <v>0.47431531730173304</v>
      </c>
    </row>
    <row r="174" spans="1:32" x14ac:dyDescent="0.35">
      <c r="A174">
        <v>173</v>
      </c>
      <c r="B174" s="1" t="s">
        <v>45</v>
      </c>
      <c r="C174" s="1" t="s">
        <v>67</v>
      </c>
      <c r="D174" s="1" t="s">
        <v>34</v>
      </c>
      <c r="E174">
        <v>2</v>
      </c>
      <c r="F174" s="1" t="s">
        <v>35</v>
      </c>
      <c r="G174" s="1" t="s">
        <v>36</v>
      </c>
      <c r="H174">
        <v>0.5</v>
      </c>
      <c r="I174" s="1" t="s">
        <v>35</v>
      </c>
      <c r="J174" s="1" t="s">
        <v>37</v>
      </c>
      <c r="K174" s="1" t="s">
        <v>38</v>
      </c>
      <c r="L174" s="1" t="s">
        <v>40</v>
      </c>
      <c r="M174" s="1" t="s">
        <v>67</v>
      </c>
      <c r="N174" s="1" t="s">
        <v>38</v>
      </c>
      <c r="O174">
        <v>0.4</v>
      </c>
      <c r="P174" s="1" t="s">
        <v>79</v>
      </c>
      <c r="Q174" s="1" t="s">
        <v>50</v>
      </c>
      <c r="R174" s="1" t="s">
        <v>76</v>
      </c>
      <c r="S174" s="1" t="s">
        <v>50</v>
      </c>
      <c r="T174" s="1" t="s">
        <v>67</v>
      </c>
      <c r="U174">
        <v>1</v>
      </c>
      <c r="V174" s="1" t="s">
        <v>33</v>
      </c>
      <c r="W174" s="1" t="s">
        <v>37</v>
      </c>
      <c r="X174">
        <v>1</v>
      </c>
      <c r="Y174" s="1" t="s">
        <v>42</v>
      </c>
      <c r="Z174">
        <v>30</v>
      </c>
      <c r="AA174" s="1" t="s">
        <v>64</v>
      </c>
      <c r="AB174" s="1" t="s">
        <v>44</v>
      </c>
      <c r="AC174" s="1" t="s">
        <v>44</v>
      </c>
      <c r="AD174" s="2">
        <v>41365</v>
      </c>
      <c r="AE174">
        <v>7</v>
      </c>
      <c r="AF174">
        <v>0.13292780947359073</v>
      </c>
    </row>
    <row r="175" spans="1:32" x14ac:dyDescent="0.35">
      <c r="A175">
        <v>174</v>
      </c>
      <c r="B175" s="1" t="s">
        <v>32</v>
      </c>
      <c r="C175" s="1" t="s">
        <v>52</v>
      </c>
      <c r="D175" s="1" t="s">
        <v>34</v>
      </c>
      <c r="E175">
        <v>2</v>
      </c>
      <c r="F175" s="1" t="s">
        <v>35</v>
      </c>
      <c r="G175" s="1" t="s">
        <v>36</v>
      </c>
      <c r="H175">
        <v>0.5</v>
      </c>
      <c r="I175" s="1" t="s">
        <v>35</v>
      </c>
      <c r="J175" s="1" t="s">
        <v>37</v>
      </c>
      <c r="K175" s="1" t="s">
        <v>38</v>
      </c>
      <c r="L175" s="1" t="s">
        <v>40</v>
      </c>
      <c r="M175" s="1" t="s">
        <v>52</v>
      </c>
      <c r="N175" s="1" t="s">
        <v>38</v>
      </c>
      <c r="O175" t="s">
        <v>41</v>
      </c>
      <c r="P175" s="1" t="s">
        <v>41</v>
      </c>
      <c r="Q175" s="1" t="s">
        <v>50</v>
      </c>
      <c r="R175" s="1" t="s">
        <v>92</v>
      </c>
      <c r="S175" s="1" t="s">
        <v>48</v>
      </c>
      <c r="T175" s="1" t="s">
        <v>52</v>
      </c>
      <c r="U175">
        <v>3</v>
      </c>
      <c r="V175" s="1" t="s">
        <v>52</v>
      </c>
      <c r="W175" s="1" t="s">
        <v>34</v>
      </c>
      <c r="X175">
        <v>2</v>
      </c>
      <c r="Y175" s="1" t="s">
        <v>63</v>
      </c>
      <c r="Z175">
        <v>44</v>
      </c>
      <c r="AA175" s="1" t="s">
        <v>75</v>
      </c>
      <c r="AB175" s="1" t="s">
        <v>44</v>
      </c>
      <c r="AC175" s="1" t="s">
        <v>44</v>
      </c>
      <c r="AD175" s="2">
        <v>40634</v>
      </c>
      <c r="AE175">
        <v>9</v>
      </c>
      <c r="AF175">
        <v>0.36949535090075691</v>
      </c>
    </row>
    <row r="176" spans="1:32" x14ac:dyDescent="0.35">
      <c r="A176">
        <v>175</v>
      </c>
      <c r="B176" s="1" t="s">
        <v>32</v>
      </c>
      <c r="C176" s="1" t="s">
        <v>67</v>
      </c>
      <c r="D176" s="1" t="s">
        <v>34</v>
      </c>
      <c r="E176">
        <v>2</v>
      </c>
      <c r="F176" s="1" t="s">
        <v>36</v>
      </c>
      <c r="G176" s="1" t="s">
        <v>36</v>
      </c>
      <c r="H176">
        <v>0.5</v>
      </c>
      <c r="I176" s="1" t="s">
        <v>35</v>
      </c>
      <c r="J176" s="1" t="s">
        <v>37</v>
      </c>
      <c r="K176" s="1" t="s">
        <v>84</v>
      </c>
      <c r="L176" s="1" t="s">
        <v>40</v>
      </c>
      <c r="M176" s="1" t="s">
        <v>46</v>
      </c>
      <c r="N176" s="1" t="s">
        <v>84</v>
      </c>
      <c r="O176" t="s">
        <v>41</v>
      </c>
      <c r="P176" s="1" t="s">
        <v>41</v>
      </c>
      <c r="Q176" s="1" t="s">
        <v>54</v>
      </c>
      <c r="R176" s="1" t="s">
        <v>85</v>
      </c>
      <c r="S176" s="1" t="s">
        <v>50</v>
      </c>
      <c r="T176" s="1" t="s">
        <v>67</v>
      </c>
      <c r="U176">
        <v>1</v>
      </c>
      <c r="V176" s="1" t="s">
        <v>33</v>
      </c>
      <c r="W176" s="1" t="s">
        <v>37</v>
      </c>
      <c r="X176">
        <v>1</v>
      </c>
      <c r="Y176" s="1" t="s">
        <v>42</v>
      </c>
      <c r="Z176">
        <v>36</v>
      </c>
      <c r="AA176" s="1" t="s">
        <v>56</v>
      </c>
      <c r="AB176" s="1" t="s">
        <v>56</v>
      </c>
      <c r="AC176" s="1" t="s">
        <v>56</v>
      </c>
      <c r="AD176" s="2">
        <v>42461</v>
      </c>
      <c r="AE176">
        <v>4</v>
      </c>
      <c r="AF176">
        <v>0.77790911058720491</v>
      </c>
    </row>
    <row r="177" spans="1:32" x14ac:dyDescent="0.35">
      <c r="A177">
        <v>176</v>
      </c>
      <c r="B177" s="1" t="s">
        <v>45</v>
      </c>
      <c r="C177" s="1" t="s">
        <v>65</v>
      </c>
      <c r="D177" s="1" t="s">
        <v>34</v>
      </c>
      <c r="E177">
        <v>2</v>
      </c>
      <c r="F177" s="1" t="s">
        <v>36</v>
      </c>
      <c r="G177" s="1" t="s">
        <v>36</v>
      </c>
      <c r="H177">
        <v>0.5</v>
      </c>
      <c r="I177" s="1" t="s">
        <v>35</v>
      </c>
      <c r="J177" s="1" t="s">
        <v>37</v>
      </c>
      <c r="K177" s="1" t="s">
        <v>61</v>
      </c>
      <c r="L177" s="1" t="s">
        <v>40</v>
      </c>
      <c r="M177" s="1" t="s">
        <v>52</v>
      </c>
      <c r="N177" s="1" t="s">
        <v>61</v>
      </c>
      <c r="O177" t="s">
        <v>41</v>
      </c>
      <c r="P177" s="1" t="s">
        <v>41</v>
      </c>
      <c r="Q177" s="1" t="s">
        <v>48</v>
      </c>
      <c r="R177" s="1" t="s">
        <v>94</v>
      </c>
      <c r="S177" s="1" t="s">
        <v>48</v>
      </c>
      <c r="T177" s="1" t="s">
        <v>65</v>
      </c>
      <c r="U177">
        <v>4</v>
      </c>
      <c r="V177" s="1" t="s">
        <v>65</v>
      </c>
      <c r="W177" s="1" t="s">
        <v>34</v>
      </c>
      <c r="X177">
        <v>2</v>
      </c>
      <c r="Y177" s="1" t="s">
        <v>63</v>
      </c>
      <c r="Z177">
        <v>46</v>
      </c>
      <c r="AA177" s="1" t="s">
        <v>75</v>
      </c>
      <c r="AB177" s="1" t="s">
        <v>44</v>
      </c>
      <c r="AC177" s="1" t="s">
        <v>44</v>
      </c>
      <c r="AD177" s="2">
        <v>42461</v>
      </c>
      <c r="AE177">
        <v>4</v>
      </c>
      <c r="AF177">
        <v>0.88035075120884942</v>
      </c>
    </row>
    <row r="178" spans="1:32" x14ac:dyDescent="0.35">
      <c r="A178">
        <v>177</v>
      </c>
      <c r="B178" s="1" t="s">
        <v>32</v>
      </c>
      <c r="C178" s="1" t="s">
        <v>46</v>
      </c>
      <c r="D178" s="1" t="s">
        <v>34</v>
      </c>
      <c r="E178">
        <v>3</v>
      </c>
      <c r="F178" s="1" t="s">
        <v>35</v>
      </c>
      <c r="G178" s="1" t="s">
        <v>36</v>
      </c>
      <c r="H178">
        <v>0.5</v>
      </c>
      <c r="I178" s="1" t="s">
        <v>35</v>
      </c>
      <c r="J178" s="1" t="s">
        <v>37</v>
      </c>
      <c r="K178" s="1" t="s">
        <v>38</v>
      </c>
      <c r="L178" s="1" t="s">
        <v>40</v>
      </c>
      <c r="M178" s="1" t="s">
        <v>46</v>
      </c>
      <c r="N178" s="1" t="s">
        <v>38</v>
      </c>
      <c r="O178" t="s">
        <v>41</v>
      </c>
      <c r="P178" s="1" t="s">
        <v>41</v>
      </c>
      <c r="Q178" s="1" t="s">
        <v>50</v>
      </c>
      <c r="R178" s="1" t="s">
        <v>73</v>
      </c>
      <c r="S178" s="1" t="s">
        <v>50</v>
      </c>
      <c r="T178" s="1" t="s">
        <v>46</v>
      </c>
      <c r="U178">
        <v>3</v>
      </c>
      <c r="V178" s="1" t="s">
        <v>46</v>
      </c>
      <c r="W178" s="1" t="s">
        <v>34</v>
      </c>
      <c r="X178">
        <v>3</v>
      </c>
      <c r="Y178" s="1" t="s">
        <v>42</v>
      </c>
      <c r="Z178">
        <v>30</v>
      </c>
      <c r="AA178" s="1" t="s">
        <v>43</v>
      </c>
      <c r="AB178" s="1" t="s">
        <v>44</v>
      </c>
      <c r="AC178" s="1" t="s">
        <v>44</v>
      </c>
      <c r="AD178" s="2">
        <v>42095</v>
      </c>
      <c r="AE178">
        <v>5</v>
      </c>
      <c r="AF178">
        <v>0.48680895411031055</v>
      </c>
    </row>
    <row r="179" spans="1:32" x14ac:dyDescent="0.35">
      <c r="A179">
        <v>178</v>
      </c>
      <c r="B179" s="1" t="s">
        <v>32</v>
      </c>
      <c r="C179" s="1" t="s">
        <v>67</v>
      </c>
      <c r="D179" s="1" t="s">
        <v>34</v>
      </c>
      <c r="E179">
        <v>3</v>
      </c>
      <c r="F179" s="1" t="s">
        <v>35</v>
      </c>
      <c r="G179" s="1" t="s">
        <v>36</v>
      </c>
      <c r="H179">
        <v>0.5</v>
      </c>
      <c r="I179" s="1" t="s">
        <v>35</v>
      </c>
      <c r="J179" s="1" t="s">
        <v>37</v>
      </c>
      <c r="K179" s="1" t="s">
        <v>61</v>
      </c>
      <c r="L179" s="1" t="s">
        <v>40</v>
      </c>
      <c r="M179" s="1" t="s">
        <v>67</v>
      </c>
      <c r="N179" s="1" t="s">
        <v>61</v>
      </c>
      <c r="O179">
        <v>0.9</v>
      </c>
      <c r="P179" s="1" t="s">
        <v>79</v>
      </c>
      <c r="Q179" s="1" t="s">
        <v>50</v>
      </c>
      <c r="R179" s="1" t="s">
        <v>83</v>
      </c>
      <c r="S179" s="1" t="s">
        <v>50</v>
      </c>
      <c r="T179" s="1" t="s">
        <v>67</v>
      </c>
      <c r="U179">
        <v>2</v>
      </c>
      <c r="V179" s="1" t="s">
        <v>67</v>
      </c>
      <c r="W179" s="1" t="s">
        <v>34</v>
      </c>
      <c r="X179">
        <v>4</v>
      </c>
      <c r="Y179" s="1" t="s">
        <v>42</v>
      </c>
      <c r="Z179">
        <v>34</v>
      </c>
      <c r="AA179" s="1" t="s">
        <v>56</v>
      </c>
      <c r="AB179" s="1" t="s">
        <v>56</v>
      </c>
      <c r="AC179" s="1" t="s">
        <v>56</v>
      </c>
      <c r="AD179" s="2">
        <v>40634</v>
      </c>
      <c r="AE179">
        <v>9</v>
      </c>
      <c r="AF179">
        <v>0.89990065186760881</v>
      </c>
    </row>
    <row r="180" spans="1:32" x14ac:dyDescent="0.35">
      <c r="A180">
        <v>179</v>
      </c>
      <c r="B180" s="1" t="s">
        <v>32</v>
      </c>
      <c r="C180" s="1" t="s">
        <v>67</v>
      </c>
      <c r="D180" s="1" t="s">
        <v>34</v>
      </c>
      <c r="E180">
        <v>2</v>
      </c>
      <c r="F180" s="1" t="s">
        <v>36</v>
      </c>
      <c r="G180" s="1" t="s">
        <v>36</v>
      </c>
      <c r="H180">
        <v>0.5</v>
      </c>
      <c r="I180" s="1" t="s">
        <v>35</v>
      </c>
      <c r="J180" s="1" t="s">
        <v>37</v>
      </c>
      <c r="K180" s="1" t="s">
        <v>47</v>
      </c>
      <c r="L180" s="1" t="s">
        <v>40</v>
      </c>
      <c r="M180" s="1" t="s">
        <v>46</v>
      </c>
      <c r="N180" s="1" t="s">
        <v>47</v>
      </c>
      <c r="O180" t="s">
        <v>41</v>
      </c>
      <c r="P180" s="1" t="s">
        <v>41</v>
      </c>
      <c r="Q180" s="1" t="s">
        <v>50</v>
      </c>
      <c r="R180" s="1" t="s">
        <v>80</v>
      </c>
      <c r="S180" s="1" t="s">
        <v>50</v>
      </c>
      <c r="T180" s="1" t="s">
        <v>67</v>
      </c>
      <c r="U180">
        <v>4</v>
      </c>
      <c r="V180" s="1" t="s">
        <v>67</v>
      </c>
      <c r="W180" s="1" t="s">
        <v>34</v>
      </c>
      <c r="X180">
        <v>3</v>
      </c>
      <c r="Y180" s="1" t="s">
        <v>42</v>
      </c>
      <c r="Z180">
        <v>33</v>
      </c>
      <c r="AA180" s="1" t="s">
        <v>51</v>
      </c>
      <c r="AB180" s="1" t="s">
        <v>44</v>
      </c>
      <c r="AC180" s="1" t="s">
        <v>44</v>
      </c>
      <c r="AD180" s="2">
        <v>42095</v>
      </c>
      <c r="AE180">
        <v>5</v>
      </c>
      <c r="AF180">
        <v>0.58776041990365802</v>
      </c>
    </row>
    <row r="181" spans="1:32" x14ac:dyDescent="0.35">
      <c r="A181">
        <v>180</v>
      </c>
      <c r="B181" s="1" t="s">
        <v>32</v>
      </c>
      <c r="C181" s="1" t="s">
        <v>65</v>
      </c>
      <c r="D181" s="1" t="s">
        <v>34</v>
      </c>
      <c r="E181">
        <v>2</v>
      </c>
      <c r="F181" s="1" t="s">
        <v>35</v>
      </c>
      <c r="G181" s="1" t="s">
        <v>35</v>
      </c>
      <c r="H181">
        <v>0.5</v>
      </c>
      <c r="I181" s="1" t="s">
        <v>36</v>
      </c>
      <c r="J181" s="1" t="s">
        <v>37</v>
      </c>
      <c r="K181" s="1" t="s">
        <v>57</v>
      </c>
      <c r="L181" s="1" t="s">
        <v>39</v>
      </c>
      <c r="M181" s="1" t="s">
        <v>40</v>
      </c>
      <c r="N181" s="1" t="s">
        <v>57</v>
      </c>
      <c r="O181" t="s">
        <v>41</v>
      </c>
      <c r="P181" s="1" t="s">
        <v>41</v>
      </c>
      <c r="Q181" s="1" t="s">
        <v>40</v>
      </c>
      <c r="R181" s="1" t="s">
        <v>40</v>
      </c>
      <c r="S181" s="1" t="s">
        <v>40</v>
      </c>
      <c r="T181" s="1" t="s">
        <v>40</v>
      </c>
      <c r="U181">
        <v>2</v>
      </c>
      <c r="V181" s="1" t="s">
        <v>65</v>
      </c>
      <c r="W181" s="1" t="s">
        <v>34</v>
      </c>
      <c r="X181">
        <v>3</v>
      </c>
      <c r="Y181" s="1" t="s">
        <v>42</v>
      </c>
      <c r="Z181">
        <v>34</v>
      </c>
      <c r="AA181" s="1" t="s">
        <v>56</v>
      </c>
      <c r="AB181" s="1" t="s">
        <v>56</v>
      </c>
      <c r="AC181" s="1" t="s">
        <v>56</v>
      </c>
      <c r="AD181" s="2">
        <v>42461</v>
      </c>
      <c r="AE181">
        <v>4</v>
      </c>
      <c r="AF181">
        <v>0.45996792832407873</v>
      </c>
    </row>
    <row r="182" spans="1:32" x14ac:dyDescent="0.35">
      <c r="A182">
        <v>181</v>
      </c>
      <c r="B182" s="1" t="s">
        <v>45</v>
      </c>
      <c r="C182" s="1" t="s">
        <v>67</v>
      </c>
      <c r="D182" s="1" t="s">
        <v>34</v>
      </c>
      <c r="E182">
        <v>3</v>
      </c>
      <c r="F182" s="1" t="s">
        <v>35</v>
      </c>
      <c r="G182" s="1" t="s">
        <v>36</v>
      </c>
      <c r="H182">
        <v>0.5</v>
      </c>
      <c r="I182" s="1" t="s">
        <v>35</v>
      </c>
      <c r="J182" s="1" t="s">
        <v>37</v>
      </c>
      <c r="K182" s="1" t="s">
        <v>38</v>
      </c>
      <c r="L182" s="1" t="s">
        <v>40</v>
      </c>
      <c r="M182" s="1" t="s">
        <v>67</v>
      </c>
      <c r="N182" s="1" t="s">
        <v>38</v>
      </c>
      <c r="O182" t="s">
        <v>41</v>
      </c>
      <c r="P182" s="1" t="s">
        <v>41</v>
      </c>
      <c r="Q182" s="1" t="s">
        <v>50</v>
      </c>
      <c r="R182" s="1" t="s">
        <v>76</v>
      </c>
      <c r="S182" s="1" t="s">
        <v>50</v>
      </c>
      <c r="T182" s="1" t="s">
        <v>67</v>
      </c>
      <c r="U182">
        <v>1</v>
      </c>
      <c r="V182" s="1" t="s">
        <v>33</v>
      </c>
      <c r="W182" s="1" t="s">
        <v>37</v>
      </c>
      <c r="X182">
        <v>2</v>
      </c>
      <c r="Y182" s="1" t="s">
        <v>60</v>
      </c>
      <c r="Z182">
        <v>29</v>
      </c>
      <c r="AA182" s="1" t="s">
        <v>64</v>
      </c>
      <c r="AB182" s="1" t="s">
        <v>44</v>
      </c>
      <c r="AC182" s="1" t="s">
        <v>44</v>
      </c>
      <c r="AD182" s="2">
        <v>41000</v>
      </c>
      <c r="AE182">
        <v>8</v>
      </c>
      <c r="AF182">
        <v>0.73558040357034404</v>
      </c>
    </row>
    <row r="183" spans="1:32" x14ac:dyDescent="0.35">
      <c r="A183">
        <v>182</v>
      </c>
      <c r="B183" s="1" t="s">
        <v>45</v>
      </c>
      <c r="C183" s="1" t="s">
        <v>33</v>
      </c>
      <c r="D183" s="1" t="s">
        <v>34</v>
      </c>
      <c r="E183">
        <v>3</v>
      </c>
      <c r="F183" s="1" t="s">
        <v>35</v>
      </c>
      <c r="G183" s="1" t="s">
        <v>35</v>
      </c>
      <c r="H183">
        <v>0.5</v>
      </c>
      <c r="I183" s="1" t="s">
        <v>36</v>
      </c>
      <c r="J183" s="1" t="s">
        <v>37</v>
      </c>
      <c r="K183" s="1" t="s">
        <v>61</v>
      </c>
      <c r="L183" s="1" t="s">
        <v>39</v>
      </c>
      <c r="M183" s="1" t="s">
        <v>40</v>
      </c>
      <c r="N183" s="1" t="s">
        <v>61</v>
      </c>
      <c r="O183" t="s">
        <v>41</v>
      </c>
      <c r="P183" s="1" t="s">
        <v>41</v>
      </c>
      <c r="Q183" s="1" t="s">
        <v>40</v>
      </c>
      <c r="R183" s="1" t="s">
        <v>40</v>
      </c>
      <c r="S183" s="1" t="s">
        <v>40</v>
      </c>
      <c r="T183" s="1" t="s">
        <v>40</v>
      </c>
      <c r="U183">
        <v>2</v>
      </c>
      <c r="V183" s="1" t="s">
        <v>33</v>
      </c>
      <c r="W183" s="1" t="s">
        <v>34</v>
      </c>
      <c r="X183">
        <v>3</v>
      </c>
      <c r="Y183" s="1" t="s">
        <v>63</v>
      </c>
      <c r="Z183">
        <v>44</v>
      </c>
      <c r="AA183" s="1" t="s">
        <v>51</v>
      </c>
      <c r="AB183" s="1" t="s">
        <v>44</v>
      </c>
      <c r="AC183" s="1" t="s">
        <v>44</v>
      </c>
      <c r="AD183" s="2">
        <v>43191</v>
      </c>
      <c r="AE183">
        <v>2</v>
      </c>
      <c r="AF183">
        <v>0.46689757405497567</v>
      </c>
    </row>
    <row r="184" spans="1:32" x14ac:dyDescent="0.35">
      <c r="A184">
        <v>183</v>
      </c>
      <c r="B184" s="1" t="s">
        <v>45</v>
      </c>
      <c r="C184" s="1" t="s">
        <v>67</v>
      </c>
      <c r="D184" s="1" t="s">
        <v>34</v>
      </c>
      <c r="E184">
        <v>2</v>
      </c>
      <c r="F184" s="1" t="s">
        <v>35</v>
      </c>
      <c r="G184" s="1" t="s">
        <v>36</v>
      </c>
      <c r="H184">
        <v>0.5</v>
      </c>
      <c r="I184" s="1" t="s">
        <v>35</v>
      </c>
      <c r="J184" s="1" t="s">
        <v>37</v>
      </c>
      <c r="K184" s="1" t="s">
        <v>38</v>
      </c>
      <c r="L184" s="1" t="s">
        <v>40</v>
      </c>
      <c r="M184" s="1" t="s">
        <v>67</v>
      </c>
      <c r="N184" s="1" t="s">
        <v>38</v>
      </c>
      <c r="O184">
        <v>0.6</v>
      </c>
      <c r="P184" s="1" t="s">
        <v>79</v>
      </c>
      <c r="Q184" s="1" t="s">
        <v>50</v>
      </c>
      <c r="R184" s="1" t="s">
        <v>76</v>
      </c>
      <c r="S184" s="1" t="s">
        <v>50</v>
      </c>
      <c r="T184" s="1" t="s">
        <v>67</v>
      </c>
      <c r="U184">
        <v>3</v>
      </c>
      <c r="V184" s="1" t="s">
        <v>67</v>
      </c>
      <c r="W184" s="1" t="s">
        <v>34</v>
      </c>
      <c r="X184">
        <v>0</v>
      </c>
      <c r="Y184" s="1" t="s">
        <v>60</v>
      </c>
      <c r="Z184">
        <v>28</v>
      </c>
      <c r="AA184" s="1" t="s">
        <v>69</v>
      </c>
      <c r="AB184" s="1" t="s">
        <v>70</v>
      </c>
      <c r="AC184" s="1" t="s">
        <v>71</v>
      </c>
      <c r="AD184" s="2">
        <v>42826</v>
      </c>
      <c r="AE184">
        <v>3</v>
      </c>
      <c r="AF184">
        <v>0.90170530186440012</v>
      </c>
    </row>
    <row r="185" spans="1:32" x14ac:dyDescent="0.35">
      <c r="A185">
        <v>184</v>
      </c>
      <c r="B185" s="1" t="s">
        <v>32</v>
      </c>
      <c r="C185" s="1" t="s">
        <v>33</v>
      </c>
      <c r="D185" s="1" t="s">
        <v>37</v>
      </c>
      <c r="E185">
        <v>0</v>
      </c>
      <c r="F185" s="1" t="s">
        <v>35</v>
      </c>
      <c r="G185" s="1" t="s">
        <v>35</v>
      </c>
      <c r="H185">
        <v>0.5</v>
      </c>
      <c r="I185" s="1" t="s">
        <v>35</v>
      </c>
      <c r="J185" s="1" t="s">
        <v>34</v>
      </c>
      <c r="K185" s="1" t="s">
        <v>61</v>
      </c>
      <c r="L185" s="1" t="s">
        <v>40</v>
      </c>
      <c r="M185" s="1" t="s">
        <v>33</v>
      </c>
      <c r="N185" s="1" t="s">
        <v>61</v>
      </c>
      <c r="O185">
        <v>0.8</v>
      </c>
      <c r="P185" s="1" t="s">
        <v>79</v>
      </c>
      <c r="Q185" s="1" t="s">
        <v>50</v>
      </c>
      <c r="R185" s="1" t="s">
        <v>72</v>
      </c>
      <c r="S185" s="1" t="s">
        <v>50</v>
      </c>
      <c r="T185" s="1" t="s">
        <v>33</v>
      </c>
      <c r="U185">
        <v>0</v>
      </c>
      <c r="V185" s="1" t="s">
        <v>40</v>
      </c>
      <c r="W185" s="1" t="s">
        <v>34</v>
      </c>
      <c r="X185">
        <v>0</v>
      </c>
      <c r="Y185" s="1" t="s">
        <v>60</v>
      </c>
      <c r="Z185">
        <v>22</v>
      </c>
      <c r="AA185" s="1" t="s">
        <v>56</v>
      </c>
      <c r="AB185" s="1" t="s">
        <v>56</v>
      </c>
      <c r="AC185" s="1" t="s">
        <v>56</v>
      </c>
      <c r="AD185" s="2">
        <v>43922</v>
      </c>
      <c r="AE185">
        <v>0</v>
      </c>
      <c r="AF185">
        <v>0.9721695046968668</v>
      </c>
    </row>
    <row r="186" spans="1:32" x14ac:dyDescent="0.35">
      <c r="A186">
        <v>185</v>
      </c>
      <c r="B186" s="1" t="s">
        <v>32</v>
      </c>
      <c r="C186" s="1" t="s">
        <v>33</v>
      </c>
      <c r="D186" s="1" t="s">
        <v>37</v>
      </c>
      <c r="E186">
        <v>0</v>
      </c>
      <c r="F186" s="1" t="s">
        <v>35</v>
      </c>
      <c r="G186" s="1" t="s">
        <v>35</v>
      </c>
      <c r="H186">
        <v>0.5</v>
      </c>
      <c r="I186" s="1" t="s">
        <v>35</v>
      </c>
      <c r="J186" s="1" t="s">
        <v>34</v>
      </c>
      <c r="K186" s="1" t="s">
        <v>47</v>
      </c>
      <c r="L186" s="1" t="s">
        <v>40</v>
      </c>
      <c r="M186" s="1" t="s">
        <v>33</v>
      </c>
      <c r="N186" s="1" t="s">
        <v>47</v>
      </c>
      <c r="O186" t="s">
        <v>41</v>
      </c>
      <c r="P186" s="1" t="s">
        <v>41</v>
      </c>
      <c r="Q186" s="1" t="s">
        <v>50</v>
      </c>
      <c r="R186" s="1" t="s">
        <v>59</v>
      </c>
      <c r="S186" s="1" t="s">
        <v>50</v>
      </c>
      <c r="T186" s="1" t="s">
        <v>33</v>
      </c>
      <c r="U186">
        <v>0</v>
      </c>
      <c r="V186" s="1" t="s">
        <v>40</v>
      </c>
      <c r="W186" s="1" t="s">
        <v>34</v>
      </c>
      <c r="X186">
        <v>0</v>
      </c>
      <c r="Y186" s="1" t="s">
        <v>60</v>
      </c>
      <c r="Z186">
        <v>25</v>
      </c>
      <c r="AA186" s="1" t="s">
        <v>51</v>
      </c>
      <c r="AB186" s="1" t="s">
        <v>44</v>
      </c>
      <c r="AC186" s="1" t="s">
        <v>44</v>
      </c>
      <c r="AD186" s="2">
        <v>43922</v>
      </c>
      <c r="AE186">
        <v>0</v>
      </c>
      <c r="AF186">
        <v>0.16279155317167548</v>
      </c>
    </row>
    <row r="187" spans="1:32" x14ac:dyDescent="0.35">
      <c r="A187">
        <v>186</v>
      </c>
      <c r="B187" s="1" t="s">
        <v>45</v>
      </c>
      <c r="C187" s="1" t="s">
        <v>33</v>
      </c>
      <c r="D187" s="1" t="s">
        <v>34</v>
      </c>
      <c r="E187">
        <v>3</v>
      </c>
      <c r="F187" s="1" t="s">
        <v>35</v>
      </c>
      <c r="G187" s="1" t="s">
        <v>36</v>
      </c>
      <c r="H187">
        <v>0.5</v>
      </c>
      <c r="I187" s="1" t="s">
        <v>35</v>
      </c>
      <c r="J187" s="1" t="s">
        <v>37</v>
      </c>
      <c r="K187" s="1" t="s">
        <v>38</v>
      </c>
      <c r="L187" s="1" t="s">
        <v>40</v>
      </c>
      <c r="M187" s="1" t="s">
        <v>33</v>
      </c>
      <c r="N187" s="1" t="s">
        <v>38</v>
      </c>
      <c r="O187" t="s">
        <v>41</v>
      </c>
      <c r="P187" s="1" t="s">
        <v>41</v>
      </c>
      <c r="Q187" s="1" t="s">
        <v>50</v>
      </c>
      <c r="R187" s="1" t="s">
        <v>77</v>
      </c>
      <c r="S187" s="1" t="s">
        <v>50</v>
      </c>
      <c r="T187" s="1" t="s">
        <v>33</v>
      </c>
      <c r="U187">
        <v>2</v>
      </c>
      <c r="V187" s="1" t="s">
        <v>33</v>
      </c>
      <c r="W187" s="1" t="s">
        <v>34</v>
      </c>
      <c r="X187">
        <v>3</v>
      </c>
      <c r="Y187" s="1" t="s">
        <v>60</v>
      </c>
      <c r="Z187">
        <v>28</v>
      </c>
      <c r="AA187" s="1" t="s">
        <v>51</v>
      </c>
      <c r="AB187" s="1" t="s">
        <v>44</v>
      </c>
      <c r="AC187" s="1" t="s">
        <v>44</v>
      </c>
      <c r="AD187" s="2">
        <v>43191</v>
      </c>
      <c r="AE187">
        <v>2</v>
      </c>
      <c r="AF187">
        <v>1.5971748269003938E-2</v>
      </c>
    </row>
    <row r="188" spans="1:32" x14ac:dyDescent="0.35">
      <c r="A188">
        <v>187</v>
      </c>
      <c r="B188" s="1" t="s">
        <v>32</v>
      </c>
      <c r="C188" s="1" t="s">
        <v>67</v>
      </c>
      <c r="D188" s="1" t="s">
        <v>34</v>
      </c>
      <c r="E188">
        <v>1</v>
      </c>
      <c r="F188" s="1" t="s">
        <v>35</v>
      </c>
      <c r="G188" s="1" t="s">
        <v>36</v>
      </c>
      <c r="H188">
        <v>0.5</v>
      </c>
      <c r="I188" s="1" t="s">
        <v>35</v>
      </c>
      <c r="J188" s="1" t="s">
        <v>37</v>
      </c>
      <c r="K188" s="1" t="s">
        <v>47</v>
      </c>
      <c r="L188" s="1" t="s">
        <v>40</v>
      </c>
      <c r="M188" s="1" t="s">
        <v>67</v>
      </c>
      <c r="N188" s="1" t="s">
        <v>47</v>
      </c>
      <c r="O188" t="s">
        <v>41</v>
      </c>
      <c r="P188" s="1" t="s">
        <v>41</v>
      </c>
      <c r="Q188" s="1" t="s">
        <v>50</v>
      </c>
      <c r="R188" s="1" t="s">
        <v>80</v>
      </c>
      <c r="S188" s="1" t="s">
        <v>50</v>
      </c>
      <c r="T188" s="1" t="s">
        <v>67</v>
      </c>
      <c r="U188">
        <v>3</v>
      </c>
      <c r="V188" s="1" t="s">
        <v>67</v>
      </c>
      <c r="W188" s="1" t="s">
        <v>34</v>
      </c>
      <c r="X188">
        <v>0</v>
      </c>
      <c r="Y188" s="1" t="s">
        <v>42</v>
      </c>
      <c r="Z188">
        <v>30</v>
      </c>
      <c r="AA188" s="1" t="s">
        <v>105</v>
      </c>
      <c r="AB188" s="1" t="s">
        <v>106</v>
      </c>
      <c r="AC188" s="1" t="s">
        <v>71</v>
      </c>
      <c r="AD188" s="2">
        <v>42826</v>
      </c>
      <c r="AE188">
        <v>3</v>
      </c>
      <c r="AF188">
        <v>6.0223794885437831E-3</v>
      </c>
    </row>
    <row r="189" spans="1:32" x14ac:dyDescent="0.35">
      <c r="A189">
        <v>188</v>
      </c>
      <c r="B189" s="1" t="s">
        <v>32</v>
      </c>
      <c r="C189" s="1" t="s">
        <v>67</v>
      </c>
      <c r="D189" s="1" t="s">
        <v>34</v>
      </c>
      <c r="E189">
        <v>2</v>
      </c>
      <c r="F189" s="1" t="s">
        <v>35</v>
      </c>
      <c r="G189" s="1" t="s">
        <v>36</v>
      </c>
      <c r="H189">
        <v>0.5</v>
      </c>
      <c r="I189" s="1" t="s">
        <v>35</v>
      </c>
      <c r="J189" s="1" t="s">
        <v>37</v>
      </c>
      <c r="K189" s="1" t="s">
        <v>47</v>
      </c>
      <c r="L189" s="1" t="s">
        <v>40</v>
      </c>
      <c r="M189" s="1" t="s">
        <v>67</v>
      </c>
      <c r="N189" s="1" t="s">
        <v>47</v>
      </c>
      <c r="O189" t="s">
        <v>41</v>
      </c>
      <c r="P189" s="1" t="s">
        <v>41</v>
      </c>
      <c r="Q189" s="1" t="s">
        <v>50</v>
      </c>
      <c r="R189" s="1" t="s">
        <v>80</v>
      </c>
      <c r="S189" s="1" t="s">
        <v>50</v>
      </c>
      <c r="T189" s="1" t="s">
        <v>67</v>
      </c>
      <c r="U189">
        <v>4</v>
      </c>
      <c r="V189" s="1" t="s">
        <v>67</v>
      </c>
      <c r="W189" s="1" t="s">
        <v>34</v>
      </c>
      <c r="X189">
        <v>3</v>
      </c>
      <c r="Y189" s="1" t="s">
        <v>60</v>
      </c>
      <c r="Z189">
        <v>29</v>
      </c>
      <c r="AA189" s="1" t="s">
        <v>56</v>
      </c>
      <c r="AB189" s="1" t="s">
        <v>56</v>
      </c>
      <c r="AC189" s="1" t="s">
        <v>56</v>
      </c>
      <c r="AD189" s="2">
        <v>40634</v>
      </c>
      <c r="AE189">
        <v>9</v>
      </c>
      <c r="AF189">
        <v>0.57180441772704615</v>
      </c>
    </row>
    <row r="190" spans="1:32" x14ac:dyDescent="0.35">
      <c r="A190">
        <v>189</v>
      </c>
      <c r="B190" s="1" t="s">
        <v>45</v>
      </c>
      <c r="C190" s="1" t="s">
        <v>33</v>
      </c>
      <c r="D190" s="1" t="s">
        <v>34</v>
      </c>
      <c r="E190">
        <v>3</v>
      </c>
      <c r="F190" s="1" t="s">
        <v>35</v>
      </c>
      <c r="G190" s="1" t="s">
        <v>36</v>
      </c>
      <c r="H190">
        <v>0.5</v>
      </c>
      <c r="I190" s="1" t="s">
        <v>35</v>
      </c>
      <c r="J190" s="1" t="s">
        <v>37</v>
      </c>
      <c r="K190" s="1" t="s">
        <v>38</v>
      </c>
      <c r="L190" s="1" t="s">
        <v>40</v>
      </c>
      <c r="M190" s="1" t="s">
        <v>33</v>
      </c>
      <c r="N190" s="1" t="s">
        <v>38</v>
      </c>
      <c r="O190" t="s">
        <v>41</v>
      </c>
      <c r="P190" s="1" t="s">
        <v>41</v>
      </c>
      <c r="Q190" s="1" t="s">
        <v>50</v>
      </c>
      <c r="R190" s="1" t="s">
        <v>77</v>
      </c>
      <c r="S190" s="1" t="s">
        <v>50</v>
      </c>
      <c r="T190" s="1" t="s">
        <v>33</v>
      </c>
      <c r="U190">
        <v>2</v>
      </c>
      <c r="V190" s="1" t="s">
        <v>33</v>
      </c>
      <c r="W190" s="1" t="s">
        <v>34</v>
      </c>
      <c r="X190">
        <v>2</v>
      </c>
      <c r="Y190" s="1" t="s">
        <v>60</v>
      </c>
      <c r="Z190">
        <v>26</v>
      </c>
      <c r="AA190" s="1" t="s">
        <v>56</v>
      </c>
      <c r="AB190" s="1" t="s">
        <v>56</v>
      </c>
      <c r="AC190" s="1" t="s">
        <v>56</v>
      </c>
      <c r="AD190" s="2">
        <v>43191</v>
      </c>
      <c r="AE190">
        <v>2</v>
      </c>
      <c r="AF190">
        <v>0.12759577029400127</v>
      </c>
    </row>
    <row r="191" spans="1:32" x14ac:dyDescent="0.35">
      <c r="A191">
        <v>190</v>
      </c>
      <c r="B191" s="1" t="s">
        <v>45</v>
      </c>
      <c r="C191" s="1" t="s">
        <v>67</v>
      </c>
      <c r="D191" s="1" t="s">
        <v>34</v>
      </c>
      <c r="E191">
        <v>2</v>
      </c>
      <c r="F191" s="1" t="s">
        <v>35</v>
      </c>
      <c r="G191" s="1" t="s">
        <v>36</v>
      </c>
      <c r="H191">
        <v>0.5</v>
      </c>
      <c r="I191" s="1" t="s">
        <v>35</v>
      </c>
      <c r="J191" s="1" t="s">
        <v>37</v>
      </c>
      <c r="K191" s="1" t="s">
        <v>38</v>
      </c>
      <c r="L191" s="1" t="s">
        <v>40</v>
      </c>
      <c r="M191" s="1" t="s">
        <v>67</v>
      </c>
      <c r="N191" s="1" t="s">
        <v>38</v>
      </c>
      <c r="O191" t="s">
        <v>41</v>
      </c>
      <c r="P191" s="1" t="s">
        <v>41</v>
      </c>
      <c r="Q191" s="1" t="s">
        <v>50</v>
      </c>
      <c r="R191" s="1" t="s">
        <v>76</v>
      </c>
      <c r="S191" s="1" t="s">
        <v>50</v>
      </c>
      <c r="T191" s="1" t="s">
        <v>67</v>
      </c>
      <c r="U191">
        <v>3</v>
      </c>
      <c r="V191" s="1" t="s">
        <v>67</v>
      </c>
      <c r="W191" s="1" t="s">
        <v>34</v>
      </c>
      <c r="X191">
        <v>3</v>
      </c>
      <c r="Y191" s="1" t="s">
        <v>42</v>
      </c>
      <c r="Z191">
        <v>33</v>
      </c>
      <c r="AA191" s="1" t="s">
        <v>56</v>
      </c>
      <c r="AB191" s="1" t="s">
        <v>56</v>
      </c>
      <c r="AC191" s="1" t="s">
        <v>56</v>
      </c>
      <c r="AD191" s="2">
        <v>40634</v>
      </c>
      <c r="AE191">
        <v>9</v>
      </c>
      <c r="AF191">
        <v>0.90981218160671951</v>
      </c>
    </row>
    <row r="192" spans="1:32" x14ac:dyDescent="0.35">
      <c r="A192">
        <v>191</v>
      </c>
      <c r="B192" s="1" t="s">
        <v>32</v>
      </c>
      <c r="C192" s="1" t="s">
        <v>67</v>
      </c>
      <c r="D192" s="1" t="s">
        <v>34</v>
      </c>
      <c r="E192">
        <v>3</v>
      </c>
      <c r="F192" s="1" t="s">
        <v>35</v>
      </c>
      <c r="G192" s="1" t="s">
        <v>35</v>
      </c>
      <c r="H192">
        <v>0.5</v>
      </c>
      <c r="I192" s="1" t="s">
        <v>36</v>
      </c>
      <c r="J192" s="1" t="s">
        <v>37</v>
      </c>
      <c r="K192" s="1" t="s">
        <v>47</v>
      </c>
      <c r="L192" s="1" t="s">
        <v>39</v>
      </c>
      <c r="M192" s="1" t="s">
        <v>40</v>
      </c>
      <c r="N192" s="1" t="s">
        <v>47</v>
      </c>
      <c r="O192" t="s">
        <v>41</v>
      </c>
      <c r="P192" s="1" t="s">
        <v>41</v>
      </c>
      <c r="Q192" s="1" t="s">
        <v>40</v>
      </c>
      <c r="R192" s="1" t="s">
        <v>40</v>
      </c>
      <c r="S192" s="1" t="s">
        <v>40</v>
      </c>
      <c r="T192" s="1" t="s">
        <v>40</v>
      </c>
      <c r="U192">
        <v>3</v>
      </c>
      <c r="V192" s="1" t="s">
        <v>67</v>
      </c>
      <c r="W192" s="1" t="s">
        <v>34</v>
      </c>
      <c r="X192">
        <v>3</v>
      </c>
      <c r="Y192" s="1" t="s">
        <v>107</v>
      </c>
      <c r="Z192">
        <v>62</v>
      </c>
      <c r="AA192" s="1" t="s">
        <v>56</v>
      </c>
      <c r="AB192" s="1" t="s">
        <v>56</v>
      </c>
      <c r="AC192" s="1" t="s">
        <v>56</v>
      </c>
      <c r="AD192" s="2">
        <v>40634</v>
      </c>
      <c r="AE192">
        <v>9</v>
      </c>
      <c r="AF192">
        <v>0.55533521012326448</v>
      </c>
    </row>
    <row r="193" spans="1:32" x14ac:dyDescent="0.35">
      <c r="A193">
        <v>192</v>
      </c>
      <c r="B193" s="1" t="s">
        <v>32</v>
      </c>
      <c r="C193" s="1" t="s">
        <v>52</v>
      </c>
      <c r="D193" s="1" t="s">
        <v>37</v>
      </c>
      <c r="E193">
        <v>0</v>
      </c>
      <c r="F193" s="1" t="s">
        <v>35</v>
      </c>
      <c r="G193" s="1" t="s">
        <v>35</v>
      </c>
      <c r="H193">
        <v>0.5</v>
      </c>
      <c r="I193" s="1" t="s">
        <v>35</v>
      </c>
      <c r="J193" s="1" t="s">
        <v>34</v>
      </c>
      <c r="K193" s="1" t="s">
        <v>38</v>
      </c>
      <c r="L193" s="1" t="s">
        <v>40</v>
      </c>
      <c r="M193" s="1" t="s">
        <v>52</v>
      </c>
      <c r="N193" s="1" t="s">
        <v>38</v>
      </c>
      <c r="O193" t="s">
        <v>41</v>
      </c>
      <c r="P193" s="1" t="s">
        <v>41</v>
      </c>
      <c r="Q193" s="1" t="s">
        <v>50</v>
      </c>
      <c r="R193" s="1" t="s">
        <v>92</v>
      </c>
      <c r="S193" s="1" t="s">
        <v>48</v>
      </c>
      <c r="T193" s="1" t="s">
        <v>52</v>
      </c>
      <c r="U193">
        <v>0</v>
      </c>
      <c r="V193" s="1" t="s">
        <v>40</v>
      </c>
      <c r="W193" s="1" t="s">
        <v>34</v>
      </c>
      <c r="X193">
        <v>0</v>
      </c>
      <c r="Y193" s="1" t="s">
        <v>42</v>
      </c>
      <c r="Z193">
        <v>39</v>
      </c>
      <c r="AA193" s="1" t="s">
        <v>56</v>
      </c>
      <c r="AB193" s="1" t="s">
        <v>56</v>
      </c>
      <c r="AC193" s="1" t="s">
        <v>56</v>
      </c>
      <c r="AD193" s="2">
        <v>43922</v>
      </c>
      <c r="AE193">
        <v>0</v>
      </c>
      <c r="AF193">
        <v>0.8867165346921414</v>
      </c>
    </row>
    <row r="194" spans="1:32" x14ac:dyDescent="0.35">
      <c r="A194">
        <v>193</v>
      </c>
      <c r="B194" s="1" t="s">
        <v>32</v>
      </c>
      <c r="C194" s="1" t="s">
        <v>46</v>
      </c>
      <c r="D194" s="1" t="s">
        <v>34</v>
      </c>
      <c r="E194">
        <v>3</v>
      </c>
      <c r="F194" s="1" t="s">
        <v>35</v>
      </c>
      <c r="G194" s="1" t="s">
        <v>35</v>
      </c>
      <c r="H194">
        <v>0.5</v>
      </c>
      <c r="I194" s="1" t="s">
        <v>36</v>
      </c>
      <c r="J194" s="1" t="s">
        <v>37</v>
      </c>
      <c r="K194" s="1" t="s">
        <v>38</v>
      </c>
      <c r="L194" s="1" t="s">
        <v>39</v>
      </c>
      <c r="M194" s="1" t="s">
        <v>40</v>
      </c>
      <c r="N194" s="1" t="s">
        <v>38</v>
      </c>
      <c r="O194" t="s">
        <v>41</v>
      </c>
      <c r="P194" s="1" t="s">
        <v>41</v>
      </c>
      <c r="Q194" s="1" t="s">
        <v>40</v>
      </c>
      <c r="R194" s="1" t="s">
        <v>40</v>
      </c>
      <c r="S194" s="1" t="s">
        <v>40</v>
      </c>
      <c r="T194" s="1" t="s">
        <v>40</v>
      </c>
      <c r="U194">
        <v>9</v>
      </c>
      <c r="V194" s="1" t="s">
        <v>46</v>
      </c>
      <c r="W194" s="1" t="s">
        <v>34</v>
      </c>
      <c r="X194">
        <v>3</v>
      </c>
      <c r="Y194" s="1" t="s">
        <v>60</v>
      </c>
      <c r="Z194">
        <v>25</v>
      </c>
      <c r="AA194" s="1" t="s">
        <v>75</v>
      </c>
      <c r="AB194" s="1" t="s">
        <v>44</v>
      </c>
      <c r="AC194" s="1" t="s">
        <v>44</v>
      </c>
      <c r="AD194" s="2">
        <v>40634</v>
      </c>
      <c r="AE194">
        <v>9</v>
      </c>
      <c r="AF194">
        <v>0.66492213266740163</v>
      </c>
    </row>
    <row r="195" spans="1:32" x14ac:dyDescent="0.35">
      <c r="A195">
        <v>194</v>
      </c>
      <c r="B195" s="1" t="s">
        <v>45</v>
      </c>
      <c r="C195" s="1" t="s">
        <v>33</v>
      </c>
      <c r="D195" s="1" t="s">
        <v>37</v>
      </c>
      <c r="E195">
        <v>0</v>
      </c>
      <c r="F195" s="1" t="s">
        <v>35</v>
      </c>
      <c r="G195" s="1" t="s">
        <v>35</v>
      </c>
      <c r="H195">
        <v>0.5</v>
      </c>
      <c r="I195" s="1" t="s">
        <v>35</v>
      </c>
      <c r="J195" s="1" t="s">
        <v>34</v>
      </c>
      <c r="K195" s="1" t="s">
        <v>61</v>
      </c>
      <c r="L195" s="1" t="s">
        <v>40</v>
      </c>
      <c r="M195" s="1" t="s">
        <v>33</v>
      </c>
      <c r="N195" s="1" t="s">
        <v>61</v>
      </c>
      <c r="O195" t="s">
        <v>41</v>
      </c>
      <c r="P195" s="1" t="s">
        <v>41</v>
      </c>
      <c r="Q195" s="1" t="s">
        <v>50</v>
      </c>
      <c r="R195" s="1" t="s">
        <v>72</v>
      </c>
      <c r="S195" s="1" t="s">
        <v>50</v>
      </c>
      <c r="T195" s="1" t="s">
        <v>33</v>
      </c>
      <c r="U195">
        <v>0</v>
      </c>
      <c r="V195" s="1" t="s">
        <v>40</v>
      </c>
      <c r="W195" s="1" t="s">
        <v>34</v>
      </c>
      <c r="X195">
        <v>0</v>
      </c>
      <c r="Y195" s="1" t="s">
        <v>60</v>
      </c>
      <c r="Z195">
        <v>22</v>
      </c>
      <c r="AA195" s="1" t="s">
        <v>56</v>
      </c>
      <c r="AB195" s="1" t="s">
        <v>56</v>
      </c>
      <c r="AC195" s="1" t="s">
        <v>56</v>
      </c>
      <c r="AD195" s="2">
        <v>43922</v>
      </c>
      <c r="AE195">
        <v>0</v>
      </c>
      <c r="AF195">
        <v>0.77814681352012127</v>
      </c>
    </row>
    <row r="196" spans="1:32" x14ac:dyDescent="0.35">
      <c r="A196">
        <v>195</v>
      </c>
      <c r="B196" s="1" t="s">
        <v>32</v>
      </c>
      <c r="C196" s="1" t="s">
        <v>67</v>
      </c>
      <c r="D196" s="1" t="s">
        <v>34</v>
      </c>
      <c r="E196">
        <v>3</v>
      </c>
      <c r="F196" s="1" t="s">
        <v>35</v>
      </c>
      <c r="G196" s="1" t="s">
        <v>36</v>
      </c>
      <c r="H196">
        <v>0.5</v>
      </c>
      <c r="I196" s="1" t="s">
        <v>35</v>
      </c>
      <c r="J196" s="1" t="s">
        <v>37</v>
      </c>
      <c r="K196" s="1" t="s">
        <v>38</v>
      </c>
      <c r="L196" s="1" t="s">
        <v>40</v>
      </c>
      <c r="M196" s="1" t="s">
        <v>67</v>
      </c>
      <c r="N196" s="1" t="s">
        <v>38</v>
      </c>
      <c r="O196" t="s">
        <v>41</v>
      </c>
      <c r="P196" s="1" t="s">
        <v>41</v>
      </c>
      <c r="Q196" s="1" t="s">
        <v>50</v>
      </c>
      <c r="R196" s="1" t="s">
        <v>76</v>
      </c>
      <c r="S196" s="1" t="s">
        <v>50</v>
      </c>
      <c r="T196" s="1" t="s">
        <v>67</v>
      </c>
      <c r="U196">
        <v>2</v>
      </c>
      <c r="V196" s="1" t="s">
        <v>67</v>
      </c>
      <c r="W196" s="1" t="s">
        <v>34</v>
      </c>
      <c r="X196">
        <v>2</v>
      </c>
      <c r="Y196" s="1" t="s">
        <v>42</v>
      </c>
      <c r="Z196">
        <v>30</v>
      </c>
      <c r="AA196" s="1" t="s">
        <v>56</v>
      </c>
      <c r="AB196" s="1" t="s">
        <v>56</v>
      </c>
      <c r="AC196" s="1" t="s">
        <v>56</v>
      </c>
      <c r="AD196" s="2">
        <v>43191</v>
      </c>
      <c r="AE196">
        <v>2</v>
      </c>
      <c r="AF196">
        <v>0.10047316396814721</v>
      </c>
    </row>
    <row r="197" spans="1:32" x14ac:dyDescent="0.35">
      <c r="A197">
        <v>196</v>
      </c>
      <c r="B197" s="1" t="s">
        <v>32</v>
      </c>
      <c r="C197" s="1" t="s">
        <v>65</v>
      </c>
      <c r="D197" s="1" t="s">
        <v>37</v>
      </c>
      <c r="E197">
        <v>0</v>
      </c>
      <c r="F197" s="1" t="s">
        <v>35</v>
      </c>
      <c r="G197" s="1" t="s">
        <v>35</v>
      </c>
      <c r="H197">
        <v>0.5</v>
      </c>
      <c r="I197" s="1" t="s">
        <v>35</v>
      </c>
      <c r="J197" s="1" t="s">
        <v>34</v>
      </c>
      <c r="K197" s="1" t="s">
        <v>38</v>
      </c>
      <c r="L197" s="1" t="s">
        <v>40</v>
      </c>
      <c r="M197" s="1" t="s">
        <v>65</v>
      </c>
      <c r="N197" s="1" t="s">
        <v>38</v>
      </c>
      <c r="O197" t="s">
        <v>41</v>
      </c>
      <c r="P197" s="1" t="s">
        <v>41</v>
      </c>
      <c r="Q197" s="1" t="s">
        <v>50</v>
      </c>
      <c r="R197" s="1" t="s">
        <v>66</v>
      </c>
      <c r="S197" s="1" t="s">
        <v>48</v>
      </c>
      <c r="T197" s="1" t="s">
        <v>65</v>
      </c>
      <c r="U197">
        <v>0</v>
      </c>
      <c r="V197" s="1" t="s">
        <v>40</v>
      </c>
      <c r="W197" s="1" t="s">
        <v>34</v>
      </c>
      <c r="X197">
        <v>0</v>
      </c>
      <c r="Y197" s="1" t="s">
        <v>63</v>
      </c>
      <c r="Z197">
        <v>40</v>
      </c>
      <c r="AA197" s="1" t="s">
        <v>56</v>
      </c>
      <c r="AB197" s="1" t="s">
        <v>56</v>
      </c>
      <c r="AC197" s="1" t="s">
        <v>56</v>
      </c>
      <c r="AD197" s="2">
        <v>43922</v>
      </c>
      <c r="AE197">
        <v>0</v>
      </c>
      <c r="AF197">
        <v>7.4262519350269063E-2</v>
      </c>
    </row>
    <row r="198" spans="1:32" x14ac:dyDescent="0.35">
      <c r="A198">
        <v>197</v>
      </c>
      <c r="B198" s="1" t="s">
        <v>32</v>
      </c>
      <c r="C198" s="1" t="s">
        <v>33</v>
      </c>
      <c r="D198" s="1" t="s">
        <v>34</v>
      </c>
      <c r="E198">
        <v>3</v>
      </c>
      <c r="F198" s="1" t="s">
        <v>35</v>
      </c>
      <c r="G198" s="1" t="s">
        <v>36</v>
      </c>
      <c r="H198">
        <v>0.5</v>
      </c>
      <c r="I198" s="1" t="s">
        <v>35</v>
      </c>
      <c r="J198" s="1" t="s">
        <v>37</v>
      </c>
      <c r="K198" s="1" t="s">
        <v>84</v>
      </c>
      <c r="L198" s="1" t="s">
        <v>40</v>
      </c>
      <c r="M198" s="1" t="s">
        <v>33</v>
      </c>
      <c r="N198" s="1" t="s">
        <v>84</v>
      </c>
      <c r="O198" t="s">
        <v>41</v>
      </c>
      <c r="P198" s="1" t="s">
        <v>41</v>
      </c>
      <c r="Q198" s="1" t="s">
        <v>54</v>
      </c>
      <c r="R198" s="1" t="s">
        <v>108</v>
      </c>
      <c r="S198" s="1" t="s">
        <v>50</v>
      </c>
      <c r="T198" s="1" t="s">
        <v>33</v>
      </c>
      <c r="U198">
        <v>5</v>
      </c>
      <c r="V198" s="1" t="s">
        <v>33</v>
      </c>
      <c r="W198" s="1" t="s">
        <v>34</v>
      </c>
      <c r="X198">
        <v>2</v>
      </c>
      <c r="Y198" s="1" t="s">
        <v>60</v>
      </c>
      <c r="Z198">
        <v>23</v>
      </c>
      <c r="AA198" s="1" t="s">
        <v>75</v>
      </c>
      <c r="AB198" s="1" t="s">
        <v>44</v>
      </c>
      <c r="AC198" s="1" t="s">
        <v>44</v>
      </c>
      <c r="AD198" s="2">
        <v>42095</v>
      </c>
      <c r="AE198">
        <v>5</v>
      </c>
      <c r="AF198">
        <v>0.21010598921358958</v>
      </c>
    </row>
    <row r="199" spans="1:32" x14ac:dyDescent="0.35">
      <c r="A199">
        <v>198</v>
      </c>
      <c r="B199" s="1" t="s">
        <v>45</v>
      </c>
      <c r="C199" s="1" t="s">
        <v>33</v>
      </c>
      <c r="D199" s="1" t="s">
        <v>34</v>
      </c>
      <c r="E199">
        <v>2</v>
      </c>
      <c r="F199" s="1" t="s">
        <v>35</v>
      </c>
      <c r="G199" s="1" t="s">
        <v>35</v>
      </c>
      <c r="H199">
        <v>0.5</v>
      </c>
      <c r="I199" s="1" t="s">
        <v>36</v>
      </c>
      <c r="J199" s="1" t="s">
        <v>37</v>
      </c>
      <c r="K199" s="1" t="s">
        <v>47</v>
      </c>
      <c r="L199" s="1" t="s">
        <v>39</v>
      </c>
      <c r="M199" s="1" t="s">
        <v>40</v>
      </c>
      <c r="N199" s="1" t="s">
        <v>47</v>
      </c>
      <c r="O199" t="s">
        <v>41</v>
      </c>
      <c r="P199" s="1" t="s">
        <v>41</v>
      </c>
      <c r="Q199" s="1" t="s">
        <v>40</v>
      </c>
      <c r="R199" s="1" t="s">
        <v>40</v>
      </c>
      <c r="S199" s="1" t="s">
        <v>40</v>
      </c>
      <c r="T199" s="1" t="s">
        <v>40</v>
      </c>
      <c r="U199">
        <v>1</v>
      </c>
      <c r="V199" s="1" t="s">
        <v>33</v>
      </c>
      <c r="W199" s="1" t="s">
        <v>34</v>
      </c>
      <c r="X199">
        <v>0</v>
      </c>
      <c r="Y199" s="1" t="s">
        <v>63</v>
      </c>
      <c r="Z199">
        <v>41</v>
      </c>
      <c r="AA199" s="1" t="s">
        <v>56</v>
      </c>
      <c r="AB199" s="1" t="s">
        <v>56</v>
      </c>
      <c r="AC199" s="1" t="s">
        <v>56</v>
      </c>
      <c r="AD199" s="2">
        <v>43556</v>
      </c>
      <c r="AE199">
        <v>1</v>
      </c>
      <c r="AF199">
        <v>0.33155112640982676</v>
      </c>
    </row>
    <row r="200" spans="1:32" x14ac:dyDescent="0.35">
      <c r="A200">
        <v>199</v>
      </c>
      <c r="B200" s="1" t="s">
        <v>45</v>
      </c>
      <c r="C200" s="1" t="s">
        <v>33</v>
      </c>
      <c r="D200" s="1" t="s">
        <v>34</v>
      </c>
      <c r="E200">
        <v>3</v>
      </c>
      <c r="F200" s="1" t="s">
        <v>35</v>
      </c>
      <c r="G200" s="1" t="s">
        <v>36</v>
      </c>
      <c r="H200">
        <v>0.5</v>
      </c>
      <c r="I200" s="1" t="s">
        <v>35</v>
      </c>
      <c r="J200" s="1" t="s">
        <v>37</v>
      </c>
      <c r="K200" s="1" t="s">
        <v>61</v>
      </c>
      <c r="L200" s="1" t="s">
        <v>40</v>
      </c>
      <c r="M200" s="1" t="s">
        <v>33</v>
      </c>
      <c r="N200" s="1" t="s">
        <v>61</v>
      </c>
      <c r="O200" t="s">
        <v>41</v>
      </c>
      <c r="P200" s="1" t="s">
        <v>41</v>
      </c>
      <c r="Q200" s="1" t="s">
        <v>50</v>
      </c>
      <c r="R200" s="1" t="s">
        <v>72</v>
      </c>
      <c r="S200" s="1" t="s">
        <v>50</v>
      </c>
      <c r="T200" s="1" t="s">
        <v>33</v>
      </c>
      <c r="U200">
        <v>2</v>
      </c>
      <c r="V200" s="1" t="s">
        <v>33</v>
      </c>
      <c r="W200" s="1" t="s">
        <v>34</v>
      </c>
      <c r="X200">
        <v>2</v>
      </c>
      <c r="Y200" s="1" t="s">
        <v>60</v>
      </c>
      <c r="Z200">
        <v>24</v>
      </c>
      <c r="AA200" s="1" t="s">
        <v>56</v>
      </c>
      <c r="AB200" s="1" t="s">
        <v>56</v>
      </c>
      <c r="AC200" s="1" t="s">
        <v>56</v>
      </c>
      <c r="AD200" s="2">
        <v>43191</v>
      </c>
      <c r="AE200">
        <v>2</v>
      </c>
      <c r="AF200">
        <v>0.31545609810620101</v>
      </c>
    </row>
    <row r="201" spans="1:32" x14ac:dyDescent="0.35">
      <c r="A201">
        <v>200</v>
      </c>
      <c r="B201" s="1" t="s">
        <v>32</v>
      </c>
      <c r="C201" s="1" t="s">
        <v>67</v>
      </c>
      <c r="D201" s="1" t="s">
        <v>34</v>
      </c>
      <c r="E201">
        <v>3</v>
      </c>
      <c r="F201" s="1" t="s">
        <v>35</v>
      </c>
      <c r="G201" s="1" t="s">
        <v>35</v>
      </c>
      <c r="H201">
        <v>0.5</v>
      </c>
      <c r="I201" s="1" t="s">
        <v>36</v>
      </c>
      <c r="J201" s="1" t="s">
        <v>37</v>
      </c>
      <c r="K201" s="1" t="s">
        <v>38</v>
      </c>
      <c r="L201" s="1" t="s">
        <v>39</v>
      </c>
      <c r="M201" s="1" t="s">
        <v>40</v>
      </c>
      <c r="N201" s="1" t="s">
        <v>38</v>
      </c>
      <c r="O201" t="s">
        <v>41</v>
      </c>
      <c r="P201" s="1" t="s">
        <v>41</v>
      </c>
      <c r="Q201" s="1" t="s">
        <v>40</v>
      </c>
      <c r="R201" s="1" t="s">
        <v>40</v>
      </c>
      <c r="S201" s="1" t="s">
        <v>40</v>
      </c>
      <c r="T201" s="1" t="s">
        <v>40</v>
      </c>
      <c r="U201">
        <v>4</v>
      </c>
      <c r="V201" s="1" t="s">
        <v>67</v>
      </c>
      <c r="W201" s="1" t="s">
        <v>34</v>
      </c>
      <c r="X201">
        <v>3</v>
      </c>
      <c r="Y201" s="1" t="s">
        <v>63</v>
      </c>
      <c r="Z201">
        <v>41</v>
      </c>
      <c r="AA201" s="1" t="s">
        <v>64</v>
      </c>
      <c r="AB201" s="1" t="s">
        <v>44</v>
      </c>
      <c r="AC201" s="1" t="s">
        <v>44</v>
      </c>
      <c r="AD201" s="2">
        <v>40634</v>
      </c>
      <c r="AE201">
        <v>9</v>
      </c>
      <c r="AF201">
        <v>7.8792532218849853E-3</v>
      </c>
    </row>
    <row r="202" spans="1:32" x14ac:dyDescent="0.35">
      <c r="A202">
        <v>201</v>
      </c>
      <c r="B202" s="1" t="s">
        <v>45</v>
      </c>
      <c r="C202" s="1" t="s">
        <v>67</v>
      </c>
      <c r="D202" s="1" t="s">
        <v>37</v>
      </c>
      <c r="E202">
        <v>0</v>
      </c>
      <c r="F202" s="1" t="s">
        <v>35</v>
      </c>
      <c r="G202" s="1" t="s">
        <v>35</v>
      </c>
      <c r="H202">
        <v>0.5</v>
      </c>
      <c r="I202" s="1" t="s">
        <v>35</v>
      </c>
      <c r="J202" s="1" t="s">
        <v>34</v>
      </c>
      <c r="K202" s="1" t="s">
        <v>57</v>
      </c>
      <c r="L202" s="1" t="s">
        <v>40</v>
      </c>
      <c r="M202" s="1" t="s">
        <v>67</v>
      </c>
      <c r="N202" s="1" t="s">
        <v>57</v>
      </c>
      <c r="O202">
        <v>0.6</v>
      </c>
      <c r="P202" s="1" t="s">
        <v>79</v>
      </c>
      <c r="Q202" s="1" t="s">
        <v>54</v>
      </c>
      <c r="R202" s="1" t="s">
        <v>68</v>
      </c>
      <c r="S202" s="1" t="s">
        <v>50</v>
      </c>
      <c r="T202" s="1" t="s">
        <v>67</v>
      </c>
      <c r="U202">
        <v>0</v>
      </c>
      <c r="V202" s="1" t="s">
        <v>40</v>
      </c>
      <c r="W202" s="1" t="s">
        <v>34</v>
      </c>
      <c r="X202">
        <v>0</v>
      </c>
      <c r="Y202" s="1" t="s">
        <v>42</v>
      </c>
      <c r="Z202">
        <v>33</v>
      </c>
      <c r="AA202" s="1" t="s">
        <v>75</v>
      </c>
      <c r="AB202" s="1" t="s">
        <v>44</v>
      </c>
      <c r="AC202" s="1" t="s">
        <v>44</v>
      </c>
      <c r="AD202" s="2">
        <v>43922</v>
      </c>
      <c r="AE202">
        <v>0</v>
      </c>
      <c r="AF202">
        <v>0.33898170561981067</v>
      </c>
    </row>
    <row r="203" spans="1:32" x14ac:dyDescent="0.35">
      <c r="A203">
        <v>202</v>
      </c>
      <c r="B203" s="1" t="s">
        <v>32</v>
      </c>
      <c r="C203" s="1" t="s">
        <v>46</v>
      </c>
      <c r="D203" s="1" t="s">
        <v>34</v>
      </c>
      <c r="E203">
        <v>3</v>
      </c>
      <c r="F203" s="1" t="s">
        <v>35</v>
      </c>
      <c r="G203" s="1" t="s">
        <v>36</v>
      </c>
      <c r="H203">
        <v>0.5</v>
      </c>
      <c r="I203" s="1" t="s">
        <v>35</v>
      </c>
      <c r="J203" s="1" t="s">
        <v>37</v>
      </c>
      <c r="K203" s="1" t="s">
        <v>61</v>
      </c>
      <c r="L203" s="1" t="s">
        <v>40</v>
      </c>
      <c r="M203" s="1" t="s">
        <v>46</v>
      </c>
      <c r="N203" s="1" t="s">
        <v>61</v>
      </c>
      <c r="O203" t="s">
        <v>41</v>
      </c>
      <c r="P203" s="1" t="s">
        <v>41</v>
      </c>
      <c r="Q203" s="1" t="s">
        <v>50</v>
      </c>
      <c r="R203" s="1" t="s">
        <v>62</v>
      </c>
      <c r="S203" s="1" t="s">
        <v>50</v>
      </c>
      <c r="T203" s="1" t="s">
        <v>46</v>
      </c>
      <c r="U203">
        <v>3</v>
      </c>
      <c r="V203" s="1" t="s">
        <v>46</v>
      </c>
      <c r="W203" s="1" t="s">
        <v>34</v>
      </c>
      <c r="X203">
        <v>2</v>
      </c>
      <c r="Y203" s="1" t="s">
        <v>42</v>
      </c>
      <c r="Z203">
        <v>34</v>
      </c>
      <c r="AA203" s="1" t="s">
        <v>69</v>
      </c>
      <c r="AB203" s="1" t="s">
        <v>70</v>
      </c>
      <c r="AC203" s="1" t="s">
        <v>71</v>
      </c>
      <c r="AD203" s="2">
        <v>41000</v>
      </c>
      <c r="AE203">
        <v>8</v>
      </c>
      <c r="AF203">
        <v>0.14104140195699799</v>
      </c>
    </row>
    <row r="204" spans="1:32" x14ac:dyDescent="0.35">
      <c r="A204">
        <v>203</v>
      </c>
      <c r="B204" s="1" t="s">
        <v>32</v>
      </c>
      <c r="C204" s="1" t="s">
        <v>33</v>
      </c>
      <c r="D204" s="1" t="s">
        <v>34</v>
      </c>
      <c r="E204">
        <v>3</v>
      </c>
      <c r="F204" s="1" t="s">
        <v>35</v>
      </c>
      <c r="G204" s="1" t="s">
        <v>36</v>
      </c>
      <c r="H204">
        <v>0.5</v>
      </c>
      <c r="I204" s="1" t="s">
        <v>35</v>
      </c>
      <c r="J204" s="1" t="s">
        <v>37</v>
      </c>
      <c r="K204" s="1" t="s">
        <v>38</v>
      </c>
      <c r="L204" s="1" t="s">
        <v>40</v>
      </c>
      <c r="M204" s="1" t="s">
        <v>33</v>
      </c>
      <c r="N204" s="1" t="s">
        <v>38</v>
      </c>
      <c r="O204" t="s">
        <v>41</v>
      </c>
      <c r="P204" s="1" t="s">
        <v>41</v>
      </c>
      <c r="Q204" s="1" t="s">
        <v>50</v>
      </c>
      <c r="R204" s="1" t="s">
        <v>77</v>
      </c>
      <c r="S204" s="1" t="s">
        <v>50</v>
      </c>
      <c r="T204" s="1" t="s">
        <v>33</v>
      </c>
      <c r="U204">
        <v>1</v>
      </c>
      <c r="V204" s="1" t="s">
        <v>33</v>
      </c>
      <c r="W204" s="1" t="s">
        <v>34</v>
      </c>
      <c r="X204">
        <v>0</v>
      </c>
      <c r="Y204" s="1" t="s">
        <v>60</v>
      </c>
      <c r="Z204">
        <v>26</v>
      </c>
      <c r="AA204" s="1" t="s">
        <v>51</v>
      </c>
      <c r="AB204" s="1" t="s">
        <v>44</v>
      </c>
      <c r="AC204" s="1" t="s">
        <v>44</v>
      </c>
      <c r="AD204" s="2">
        <v>43556</v>
      </c>
      <c r="AE204">
        <v>1</v>
      </c>
      <c r="AF204">
        <v>0.90714592272996342</v>
      </c>
    </row>
    <row r="205" spans="1:32" x14ac:dyDescent="0.35">
      <c r="A205">
        <v>204</v>
      </c>
      <c r="B205" s="1" t="s">
        <v>32</v>
      </c>
      <c r="C205" s="1" t="s">
        <v>33</v>
      </c>
      <c r="D205" s="1" t="s">
        <v>37</v>
      </c>
      <c r="E205">
        <v>0</v>
      </c>
      <c r="F205" s="1" t="s">
        <v>35</v>
      </c>
      <c r="G205" s="1" t="s">
        <v>35</v>
      </c>
      <c r="H205">
        <v>0.5</v>
      </c>
      <c r="I205" s="1" t="s">
        <v>35</v>
      </c>
      <c r="J205" s="1" t="s">
        <v>34</v>
      </c>
      <c r="K205" s="1" t="s">
        <v>47</v>
      </c>
      <c r="L205" s="1" t="s">
        <v>40</v>
      </c>
      <c r="M205" s="1" t="s">
        <v>33</v>
      </c>
      <c r="N205" s="1" t="s">
        <v>47</v>
      </c>
      <c r="O205" t="s">
        <v>41</v>
      </c>
      <c r="P205" s="1" t="s">
        <v>41</v>
      </c>
      <c r="Q205" s="1" t="s">
        <v>50</v>
      </c>
      <c r="R205" s="1" t="s">
        <v>59</v>
      </c>
      <c r="S205" s="1" t="s">
        <v>50</v>
      </c>
      <c r="T205" s="1" t="s">
        <v>33</v>
      </c>
      <c r="U205">
        <v>0</v>
      </c>
      <c r="V205" s="1" t="s">
        <v>40</v>
      </c>
      <c r="W205" s="1" t="s">
        <v>34</v>
      </c>
      <c r="X205">
        <v>0</v>
      </c>
      <c r="Y205" s="1" t="s">
        <v>60</v>
      </c>
      <c r="Z205">
        <v>22</v>
      </c>
      <c r="AA205" s="1" t="s">
        <v>56</v>
      </c>
      <c r="AB205" s="1" t="s">
        <v>56</v>
      </c>
      <c r="AC205" s="1" t="s">
        <v>56</v>
      </c>
      <c r="AD205" s="2">
        <v>43922</v>
      </c>
      <c r="AE205">
        <v>0</v>
      </c>
      <c r="AF205">
        <v>0.48817610690523405</v>
      </c>
    </row>
    <row r="206" spans="1:32" x14ac:dyDescent="0.35">
      <c r="A206">
        <v>205</v>
      </c>
      <c r="B206" s="1" t="s">
        <v>32</v>
      </c>
      <c r="C206" s="1" t="s">
        <v>65</v>
      </c>
      <c r="D206" s="1" t="s">
        <v>34</v>
      </c>
      <c r="E206">
        <v>2</v>
      </c>
      <c r="F206" s="1" t="s">
        <v>35</v>
      </c>
      <c r="G206" s="1" t="s">
        <v>36</v>
      </c>
      <c r="H206">
        <v>0.5</v>
      </c>
      <c r="I206" s="1" t="s">
        <v>35</v>
      </c>
      <c r="J206" s="1" t="s">
        <v>37</v>
      </c>
      <c r="K206" s="1" t="s">
        <v>47</v>
      </c>
      <c r="L206" s="1" t="s">
        <v>40</v>
      </c>
      <c r="M206" s="1" t="s">
        <v>65</v>
      </c>
      <c r="N206" s="1" t="s">
        <v>47</v>
      </c>
      <c r="O206" t="s">
        <v>41</v>
      </c>
      <c r="P206" s="1" t="s">
        <v>41</v>
      </c>
      <c r="Q206" s="1" t="s">
        <v>48</v>
      </c>
      <c r="R206" s="1" t="s">
        <v>86</v>
      </c>
      <c r="S206" s="1" t="s">
        <v>48</v>
      </c>
      <c r="T206" s="1" t="s">
        <v>65</v>
      </c>
      <c r="U206">
        <v>3</v>
      </c>
      <c r="V206" s="1" t="s">
        <v>65</v>
      </c>
      <c r="W206" s="1" t="s">
        <v>34</v>
      </c>
      <c r="X206">
        <v>3</v>
      </c>
      <c r="Y206" s="1" t="s">
        <v>63</v>
      </c>
      <c r="Z206">
        <v>40</v>
      </c>
      <c r="AA206" s="1" t="s">
        <v>56</v>
      </c>
      <c r="AB206" s="1" t="s">
        <v>56</v>
      </c>
      <c r="AC206" s="1" t="s">
        <v>56</v>
      </c>
      <c r="AD206" s="2">
        <v>41730</v>
      </c>
      <c r="AE206">
        <v>6</v>
      </c>
      <c r="AF206">
        <v>0.58844506977308042</v>
      </c>
    </row>
    <row r="207" spans="1:32" x14ac:dyDescent="0.35">
      <c r="A207">
        <v>206</v>
      </c>
      <c r="B207" s="1" t="s">
        <v>32</v>
      </c>
      <c r="C207" s="1" t="s">
        <v>46</v>
      </c>
      <c r="D207" s="1" t="s">
        <v>34</v>
      </c>
      <c r="E207">
        <v>2</v>
      </c>
      <c r="F207" s="1" t="s">
        <v>35</v>
      </c>
      <c r="G207" s="1" t="s">
        <v>36</v>
      </c>
      <c r="H207">
        <v>0.5</v>
      </c>
      <c r="I207" s="1" t="s">
        <v>35</v>
      </c>
      <c r="J207" s="1" t="s">
        <v>37</v>
      </c>
      <c r="K207" s="1" t="s">
        <v>84</v>
      </c>
      <c r="L207" s="1" t="s">
        <v>40</v>
      </c>
      <c r="M207" s="1" t="s">
        <v>46</v>
      </c>
      <c r="N207" s="1" t="s">
        <v>84</v>
      </c>
      <c r="O207" t="s">
        <v>41</v>
      </c>
      <c r="P207" s="1" t="s">
        <v>41</v>
      </c>
      <c r="Q207" s="1" t="s">
        <v>54</v>
      </c>
      <c r="R207" s="1" t="s">
        <v>102</v>
      </c>
      <c r="S207" s="1" t="s">
        <v>50</v>
      </c>
      <c r="T207" s="1" t="s">
        <v>46</v>
      </c>
      <c r="U207">
        <v>1</v>
      </c>
      <c r="V207" s="1" t="s">
        <v>67</v>
      </c>
      <c r="W207" s="1" t="s">
        <v>37</v>
      </c>
      <c r="X207">
        <v>1</v>
      </c>
      <c r="Y207" s="1" t="s">
        <v>42</v>
      </c>
      <c r="Z207">
        <v>36</v>
      </c>
      <c r="AA207" s="1" t="s">
        <v>82</v>
      </c>
      <c r="AB207" s="1" t="s">
        <v>44</v>
      </c>
      <c r="AC207" s="1" t="s">
        <v>44</v>
      </c>
      <c r="AD207" s="2">
        <v>42095</v>
      </c>
      <c r="AE207">
        <v>5</v>
      </c>
      <c r="AF207">
        <v>0.72880367688046188</v>
      </c>
    </row>
    <row r="208" spans="1:32" x14ac:dyDescent="0.35">
      <c r="A208">
        <v>207</v>
      </c>
      <c r="B208" s="1" t="s">
        <v>32</v>
      </c>
      <c r="C208" s="1" t="s">
        <v>52</v>
      </c>
      <c r="D208" s="1" t="s">
        <v>37</v>
      </c>
      <c r="E208">
        <v>0</v>
      </c>
      <c r="F208" s="1" t="s">
        <v>35</v>
      </c>
      <c r="G208" s="1" t="s">
        <v>35</v>
      </c>
      <c r="H208">
        <v>0.5</v>
      </c>
      <c r="I208" s="1" t="s">
        <v>35</v>
      </c>
      <c r="J208" s="1" t="s">
        <v>34</v>
      </c>
      <c r="K208" s="1" t="s">
        <v>61</v>
      </c>
      <c r="L208" s="1" t="s">
        <v>40</v>
      </c>
      <c r="M208" s="1" t="s">
        <v>52</v>
      </c>
      <c r="N208" s="1" t="s">
        <v>61</v>
      </c>
      <c r="O208" t="s">
        <v>41</v>
      </c>
      <c r="P208" s="1" t="s">
        <v>41</v>
      </c>
      <c r="Q208" s="1" t="s">
        <v>54</v>
      </c>
      <c r="R208" s="1" t="s">
        <v>81</v>
      </c>
      <c r="S208" s="1" t="s">
        <v>48</v>
      </c>
      <c r="T208" s="1" t="s">
        <v>52</v>
      </c>
      <c r="U208">
        <v>0</v>
      </c>
      <c r="V208" s="1" t="s">
        <v>40</v>
      </c>
      <c r="W208" s="1" t="s">
        <v>34</v>
      </c>
      <c r="X208">
        <v>0</v>
      </c>
      <c r="Y208" s="1" t="s">
        <v>42</v>
      </c>
      <c r="Z208">
        <v>38</v>
      </c>
      <c r="AA208" s="1" t="s">
        <v>56</v>
      </c>
      <c r="AB208" s="1" t="s">
        <v>56</v>
      </c>
      <c r="AC208" s="1" t="s">
        <v>56</v>
      </c>
      <c r="AD208" s="2">
        <v>43922</v>
      </c>
      <c r="AE208">
        <v>0</v>
      </c>
      <c r="AF208">
        <v>0.57008244736897506</v>
      </c>
    </row>
    <row r="209" spans="1:32" x14ac:dyDescent="0.35">
      <c r="A209">
        <v>208</v>
      </c>
      <c r="B209" s="1" t="s">
        <v>45</v>
      </c>
      <c r="C209" s="1" t="s">
        <v>33</v>
      </c>
      <c r="D209" s="1" t="s">
        <v>34</v>
      </c>
      <c r="E209">
        <v>1</v>
      </c>
      <c r="F209" s="1" t="s">
        <v>35</v>
      </c>
      <c r="G209" s="1" t="s">
        <v>36</v>
      </c>
      <c r="H209">
        <v>0.5</v>
      </c>
      <c r="I209" s="1" t="s">
        <v>35</v>
      </c>
      <c r="J209" s="1" t="s">
        <v>37</v>
      </c>
      <c r="K209" s="1" t="s">
        <v>61</v>
      </c>
      <c r="L209" s="1" t="s">
        <v>40</v>
      </c>
      <c r="M209" s="1" t="s">
        <v>33</v>
      </c>
      <c r="N209" s="1" t="s">
        <v>61</v>
      </c>
      <c r="O209" t="s">
        <v>41</v>
      </c>
      <c r="P209" s="1" t="s">
        <v>41</v>
      </c>
      <c r="Q209" s="1" t="s">
        <v>50</v>
      </c>
      <c r="R209" s="1" t="s">
        <v>72</v>
      </c>
      <c r="S209" s="1" t="s">
        <v>50</v>
      </c>
      <c r="T209" s="1" t="s">
        <v>33</v>
      </c>
      <c r="U209">
        <v>2</v>
      </c>
      <c r="V209" s="1" t="s">
        <v>33</v>
      </c>
      <c r="W209" s="1" t="s">
        <v>34</v>
      </c>
      <c r="X209">
        <v>3</v>
      </c>
      <c r="Y209" s="1" t="s">
        <v>60</v>
      </c>
      <c r="Z209">
        <v>25</v>
      </c>
      <c r="AA209" s="1" t="s">
        <v>56</v>
      </c>
      <c r="AB209" s="1" t="s">
        <v>56</v>
      </c>
      <c r="AC209" s="1" t="s">
        <v>56</v>
      </c>
      <c r="AD209" s="2">
        <v>43191</v>
      </c>
      <c r="AE209">
        <v>2</v>
      </c>
      <c r="AF209">
        <v>0.24935355511503143</v>
      </c>
    </row>
    <row r="210" spans="1:32" x14ac:dyDescent="0.35">
      <c r="A210">
        <v>209</v>
      </c>
      <c r="B210" s="1" t="s">
        <v>45</v>
      </c>
      <c r="C210" s="1" t="s">
        <v>33</v>
      </c>
      <c r="D210" s="1" t="s">
        <v>34</v>
      </c>
      <c r="E210">
        <v>3</v>
      </c>
      <c r="F210" s="1" t="s">
        <v>35</v>
      </c>
      <c r="G210" s="1" t="s">
        <v>36</v>
      </c>
      <c r="H210">
        <v>0.5</v>
      </c>
      <c r="I210" s="1" t="s">
        <v>35</v>
      </c>
      <c r="J210" s="1" t="s">
        <v>37</v>
      </c>
      <c r="K210" s="1" t="s">
        <v>38</v>
      </c>
      <c r="L210" s="1" t="s">
        <v>40</v>
      </c>
      <c r="M210" s="1" t="s">
        <v>33</v>
      </c>
      <c r="N210" s="1" t="s">
        <v>38</v>
      </c>
      <c r="O210" t="s">
        <v>41</v>
      </c>
      <c r="P210" s="1" t="s">
        <v>41</v>
      </c>
      <c r="Q210" s="1" t="s">
        <v>50</v>
      </c>
      <c r="R210" s="1" t="s">
        <v>77</v>
      </c>
      <c r="S210" s="1" t="s">
        <v>50</v>
      </c>
      <c r="T210" s="1" t="s">
        <v>33</v>
      </c>
      <c r="U210">
        <v>3</v>
      </c>
      <c r="V210" s="1" t="s">
        <v>33</v>
      </c>
      <c r="W210" s="1" t="s">
        <v>34</v>
      </c>
      <c r="X210">
        <v>2</v>
      </c>
      <c r="Y210" s="1" t="s">
        <v>60</v>
      </c>
      <c r="Z210">
        <v>28</v>
      </c>
      <c r="AA210" s="1" t="s">
        <v>51</v>
      </c>
      <c r="AB210" s="1" t="s">
        <v>44</v>
      </c>
      <c r="AC210" s="1" t="s">
        <v>44</v>
      </c>
      <c r="AD210" s="2">
        <v>42826</v>
      </c>
      <c r="AE210">
        <v>3</v>
      </c>
      <c r="AF210">
        <v>0.90979661974433979</v>
      </c>
    </row>
    <row r="211" spans="1:32" x14ac:dyDescent="0.35">
      <c r="A211">
        <v>210</v>
      </c>
      <c r="B211" s="1" t="s">
        <v>45</v>
      </c>
      <c r="C211" s="1" t="s">
        <v>46</v>
      </c>
      <c r="D211" s="1" t="s">
        <v>34</v>
      </c>
      <c r="E211">
        <v>0</v>
      </c>
      <c r="F211" s="1" t="s">
        <v>35</v>
      </c>
      <c r="G211" s="1" t="s">
        <v>35</v>
      </c>
      <c r="H211">
        <v>0.5</v>
      </c>
      <c r="I211" s="1" t="s">
        <v>36</v>
      </c>
      <c r="J211" s="1" t="s">
        <v>37</v>
      </c>
      <c r="K211" s="1" t="s">
        <v>47</v>
      </c>
      <c r="L211" s="1" t="s">
        <v>39</v>
      </c>
      <c r="M211" s="1" t="s">
        <v>40</v>
      </c>
      <c r="N211" s="1" t="s">
        <v>47</v>
      </c>
      <c r="O211" t="s">
        <v>41</v>
      </c>
      <c r="P211" s="1" t="s">
        <v>41</v>
      </c>
      <c r="Q211" s="1" t="s">
        <v>40</v>
      </c>
      <c r="R211" s="1" t="s">
        <v>40</v>
      </c>
      <c r="S211" s="1" t="s">
        <v>40</v>
      </c>
      <c r="T211" s="1" t="s">
        <v>40</v>
      </c>
      <c r="U211">
        <v>3</v>
      </c>
      <c r="V211" s="1" t="s">
        <v>46</v>
      </c>
      <c r="W211" s="1" t="s">
        <v>34</v>
      </c>
      <c r="X211">
        <v>2</v>
      </c>
      <c r="Y211" s="1" t="s">
        <v>88</v>
      </c>
      <c r="Z211">
        <v>51</v>
      </c>
      <c r="AA211" s="1" t="s">
        <v>56</v>
      </c>
      <c r="AB211" s="1" t="s">
        <v>56</v>
      </c>
      <c r="AC211" s="1" t="s">
        <v>56</v>
      </c>
      <c r="AD211" s="2">
        <v>40634</v>
      </c>
      <c r="AE211">
        <v>9</v>
      </c>
      <c r="AF211">
        <v>0.2593792322935673</v>
      </c>
    </row>
    <row r="212" spans="1:32" x14ac:dyDescent="0.35">
      <c r="A212">
        <v>211</v>
      </c>
      <c r="B212" s="1" t="s">
        <v>32</v>
      </c>
      <c r="C212" s="1" t="s">
        <v>33</v>
      </c>
      <c r="D212" s="1" t="s">
        <v>34</v>
      </c>
      <c r="E212">
        <v>3</v>
      </c>
      <c r="F212" s="1" t="s">
        <v>35</v>
      </c>
      <c r="G212" s="1" t="s">
        <v>36</v>
      </c>
      <c r="H212">
        <v>0.5</v>
      </c>
      <c r="I212" s="1" t="s">
        <v>35</v>
      </c>
      <c r="J212" s="1" t="s">
        <v>37</v>
      </c>
      <c r="K212" s="1" t="s">
        <v>38</v>
      </c>
      <c r="L212" s="1" t="s">
        <v>40</v>
      </c>
      <c r="M212" s="1" t="s">
        <v>33</v>
      </c>
      <c r="N212" s="1" t="s">
        <v>38</v>
      </c>
      <c r="O212" t="s">
        <v>41</v>
      </c>
      <c r="P212" s="1" t="s">
        <v>41</v>
      </c>
      <c r="Q212" s="1" t="s">
        <v>50</v>
      </c>
      <c r="R212" s="1" t="s">
        <v>77</v>
      </c>
      <c r="S212" s="1" t="s">
        <v>50</v>
      </c>
      <c r="T212" s="1" t="s">
        <v>33</v>
      </c>
      <c r="U212">
        <v>3</v>
      </c>
      <c r="V212" s="1" t="s">
        <v>33</v>
      </c>
      <c r="W212" s="1" t="s">
        <v>34</v>
      </c>
      <c r="X212">
        <v>3</v>
      </c>
      <c r="Y212" s="1" t="s">
        <v>60</v>
      </c>
      <c r="Z212">
        <v>21</v>
      </c>
      <c r="AA212" s="1" t="s">
        <v>56</v>
      </c>
      <c r="AB212" s="1" t="s">
        <v>56</v>
      </c>
      <c r="AC212" s="1" t="s">
        <v>56</v>
      </c>
      <c r="AD212" s="2">
        <v>42826</v>
      </c>
      <c r="AE212">
        <v>3</v>
      </c>
      <c r="AF212">
        <v>0.34709743025579964</v>
      </c>
    </row>
    <row r="213" spans="1:32" x14ac:dyDescent="0.35">
      <c r="A213">
        <v>212</v>
      </c>
      <c r="B213" s="1" t="s">
        <v>32</v>
      </c>
      <c r="C213" s="1" t="s">
        <v>67</v>
      </c>
      <c r="D213" s="1" t="s">
        <v>37</v>
      </c>
      <c r="E213">
        <v>0</v>
      </c>
      <c r="F213" s="1" t="s">
        <v>35</v>
      </c>
      <c r="G213" s="1" t="s">
        <v>35</v>
      </c>
      <c r="H213">
        <v>0.5</v>
      </c>
      <c r="I213" s="1" t="s">
        <v>35</v>
      </c>
      <c r="J213" s="1" t="s">
        <v>34</v>
      </c>
      <c r="K213" s="1" t="s">
        <v>47</v>
      </c>
      <c r="L213" s="1" t="s">
        <v>40</v>
      </c>
      <c r="M213" s="1" t="s">
        <v>67</v>
      </c>
      <c r="N213" s="1" t="s">
        <v>47</v>
      </c>
      <c r="O213" t="s">
        <v>41</v>
      </c>
      <c r="P213" s="1" t="s">
        <v>41</v>
      </c>
      <c r="Q213" s="1" t="s">
        <v>50</v>
      </c>
      <c r="R213" s="1" t="s">
        <v>80</v>
      </c>
      <c r="S213" s="1" t="s">
        <v>50</v>
      </c>
      <c r="T213" s="1" t="s">
        <v>67</v>
      </c>
      <c r="U213">
        <v>0</v>
      </c>
      <c r="V213" s="1" t="s">
        <v>40</v>
      </c>
      <c r="W213" s="1" t="s">
        <v>34</v>
      </c>
      <c r="X213">
        <v>0</v>
      </c>
      <c r="Y213" s="1" t="s">
        <v>60</v>
      </c>
      <c r="Z213">
        <v>27</v>
      </c>
      <c r="AA213" s="1" t="s">
        <v>56</v>
      </c>
      <c r="AB213" s="1" t="s">
        <v>56</v>
      </c>
      <c r="AC213" s="1" t="s">
        <v>56</v>
      </c>
      <c r="AD213" s="2">
        <v>43922</v>
      </c>
      <c r="AE213">
        <v>0</v>
      </c>
      <c r="AF213">
        <v>0.5896854644727787</v>
      </c>
    </row>
    <row r="214" spans="1:32" x14ac:dyDescent="0.35">
      <c r="A214">
        <v>213</v>
      </c>
      <c r="B214" s="1" t="s">
        <v>45</v>
      </c>
      <c r="C214" s="1" t="s">
        <v>52</v>
      </c>
      <c r="D214" s="1" t="s">
        <v>34</v>
      </c>
      <c r="E214">
        <v>4</v>
      </c>
      <c r="F214" s="1" t="s">
        <v>35</v>
      </c>
      <c r="G214" s="1" t="s">
        <v>36</v>
      </c>
      <c r="H214">
        <v>0.5</v>
      </c>
      <c r="I214" s="1" t="s">
        <v>35</v>
      </c>
      <c r="J214" s="1" t="s">
        <v>37</v>
      </c>
      <c r="K214" s="1" t="s">
        <v>57</v>
      </c>
      <c r="L214" s="1" t="s">
        <v>40</v>
      </c>
      <c r="M214" s="1" t="s">
        <v>52</v>
      </c>
      <c r="N214" s="1" t="s">
        <v>57</v>
      </c>
      <c r="O214" t="s">
        <v>41</v>
      </c>
      <c r="P214" s="1" t="s">
        <v>41</v>
      </c>
      <c r="Q214" s="1" t="s">
        <v>54</v>
      </c>
      <c r="R214" s="1" t="s">
        <v>101</v>
      </c>
      <c r="S214" s="1" t="s">
        <v>48</v>
      </c>
      <c r="T214" s="1" t="s">
        <v>52</v>
      </c>
      <c r="U214">
        <v>3</v>
      </c>
      <c r="V214" s="1" t="s">
        <v>52</v>
      </c>
      <c r="W214" s="1" t="s">
        <v>34</v>
      </c>
      <c r="X214">
        <v>2</v>
      </c>
      <c r="Y214" s="1" t="s">
        <v>63</v>
      </c>
      <c r="Z214">
        <v>44</v>
      </c>
      <c r="AA214" s="1" t="s">
        <v>56</v>
      </c>
      <c r="AB214" s="1" t="s">
        <v>56</v>
      </c>
      <c r="AC214" s="1" t="s">
        <v>56</v>
      </c>
      <c r="AD214" s="2">
        <v>42826</v>
      </c>
      <c r="AE214">
        <v>3</v>
      </c>
      <c r="AF214">
        <v>0.26751329989773476</v>
      </c>
    </row>
    <row r="215" spans="1:32" x14ac:dyDescent="0.35">
      <c r="A215">
        <v>214</v>
      </c>
      <c r="B215" s="1" t="s">
        <v>45</v>
      </c>
      <c r="C215" s="1" t="s">
        <v>33</v>
      </c>
      <c r="D215" s="1" t="s">
        <v>37</v>
      </c>
      <c r="E215">
        <v>0</v>
      </c>
      <c r="F215" s="1" t="s">
        <v>35</v>
      </c>
      <c r="G215" s="1" t="s">
        <v>35</v>
      </c>
      <c r="H215">
        <v>0.5</v>
      </c>
      <c r="I215" s="1" t="s">
        <v>35</v>
      </c>
      <c r="J215" s="1" t="s">
        <v>34</v>
      </c>
      <c r="K215" s="1" t="s">
        <v>47</v>
      </c>
      <c r="L215" s="1" t="s">
        <v>40</v>
      </c>
      <c r="M215" s="1" t="s">
        <v>33</v>
      </c>
      <c r="N215" s="1" t="s">
        <v>47</v>
      </c>
      <c r="O215" t="s">
        <v>41</v>
      </c>
      <c r="P215" s="1" t="s">
        <v>41</v>
      </c>
      <c r="Q215" s="1" t="s">
        <v>50</v>
      </c>
      <c r="R215" s="1" t="s">
        <v>59</v>
      </c>
      <c r="S215" s="1" t="s">
        <v>50</v>
      </c>
      <c r="T215" s="1" t="s">
        <v>33</v>
      </c>
      <c r="U215">
        <v>0</v>
      </c>
      <c r="V215" s="1" t="s">
        <v>40</v>
      </c>
      <c r="W215" s="1" t="s">
        <v>34</v>
      </c>
      <c r="X215">
        <v>0</v>
      </c>
      <c r="Y215" s="1" t="s">
        <v>60</v>
      </c>
      <c r="Z215">
        <v>28</v>
      </c>
      <c r="AA215" s="1" t="s">
        <v>75</v>
      </c>
      <c r="AB215" s="1" t="s">
        <v>44</v>
      </c>
      <c r="AC215" s="1" t="s">
        <v>44</v>
      </c>
      <c r="AD215" s="2">
        <v>43922</v>
      </c>
      <c r="AE215">
        <v>0</v>
      </c>
      <c r="AF215">
        <v>0.21032838890679217</v>
      </c>
    </row>
    <row r="216" spans="1:32" x14ac:dyDescent="0.35">
      <c r="A216">
        <v>215</v>
      </c>
      <c r="B216" s="1" t="s">
        <v>32</v>
      </c>
      <c r="C216" s="1" t="s">
        <v>46</v>
      </c>
      <c r="D216" s="1" t="s">
        <v>34</v>
      </c>
      <c r="E216">
        <v>1</v>
      </c>
      <c r="F216" s="1" t="s">
        <v>36</v>
      </c>
      <c r="G216" s="1" t="s">
        <v>36</v>
      </c>
      <c r="H216">
        <v>0.5</v>
      </c>
      <c r="I216" s="1" t="s">
        <v>35</v>
      </c>
      <c r="J216" s="1" t="s">
        <v>37</v>
      </c>
      <c r="K216" s="1" t="s">
        <v>38</v>
      </c>
      <c r="L216" s="1" t="s">
        <v>40</v>
      </c>
      <c r="M216" s="1" t="s">
        <v>65</v>
      </c>
      <c r="N216" s="1" t="s">
        <v>38</v>
      </c>
      <c r="O216" t="s">
        <v>41</v>
      </c>
      <c r="P216" s="1" t="s">
        <v>41</v>
      </c>
      <c r="Q216" s="1" t="s">
        <v>50</v>
      </c>
      <c r="R216" s="1" t="s">
        <v>73</v>
      </c>
      <c r="S216" s="1" t="s">
        <v>50</v>
      </c>
      <c r="T216" s="1" t="s">
        <v>46</v>
      </c>
      <c r="U216">
        <v>3</v>
      </c>
      <c r="V216" s="1" t="s">
        <v>46</v>
      </c>
      <c r="W216" s="1" t="s">
        <v>34</v>
      </c>
      <c r="X216">
        <v>3</v>
      </c>
      <c r="Y216" s="1" t="s">
        <v>42</v>
      </c>
      <c r="Z216">
        <v>37</v>
      </c>
      <c r="AA216" s="1" t="s">
        <v>56</v>
      </c>
      <c r="AB216" s="1" t="s">
        <v>56</v>
      </c>
      <c r="AC216" s="1" t="s">
        <v>56</v>
      </c>
      <c r="AD216" s="2">
        <v>40634</v>
      </c>
      <c r="AE216">
        <v>9</v>
      </c>
      <c r="AF216">
        <v>0.27306337255090507</v>
      </c>
    </row>
    <row r="217" spans="1:32" x14ac:dyDescent="0.35">
      <c r="A217">
        <v>216</v>
      </c>
      <c r="B217" s="1" t="s">
        <v>45</v>
      </c>
      <c r="C217" s="1" t="s">
        <v>67</v>
      </c>
      <c r="D217" s="1" t="s">
        <v>34</v>
      </c>
      <c r="E217">
        <v>0</v>
      </c>
      <c r="F217" s="1" t="s">
        <v>35</v>
      </c>
      <c r="G217" s="1" t="s">
        <v>35</v>
      </c>
      <c r="H217">
        <v>0.5</v>
      </c>
      <c r="I217" s="1" t="s">
        <v>36</v>
      </c>
      <c r="J217" s="1" t="s">
        <v>37</v>
      </c>
      <c r="K217" s="1" t="s">
        <v>38</v>
      </c>
      <c r="L217" s="1" t="s">
        <v>39</v>
      </c>
      <c r="M217" s="1" t="s">
        <v>40</v>
      </c>
      <c r="N217" s="1" t="s">
        <v>38</v>
      </c>
      <c r="O217" t="s">
        <v>41</v>
      </c>
      <c r="P217" s="1" t="s">
        <v>41</v>
      </c>
      <c r="Q217" s="1" t="s">
        <v>40</v>
      </c>
      <c r="R217" s="1" t="s">
        <v>40</v>
      </c>
      <c r="S217" s="1" t="s">
        <v>40</v>
      </c>
      <c r="T217" s="1" t="s">
        <v>40</v>
      </c>
      <c r="U217">
        <v>3</v>
      </c>
      <c r="V217" s="1" t="s">
        <v>67</v>
      </c>
      <c r="W217" s="1" t="s">
        <v>34</v>
      </c>
      <c r="X217">
        <v>2</v>
      </c>
      <c r="Y217" s="1" t="s">
        <v>63</v>
      </c>
      <c r="Z217">
        <v>44</v>
      </c>
      <c r="AA217" s="1" t="s">
        <v>75</v>
      </c>
      <c r="AB217" s="1" t="s">
        <v>44</v>
      </c>
      <c r="AC217" s="1" t="s">
        <v>44</v>
      </c>
      <c r="AD217" s="2">
        <v>40634</v>
      </c>
      <c r="AE217">
        <v>9</v>
      </c>
      <c r="AF217">
        <v>0.35142080733012193</v>
      </c>
    </row>
    <row r="218" spans="1:32" x14ac:dyDescent="0.35">
      <c r="A218">
        <v>217</v>
      </c>
      <c r="B218" s="1" t="s">
        <v>45</v>
      </c>
      <c r="C218" s="1" t="s">
        <v>33</v>
      </c>
      <c r="D218" s="1" t="s">
        <v>34</v>
      </c>
      <c r="E218">
        <v>2</v>
      </c>
      <c r="F218" s="1" t="s">
        <v>35</v>
      </c>
      <c r="G218" s="1" t="s">
        <v>36</v>
      </c>
      <c r="H218">
        <v>0.5</v>
      </c>
      <c r="I218" s="1" t="s">
        <v>35</v>
      </c>
      <c r="J218" s="1" t="s">
        <v>37</v>
      </c>
      <c r="K218" s="1" t="s">
        <v>47</v>
      </c>
      <c r="L218" s="1" t="s">
        <v>40</v>
      </c>
      <c r="M218" s="1" t="s">
        <v>33</v>
      </c>
      <c r="N218" s="1" t="s">
        <v>47</v>
      </c>
      <c r="O218" t="s">
        <v>41</v>
      </c>
      <c r="P218" s="1" t="s">
        <v>41</v>
      </c>
      <c r="Q218" s="1" t="s">
        <v>50</v>
      </c>
      <c r="R218" s="1" t="s">
        <v>59</v>
      </c>
      <c r="S218" s="1" t="s">
        <v>50</v>
      </c>
      <c r="T218" s="1" t="s">
        <v>33</v>
      </c>
      <c r="U218">
        <v>1</v>
      </c>
      <c r="V218" s="1" t="s">
        <v>33</v>
      </c>
      <c r="W218" s="1" t="s">
        <v>34</v>
      </c>
      <c r="X218">
        <v>0</v>
      </c>
      <c r="Y218" s="1" t="s">
        <v>60</v>
      </c>
      <c r="Z218">
        <v>22</v>
      </c>
      <c r="AA218" s="1" t="s">
        <v>56</v>
      </c>
      <c r="AB218" s="1" t="s">
        <v>56</v>
      </c>
      <c r="AC218" s="1" t="s">
        <v>56</v>
      </c>
      <c r="AD218" s="2">
        <v>43556</v>
      </c>
      <c r="AE218">
        <v>1</v>
      </c>
      <c r="AF218">
        <v>0.3294742691165391</v>
      </c>
    </row>
    <row r="219" spans="1:32" x14ac:dyDescent="0.35">
      <c r="A219">
        <v>218</v>
      </c>
      <c r="B219" s="1" t="s">
        <v>32</v>
      </c>
      <c r="C219" s="1" t="s">
        <v>67</v>
      </c>
      <c r="D219" s="1" t="s">
        <v>34</v>
      </c>
      <c r="E219">
        <v>2</v>
      </c>
      <c r="F219" s="1" t="s">
        <v>35</v>
      </c>
      <c r="G219" s="1" t="s">
        <v>36</v>
      </c>
      <c r="H219">
        <v>0.5</v>
      </c>
      <c r="I219" s="1" t="s">
        <v>35</v>
      </c>
      <c r="J219" s="1" t="s">
        <v>37</v>
      </c>
      <c r="K219" s="1" t="s">
        <v>47</v>
      </c>
      <c r="L219" s="1" t="s">
        <v>40</v>
      </c>
      <c r="M219" s="1" t="s">
        <v>67</v>
      </c>
      <c r="N219" s="1" t="s">
        <v>47</v>
      </c>
      <c r="O219" t="s">
        <v>41</v>
      </c>
      <c r="P219" s="1" t="s">
        <v>41</v>
      </c>
      <c r="Q219" s="1" t="s">
        <v>50</v>
      </c>
      <c r="R219" s="1" t="s">
        <v>80</v>
      </c>
      <c r="S219" s="1" t="s">
        <v>50</v>
      </c>
      <c r="T219" s="1" t="s">
        <v>67</v>
      </c>
      <c r="U219">
        <v>3</v>
      </c>
      <c r="V219" s="1" t="s">
        <v>67</v>
      </c>
      <c r="W219" s="1" t="s">
        <v>34</v>
      </c>
      <c r="X219">
        <v>3</v>
      </c>
      <c r="Y219" s="1" t="s">
        <v>60</v>
      </c>
      <c r="Z219">
        <v>29</v>
      </c>
      <c r="AA219" s="1" t="s">
        <v>56</v>
      </c>
      <c r="AB219" s="1" t="s">
        <v>56</v>
      </c>
      <c r="AC219" s="1" t="s">
        <v>56</v>
      </c>
      <c r="AD219" s="2">
        <v>41365</v>
      </c>
      <c r="AE219">
        <v>7</v>
      </c>
      <c r="AF219">
        <v>0.62351690139141358</v>
      </c>
    </row>
    <row r="220" spans="1:32" x14ac:dyDescent="0.35">
      <c r="A220">
        <v>219</v>
      </c>
      <c r="B220" s="1" t="s">
        <v>45</v>
      </c>
      <c r="C220" s="1" t="s">
        <v>65</v>
      </c>
      <c r="D220" s="1" t="s">
        <v>37</v>
      </c>
      <c r="E220">
        <v>0</v>
      </c>
      <c r="F220" s="1" t="s">
        <v>35</v>
      </c>
      <c r="G220" s="1" t="s">
        <v>35</v>
      </c>
      <c r="H220">
        <v>0.5</v>
      </c>
      <c r="I220" s="1" t="s">
        <v>35</v>
      </c>
      <c r="J220" s="1" t="s">
        <v>34</v>
      </c>
      <c r="K220" s="1" t="s">
        <v>38</v>
      </c>
      <c r="L220" s="1" t="s">
        <v>40</v>
      </c>
      <c r="M220" s="1" t="s">
        <v>65</v>
      </c>
      <c r="N220" s="1" t="s">
        <v>38</v>
      </c>
      <c r="O220" t="s">
        <v>41</v>
      </c>
      <c r="P220" s="1" t="s">
        <v>41</v>
      </c>
      <c r="Q220" s="1" t="s">
        <v>50</v>
      </c>
      <c r="R220" s="1" t="s">
        <v>66</v>
      </c>
      <c r="S220" s="1" t="s">
        <v>48</v>
      </c>
      <c r="T220" s="1" t="s">
        <v>65</v>
      </c>
      <c r="U220">
        <v>0</v>
      </c>
      <c r="V220" s="1" t="s">
        <v>40</v>
      </c>
      <c r="W220" s="1" t="s">
        <v>34</v>
      </c>
      <c r="X220">
        <v>0</v>
      </c>
      <c r="Y220" s="1" t="s">
        <v>42</v>
      </c>
      <c r="Z220">
        <v>36</v>
      </c>
      <c r="AA220" s="1" t="s">
        <v>56</v>
      </c>
      <c r="AB220" s="1" t="s">
        <v>56</v>
      </c>
      <c r="AC220" s="1" t="s">
        <v>56</v>
      </c>
      <c r="AD220" s="2">
        <v>43922</v>
      </c>
      <c r="AE220">
        <v>0</v>
      </c>
      <c r="AF220">
        <v>0.60635475933474836</v>
      </c>
    </row>
    <row r="221" spans="1:32" x14ac:dyDescent="0.35">
      <c r="A221">
        <v>220</v>
      </c>
      <c r="B221" s="1" t="s">
        <v>32</v>
      </c>
      <c r="C221" s="1" t="s">
        <v>67</v>
      </c>
      <c r="D221" s="1" t="s">
        <v>34</v>
      </c>
      <c r="E221">
        <v>3</v>
      </c>
      <c r="F221" s="1" t="s">
        <v>35</v>
      </c>
      <c r="G221" s="1" t="s">
        <v>36</v>
      </c>
      <c r="H221">
        <v>0.5</v>
      </c>
      <c r="I221" s="1" t="s">
        <v>35</v>
      </c>
      <c r="J221" s="1" t="s">
        <v>37</v>
      </c>
      <c r="K221" s="1" t="s">
        <v>47</v>
      </c>
      <c r="L221" s="1" t="s">
        <v>40</v>
      </c>
      <c r="M221" s="1" t="s">
        <v>67</v>
      </c>
      <c r="N221" s="1" t="s">
        <v>47</v>
      </c>
      <c r="O221" t="s">
        <v>41</v>
      </c>
      <c r="P221" s="1" t="s">
        <v>41</v>
      </c>
      <c r="Q221" s="1" t="s">
        <v>50</v>
      </c>
      <c r="R221" s="1" t="s">
        <v>80</v>
      </c>
      <c r="S221" s="1" t="s">
        <v>50</v>
      </c>
      <c r="T221" s="1" t="s">
        <v>67</v>
      </c>
      <c r="U221">
        <v>4</v>
      </c>
      <c r="V221" s="1" t="s">
        <v>67</v>
      </c>
      <c r="W221" s="1" t="s">
        <v>34</v>
      </c>
      <c r="X221">
        <v>3</v>
      </c>
      <c r="Y221" s="1" t="s">
        <v>60</v>
      </c>
      <c r="Z221">
        <v>29</v>
      </c>
      <c r="AA221" s="1" t="s">
        <v>51</v>
      </c>
      <c r="AB221" s="1" t="s">
        <v>44</v>
      </c>
      <c r="AC221" s="1" t="s">
        <v>44</v>
      </c>
      <c r="AD221" s="2">
        <v>40634</v>
      </c>
      <c r="AE221">
        <v>9</v>
      </c>
      <c r="AF221">
        <v>0.60392937641638511</v>
      </c>
    </row>
    <row r="222" spans="1:32" x14ac:dyDescent="0.35">
      <c r="A222">
        <v>221</v>
      </c>
      <c r="B222" s="1" t="s">
        <v>45</v>
      </c>
      <c r="C222" s="1" t="s">
        <v>67</v>
      </c>
      <c r="D222" s="1" t="s">
        <v>37</v>
      </c>
      <c r="E222">
        <v>0</v>
      </c>
      <c r="F222" s="1" t="s">
        <v>35</v>
      </c>
      <c r="G222" s="1" t="s">
        <v>35</v>
      </c>
      <c r="H222">
        <v>0.5</v>
      </c>
      <c r="I222" s="1" t="s">
        <v>35</v>
      </c>
      <c r="J222" s="1" t="s">
        <v>34</v>
      </c>
      <c r="K222" s="1" t="s">
        <v>53</v>
      </c>
      <c r="L222" s="1" t="s">
        <v>40</v>
      </c>
      <c r="M222" s="1" t="s">
        <v>67</v>
      </c>
      <c r="N222" s="1" t="s">
        <v>53</v>
      </c>
      <c r="O222" t="s">
        <v>41</v>
      </c>
      <c r="P222" s="1" t="s">
        <v>41</v>
      </c>
      <c r="Q222" s="1" t="s">
        <v>54</v>
      </c>
      <c r="R222" s="1" t="s">
        <v>109</v>
      </c>
      <c r="S222" s="1" t="s">
        <v>50</v>
      </c>
      <c r="T222" s="1" t="s">
        <v>67</v>
      </c>
      <c r="U222">
        <v>0</v>
      </c>
      <c r="V222" s="1" t="s">
        <v>40</v>
      </c>
      <c r="W222" s="1" t="s">
        <v>34</v>
      </c>
      <c r="X222">
        <v>0</v>
      </c>
      <c r="Y222" s="1" t="s">
        <v>60</v>
      </c>
      <c r="Z222">
        <v>28</v>
      </c>
      <c r="AA222" s="1" t="s">
        <v>56</v>
      </c>
      <c r="AB222" s="1" t="s">
        <v>56</v>
      </c>
      <c r="AC222" s="1" t="s">
        <v>56</v>
      </c>
      <c r="AD222" s="2">
        <v>43922</v>
      </c>
      <c r="AE222">
        <v>0</v>
      </c>
      <c r="AF222">
        <v>0.266750300311417</v>
      </c>
    </row>
    <row r="223" spans="1:32" x14ac:dyDescent="0.35">
      <c r="A223">
        <v>222</v>
      </c>
      <c r="B223" s="1" t="s">
        <v>32</v>
      </c>
      <c r="C223" s="1" t="s">
        <v>52</v>
      </c>
      <c r="D223" s="1" t="s">
        <v>34</v>
      </c>
      <c r="E223">
        <v>3</v>
      </c>
      <c r="F223" s="1" t="s">
        <v>36</v>
      </c>
      <c r="G223" s="1" t="s">
        <v>36</v>
      </c>
      <c r="H223">
        <v>0.5</v>
      </c>
      <c r="I223" s="1" t="s">
        <v>35</v>
      </c>
      <c r="J223" s="1" t="s">
        <v>37</v>
      </c>
      <c r="K223" s="1" t="s">
        <v>47</v>
      </c>
      <c r="L223" s="1" t="s">
        <v>40</v>
      </c>
      <c r="M223" s="1" t="s">
        <v>93</v>
      </c>
      <c r="N223" s="1" t="s">
        <v>47</v>
      </c>
      <c r="O223" t="s">
        <v>41</v>
      </c>
      <c r="P223" s="1" t="s">
        <v>41</v>
      </c>
      <c r="Q223" s="1" t="s">
        <v>54</v>
      </c>
      <c r="R223" s="1" t="s">
        <v>91</v>
      </c>
      <c r="S223" s="1" t="s">
        <v>48</v>
      </c>
      <c r="T223" s="1" t="s">
        <v>52</v>
      </c>
      <c r="U223">
        <v>6</v>
      </c>
      <c r="V223" s="1" t="s">
        <v>52</v>
      </c>
      <c r="W223" s="1" t="s">
        <v>34</v>
      </c>
      <c r="X223">
        <v>3</v>
      </c>
      <c r="Y223" s="1" t="s">
        <v>42</v>
      </c>
      <c r="Z223">
        <v>39</v>
      </c>
      <c r="AA223" s="1" t="s">
        <v>56</v>
      </c>
      <c r="AB223" s="1" t="s">
        <v>56</v>
      </c>
      <c r="AC223" s="1" t="s">
        <v>56</v>
      </c>
      <c r="AD223" s="2">
        <v>41000</v>
      </c>
      <c r="AE223">
        <v>8</v>
      </c>
      <c r="AF223">
        <v>0.12903645981620437</v>
      </c>
    </row>
    <row r="224" spans="1:32" x14ac:dyDescent="0.35">
      <c r="A224">
        <v>223</v>
      </c>
      <c r="B224" s="1" t="s">
        <v>45</v>
      </c>
      <c r="C224" s="1" t="s">
        <v>67</v>
      </c>
      <c r="D224" s="1" t="s">
        <v>34</v>
      </c>
      <c r="E224">
        <v>0</v>
      </c>
      <c r="F224" s="1" t="s">
        <v>35</v>
      </c>
      <c r="G224" s="1" t="s">
        <v>35</v>
      </c>
      <c r="H224">
        <v>0.5</v>
      </c>
      <c r="I224" s="1" t="s">
        <v>36</v>
      </c>
      <c r="J224" s="1" t="s">
        <v>37</v>
      </c>
      <c r="K224" s="1" t="s">
        <v>47</v>
      </c>
      <c r="L224" s="1" t="s">
        <v>39</v>
      </c>
      <c r="M224" s="1" t="s">
        <v>40</v>
      </c>
      <c r="N224" s="1" t="s">
        <v>47</v>
      </c>
      <c r="O224" t="s">
        <v>41</v>
      </c>
      <c r="P224" s="1" t="s">
        <v>41</v>
      </c>
      <c r="Q224" s="1" t="s">
        <v>40</v>
      </c>
      <c r="R224" s="1" t="s">
        <v>40</v>
      </c>
      <c r="S224" s="1" t="s">
        <v>40</v>
      </c>
      <c r="T224" s="1" t="s">
        <v>40</v>
      </c>
      <c r="U224">
        <v>5</v>
      </c>
      <c r="V224" s="1" t="s">
        <v>67</v>
      </c>
      <c r="W224" s="1" t="s">
        <v>34</v>
      </c>
      <c r="X224">
        <v>3</v>
      </c>
      <c r="Y224" s="1" t="s">
        <v>60</v>
      </c>
      <c r="Z224">
        <v>29</v>
      </c>
      <c r="AA224" s="1" t="s">
        <v>56</v>
      </c>
      <c r="AB224" s="1" t="s">
        <v>56</v>
      </c>
      <c r="AC224" s="1" t="s">
        <v>56</v>
      </c>
      <c r="AD224" s="2">
        <v>40634</v>
      </c>
      <c r="AE224">
        <v>9</v>
      </c>
      <c r="AF224">
        <v>0.17783436658243823</v>
      </c>
    </row>
    <row r="225" spans="1:32" x14ac:dyDescent="0.35">
      <c r="A225">
        <v>224</v>
      </c>
      <c r="B225" s="1" t="s">
        <v>32</v>
      </c>
      <c r="C225" s="1" t="s">
        <v>65</v>
      </c>
      <c r="D225" s="1" t="s">
        <v>34</v>
      </c>
      <c r="E225">
        <v>2</v>
      </c>
      <c r="F225" s="1" t="s">
        <v>35</v>
      </c>
      <c r="G225" s="1" t="s">
        <v>36</v>
      </c>
      <c r="H225">
        <v>0.5</v>
      </c>
      <c r="I225" s="1" t="s">
        <v>35</v>
      </c>
      <c r="J225" s="1" t="s">
        <v>37</v>
      </c>
      <c r="K225" s="1" t="s">
        <v>61</v>
      </c>
      <c r="L225" s="1" t="s">
        <v>40</v>
      </c>
      <c r="M225" s="1" t="s">
        <v>65</v>
      </c>
      <c r="N225" s="1" t="s">
        <v>61</v>
      </c>
      <c r="O225" t="s">
        <v>41</v>
      </c>
      <c r="P225" s="1" t="s">
        <v>41</v>
      </c>
      <c r="Q225" s="1" t="s">
        <v>48</v>
      </c>
      <c r="R225" s="1" t="s">
        <v>94</v>
      </c>
      <c r="S225" s="1" t="s">
        <v>48</v>
      </c>
      <c r="T225" s="1" t="s">
        <v>65</v>
      </c>
      <c r="U225">
        <v>2</v>
      </c>
      <c r="V225" s="1" t="s">
        <v>65</v>
      </c>
      <c r="W225" s="1" t="s">
        <v>34</v>
      </c>
      <c r="X225">
        <v>3</v>
      </c>
      <c r="Y225" s="1" t="s">
        <v>63</v>
      </c>
      <c r="Z225">
        <v>46</v>
      </c>
      <c r="AA225" s="1" t="s">
        <v>51</v>
      </c>
      <c r="AB225" s="1" t="s">
        <v>44</v>
      </c>
      <c r="AC225" s="1" t="s">
        <v>44</v>
      </c>
      <c r="AD225" s="2">
        <v>40634</v>
      </c>
      <c r="AE225">
        <v>9</v>
      </c>
      <c r="AF225">
        <v>0.81061830896371667</v>
      </c>
    </row>
    <row r="226" spans="1:32" x14ac:dyDescent="0.35">
      <c r="A226">
        <v>225</v>
      </c>
      <c r="B226" s="1" t="s">
        <v>32</v>
      </c>
      <c r="C226" s="1" t="s">
        <v>67</v>
      </c>
      <c r="D226" s="1" t="s">
        <v>34</v>
      </c>
      <c r="E226">
        <v>2</v>
      </c>
      <c r="F226" s="1" t="s">
        <v>35</v>
      </c>
      <c r="G226" s="1" t="s">
        <v>36</v>
      </c>
      <c r="H226">
        <v>0.5</v>
      </c>
      <c r="I226" s="1" t="s">
        <v>35</v>
      </c>
      <c r="J226" s="1" t="s">
        <v>37</v>
      </c>
      <c r="K226" s="1" t="s">
        <v>47</v>
      </c>
      <c r="L226" s="1" t="s">
        <v>40</v>
      </c>
      <c r="M226" s="1" t="s">
        <v>67</v>
      </c>
      <c r="N226" s="1" t="s">
        <v>47</v>
      </c>
      <c r="O226" t="s">
        <v>41</v>
      </c>
      <c r="P226" s="1" t="s">
        <v>41</v>
      </c>
      <c r="Q226" s="1" t="s">
        <v>50</v>
      </c>
      <c r="R226" s="1" t="s">
        <v>80</v>
      </c>
      <c r="S226" s="1" t="s">
        <v>50</v>
      </c>
      <c r="T226" s="1" t="s">
        <v>67</v>
      </c>
      <c r="U226">
        <v>1</v>
      </c>
      <c r="V226" s="1" t="s">
        <v>33</v>
      </c>
      <c r="W226" s="1" t="s">
        <v>37</v>
      </c>
      <c r="X226">
        <v>1</v>
      </c>
      <c r="Y226" s="1" t="s">
        <v>60</v>
      </c>
      <c r="Z226">
        <v>25</v>
      </c>
      <c r="AA226" s="1" t="s">
        <v>110</v>
      </c>
      <c r="AB226" s="1" t="s">
        <v>44</v>
      </c>
      <c r="AC226" s="1" t="s">
        <v>44</v>
      </c>
      <c r="AD226" s="2">
        <v>41730</v>
      </c>
      <c r="AE226">
        <v>6</v>
      </c>
      <c r="AF226">
        <v>0.47692719570024233</v>
      </c>
    </row>
    <row r="227" spans="1:32" x14ac:dyDescent="0.35">
      <c r="A227">
        <v>226</v>
      </c>
      <c r="B227" s="1" t="s">
        <v>32</v>
      </c>
      <c r="C227" s="1" t="s">
        <v>33</v>
      </c>
      <c r="D227" s="1" t="s">
        <v>34</v>
      </c>
      <c r="E227">
        <v>2</v>
      </c>
      <c r="F227" s="1" t="s">
        <v>35</v>
      </c>
      <c r="G227" s="1" t="s">
        <v>36</v>
      </c>
      <c r="H227">
        <v>0.5</v>
      </c>
      <c r="I227" s="1" t="s">
        <v>35</v>
      </c>
      <c r="J227" s="1" t="s">
        <v>37</v>
      </c>
      <c r="K227" s="1" t="s">
        <v>47</v>
      </c>
      <c r="L227" s="1" t="s">
        <v>40</v>
      </c>
      <c r="M227" s="1" t="s">
        <v>33</v>
      </c>
      <c r="N227" s="1" t="s">
        <v>47</v>
      </c>
      <c r="O227" t="s">
        <v>41</v>
      </c>
      <c r="P227" s="1" t="s">
        <v>41</v>
      </c>
      <c r="Q227" s="1" t="s">
        <v>50</v>
      </c>
      <c r="R227" s="1" t="s">
        <v>59</v>
      </c>
      <c r="S227" s="1" t="s">
        <v>50</v>
      </c>
      <c r="T227" s="1" t="s">
        <v>33</v>
      </c>
      <c r="U227">
        <v>3</v>
      </c>
      <c r="V227" s="1" t="s">
        <v>33</v>
      </c>
      <c r="W227" s="1" t="s">
        <v>34</v>
      </c>
      <c r="X227">
        <v>2</v>
      </c>
      <c r="Y227" s="1" t="s">
        <v>60</v>
      </c>
      <c r="Z227">
        <v>21</v>
      </c>
      <c r="AA227" s="1" t="s">
        <v>56</v>
      </c>
      <c r="AB227" s="1" t="s">
        <v>56</v>
      </c>
      <c r="AC227" s="1" t="s">
        <v>56</v>
      </c>
      <c r="AD227" s="2">
        <v>42826</v>
      </c>
      <c r="AE227">
        <v>3</v>
      </c>
      <c r="AF227">
        <v>0.54013581336580863</v>
      </c>
    </row>
    <row r="228" spans="1:32" x14ac:dyDescent="0.35">
      <c r="A228">
        <v>227</v>
      </c>
      <c r="B228" s="1" t="s">
        <v>32</v>
      </c>
      <c r="C228" s="1" t="s">
        <v>46</v>
      </c>
      <c r="D228" s="1" t="s">
        <v>34</v>
      </c>
      <c r="E228">
        <v>3</v>
      </c>
      <c r="F228" s="1" t="s">
        <v>35</v>
      </c>
      <c r="G228" s="1" t="s">
        <v>35</v>
      </c>
      <c r="H228">
        <v>0.5</v>
      </c>
      <c r="I228" s="1" t="s">
        <v>36</v>
      </c>
      <c r="J228" s="1" t="s">
        <v>37</v>
      </c>
      <c r="K228" s="1" t="s">
        <v>47</v>
      </c>
      <c r="L228" s="1" t="s">
        <v>39</v>
      </c>
      <c r="M228" s="1" t="s">
        <v>40</v>
      </c>
      <c r="N228" s="1" t="s">
        <v>47</v>
      </c>
      <c r="O228" t="s">
        <v>41</v>
      </c>
      <c r="P228" s="1" t="s">
        <v>41</v>
      </c>
      <c r="Q228" s="1" t="s">
        <v>40</v>
      </c>
      <c r="R228" s="1" t="s">
        <v>40</v>
      </c>
      <c r="S228" s="1" t="s">
        <v>40</v>
      </c>
      <c r="T228" s="1" t="s">
        <v>40</v>
      </c>
      <c r="U228">
        <v>3</v>
      </c>
      <c r="V228" s="1" t="s">
        <v>46</v>
      </c>
      <c r="W228" s="1" t="s">
        <v>34</v>
      </c>
      <c r="X228">
        <v>2</v>
      </c>
      <c r="Y228" s="1" t="s">
        <v>63</v>
      </c>
      <c r="Z228">
        <v>43</v>
      </c>
      <c r="AA228" s="1" t="s">
        <v>56</v>
      </c>
      <c r="AB228" s="1" t="s">
        <v>56</v>
      </c>
      <c r="AC228" s="1" t="s">
        <v>56</v>
      </c>
      <c r="AD228" s="2">
        <v>40634</v>
      </c>
      <c r="AE228">
        <v>9</v>
      </c>
      <c r="AF228">
        <v>0.98339826464382596</v>
      </c>
    </row>
    <row r="229" spans="1:32" x14ac:dyDescent="0.35">
      <c r="A229">
        <v>228</v>
      </c>
      <c r="B229" s="1" t="s">
        <v>32</v>
      </c>
      <c r="C229" s="1" t="s">
        <v>67</v>
      </c>
      <c r="D229" s="1" t="s">
        <v>34</v>
      </c>
      <c r="E229">
        <v>2</v>
      </c>
      <c r="F229" s="1" t="s">
        <v>36</v>
      </c>
      <c r="G229" s="1" t="s">
        <v>36</v>
      </c>
      <c r="H229">
        <v>0.5</v>
      </c>
      <c r="I229" s="1" t="s">
        <v>35</v>
      </c>
      <c r="J229" s="1" t="s">
        <v>37</v>
      </c>
      <c r="K229" s="1" t="s">
        <v>61</v>
      </c>
      <c r="L229" s="1" t="s">
        <v>40</v>
      </c>
      <c r="M229" s="1" t="s">
        <v>46</v>
      </c>
      <c r="N229" s="1" t="s">
        <v>61</v>
      </c>
      <c r="O229" t="s">
        <v>41</v>
      </c>
      <c r="P229" s="1" t="s">
        <v>41</v>
      </c>
      <c r="Q229" s="1" t="s">
        <v>50</v>
      </c>
      <c r="R229" s="1" t="s">
        <v>83</v>
      </c>
      <c r="S229" s="1" t="s">
        <v>50</v>
      </c>
      <c r="T229" s="1" t="s">
        <v>67</v>
      </c>
      <c r="U229">
        <v>2</v>
      </c>
      <c r="V229" s="1" t="s">
        <v>67</v>
      </c>
      <c r="W229" s="1" t="s">
        <v>34</v>
      </c>
      <c r="X229">
        <v>3</v>
      </c>
      <c r="Y229" s="1" t="s">
        <v>42</v>
      </c>
      <c r="Z229">
        <v>31</v>
      </c>
      <c r="AA229" s="1" t="s">
        <v>56</v>
      </c>
      <c r="AB229" s="1" t="s">
        <v>56</v>
      </c>
      <c r="AC229" s="1" t="s">
        <v>56</v>
      </c>
      <c r="AD229" s="2">
        <v>42461</v>
      </c>
      <c r="AE229">
        <v>4</v>
      </c>
      <c r="AF229">
        <v>0.9271996648592028</v>
      </c>
    </row>
    <row r="230" spans="1:32" x14ac:dyDescent="0.35">
      <c r="A230">
        <v>229</v>
      </c>
      <c r="B230" s="1" t="s">
        <v>32</v>
      </c>
      <c r="C230" s="1" t="s">
        <v>65</v>
      </c>
      <c r="D230" s="1" t="s">
        <v>34</v>
      </c>
      <c r="E230">
        <v>2</v>
      </c>
      <c r="F230" s="1" t="s">
        <v>35</v>
      </c>
      <c r="G230" s="1" t="s">
        <v>36</v>
      </c>
      <c r="H230">
        <v>0.5</v>
      </c>
      <c r="I230" s="1" t="s">
        <v>35</v>
      </c>
      <c r="J230" s="1" t="s">
        <v>37</v>
      </c>
      <c r="K230" s="1" t="s">
        <v>61</v>
      </c>
      <c r="L230" s="1" t="s">
        <v>40</v>
      </c>
      <c r="M230" s="1" t="s">
        <v>65</v>
      </c>
      <c r="N230" s="1" t="s">
        <v>61</v>
      </c>
      <c r="O230" t="s">
        <v>41</v>
      </c>
      <c r="P230" s="1" t="s">
        <v>41</v>
      </c>
      <c r="Q230" s="1" t="s">
        <v>48</v>
      </c>
      <c r="R230" s="1" t="s">
        <v>94</v>
      </c>
      <c r="S230" s="1" t="s">
        <v>48</v>
      </c>
      <c r="T230" s="1" t="s">
        <v>65</v>
      </c>
      <c r="U230">
        <v>3</v>
      </c>
      <c r="V230" s="1" t="s">
        <v>65</v>
      </c>
      <c r="W230" s="1" t="s">
        <v>34</v>
      </c>
      <c r="X230">
        <v>2</v>
      </c>
      <c r="Y230" s="1" t="s">
        <v>42</v>
      </c>
      <c r="Z230">
        <v>35</v>
      </c>
      <c r="AA230" s="1" t="s">
        <v>56</v>
      </c>
      <c r="AB230" s="1" t="s">
        <v>56</v>
      </c>
      <c r="AC230" s="1" t="s">
        <v>56</v>
      </c>
      <c r="AD230" s="2">
        <v>42461</v>
      </c>
      <c r="AE230">
        <v>4</v>
      </c>
      <c r="AF230">
        <v>0.21806709847288308</v>
      </c>
    </row>
    <row r="231" spans="1:32" x14ac:dyDescent="0.35">
      <c r="A231">
        <v>230</v>
      </c>
      <c r="B231" s="1" t="s">
        <v>45</v>
      </c>
      <c r="C231" s="1" t="s">
        <v>33</v>
      </c>
      <c r="D231" s="1" t="s">
        <v>34</v>
      </c>
      <c r="E231">
        <v>2</v>
      </c>
      <c r="F231" s="1" t="s">
        <v>35</v>
      </c>
      <c r="G231" s="1" t="s">
        <v>35</v>
      </c>
      <c r="H231">
        <v>0.5</v>
      </c>
      <c r="I231" s="1" t="s">
        <v>36</v>
      </c>
      <c r="J231" s="1" t="s">
        <v>37</v>
      </c>
      <c r="K231" s="1" t="s">
        <v>38</v>
      </c>
      <c r="L231" s="1" t="s">
        <v>39</v>
      </c>
      <c r="M231" s="1" t="s">
        <v>40</v>
      </c>
      <c r="N231" s="1" t="s">
        <v>38</v>
      </c>
      <c r="O231" t="s">
        <v>41</v>
      </c>
      <c r="P231" s="1" t="s">
        <v>41</v>
      </c>
      <c r="Q231" s="1" t="s">
        <v>40</v>
      </c>
      <c r="R231" s="1" t="s">
        <v>40</v>
      </c>
      <c r="S231" s="1" t="s">
        <v>40</v>
      </c>
      <c r="T231" s="1" t="s">
        <v>40</v>
      </c>
      <c r="U231">
        <v>2</v>
      </c>
      <c r="V231" s="1" t="s">
        <v>33</v>
      </c>
      <c r="W231" s="1" t="s">
        <v>34</v>
      </c>
      <c r="X231">
        <v>3</v>
      </c>
      <c r="Y231" s="1" t="s">
        <v>63</v>
      </c>
      <c r="Z231">
        <v>42</v>
      </c>
      <c r="AA231" s="1" t="s">
        <v>56</v>
      </c>
      <c r="AB231" s="1" t="s">
        <v>56</v>
      </c>
      <c r="AC231" s="1" t="s">
        <v>56</v>
      </c>
      <c r="AD231" s="2">
        <v>43191</v>
      </c>
      <c r="AE231">
        <v>2</v>
      </c>
      <c r="AF231">
        <v>0.57064449855282595</v>
      </c>
    </row>
    <row r="232" spans="1:32" x14ac:dyDescent="0.35">
      <c r="A232">
        <v>231</v>
      </c>
      <c r="B232" s="1" t="s">
        <v>32</v>
      </c>
      <c r="C232" s="1" t="s">
        <v>65</v>
      </c>
      <c r="D232" s="1" t="s">
        <v>34</v>
      </c>
      <c r="E232">
        <v>3</v>
      </c>
      <c r="F232" s="1" t="s">
        <v>35</v>
      </c>
      <c r="G232" s="1" t="s">
        <v>36</v>
      </c>
      <c r="H232">
        <v>0.5</v>
      </c>
      <c r="I232" s="1" t="s">
        <v>35</v>
      </c>
      <c r="J232" s="1" t="s">
        <v>37</v>
      </c>
      <c r="K232" s="1" t="s">
        <v>84</v>
      </c>
      <c r="L232" s="1" t="s">
        <v>40</v>
      </c>
      <c r="M232" s="1" t="s">
        <v>65</v>
      </c>
      <c r="N232" s="1" t="s">
        <v>84</v>
      </c>
      <c r="O232" t="s">
        <v>41</v>
      </c>
      <c r="P232" s="1" t="s">
        <v>41</v>
      </c>
      <c r="Q232" s="1" t="s">
        <v>54</v>
      </c>
      <c r="R232" s="1" t="s">
        <v>111</v>
      </c>
      <c r="S232" s="1" t="s">
        <v>48</v>
      </c>
      <c r="T232" s="1" t="s">
        <v>65</v>
      </c>
      <c r="U232">
        <v>3</v>
      </c>
      <c r="V232" s="1" t="s">
        <v>65</v>
      </c>
      <c r="W232" s="1" t="s">
        <v>34</v>
      </c>
      <c r="X232">
        <v>3</v>
      </c>
      <c r="Y232" s="1" t="s">
        <v>42</v>
      </c>
      <c r="Z232">
        <v>39</v>
      </c>
      <c r="AA232" s="1" t="s">
        <v>75</v>
      </c>
      <c r="AB232" s="1" t="s">
        <v>44</v>
      </c>
      <c r="AC232" s="1" t="s">
        <v>44</v>
      </c>
      <c r="AD232" s="2">
        <v>42461</v>
      </c>
      <c r="AE232">
        <v>4</v>
      </c>
      <c r="AF232">
        <v>0.85185181143514077</v>
      </c>
    </row>
    <row r="233" spans="1:32" x14ac:dyDescent="0.35">
      <c r="A233">
        <v>232</v>
      </c>
      <c r="B233" s="1" t="s">
        <v>45</v>
      </c>
      <c r="C233" s="1" t="s">
        <v>33</v>
      </c>
      <c r="D233" s="1" t="s">
        <v>34</v>
      </c>
      <c r="E233">
        <v>2</v>
      </c>
      <c r="F233" s="1" t="s">
        <v>36</v>
      </c>
      <c r="G233" s="1" t="s">
        <v>36</v>
      </c>
      <c r="H233">
        <v>0.5</v>
      </c>
      <c r="I233" s="1" t="s">
        <v>35</v>
      </c>
      <c r="J233" s="1" t="s">
        <v>37</v>
      </c>
      <c r="K233" s="1" t="s">
        <v>38</v>
      </c>
      <c r="L233" s="1" t="s">
        <v>40</v>
      </c>
      <c r="M233" s="1" t="s">
        <v>67</v>
      </c>
      <c r="N233" s="1" t="s">
        <v>38</v>
      </c>
      <c r="O233" t="s">
        <v>41</v>
      </c>
      <c r="P233" s="1" t="s">
        <v>41</v>
      </c>
      <c r="Q233" s="1" t="s">
        <v>50</v>
      </c>
      <c r="R233" s="1" t="s">
        <v>77</v>
      </c>
      <c r="S233" s="1" t="s">
        <v>50</v>
      </c>
      <c r="T233" s="1" t="s">
        <v>33</v>
      </c>
      <c r="U233">
        <v>3</v>
      </c>
      <c r="V233" s="1" t="s">
        <v>33</v>
      </c>
      <c r="W233" s="1" t="s">
        <v>34</v>
      </c>
      <c r="X233">
        <v>3</v>
      </c>
      <c r="Y233" s="1" t="s">
        <v>42</v>
      </c>
      <c r="Z233">
        <v>34</v>
      </c>
      <c r="AA233" s="1" t="s">
        <v>43</v>
      </c>
      <c r="AB233" s="1" t="s">
        <v>44</v>
      </c>
      <c r="AC233" s="1" t="s">
        <v>44</v>
      </c>
      <c r="AD233" s="2">
        <v>42826</v>
      </c>
      <c r="AE233">
        <v>3</v>
      </c>
      <c r="AF233">
        <v>0.19055663330033834</v>
      </c>
    </row>
    <row r="234" spans="1:32" x14ac:dyDescent="0.35">
      <c r="A234">
        <v>233</v>
      </c>
      <c r="B234" s="1" t="s">
        <v>45</v>
      </c>
      <c r="C234" s="1" t="s">
        <v>33</v>
      </c>
      <c r="D234" s="1" t="s">
        <v>37</v>
      </c>
      <c r="E234">
        <v>0</v>
      </c>
      <c r="F234" s="1" t="s">
        <v>35</v>
      </c>
      <c r="G234" s="1" t="s">
        <v>35</v>
      </c>
      <c r="H234">
        <v>0.5</v>
      </c>
      <c r="I234" s="1" t="s">
        <v>35</v>
      </c>
      <c r="J234" s="1" t="s">
        <v>34</v>
      </c>
      <c r="K234" s="1" t="s">
        <v>53</v>
      </c>
      <c r="L234" s="1" t="s">
        <v>40</v>
      </c>
      <c r="M234" s="1" t="s">
        <v>33</v>
      </c>
      <c r="N234" s="1" t="s">
        <v>53</v>
      </c>
      <c r="O234">
        <v>0.8</v>
      </c>
      <c r="P234" s="1" t="s">
        <v>79</v>
      </c>
      <c r="Q234" s="1" t="s">
        <v>54</v>
      </c>
      <c r="R234" s="1" t="s">
        <v>74</v>
      </c>
      <c r="S234" s="1" t="s">
        <v>50</v>
      </c>
      <c r="T234" s="1" t="s">
        <v>33</v>
      </c>
      <c r="U234">
        <v>0</v>
      </c>
      <c r="V234" s="1" t="s">
        <v>40</v>
      </c>
      <c r="W234" s="1" t="s">
        <v>34</v>
      </c>
      <c r="X234">
        <v>0</v>
      </c>
      <c r="Y234" s="1" t="s">
        <v>60</v>
      </c>
      <c r="Z234">
        <v>25</v>
      </c>
      <c r="AA234" s="1" t="s">
        <v>56</v>
      </c>
      <c r="AB234" s="1" t="s">
        <v>56</v>
      </c>
      <c r="AC234" s="1" t="s">
        <v>56</v>
      </c>
      <c r="AD234" s="2">
        <v>43922</v>
      </c>
      <c r="AE234">
        <v>0</v>
      </c>
      <c r="AF234">
        <v>0.29436470327604447</v>
      </c>
    </row>
    <row r="235" spans="1:32" x14ac:dyDescent="0.35">
      <c r="A235">
        <v>234</v>
      </c>
      <c r="B235" s="1" t="s">
        <v>45</v>
      </c>
      <c r="C235" s="1" t="s">
        <v>33</v>
      </c>
      <c r="D235" s="1" t="s">
        <v>34</v>
      </c>
      <c r="E235">
        <v>2</v>
      </c>
      <c r="F235" s="1" t="s">
        <v>36</v>
      </c>
      <c r="G235" s="1" t="s">
        <v>36</v>
      </c>
      <c r="H235">
        <v>0.5</v>
      </c>
      <c r="I235" s="1" t="s">
        <v>35</v>
      </c>
      <c r="J235" s="1" t="s">
        <v>37</v>
      </c>
      <c r="K235" s="1" t="s">
        <v>38</v>
      </c>
      <c r="L235" s="1" t="s">
        <v>40</v>
      </c>
      <c r="M235" s="1" t="s">
        <v>67</v>
      </c>
      <c r="N235" s="1" t="s">
        <v>38</v>
      </c>
      <c r="O235" t="s">
        <v>41</v>
      </c>
      <c r="P235" s="1" t="s">
        <v>41</v>
      </c>
      <c r="Q235" s="1" t="s">
        <v>50</v>
      </c>
      <c r="R235" s="1" t="s">
        <v>77</v>
      </c>
      <c r="S235" s="1" t="s">
        <v>50</v>
      </c>
      <c r="T235" s="1" t="s">
        <v>33</v>
      </c>
      <c r="U235">
        <v>2</v>
      </c>
      <c r="V235" s="1" t="s">
        <v>33</v>
      </c>
      <c r="W235" s="1" t="s">
        <v>34</v>
      </c>
      <c r="X235">
        <v>2</v>
      </c>
      <c r="Y235" s="1" t="s">
        <v>60</v>
      </c>
      <c r="Z235">
        <v>29</v>
      </c>
      <c r="AA235" s="1" t="s">
        <v>51</v>
      </c>
      <c r="AB235" s="1" t="s">
        <v>44</v>
      </c>
      <c r="AC235" s="1" t="s">
        <v>44</v>
      </c>
      <c r="AD235" s="2">
        <v>43191</v>
      </c>
      <c r="AE235">
        <v>2</v>
      </c>
      <c r="AF235">
        <v>0.85942463385542378</v>
      </c>
    </row>
    <row r="236" spans="1:32" x14ac:dyDescent="0.35">
      <c r="A236">
        <v>235</v>
      </c>
      <c r="B236" s="1" t="s">
        <v>32</v>
      </c>
      <c r="C236" s="1" t="s">
        <v>46</v>
      </c>
      <c r="D236" s="1" t="s">
        <v>34</v>
      </c>
      <c r="E236">
        <v>3</v>
      </c>
      <c r="F236" s="1" t="s">
        <v>35</v>
      </c>
      <c r="G236" s="1" t="s">
        <v>36</v>
      </c>
      <c r="H236">
        <v>0.5</v>
      </c>
      <c r="I236" s="1" t="s">
        <v>35</v>
      </c>
      <c r="J236" s="1" t="s">
        <v>37</v>
      </c>
      <c r="K236" s="1" t="s">
        <v>61</v>
      </c>
      <c r="L236" s="1" t="s">
        <v>40</v>
      </c>
      <c r="M236" s="1" t="s">
        <v>46</v>
      </c>
      <c r="N236" s="1" t="s">
        <v>61</v>
      </c>
      <c r="O236" t="s">
        <v>41</v>
      </c>
      <c r="P236" s="1" t="s">
        <v>41</v>
      </c>
      <c r="Q236" s="1" t="s">
        <v>50</v>
      </c>
      <c r="R236" s="1" t="s">
        <v>62</v>
      </c>
      <c r="S236" s="1" t="s">
        <v>50</v>
      </c>
      <c r="T236" s="1" t="s">
        <v>46</v>
      </c>
      <c r="U236">
        <v>2</v>
      </c>
      <c r="V236" s="1" t="s">
        <v>46</v>
      </c>
      <c r="W236" s="1" t="s">
        <v>34</v>
      </c>
      <c r="X236">
        <v>3</v>
      </c>
      <c r="Y236" s="1" t="s">
        <v>42</v>
      </c>
      <c r="Z236">
        <v>32</v>
      </c>
      <c r="AA236" s="1" t="s">
        <v>56</v>
      </c>
      <c r="AB236" s="1" t="s">
        <v>56</v>
      </c>
      <c r="AC236" s="1" t="s">
        <v>56</v>
      </c>
      <c r="AD236" s="2">
        <v>41730</v>
      </c>
      <c r="AE236">
        <v>6</v>
      </c>
      <c r="AF236">
        <v>0.17643483212590227</v>
      </c>
    </row>
    <row r="237" spans="1:32" x14ac:dyDescent="0.35">
      <c r="A237">
        <v>236</v>
      </c>
      <c r="B237" s="1" t="s">
        <v>45</v>
      </c>
      <c r="C237" s="1" t="s">
        <v>33</v>
      </c>
      <c r="D237" s="1" t="s">
        <v>34</v>
      </c>
      <c r="E237">
        <v>3</v>
      </c>
      <c r="F237" s="1" t="s">
        <v>35</v>
      </c>
      <c r="G237" s="1" t="s">
        <v>36</v>
      </c>
      <c r="H237">
        <v>0.5</v>
      </c>
      <c r="I237" s="1" t="s">
        <v>35</v>
      </c>
      <c r="J237" s="1" t="s">
        <v>37</v>
      </c>
      <c r="K237" s="1" t="s">
        <v>47</v>
      </c>
      <c r="L237" s="1" t="s">
        <v>40</v>
      </c>
      <c r="M237" s="1" t="s">
        <v>33</v>
      </c>
      <c r="N237" s="1" t="s">
        <v>47</v>
      </c>
      <c r="O237" t="s">
        <v>41</v>
      </c>
      <c r="P237" s="1" t="s">
        <v>41</v>
      </c>
      <c r="Q237" s="1" t="s">
        <v>50</v>
      </c>
      <c r="R237" s="1" t="s">
        <v>59</v>
      </c>
      <c r="S237" s="1" t="s">
        <v>50</v>
      </c>
      <c r="T237" s="1" t="s">
        <v>33</v>
      </c>
      <c r="U237">
        <v>1</v>
      </c>
      <c r="V237" s="1" t="s">
        <v>33</v>
      </c>
      <c r="W237" s="1" t="s">
        <v>34</v>
      </c>
      <c r="X237">
        <v>0</v>
      </c>
      <c r="Y237" s="1" t="s">
        <v>60</v>
      </c>
      <c r="Z237">
        <v>22</v>
      </c>
      <c r="AA237" s="1" t="s">
        <v>56</v>
      </c>
      <c r="AB237" s="1" t="s">
        <v>56</v>
      </c>
      <c r="AC237" s="1" t="s">
        <v>56</v>
      </c>
      <c r="AD237" s="2">
        <v>43556</v>
      </c>
      <c r="AE237">
        <v>1</v>
      </c>
      <c r="AF237">
        <v>0.21959367082933157</v>
      </c>
    </row>
    <row r="238" spans="1:32" x14ac:dyDescent="0.35">
      <c r="A238">
        <v>237</v>
      </c>
      <c r="B238" s="1" t="s">
        <v>45</v>
      </c>
      <c r="C238" s="1" t="s">
        <v>33</v>
      </c>
      <c r="D238" s="1" t="s">
        <v>34</v>
      </c>
      <c r="E238">
        <v>2</v>
      </c>
      <c r="F238" s="1" t="s">
        <v>36</v>
      </c>
      <c r="G238" s="1" t="s">
        <v>36</v>
      </c>
      <c r="H238">
        <v>0.5</v>
      </c>
      <c r="I238" s="1" t="s">
        <v>35</v>
      </c>
      <c r="J238" s="1" t="s">
        <v>37</v>
      </c>
      <c r="K238" s="1" t="s">
        <v>38</v>
      </c>
      <c r="L238" s="1" t="s">
        <v>40</v>
      </c>
      <c r="M238" s="1" t="s">
        <v>67</v>
      </c>
      <c r="N238" s="1" t="s">
        <v>38</v>
      </c>
      <c r="O238" t="s">
        <v>41</v>
      </c>
      <c r="P238" s="1" t="s">
        <v>41</v>
      </c>
      <c r="Q238" s="1" t="s">
        <v>50</v>
      </c>
      <c r="R238" s="1" t="s">
        <v>77</v>
      </c>
      <c r="S238" s="1" t="s">
        <v>50</v>
      </c>
      <c r="T238" s="1" t="s">
        <v>33</v>
      </c>
      <c r="U238">
        <v>4</v>
      </c>
      <c r="V238" s="1" t="s">
        <v>33</v>
      </c>
      <c r="W238" s="1" t="s">
        <v>34</v>
      </c>
      <c r="X238">
        <v>3</v>
      </c>
      <c r="Y238" s="1" t="s">
        <v>42</v>
      </c>
      <c r="Z238">
        <v>31</v>
      </c>
      <c r="AA238" s="1" t="s">
        <v>56</v>
      </c>
      <c r="AB238" s="1" t="s">
        <v>56</v>
      </c>
      <c r="AC238" s="1" t="s">
        <v>56</v>
      </c>
      <c r="AD238" s="2">
        <v>42461</v>
      </c>
      <c r="AE238">
        <v>4</v>
      </c>
      <c r="AF238">
        <v>0.93313938917417039</v>
      </c>
    </row>
    <row r="239" spans="1:32" x14ac:dyDescent="0.35">
      <c r="A239">
        <v>238</v>
      </c>
      <c r="B239" s="1" t="s">
        <v>45</v>
      </c>
      <c r="C239" s="1" t="s">
        <v>33</v>
      </c>
      <c r="D239" s="1" t="s">
        <v>37</v>
      </c>
      <c r="E239">
        <v>0</v>
      </c>
      <c r="F239" s="1" t="s">
        <v>35</v>
      </c>
      <c r="G239" s="1" t="s">
        <v>35</v>
      </c>
      <c r="H239">
        <v>0.5</v>
      </c>
      <c r="I239" s="1" t="s">
        <v>35</v>
      </c>
      <c r="J239" s="1" t="s">
        <v>34</v>
      </c>
      <c r="K239" s="1" t="s">
        <v>38</v>
      </c>
      <c r="L239" s="1" t="s">
        <v>40</v>
      </c>
      <c r="M239" s="1" t="s">
        <v>33</v>
      </c>
      <c r="N239" s="1" t="s">
        <v>38</v>
      </c>
      <c r="O239" t="s">
        <v>41</v>
      </c>
      <c r="P239" s="1" t="s">
        <v>41</v>
      </c>
      <c r="Q239" s="1" t="s">
        <v>50</v>
      </c>
      <c r="R239" s="1" t="s">
        <v>77</v>
      </c>
      <c r="S239" s="1" t="s">
        <v>50</v>
      </c>
      <c r="T239" s="1" t="s">
        <v>33</v>
      </c>
      <c r="U239">
        <v>0</v>
      </c>
      <c r="V239" s="1" t="s">
        <v>40</v>
      </c>
      <c r="W239" s="1" t="s">
        <v>34</v>
      </c>
      <c r="X239">
        <v>0</v>
      </c>
      <c r="Y239" s="1" t="s">
        <v>60</v>
      </c>
      <c r="Z239">
        <v>22</v>
      </c>
      <c r="AA239" s="1" t="s">
        <v>75</v>
      </c>
      <c r="AB239" s="1" t="s">
        <v>44</v>
      </c>
      <c r="AC239" s="1" t="s">
        <v>44</v>
      </c>
      <c r="AD239" s="2">
        <v>43922</v>
      </c>
      <c r="AE239">
        <v>0</v>
      </c>
      <c r="AF239">
        <v>0.35696434288001544</v>
      </c>
    </row>
    <row r="240" spans="1:32" x14ac:dyDescent="0.35">
      <c r="A240">
        <v>239</v>
      </c>
      <c r="B240" s="1" t="s">
        <v>32</v>
      </c>
      <c r="C240" s="1" t="s">
        <v>46</v>
      </c>
      <c r="D240" s="1" t="s">
        <v>34</v>
      </c>
      <c r="E240">
        <v>2</v>
      </c>
      <c r="F240" s="1" t="s">
        <v>35</v>
      </c>
      <c r="G240" s="1" t="s">
        <v>36</v>
      </c>
      <c r="H240">
        <v>0.5</v>
      </c>
      <c r="I240" s="1" t="s">
        <v>35</v>
      </c>
      <c r="J240" s="1" t="s">
        <v>37</v>
      </c>
      <c r="K240" s="1" t="s">
        <v>47</v>
      </c>
      <c r="L240" s="1" t="s">
        <v>40</v>
      </c>
      <c r="M240" s="1" t="s">
        <v>46</v>
      </c>
      <c r="N240" s="1" t="s">
        <v>47</v>
      </c>
      <c r="O240" t="s">
        <v>41</v>
      </c>
      <c r="P240" s="1" t="s">
        <v>41</v>
      </c>
      <c r="Q240" s="1" t="s">
        <v>48</v>
      </c>
      <c r="R240" s="1" t="s">
        <v>49</v>
      </c>
      <c r="S240" s="1" t="s">
        <v>50</v>
      </c>
      <c r="T240" s="1" t="s">
        <v>46</v>
      </c>
      <c r="U240">
        <v>2</v>
      </c>
      <c r="V240" s="1" t="s">
        <v>46</v>
      </c>
      <c r="W240" s="1" t="s">
        <v>34</v>
      </c>
      <c r="X240">
        <v>2</v>
      </c>
      <c r="Y240" s="1" t="s">
        <v>42</v>
      </c>
      <c r="Z240">
        <v>36</v>
      </c>
      <c r="AA240" s="1" t="s">
        <v>64</v>
      </c>
      <c r="AB240" s="1" t="s">
        <v>44</v>
      </c>
      <c r="AC240" s="1" t="s">
        <v>44</v>
      </c>
      <c r="AD240" s="2">
        <v>41730</v>
      </c>
      <c r="AE240">
        <v>6</v>
      </c>
      <c r="AF240">
        <v>0.3138941387196631</v>
      </c>
    </row>
    <row r="241" spans="1:32" x14ac:dyDescent="0.35">
      <c r="A241">
        <v>240</v>
      </c>
      <c r="B241" s="1" t="s">
        <v>45</v>
      </c>
      <c r="C241" s="1" t="s">
        <v>33</v>
      </c>
      <c r="D241" s="1" t="s">
        <v>34</v>
      </c>
      <c r="E241">
        <v>2</v>
      </c>
      <c r="F241" s="1" t="s">
        <v>35</v>
      </c>
      <c r="G241" s="1" t="s">
        <v>36</v>
      </c>
      <c r="H241">
        <v>0.5</v>
      </c>
      <c r="I241" s="1" t="s">
        <v>35</v>
      </c>
      <c r="J241" s="1" t="s">
        <v>37</v>
      </c>
      <c r="K241" s="1" t="s">
        <v>38</v>
      </c>
      <c r="L241" s="1" t="s">
        <v>40</v>
      </c>
      <c r="M241" s="1" t="s">
        <v>33</v>
      </c>
      <c r="N241" s="1" t="s">
        <v>38</v>
      </c>
      <c r="O241" t="s">
        <v>41</v>
      </c>
      <c r="P241" s="1" t="s">
        <v>41</v>
      </c>
      <c r="Q241" s="1" t="s">
        <v>50</v>
      </c>
      <c r="R241" s="1" t="s">
        <v>77</v>
      </c>
      <c r="S241" s="1" t="s">
        <v>50</v>
      </c>
      <c r="T241" s="1" t="s">
        <v>33</v>
      </c>
      <c r="U241">
        <v>4</v>
      </c>
      <c r="V241" s="1" t="s">
        <v>33</v>
      </c>
      <c r="W241" s="1" t="s">
        <v>34</v>
      </c>
      <c r="X241">
        <v>3</v>
      </c>
      <c r="Y241" s="1" t="s">
        <v>60</v>
      </c>
      <c r="Z241">
        <v>27</v>
      </c>
      <c r="AA241" s="1" t="s">
        <v>64</v>
      </c>
      <c r="AB241" s="1" t="s">
        <v>44</v>
      </c>
      <c r="AC241" s="1" t="s">
        <v>44</v>
      </c>
      <c r="AD241" s="2">
        <v>42461</v>
      </c>
      <c r="AE241">
        <v>4</v>
      </c>
      <c r="AF241">
        <v>2.0523661359035827E-2</v>
      </c>
    </row>
    <row r="242" spans="1:32" x14ac:dyDescent="0.35">
      <c r="A242">
        <v>241</v>
      </c>
      <c r="B242" s="1" t="s">
        <v>45</v>
      </c>
      <c r="C242" s="1" t="s">
        <v>46</v>
      </c>
      <c r="D242" s="1" t="s">
        <v>34</v>
      </c>
      <c r="E242">
        <v>2</v>
      </c>
      <c r="F242" s="1" t="s">
        <v>35</v>
      </c>
      <c r="G242" s="1" t="s">
        <v>36</v>
      </c>
      <c r="H242">
        <v>0.5</v>
      </c>
      <c r="I242" s="1" t="s">
        <v>35</v>
      </c>
      <c r="J242" s="1" t="s">
        <v>37</v>
      </c>
      <c r="K242" s="1" t="s">
        <v>61</v>
      </c>
      <c r="L242" s="1" t="s">
        <v>40</v>
      </c>
      <c r="M242" s="1" t="s">
        <v>46</v>
      </c>
      <c r="N242" s="1" t="s">
        <v>61</v>
      </c>
      <c r="O242" t="s">
        <v>41</v>
      </c>
      <c r="P242" s="1" t="s">
        <v>41</v>
      </c>
      <c r="Q242" s="1" t="s">
        <v>50</v>
      </c>
      <c r="R242" s="1" t="s">
        <v>62</v>
      </c>
      <c r="S242" s="1" t="s">
        <v>50</v>
      </c>
      <c r="T242" s="1" t="s">
        <v>46</v>
      </c>
      <c r="U242">
        <v>2</v>
      </c>
      <c r="V242" s="1" t="s">
        <v>46</v>
      </c>
      <c r="W242" s="1" t="s">
        <v>34</v>
      </c>
      <c r="X242">
        <v>2</v>
      </c>
      <c r="Y242" s="1" t="s">
        <v>42</v>
      </c>
      <c r="Z242">
        <v>38</v>
      </c>
      <c r="AA242" s="1" t="s">
        <v>51</v>
      </c>
      <c r="AB242" s="1" t="s">
        <v>44</v>
      </c>
      <c r="AC242" s="1" t="s">
        <v>44</v>
      </c>
      <c r="AD242" s="2">
        <v>43191</v>
      </c>
      <c r="AE242">
        <v>2</v>
      </c>
      <c r="AF242">
        <v>0.12897480903191139</v>
      </c>
    </row>
    <row r="243" spans="1:32" x14ac:dyDescent="0.35">
      <c r="A243">
        <v>242</v>
      </c>
      <c r="B243" s="1" t="s">
        <v>32</v>
      </c>
      <c r="C243" s="1" t="s">
        <v>67</v>
      </c>
      <c r="D243" s="1" t="s">
        <v>34</v>
      </c>
      <c r="E243">
        <v>3</v>
      </c>
      <c r="F243" s="1" t="s">
        <v>35</v>
      </c>
      <c r="G243" s="1" t="s">
        <v>35</v>
      </c>
      <c r="H243">
        <v>0.5</v>
      </c>
      <c r="I243" s="1" t="s">
        <v>36</v>
      </c>
      <c r="J243" s="1" t="s">
        <v>37</v>
      </c>
      <c r="K243" s="1" t="s">
        <v>61</v>
      </c>
      <c r="L243" s="1" t="s">
        <v>39</v>
      </c>
      <c r="M243" s="1" t="s">
        <v>40</v>
      </c>
      <c r="N243" s="1" t="s">
        <v>61</v>
      </c>
      <c r="O243" t="s">
        <v>41</v>
      </c>
      <c r="P243" s="1" t="s">
        <v>41</v>
      </c>
      <c r="Q243" s="1" t="s">
        <v>40</v>
      </c>
      <c r="R243" s="1" t="s">
        <v>40</v>
      </c>
      <c r="S243" s="1" t="s">
        <v>40</v>
      </c>
      <c r="T243" s="1" t="s">
        <v>40</v>
      </c>
      <c r="U243">
        <v>3</v>
      </c>
      <c r="V243" s="1" t="s">
        <v>67</v>
      </c>
      <c r="W243" s="1" t="s">
        <v>34</v>
      </c>
      <c r="X243">
        <v>3</v>
      </c>
      <c r="Y243" s="1" t="s">
        <v>42</v>
      </c>
      <c r="Z243">
        <v>37</v>
      </c>
      <c r="AA243" s="1" t="s">
        <v>75</v>
      </c>
      <c r="AB243" s="1" t="s">
        <v>44</v>
      </c>
      <c r="AC243" s="1" t="s">
        <v>44</v>
      </c>
      <c r="AD243" s="2">
        <v>42826</v>
      </c>
      <c r="AE243">
        <v>3</v>
      </c>
      <c r="AF243">
        <v>0.84777829239067948</v>
      </c>
    </row>
    <row r="244" spans="1:32" x14ac:dyDescent="0.35">
      <c r="A244">
        <v>243</v>
      </c>
      <c r="B244" s="1" t="s">
        <v>32</v>
      </c>
      <c r="C244" s="1" t="s">
        <v>52</v>
      </c>
      <c r="D244" s="1" t="s">
        <v>34</v>
      </c>
      <c r="E244">
        <v>3</v>
      </c>
      <c r="F244" s="1" t="s">
        <v>35</v>
      </c>
      <c r="G244" s="1" t="s">
        <v>36</v>
      </c>
      <c r="H244">
        <v>0.5</v>
      </c>
      <c r="I244" s="1" t="s">
        <v>35</v>
      </c>
      <c r="J244" s="1" t="s">
        <v>37</v>
      </c>
      <c r="K244" s="1" t="s">
        <v>38</v>
      </c>
      <c r="L244" s="1" t="s">
        <v>40</v>
      </c>
      <c r="M244" s="1" t="s">
        <v>52</v>
      </c>
      <c r="N244" s="1" t="s">
        <v>38</v>
      </c>
      <c r="O244" t="s">
        <v>41</v>
      </c>
      <c r="P244" s="1" t="s">
        <v>41</v>
      </c>
      <c r="Q244" s="1" t="s">
        <v>50</v>
      </c>
      <c r="R244" s="1" t="s">
        <v>92</v>
      </c>
      <c r="S244" s="1" t="s">
        <v>48</v>
      </c>
      <c r="T244" s="1" t="s">
        <v>52</v>
      </c>
      <c r="U244">
        <v>1</v>
      </c>
      <c r="V244" s="1" t="s">
        <v>65</v>
      </c>
      <c r="W244" s="1" t="s">
        <v>37</v>
      </c>
      <c r="X244">
        <v>2</v>
      </c>
      <c r="Y244" s="1" t="s">
        <v>63</v>
      </c>
      <c r="Z244">
        <v>42</v>
      </c>
      <c r="AA244" s="1" t="s">
        <v>56</v>
      </c>
      <c r="AB244" s="1" t="s">
        <v>56</v>
      </c>
      <c r="AC244" s="1" t="s">
        <v>56</v>
      </c>
      <c r="AD244" s="2">
        <v>41365</v>
      </c>
      <c r="AE244">
        <v>7</v>
      </c>
      <c r="AF244">
        <v>0.60936822868857665</v>
      </c>
    </row>
    <row r="245" spans="1:32" x14ac:dyDescent="0.35">
      <c r="A245">
        <v>244</v>
      </c>
      <c r="B245" s="1" t="s">
        <v>32</v>
      </c>
      <c r="C245" s="1" t="s">
        <v>65</v>
      </c>
      <c r="D245" s="1" t="s">
        <v>34</v>
      </c>
      <c r="E245">
        <v>2</v>
      </c>
      <c r="F245" s="1" t="s">
        <v>35</v>
      </c>
      <c r="G245" s="1" t="s">
        <v>36</v>
      </c>
      <c r="H245">
        <v>0.5</v>
      </c>
      <c r="I245" s="1" t="s">
        <v>35</v>
      </c>
      <c r="J245" s="1" t="s">
        <v>37</v>
      </c>
      <c r="K245" s="1" t="s">
        <v>47</v>
      </c>
      <c r="L245" s="1" t="s">
        <v>40</v>
      </c>
      <c r="M245" s="1" t="s">
        <v>65</v>
      </c>
      <c r="N245" s="1" t="s">
        <v>47</v>
      </c>
      <c r="O245" t="s">
        <v>41</v>
      </c>
      <c r="P245" s="1" t="s">
        <v>41</v>
      </c>
      <c r="Q245" s="1" t="s">
        <v>48</v>
      </c>
      <c r="R245" s="1" t="s">
        <v>86</v>
      </c>
      <c r="S245" s="1" t="s">
        <v>48</v>
      </c>
      <c r="T245" s="1" t="s">
        <v>65</v>
      </c>
      <c r="U245">
        <v>4</v>
      </c>
      <c r="V245" s="1" t="s">
        <v>65</v>
      </c>
      <c r="W245" s="1" t="s">
        <v>34</v>
      </c>
      <c r="X245">
        <v>4</v>
      </c>
      <c r="Y245" s="1" t="s">
        <v>63</v>
      </c>
      <c r="Z245">
        <v>41</v>
      </c>
      <c r="AA245" s="1" t="s">
        <v>82</v>
      </c>
      <c r="AB245" s="1" t="s">
        <v>44</v>
      </c>
      <c r="AC245" s="1" t="s">
        <v>44</v>
      </c>
      <c r="AD245" s="2">
        <v>40634</v>
      </c>
      <c r="AE245">
        <v>9</v>
      </c>
      <c r="AF245">
        <v>0.24645110486562372</v>
      </c>
    </row>
    <row r="246" spans="1:32" x14ac:dyDescent="0.35">
      <c r="A246">
        <v>245</v>
      </c>
      <c r="B246" s="1" t="s">
        <v>45</v>
      </c>
      <c r="C246" s="1" t="s">
        <v>67</v>
      </c>
      <c r="D246" s="1" t="s">
        <v>34</v>
      </c>
      <c r="E246">
        <v>2</v>
      </c>
      <c r="F246" s="1" t="s">
        <v>35</v>
      </c>
      <c r="G246" s="1" t="s">
        <v>35</v>
      </c>
      <c r="H246">
        <v>0.5</v>
      </c>
      <c r="I246" s="1" t="s">
        <v>36</v>
      </c>
      <c r="J246" s="1" t="s">
        <v>37</v>
      </c>
      <c r="K246" s="1" t="s">
        <v>38</v>
      </c>
      <c r="L246" s="1" t="s">
        <v>39</v>
      </c>
      <c r="M246" s="1" t="s">
        <v>40</v>
      </c>
      <c r="N246" s="1" t="s">
        <v>38</v>
      </c>
      <c r="O246">
        <v>0.7</v>
      </c>
      <c r="P246" s="1" t="s">
        <v>79</v>
      </c>
      <c r="Q246" s="1" t="s">
        <v>40</v>
      </c>
      <c r="R246" s="1" t="s">
        <v>40</v>
      </c>
      <c r="S246" s="1" t="s">
        <v>40</v>
      </c>
      <c r="T246" s="1" t="s">
        <v>40</v>
      </c>
      <c r="U246">
        <v>5</v>
      </c>
      <c r="V246" s="1" t="s">
        <v>67</v>
      </c>
      <c r="W246" s="1" t="s">
        <v>34</v>
      </c>
      <c r="X246">
        <v>3</v>
      </c>
      <c r="Y246" s="1" t="s">
        <v>63</v>
      </c>
      <c r="Z246">
        <v>49</v>
      </c>
      <c r="AA246" s="1" t="s">
        <v>56</v>
      </c>
      <c r="AB246" s="1" t="s">
        <v>56</v>
      </c>
      <c r="AC246" s="1" t="s">
        <v>56</v>
      </c>
      <c r="AD246" s="2">
        <v>42095</v>
      </c>
      <c r="AE246">
        <v>5</v>
      </c>
      <c r="AF246">
        <v>0.92264669739506555</v>
      </c>
    </row>
    <row r="247" spans="1:32" x14ac:dyDescent="0.35">
      <c r="A247">
        <v>246</v>
      </c>
      <c r="B247" s="1" t="s">
        <v>32</v>
      </c>
      <c r="C247" s="1" t="s">
        <v>33</v>
      </c>
      <c r="D247" s="1" t="s">
        <v>34</v>
      </c>
      <c r="E247">
        <v>3</v>
      </c>
      <c r="F247" s="1" t="s">
        <v>35</v>
      </c>
      <c r="G247" s="1" t="s">
        <v>35</v>
      </c>
      <c r="H247">
        <v>0.5</v>
      </c>
      <c r="I247" s="1" t="s">
        <v>36</v>
      </c>
      <c r="J247" s="1" t="s">
        <v>37</v>
      </c>
      <c r="K247" s="1" t="s">
        <v>47</v>
      </c>
      <c r="L247" s="1" t="s">
        <v>39</v>
      </c>
      <c r="M247" s="1" t="s">
        <v>40</v>
      </c>
      <c r="N247" s="1" t="s">
        <v>47</v>
      </c>
      <c r="O247" t="s">
        <v>41</v>
      </c>
      <c r="P247" s="1" t="s">
        <v>41</v>
      </c>
      <c r="Q247" s="1" t="s">
        <v>40</v>
      </c>
      <c r="R247" s="1" t="s">
        <v>40</v>
      </c>
      <c r="S247" s="1" t="s">
        <v>40</v>
      </c>
      <c r="T247" s="1" t="s">
        <v>40</v>
      </c>
      <c r="U247">
        <v>5</v>
      </c>
      <c r="V247" s="1" t="s">
        <v>33</v>
      </c>
      <c r="W247" s="1" t="s">
        <v>34</v>
      </c>
      <c r="X247">
        <v>3</v>
      </c>
      <c r="Y247" s="1" t="s">
        <v>60</v>
      </c>
      <c r="Z247">
        <v>25</v>
      </c>
      <c r="AA247" s="1" t="s">
        <v>56</v>
      </c>
      <c r="AB247" s="1" t="s">
        <v>56</v>
      </c>
      <c r="AC247" s="1" t="s">
        <v>56</v>
      </c>
      <c r="AD247" s="2">
        <v>42095</v>
      </c>
      <c r="AE247">
        <v>5</v>
      </c>
      <c r="AF247">
        <v>0.19642508197609476</v>
      </c>
    </row>
    <row r="248" spans="1:32" x14ac:dyDescent="0.35">
      <c r="A248">
        <v>247</v>
      </c>
      <c r="B248" s="1" t="s">
        <v>32</v>
      </c>
      <c r="C248" s="1" t="s">
        <v>33</v>
      </c>
      <c r="D248" s="1" t="s">
        <v>34</v>
      </c>
      <c r="E248">
        <v>3</v>
      </c>
      <c r="F248" s="1" t="s">
        <v>35</v>
      </c>
      <c r="G248" s="1" t="s">
        <v>36</v>
      </c>
      <c r="H248">
        <v>0.5</v>
      </c>
      <c r="I248" s="1" t="s">
        <v>35</v>
      </c>
      <c r="J248" s="1" t="s">
        <v>37</v>
      </c>
      <c r="K248" s="1" t="s">
        <v>38</v>
      </c>
      <c r="L248" s="1" t="s">
        <v>40</v>
      </c>
      <c r="M248" s="1" t="s">
        <v>33</v>
      </c>
      <c r="N248" s="1" t="s">
        <v>38</v>
      </c>
      <c r="O248" t="s">
        <v>41</v>
      </c>
      <c r="P248" s="1" t="s">
        <v>41</v>
      </c>
      <c r="Q248" s="1" t="s">
        <v>50</v>
      </c>
      <c r="R248" s="1" t="s">
        <v>77</v>
      </c>
      <c r="S248" s="1" t="s">
        <v>50</v>
      </c>
      <c r="T248" s="1" t="s">
        <v>33</v>
      </c>
      <c r="U248">
        <v>3</v>
      </c>
      <c r="V248" s="1" t="s">
        <v>33</v>
      </c>
      <c r="W248" s="1" t="s">
        <v>34</v>
      </c>
      <c r="X248">
        <v>3</v>
      </c>
      <c r="Y248" s="1" t="s">
        <v>60</v>
      </c>
      <c r="Z248">
        <v>22</v>
      </c>
      <c r="AA248" s="1" t="s">
        <v>56</v>
      </c>
      <c r="AB248" s="1" t="s">
        <v>56</v>
      </c>
      <c r="AC248" s="1" t="s">
        <v>56</v>
      </c>
      <c r="AD248" s="2">
        <v>42826</v>
      </c>
      <c r="AE248">
        <v>3</v>
      </c>
      <c r="AF248">
        <v>6.8450578623576175E-2</v>
      </c>
    </row>
    <row r="249" spans="1:32" x14ac:dyDescent="0.35">
      <c r="A249">
        <v>248</v>
      </c>
      <c r="B249" s="1" t="s">
        <v>32</v>
      </c>
      <c r="C249" s="1" t="s">
        <v>46</v>
      </c>
      <c r="D249" s="1" t="s">
        <v>34</v>
      </c>
      <c r="E249">
        <v>2</v>
      </c>
      <c r="F249" s="1" t="s">
        <v>35</v>
      </c>
      <c r="G249" s="1" t="s">
        <v>36</v>
      </c>
      <c r="H249">
        <v>0.5</v>
      </c>
      <c r="I249" s="1" t="s">
        <v>35</v>
      </c>
      <c r="J249" s="1" t="s">
        <v>37</v>
      </c>
      <c r="K249" s="1" t="s">
        <v>38</v>
      </c>
      <c r="L249" s="1" t="s">
        <v>40</v>
      </c>
      <c r="M249" s="1" t="s">
        <v>46</v>
      </c>
      <c r="N249" s="1" t="s">
        <v>38</v>
      </c>
      <c r="O249" t="s">
        <v>41</v>
      </c>
      <c r="P249" s="1" t="s">
        <v>41</v>
      </c>
      <c r="Q249" s="1" t="s">
        <v>50</v>
      </c>
      <c r="R249" s="1" t="s">
        <v>73</v>
      </c>
      <c r="S249" s="1" t="s">
        <v>50</v>
      </c>
      <c r="T249" s="1" t="s">
        <v>46</v>
      </c>
      <c r="U249">
        <v>1</v>
      </c>
      <c r="V249" s="1" t="s">
        <v>67</v>
      </c>
      <c r="W249" s="1" t="s">
        <v>37</v>
      </c>
      <c r="X249">
        <v>1</v>
      </c>
      <c r="Y249" s="1" t="s">
        <v>42</v>
      </c>
      <c r="Z249">
        <v>30</v>
      </c>
      <c r="AA249" s="1" t="s">
        <v>43</v>
      </c>
      <c r="AB249" s="1" t="s">
        <v>44</v>
      </c>
      <c r="AC249" s="1" t="s">
        <v>44</v>
      </c>
      <c r="AD249" s="2">
        <v>41000</v>
      </c>
      <c r="AE249">
        <v>8</v>
      </c>
      <c r="AF249">
        <v>0.40405086859203343</v>
      </c>
    </row>
    <row r="250" spans="1:32" x14ac:dyDescent="0.35">
      <c r="A250">
        <v>249</v>
      </c>
      <c r="B250" s="1" t="s">
        <v>32</v>
      </c>
      <c r="C250" s="1" t="s">
        <v>33</v>
      </c>
      <c r="D250" s="1" t="s">
        <v>34</v>
      </c>
      <c r="E250">
        <v>2</v>
      </c>
      <c r="F250" s="1" t="s">
        <v>35</v>
      </c>
      <c r="G250" s="1" t="s">
        <v>36</v>
      </c>
      <c r="H250">
        <v>0.5</v>
      </c>
      <c r="I250" s="1" t="s">
        <v>35</v>
      </c>
      <c r="J250" s="1" t="s">
        <v>37</v>
      </c>
      <c r="K250" s="1" t="s">
        <v>38</v>
      </c>
      <c r="L250" s="1" t="s">
        <v>40</v>
      </c>
      <c r="M250" s="1" t="s">
        <v>33</v>
      </c>
      <c r="N250" s="1" t="s">
        <v>38</v>
      </c>
      <c r="O250" t="s">
        <v>41</v>
      </c>
      <c r="P250" s="1" t="s">
        <v>41</v>
      </c>
      <c r="Q250" s="1" t="s">
        <v>50</v>
      </c>
      <c r="R250" s="1" t="s">
        <v>77</v>
      </c>
      <c r="S250" s="1" t="s">
        <v>50</v>
      </c>
      <c r="T250" s="1" t="s">
        <v>33</v>
      </c>
      <c r="U250">
        <v>2</v>
      </c>
      <c r="V250" s="1" t="s">
        <v>33</v>
      </c>
      <c r="W250" s="1" t="s">
        <v>34</v>
      </c>
      <c r="X250">
        <v>3</v>
      </c>
      <c r="Y250" s="1" t="s">
        <v>60</v>
      </c>
      <c r="Z250">
        <v>21</v>
      </c>
      <c r="AA250" s="1" t="s">
        <v>56</v>
      </c>
      <c r="AB250" s="1" t="s">
        <v>56</v>
      </c>
      <c r="AC250" s="1" t="s">
        <v>56</v>
      </c>
      <c r="AD250" s="2">
        <v>43191</v>
      </c>
      <c r="AE250">
        <v>2</v>
      </c>
      <c r="AF250">
        <v>0.87752817692872487</v>
      </c>
    </row>
    <row r="251" spans="1:32" x14ac:dyDescent="0.35">
      <c r="A251">
        <v>250</v>
      </c>
      <c r="B251" s="1" t="s">
        <v>32</v>
      </c>
      <c r="C251" s="1" t="s">
        <v>33</v>
      </c>
      <c r="D251" s="1" t="s">
        <v>34</v>
      </c>
      <c r="E251">
        <v>2</v>
      </c>
      <c r="F251" s="1" t="s">
        <v>35</v>
      </c>
      <c r="G251" s="1" t="s">
        <v>35</v>
      </c>
      <c r="H251">
        <v>0.5</v>
      </c>
      <c r="I251" s="1" t="s">
        <v>36</v>
      </c>
      <c r="J251" s="1" t="s">
        <v>37</v>
      </c>
      <c r="K251" s="1" t="s">
        <v>38</v>
      </c>
      <c r="L251" s="1" t="s">
        <v>39</v>
      </c>
      <c r="M251" s="1" t="s">
        <v>40</v>
      </c>
      <c r="N251" s="1" t="s">
        <v>38</v>
      </c>
      <c r="O251" t="s">
        <v>41</v>
      </c>
      <c r="P251" s="1" t="s">
        <v>41</v>
      </c>
      <c r="Q251" s="1" t="s">
        <v>40</v>
      </c>
      <c r="R251" s="1" t="s">
        <v>40</v>
      </c>
      <c r="S251" s="1" t="s">
        <v>40</v>
      </c>
      <c r="T251" s="1" t="s">
        <v>40</v>
      </c>
      <c r="U251">
        <v>5</v>
      </c>
      <c r="V251" s="1" t="s">
        <v>33</v>
      </c>
      <c r="W251" s="1" t="s">
        <v>34</v>
      </c>
      <c r="X251">
        <v>2</v>
      </c>
      <c r="Y251" s="1" t="s">
        <v>60</v>
      </c>
      <c r="Z251">
        <v>24</v>
      </c>
      <c r="AA251" s="1" t="s">
        <v>56</v>
      </c>
      <c r="AB251" s="1" t="s">
        <v>56</v>
      </c>
      <c r="AC251" s="1" t="s">
        <v>56</v>
      </c>
      <c r="AD251" s="2">
        <v>42095</v>
      </c>
      <c r="AE251">
        <v>5</v>
      </c>
      <c r="AF251">
        <v>0.16722157544323213</v>
      </c>
    </row>
    <row r="252" spans="1:32" x14ac:dyDescent="0.35">
      <c r="A252">
        <v>251</v>
      </c>
      <c r="B252" s="1" t="s">
        <v>32</v>
      </c>
      <c r="C252" s="1" t="s">
        <v>33</v>
      </c>
      <c r="D252" s="1" t="s">
        <v>34</v>
      </c>
      <c r="E252">
        <v>2</v>
      </c>
      <c r="F252" s="1" t="s">
        <v>36</v>
      </c>
      <c r="G252" s="1" t="s">
        <v>36</v>
      </c>
      <c r="H252">
        <v>0.5</v>
      </c>
      <c r="I252" s="1" t="s">
        <v>35</v>
      </c>
      <c r="J252" s="1" t="s">
        <v>37</v>
      </c>
      <c r="K252" s="1" t="s">
        <v>47</v>
      </c>
      <c r="L252" s="1" t="s">
        <v>40</v>
      </c>
      <c r="M252" s="1" t="s">
        <v>67</v>
      </c>
      <c r="N252" s="1" t="s">
        <v>47</v>
      </c>
      <c r="O252" t="s">
        <v>41</v>
      </c>
      <c r="P252" s="1" t="s">
        <v>41</v>
      </c>
      <c r="Q252" s="1" t="s">
        <v>50</v>
      </c>
      <c r="R252" s="1" t="s">
        <v>59</v>
      </c>
      <c r="S252" s="1" t="s">
        <v>50</v>
      </c>
      <c r="T252" s="1" t="s">
        <v>33</v>
      </c>
      <c r="U252">
        <v>1</v>
      </c>
      <c r="V252" s="1" t="s">
        <v>33</v>
      </c>
      <c r="W252" s="1" t="s">
        <v>34</v>
      </c>
      <c r="X252">
        <v>0</v>
      </c>
      <c r="Y252" s="1" t="s">
        <v>60</v>
      </c>
      <c r="Z252">
        <v>29</v>
      </c>
      <c r="AA252" s="1" t="s">
        <v>56</v>
      </c>
      <c r="AB252" s="1" t="s">
        <v>56</v>
      </c>
      <c r="AC252" s="1" t="s">
        <v>56</v>
      </c>
      <c r="AD252" s="2">
        <v>43556</v>
      </c>
      <c r="AE252">
        <v>1</v>
      </c>
      <c r="AF252">
        <v>0.10046817049987355</v>
      </c>
    </row>
    <row r="253" spans="1:32" x14ac:dyDescent="0.35">
      <c r="A253">
        <v>252</v>
      </c>
      <c r="B253" s="1" t="s">
        <v>45</v>
      </c>
      <c r="C253" s="1" t="s">
        <v>33</v>
      </c>
      <c r="D253" s="1" t="s">
        <v>34</v>
      </c>
      <c r="E253">
        <v>2</v>
      </c>
      <c r="F253" s="1" t="s">
        <v>35</v>
      </c>
      <c r="G253" s="1" t="s">
        <v>36</v>
      </c>
      <c r="H253">
        <v>0.5</v>
      </c>
      <c r="I253" s="1" t="s">
        <v>35</v>
      </c>
      <c r="J253" s="1" t="s">
        <v>37</v>
      </c>
      <c r="K253" s="1" t="s">
        <v>38</v>
      </c>
      <c r="L253" s="1" t="s">
        <v>40</v>
      </c>
      <c r="M253" s="1" t="s">
        <v>33</v>
      </c>
      <c r="N253" s="1" t="s">
        <v>38</v>
      </c>
      <c r="O253" t="s">
        <v>41</v>
      </c>
      <c r="P253" s="1" t="s">
        <v>41</v>
      </c>
      <c r="Q253" s="1" t="s">
        <v>50</v>
      </c>
      <c r="R253" s="1" t="s">
        <v>77</v>
      </c>
      <c r="S253" s="1" t="s">
        <v>50</v>
      </c>
      <c r="T253" s="1" t="s">
        <v>33</v>
      </c>
      <c r="U253">
        <v>2</v>
      </c>
      <c r="V253" s="1" t="s">
        <v>33</v>
      </c>
      <c r="W253" s="1" t="s">
        <v>34</v>
      </c>
      <c r="X253">
        <v>3</v>
      </c>
      <c r="Y253" s="1" t="s">
        <v>60</v>
      </c>
      <c r="Z253">
        <v>27</v>
      </c>
      <c r="AA253" s="1" t="s">
        <v>56</v>
      </c>
      <c r="AB253" s="1" t="s">
        <v>56</v>
      </c>
      <c r="AC253" s="1" t="s">
        <v>56</v>
      </c>
      <c r="AD253" s="2">
        <v>43191</v>
      </c>
      <c r="AE253">
        <v>2</v>
      </c>
      <c r="AF253">
        <v>0.56153957931703347</v>
      </c>
    </row>
    <row r="254" spans="1:32" x14ac:dyDescent="0.35">
      <c r="A254">
        <v>253</v>
      </c>
      <c r="B254" s="1" t="s">
        <v>32</v>
      </c>
      <c r="C254" s="1" t="s">
        <v>33</v>
      </c>
      <c r="D254" s="1" t="s">
        <v>34</v>
      </c>
      <c r="E254">
        <v>4</v>
      </c>
      <c r="F254" s="1" t="s">
        <v>35</v>
      </c>
      <c r="G254" s="1" t="s">
        <v>36</v>
      </c>
      <c r="H254">
        <v>0.5</v>
      </c>
      <c r="I254" s="1" t="s">
        <v>35</v>
      </c>
      <c r="J254" s="1" t="s">
        <v>37</v>
      </c>
      <c r="K254" s="1" t="s">
        <v>84</v>
      </c>
      <c r="L254" s="1" t="s">
        <v>40</v>
      </c>
      <c r="M254" s="1" t="s">
        <v>33</v>
      </c>
      <c r="N254" s="1" t="s">
        <v>84</v>
      </c>
      <c r="O254" t="s">
        <v>41</v>
      </c>
      <c r="P254" s="1" t="s">
        <v>41</v>
      </c>
      <c r="Q254" s="1" t="s">
        <v>54</v>
      </c>
      <c r="R254" s="1" t="s">
        <v>108</v>
      </c>
      <c r="S254" s="1" t="s">
        <v>50</v>
      </c>
      <c r="T254" s="1" t="s">
        <v>33</v>
      </c>
      <c r="U254">
        <v>5</v>
      </c>
      <c r="V254" s="1" t="s">
        <v>33</v>
      </c>
      <c r="W254" s="1" t="s">
        <v>34</v>
      </c>
      <c r="X254">
        <v>2</v>
      </c>
      <c r="Y254" s="1" t="s">
        <v>60</v>
      </c>
      <c r="Z254">
        <v>26</v>
      </c>
      <c r="AA254" s="1" t="s">
        <v>56</v>
      </c>
      <c r="AB254" s="1" t="s">
        <v>56</v>
      </c>
      <c r="AC254" s="1" t="s">
        <v>56</v>
      </c>
      <c r="AD254" s="2">
        <v>42095</v>
      </c>
      <c r="AE254">
        <v>5</v>
      </c>
      <c r="AF254">
        <v>0.32166862009279806</v>
      </c>
    </row>
    <row r="255" spans="1:32" x14ac:dyDescent="0.35">
      <c r="A255">
        <v>254</v>
      </c>
      <c r="B255" s="1" t="s">
        <v>45</v>
      </c>
      <c r="C255" s="1" t="s">
        <v>33</v>
      </c>
      <c r="D255" s="1" t="s">
        <v>34</v>
      </c>
      <c r="E255">
        <v>2</v>
      </c>
      <c r="F255" s="1" t="s">
        <v>35</v>
      </c>
      <c r="G255" s="1" t="s">
        <v>36</v>
      </c>
      <c r="H255">
        <v>0.5</v>
      </c>
      <c r="I255" s="1" t="s">
        <v>35</v>
      </c>
      <c r="J255" s="1" t="s">
        <v>37</v>
      </c>
      <c r="K255" s="1" t="s">
        <v>61</v>
      </c>
      <c r="L255" s="1" t="s">
        <v>40</v>
      </c>
      <c r="M255" s="1" t="s">
        <v>33</v>
      </c>
      <c r="N255" s="1" t="s">
        <v>61</v>
      </c>
      <c r="O255" t="s">
        <v>41</v>
      </c>
      <c r="P255" s="1" t="s">
        <v>41</v>
      </c>
      <c r="Q255" s="1" t="s">
        <v>50</v>
      </c>
      <c r="R255" s="1" t="s">
        <v>72</v>
      </c>
      <c r="S255" s="1" t="s">
        <v>50</v>
      </c>
      <c r="T255" s="1" t="s">
        <v>33</v>
      </c>
      <c r="U255">
        <v>2</v>
      </c>
      <c r="V255" s="1" t="s">
        <v>33</v>
      </c>
      <c r="W255" s="1" t="s">
        <v>34</v>
      </c>
      <c r="X255">
        <v>3</v>
      </c>
      <c r="Y255" s="1" t="s">
        <v>60</v>
      </c>
      <c r="Z255">
        <v>23</v>
      </c>
      <c r="AA255" s="1" t="s">
        <v>56</v>
      </c>
      <c r="AB255" s="1" t="s">
        <v>56</v>
      </c>
      <c r="AC255" s="1" t="s">
        <v>56</v>
      </c>
      <c r="AD255" s="2">
        <v>43191</v>
      </c>
      <c r="AE255">
        <v>2</v>
      </c>
      <c r="AF255">
        <v>0.60431782405521728</v>
      </c>
    </row>
    <row r="256" spans="1:32" x14ac:dyDescent="0.35">
      <c r="A256">
        <v>255</v>
      </c>
      <c r="B256" s="1" t="s">
        <v>32</v>
      </c>
      <c r="C256" s="1" t="s">
        <v>33</v>
      </c>
      <c r="D256" s="1" t="s">
        <v>34</v>
      </c>
      <c r="E256">
        <v>3</v>
      </c>
      <c r="F256" s="1" t="s">
        <v>35</v>
      </c>
      <c r="G256" s="1" t="s">
        <v>36</v>
      </c>
      <c r="H256">
        <v>0.5</v>
      </c>
      <c r="I256" s="1" t="s">
        <v>35</v>
      </c>
      <c r="J256" s="1" t="s">
        <v>37</v>
      </c>
      <c r="K256" s="1" t="s">
        <v>38</v>
      </c>
      <c r="L256" s="1" t="s">
        <v>40</v>
      </c>
      <c r="M256" s="1" t="s">
        <v>33</v>
      </c>
      <c r="N256" s="1" t="s">
        <v>38</v>
      </c>
      <c r="O256" t="s">
        <v>41</v>
      </c>
      <c r="P256" s="1" t="s">
        <v>41</v>
      </c>
      <c r="Q256" s="1" t="s">
        <v>50</v>
      </c>
      <c r="R256" s="1" t="s">
        <v>77</v>
      </c>
      <c r="S256" s="1" t="s">
        <v>50</v>
      </c>
      <c r="T256" s="1" t="s">
        <v>33</v>
      </c>
      <c r="U256">
        <v>1</v>
      </c>
      <c r="V256" s="1" t="s">
        <v>33</v>
      </c>
      <c r="W256" s="1" t="s">
        <v>34</v>
      </c>
      <c r="X256">
        <v>0</v>
      </c>
      <c r="Y256" s="1" t="s">
        <v>60</v>
      </c>
      <c r="Z256">
        <v>26</v>
      </c>
      <c r="AA256" s="1" t="s">
        <v>56</v>
      </c>
      <c r="AB256" s="1" t="s">
        <v>56</v>
      </c>
      <c r="AC256" s="1" t="s">
        <v>56</v>
      </c>
      <c r="AD256" s="2">
        <v>43556</v>
      </c>
      <c r="AE256">
        <v>1</v>
      </c>
      <c r="AF256">
        <v>0.75353438604913658</v>
      </c>
    </row>
    <row r="257" spans="1:32" x14ac:dyDescent="0.35">
      <c r="A257">
        <v>256</v>
      </c>
      <c r="B257" s="1" t="s">
        <v>45</v>
      </c>
      <c r="C257" s="1" t="s">
        <v>67</v>
      </c>
      <c r="D257" s="1" t="s">
        <v>34</v>
      </c>
      <c r="E257">
        <v>3</v>
      </c>
      <c r="F257" s="1" t="s">
        <v>35</v>
      </c>
      <c r="G257" s="1" t="s">
        <v>36</v>
      </c>
      <c r="H257">
        <v>0.5</v>
      </c>
      <c r="I257" s="1" t="s">
        <v>35</v>
      </c>
      <c r="J257" s="1" t="s">
        <v>37</v>
      </c>
      <c r="K257" s="1" t="s">
        <v>38</v>
      </c>
      <c r="L257" s="1" t="s">
        <v>40</v>
      </c>
      <c r="M257" s="1" t="s">
        <v>67</v>
      </c>
      <c r="N257" s="1" t="s">
        <v>38</v>
      </c>
      <c r="O257" t="s">
        <v>41</v>
      </c>
      <c r="P257" s="1" t="s">
        <v>41</v>
      </c>
      <c r="Q257" s="1" t="s">
        <v>50</v>
      </c>
      <c r="R257" s="1" t="s">
        <v>76</v>
      </c>
      <c r="S257" s="1" t="s">
        <v>50</v>
      </c>
      <c r="T257" s="1" t="s">
        <v>67</v>
      </c>
      <c r="U257">
        <v>3</v>
      </c>
      <c r="V257" s="1" t="s">
        <v>67</v>
      </c>
      <c r="W257" s="1" t="s">
        <v>34</v>
      </c>
      <c r="X257">
        <v>3</v>
      </c>
      <c r="Y257" s="1" t="s">
        <v>60</v>
      </c>
      <c r="Z257">
        <v>29</v>
      </c>
      <c r="AA257" s="1" t="s">
        <v>51</v>
      </c>
      <c r="AB257" s="1" t="s">
        <v>44</v>
      </c>
      <c r="AC257" s="1" t="s">
        <v>44</v>
      </c>
      <c r="AD257" s="2">
        <v>42095</v>
      </c>
      <c r="AE257">
        <v>5</v>
      </c>
      <c r="AF257">
        <v>0.17945115664860634</v>
      </c>
    </row>
    <row r="258" spans="1:32" x14ac:dyDescent="0.35">
      <c r="A258">
        <v>257</v>
      </c>
      <c r="B258" s="1" t="s">
        <v>32</v>
      </c>
      <c r="C258" s="1" t="s">
        <v>93</v>
      </c>
      <c r="D258" s="1" t="s">
        <v>34</v>
      </c>
      <c r="E258">
        <v>0</v>
      </c>
      <c r="F258" s="1" t="s">
        <v>35</v>
      </c>
      <c r="G258" s="1" t="s">
        <v>35</v>
      </c>
      <c r="H258">
        <v>0.5</v>
      </c>
      <c r="I258" s="1" t="s">
        <v>35</v>
      </c>
      <c r="J258" s="1" t="s">
        <v>37</v>
      </c>
      <c r="K258" s="1" t="s">
        <v>53</v>
      </c>
      <c r="L258" s="1" t="s">
        <v>40</v>
      </c>
      <c r="M258" s="1" t="s">
        <v>93</v>
      </c>
      <c r="N258" s="1" t="s">
        <v>53</v>
      </c>
      <c r="O258" t="s">
        <v>41</v>
      </c>
      <c r="P258" s="1" t="s">
        <v>41</v>
      </c>
      <c r="Q258" s="1" t="s">
        <v>40</v>
      </c>
      <c r="R258" s="1" t="s">
        <v>40</v>
      </c>
      <c r="S258" s="1" t="s">
        <v>40</v>
      </c>
      <c r="T258" s="1" t="s">
        <v>40</v>
      </c>
      <c r="U258">
        <v>3</v>
      </c>
      <c r="V258" s="1" t="s">
        <v>93</v>
      </c>
      <c r="W258" s="1" t="s">
        <v>34</v>
      </c>
      <c r="X258">
        <v>3</v>
      </c>
      <c r="Y258" s="1" t="s">
        <v>63</v>
      </c>
      <c r="Z258">
        <v>43</v>
      </c>
      <c r="AA258" s="1" t="s">
        <v>56</v>
      </c>
      <c r="AB258" s="1" t="s">
        <v>56</v>
      </c>
      <c r="AC258" s="1" t="s">
        <v>56</v>
      </c>
      <c r="AD258" s="2">
        <v>40634</v>
      </c>
      <c r="AE258">
        <v>9</v>
      </c>
      <c r="AF258">
        <v>0.95270038373334542</v>
      </c>
    </row>
    <row r="259" spans="1:32" x14ac:dyDescent="0.35">
      <c r="A259">
        <v>258</v>
      </c>
      <c r="B259" s="1" t="s">
        <v>32</v>
      </c>
      <c r="C259" s="1" t="s">
        <v>33</v>
      </c>
      <c r="D259" s="1" t="s">
        <v>34</v>
      </c>
      <c r="E259">
        <v>3</v>
      </c>
      <c r="F259" s="1" t="s">
        <v>35</v>
      </c>
      <c r="G259" s="1" t="s">
        <v>36</v>
      </c>
      <c r="H259">
        <v>0.5</v>
      </c>
      <c r="I259" s="1" t="s">
        <v>35</v>
      </c>
      <c r="J259" s="1" t="s">
        <v>37</v>
      </c>
      <c r="K259" s="1" t="s">
        <v>38</v>
      </c>
      <c r="L259" s="1" t="s">
        <v>40</v>
      </c>
      <c r="M259" s="1" t="s">
        <v>33</v>
      </c>
      <c r="N259" s="1" t="s">
        <v>38</v>
      </c>
      <c r="O259" t="s">
        <v>41</v>
      </c>
      <c r="P259" s="1" t="s">
        <v>41</v>
      </c>
      <c r="Q259" s="1" t="s">
        <v>50</v>
      </c>
      <c r="R259" s="1" t="s">
        <v>77</v>
      </c>
      <c r="S259" s="1" t="s">
        <v>50</v>
      </c>
      <c r="T259" s="1" t="s">
        <v>33</v>
      </c>
      <c r="U259">
        <v>2</v>
      </c>
      <c r="V259" s="1" t="s">
        <v>33</v>
      </c>
      <c r="W259" s="1" t="s">
        <v>34</v>
      </c>
      <c r="X259">
        <v>3</v>
      </c>
      <c r="Y259" s="1" t="s">
        <v>60</v>
      </c>
      <c r="Z259">
        <v>26</v>
      </c>
      <c r="AA259" s="1" t="s">
        <v>75</v>
      </c>
      <c r="AB259" s="1" t="s">
        <v>44</v>
      </c>
      <c r="AC259" s="1" t="s">
        <v>44</v>
      </c>
      <c r="AD259" s="2">
        <v>43191</v>
      </c>
      <c r="AE259">
        <v>2</v>
      </c>
      <c r="AF259">
        <v>0.64227666231314529</v>
      </c>
    </row>
    <row r="260" spans="1:32" x14ac:dyDescent="0.35">
      <c r="A260">
        <v>259</v>
      </c>
      <c r="B260" s="1" t="s">
        <v>45</v>
      </c>
      <c r="C260" s="1" t="s">
        <v>33</v>
      </c>
      <c r="D260" s="1" t="s">
        <v>34</v>
      </c>
      <c r="E260">
        <v>3</v>
      </c>
      <c r="F260" s="1" t="s">
        <v>35</v>
      </c>
      <c r="G260" s="1" t="s">
        <v>36</v>
      </c>
      <c r="H260">
        <v>0.5</v>
      </c>
      <c r="I260" s="1" t="s">
        <v>35</v>
      </c>
      <c r="J260" s="1" t="s">
        <v>37</v>
      </c>
      <c r="K260" s="1" t="s">
        <v>57</v>
      </c>
      <c r="L260" s="1" t="s">
        <v>40</v>
      </c>
      <c r="M260" s="1" t="s">
        <v>33</v>
      </c>
      <c r="N260" s="1" t="s">
        <v>57</v>
      </c>
      <c r="O260" t="s">
        <v>41</v>
      </c>
      <c r="P260" s="1" t="s">
        <v>41</v>
      </c>
      <c r="Q260" s="1" t="s">
        <v>54</v>
      </c>
      <c r="R260" s="1" t="s">
        <v>90</v>
      </c>
      <c r="S260" s="1" t="s">
        <v>50</v>
      </c>
      <c r="T260" s="1" t="s">
        <v>33</v>
      </c>
      <c r="U260">
        <v>3</v>
      </c>
      <c r="V260" s="1" t="s">
        <v>33</v>
      </c>
      <c r="W260" s="1" t="s">
        <v>34</v>
      </c>
      <c r="X260">
        <v>3</v>
      </c>
      <c r="Y260" s="1" t="s">
        <v>60</v>
      </c>
      <c r="Z260">
        <v>23</v>
      </c>
      <c r="AA260" s="1" t="s">
        <v>56</v>
      </c>
      <c r="AB260" s="1" t="s">
        <v>56</v>
      </c>
      <c r="AC260" s="1" t="s">
        <v>56</v>
      </c>
      <c r="AD260" s="2">
        <v>42826</v>
      </c>
      <c r="AE260">
        <v>3</v>
      </c>
      <c r="AF260">
        <v>3.1778421138358937E-2</v>
      </c>
    </row>
    <row r="261" spans="1:32" x14ac:dyDescent="0.35">
      <c r="A261">
        <v>260</v>
      </c>
      <c r="B261" s="1" t="s">
        <v>32</v>
      </c>
      <c r="C261" s="1" t="s">
        <v>67</v>
      </c>
      <c r="D261" s="1" t="s">
        <v>34</v>
      </c>
      <c r="E261">
        <v>3</v>
      </c>
      <c r="F261" s="1" t="s">
        <v>35</v>
      </c>
      <c r="G261" s="1" t="s">
        <v>36</v>
      </c>
      <c r="H261">
        <v>0.5</v>
      </c>
      <c r="I261" s="1" t="s">
        <v>35</v>
      </c>
      <c r="J261" s="1" t="s">
        <v>37</v>
      </c>
      <c r="K261" s="1" t="s">
        <v>47</v>
      </c>
      <c r="L261" s="1" t="s">
        <v>40</v>
      </c>
      <c r="M261" s="1" t="s">
        <v>67</v>
      </c>
      <c r="N261" s="1" t="s">
        <v>47</v>
      </c>
      <c r="O261" t="s">
        <v>41</v>
      </c>
      <c r="P261" s="1" t="s">
        <v>41</v>
      </c>
      <c r="Q261" s="1" t="s">
        <v>50</v>
      </c>
      <c r="R261" s="1" t="s">
        <v>80</v>
      </c>
      <c r="S261" s="1" t="s">
        <v>50</v>
      </c>
      <c r="T261" s="1" t="s">
        <v>67</v>
      </c>
      <c r="U261">
        <v>2</v>
      </c>
      <c r="V261" s="1" t="s">
        <v>67</v>
      </c>
      <c r="W261" s="1" t="s">
        <v>34</v>
      </c>
      <c r="X261">
        <v>3</v>
      </c>
      <c r="Y261" s="1" t="s">
        <v>60</v>
      </c>
      <c r="Z261">
        <v>28</v>
      </c>
      <c r="AA261" s="1" t="s">
        <v>56</v>
      </c>
      <c r="AB261" s="1" t="s">
        <v>56</v>
      </c>
      <c r="AC261" s="1" t="s">
        <v>56</v>
      </c>
      <c r="AD261" s="2">
        <v>42095</v>
      </c>
      <c r="AE261">
        <v>5</v>
      </c>
      <c r="AF261">
        <v>0.56202463447131878</v>
      </c>
    </row>
    <row r="262" spans="1:32" x14ac:dyDescent="0.35">
      <c r="A262">
        <v>261</v>
      </c>
      <c r="B262" s="1" t="s">
        <v>45</v>
      </c>
      <c r="C262" s="1" t="s">
        <v>46</v>
      </c>
      <c r="D262" s="1" t="s">
        <v>34</v>
      </c>
      <c r="E262">
        <v>2</v>
      </c>
      <c r="F262" s="1" t="s">
        <v>35</v>
      </c>
      <c r="G262" s="1" t="s">
        <v>36</v>
      </c>
      <c r="H262">
        <v>0.5</v>
      </c>
      <c r="I262" s="1" t="s">
        <v>35</v>
      </c>
      <c r="J262" s="1" t="s">
        <v>37</v>
      </c>
      <c r="K262" s="1" t="s">
        <v>57</v>
      </c>
      <c r="L262" s="1" t="s">
        <v>40</v>
      </c>
      <c r="M262" s="1" t="s">
        <v>46</v>
      </c>
      <c r="N262" s="1" t="s">
        <v>57</v>
      </c>
      <c r="O262" t="s">
        <v>41</v>
      </c>
      <c r="P262" s="1" t="s">
        <v>41</v>
      </c>
      <c r="Q262" s="1" t="s">
        <v>54</v>
      </c>
      <c r="R262" s="1" t="s">
        <v>58</v>
      </c>
      <c r="S262" s="1" t="s">
        <v>50</v>
      </c>
      <c r="T262" s="1" t="s">
        <v>46</v>
      </c>
      <c r="U262">
        <v>7</v>
      </c>
      <c r="V262" s="1" t="s">
        <v>46</v>
      </c>
      <c r="W262" s="1" t="s">
        <v>34</v>
      </c>
      <c r="X262">
        <v>3</v>
      </c>
      <c r="Y262" s="1" t="s">
        <v>42</v>
      </c>
      <c r="Z262">
        <v>39</v>
      </c>
      <c r="AA262" s="1" t="s">
        <v>75</v>
      </c>
      <c r="AB262" s="1" t="s">
        <v>44</v>
      </c>
      <c r="AC262" s="1" t="s">
        <v>44</v>
      </c>
      <c r="AD262" s="2">
        <v>41365</v>
      </c>
      <c r="AE262">
        <v>7</v>
      </c>
      <c r="AF262">
        <v>0.43300943726877628</v>
      </c>
    </row>
    <row r="263" spans="1:32" x14ac:dyDescent="0.35">
      <c r="A263">
        <v>262</v>
      </c>
      <c r="B263" s="1" t="s">
        <v>32</v>
      </c>
      <c r="C263" s="1" t="s">
        <v>52</v>
      </c>
      <c r="D263" s="1" t="s">
        <v>34</v>
      </c>
      <c r="E263">
        <v>2</v>
      </c>
      <c r="F263" s="1" t="s">
        <v>35</v>
      </c>
      <c r="G263" s="1" t="s">
        <v>36</v>
      </c>
      <c r="H263">
        <v>0.5</v>
      </c>
      <c r="I263" s="1" t="s">
        <v>35</v>
      </c>
      <c r="J263" s="1" t="s">
        <v>37</v>
      </c>
      <c r="K263" s="1" t="s">
        <v>84</v>
      </c>
      <c r="L263" s="1" t="s">
        <v>40</v>
      </c>
      <c r="M263" s="1" t="s">
        <v>52</v>
      </c>
      <c r="N263" s="1" t="s">
        <v>84</v>
      </c>
      <c r="O263" t="s">
        <v>41</v>
      </c>
      <c r="P263" s="1" t="s">
        <v>41</v>
      </c>
      <c r="Q263" s="1" t="s">
        <v>54</v>
      </c>
      <c r="R263" s="1" t="s">
        <v>112</v>
      </c>
      <c r="S263" s="1" t="s">
        <v>48</v>
      </c>
      <c r="T263" s="1" t="s">
        <v>52</v>
      </c>
      <c r="U263">
        <v>1</v>
      </c>
      <c r="V263" s="1" t="s">
        <v>65</v>
      </c>
      <c r="W263" s="1" t="s">
        <v>37</v>
      </c>
      <c r="X263">
        <v>2</v>
      </c>
      <c r="Y263" s="1" t="s">
        <v>63</v>
      </c>
      <c r="Z263">
        <v>41</v>
      </c>
      <c r="AA263" s="1" t="s">
        <v>56</v>
      </c>
      <c r="AB263" s="1" t="s">
        <v>56</v>
      </c>
      <c r="AC263" s="1" t="s">
        <v>56</v>
      </c>
      <c r="AD263" s="2">
        <v>42095</v>
      </c>
      <c r="AE263">
        <v>5</v>
      </c>
      <c r="AF263">
        <v>2.035027858996119E-3</v>
      </c>
    </row>
    <row r="264" spans="1:32" x14ac:dyDescent="0.35">
      <c r="A264">
        <v>263</v>
      </c>
      <c r="B264" s="1" t="s">
        <v>32</v>
      </c>
      <c r="C264" s="1" t="s">
        <v>67</v>
      </c>
      <c r="D264" s="1" t="s">
        <v>37</v>
      </c>
      <c r="E264">
        <v>0</v>
      </c>
      <c r="F264" s="1" t="s">
        <v>35</v>
      </c>
      <c r="G264" s="1" t="s">
        <v>35</v>
      </c>
      <c r="H264">
        <v>0.5</v>
      </c>
      <c r="I264" s="1" t="s">
        <v>35</v>
      </c>
      <c r="J264" s="1" t="s">
        <v>34</v>
      </c>
      <c r="K264" s="1" t="s">
        <v>38</v>
      </c>
      <c r="L264" s="1" t="s">
        <v>40</v>
      </c>
      <c r="M264" s="1" t="s">
        <v>67</v>
      </c>
      <c r="N264" s="1" t="s">
        <v>38</v>
      </c>
      <c r="O264" t="s">
        <v>41</v>
      </c>
      <c r="P264" s="1" t="s">
        <v>41</v>
      </c>
      <c r="Q264" s="1" t="s">
        <v>50</v>
      </c>
      <c r="R264" s="1" t="s">
        <v>76</v>
      </c>
      <c r="S264" s="1" t="s">
        <v>50</v>
      </c>
      <c r="T264" s="1" t="s">
        <v>67</v>
      </c>
      <c r="U264">
        <v>0</v>
      </c>
      <c r="V264" s="1" t="s">
        <v>40</v>
      </c>
      <c r="W264" s="1" t="s">
        <v>34</v>
      </c>
      <c r="X264">
        <v>0</v>
      </c>
      <c r="Y264" s="1" t="s">
        <v>60</v>
      </c>
      <c r="Z264">
        <v>27</v>
      </c>
      <c r="AA264" s="1" t="s">
        <v>89</v>
      </c>
      <c r="AB264" s="1" t="s">
        <v>44</v>
      </c>
      <c r="AC264" s="1" t="s">
        <v>44</v>
      </c>
      <c r="AD264" s="2">
        <v>43922</v>
      </c>
      <c r="AE264">
        <v>0</v>
      </c>
      <c r="AF264">
        <v>0.26946236723633143</v>
      </c>
    </row>
    <row r="265" spans="1:32" x14ac:dyDescent="0.35">
      <c r="A265">
        <v>264</v>
      </c>
      <c r="B265" s="1" t="s">
        <v>32</v>
      </c>
      <c r="C265" s="1" t="s">
        <v>33</v>
      </c>
      <c r="D265" s="1" t="s">
        <v>34</v>
      </c>
      <c r="E265">
        <v>2</v>
      </c>
      <c r="F265" s="1" t="s">
        <v>36</v>
      </c>
      <c r="G265" s="1" t="s">
        <v>36</v>
      </c>
      <c r="H265">
        <v>0.5</v>
      </c>
      <c r="I265" s="1" t="s">
        <v>35</v>
      </c>
      <c r="J265" s="1" t="s">
        <v>37</v>
      </c>
      <c r="K265" s="1" t="s">
        <v>38</v>
      </c>
      <c r="L265" s="1" t="s">
        <v>40</v>
      </c>
      <c r="M265" s="1" t="s">
        <v>67</v>
      </c>
      <c r="N265" s="1" t="s">
        <v>38</v>
      </c>
      <c r="O265" t="s">
        <v>41</v>
      </c>
      <c r="P265" s="1" t="s">
        <v>41</v>
      </c>
      <c r="Q265" s="1" t="s">
        <v>50</v>
      </c>
      <c r="R265" s="1" t="s">
        <v>77</v>
      </c>
      <c r="S265" s="1" t="s">
        <v>50</v>
      </c>
      <c r="T265" s="1" t="s">
        <v>33</v>
      </c>
      <c r="U265">
        <v>1</v>
      </c>
      <c r="V265" s="1" t="s">
        <v>33</v>
      </c>
      <c r="W265" s="1" t="s">
        <v>34</v>
      </c>
      <c r="X265">
        <v>0</v>
      </c>
      <c r="Y265" s="1" t="s">
        <v>60</v>
      </c>
      <c r="Z265">
        <v>28</v>
      </c>
      <c r="AA265" s="1" t="s">
        <v>75</v>
      </c>
      <c r="AB265" s="1" t="s">
        <v>44</v>
      </c>
      <c r="AC265" s="1" t="s">
        <v>44</v>
      </c>
      <c r="AD265" s="2">
        <v>43556</v>
      </c>
      <c r="AE265">
        <v>1</v>
      </c>
      <c r="AF265">
        <v>0.49048751454618678</v>
      </c>
    </row>
    <row r="266" spans="1:32" x14ac:dyDescent="0.35">
      <c r="A266">
        <v>265</v>
      </c>
      <c r="B266" s="1" t="s">
        <v>45</v>
      </c>
      <c r="C266" s="1" t="s">
        <v>46</v>
      </c>
      <c r="D266" s="1" t="s">
        <v>34</v>
      </c>
      <c r="E266">
        <v>2</v>
      </c>
      <c r="F266" s="1" t="s">
        <v>35</v>
      </c>
      <c r="G266" s="1" t="s">
        <v>36</v>
      </c>
      <c r="H266">
        <v>0.5</v>
      </c>
      <c r="I266" s="1" t="s">
        <v>35</v>
      </c>
      <c r="J266" s="1" t="s">
        <v>37</v>
      </c>
      <c r="K266" s="1" t="s">
        <v>38</v>
      </c>
      <c r="L266" s="1" t="s">
        <v>40</v>
      </c>
      <c r="M266" s="1" t="s">
        <v>46</v>
      </c>
      <c r="N266" s="1" t="s">
        <v>38</v>
      </c>
      <c r="O266" t="s">
        <v>41</v>
      </c>
      <c r="P266" s="1" t="s">
        <v>41</v>
      </c>
      <c r="Q266" s="1" t="s">
        <v>50</v>
      </c>
      <c r="R266" s="1" t="s">
        <v>73</v>
      </c>
      <c r="S266" s="1" t="s">
        <v>50</v>
      </c>
      <c r="T266" s="1" t="s">
        <v>46</v>
      </c>
      <c r="U266">
        <v>2</v>
      </c>
      <c r="V266" s="1" t="s">
        <v>46</v>
      </c>
      <c r="W266" s="1" t="s">
        <v>34</v>
      </c>
      <c r="X266">
        <v>3</v>
      </c>
      <c r="Y266" s="1" t="s">
        <v>63</v>
      </c>
      <c r="Z266">
        <v>41</v>
      </c>
      <c r="AA266" s="1" t="s">
        <v>56</v>
      </c>
      <c r="AB266" s="1" t="s">
        <v>56</v>
      </c>
      <c r="AC266" s="1" t="s">
        <v>56</v>
      </c>
      <c r="AD266" s="2">
        <v>41000</v>
      </c>
      <c r="AE266">
        <v>8</v>
      </c>
      <c r="AF266">
        <v>0.92322027951519781</v>
      </c>
    </row>
    <row r="267" spans="1:32" x14ac:dyDescent="0.35">
      <c r="A267">
        <v>266</v>
      </c>
      <c r="B267" s="1" t="s">
        <v>45</v>
      </c>
      <c r="C267" s="1" t="s">
        <v>67</v>
      </c>
      <c r="D267" s="1" t="s">
        <v>34</v>
      </c>
      <c r="E267">
        <v>3</v>
      </c>
      <c r="F267" s="1" t="s">
        <v>35</v>
      </c>
      <c r="G267" s="1" t="s">
        <v>36</v>
      </c>
      <c r="H267">
        <v>0.5</v>
      </c>
      <c r="I267" s="1" t="s">
        <v>35</v>
      </c>
      <c r="J267" s="1" t="s">
        <v>37</v>
      </c>
      <c r="K267" s="1" t="s">
        <v>38</v>
      </c>
      <c r="L267" s="1" t="s">
        <v>40</v>
      </c>
      <c r="M267" s="1" t="s">
        <v>67</v>
      </c>
      <c r="N267" s="1" t="s">
        <v>38</v>
      </c>
      <c r="O267">
        <v>0.8</v>
      </c>
      <c r="P267" s="1" t="s">
        <v>79</v>
      </c>
      <c r="Q267" s="1" t="s">
        <v>50</v>
      </c>
      <c r="R267" s="1" t="s">
        <v>76</v>
      </c>
      <c r="S267" s="1" t="s">
        <v>50</v>
      </c>
      <c r="T267" s="1" t="s">
        <v>67</v>
      </c>
      <c r="U267">
        <v>2</v>
      </c>
      <c r="V267" s="1" t="s">
        <v>67</v>
      </c>
      <c r="W267" s="1" t="s">
        <v>34</v>
      </c>
      <c r="X267">
        <v>2</v>
      </c>
      <c r="Y267" s="1" t="s">
        <v>42</v>
      </c>
      <c r="Z267">
        <v>32</v>
      </c>
      <c r="AA267" s="1" t="s">
        <v>56</v>
      </c>
      <c r="AB267" s="1" t="s">
        <v>56</v>
      </c>
      <c r="AC267" s="1" t="s">
        <v>56</v>
      </c>
      <c r="AD267" s="2">
        <v>43191</v>
      </c>
      <c r="AE267">
        <v>2</v>
      </c>
      <c r="AF267">
        <v>0.83660430483358361</v>
      </c>
    </row>
    <row r="268" spans="1:32" x14ac:dyDescent="0.35">
      <c r="A268">
        <v>267</v>
      </c>
      <c r="B268" s="1" t="s">
        <v>45</v>
      </c>
      <c r="C268" s="1" t="s">
        <v>67</v>
      </c>
      <c r="D268" s="1" t="s">
        <v>34</v>
      </c>
      <c r="E268">
        <v>2</v>
      </c>
      <c r="F268" s="1" t="s">
        <v>35</v>
      </c>
      <c r="G268" s="1" t="s">
        <v>36</v>
      </c>
      <c r="H268">
        <v>0.5</v>
      </c>
      <c r="I268" s="1" t="s">
        <v>35</v>
      </c>
      <c r="J268" s="1" t="s">
        <v>37</v>
      </c>
      <c r="K268" s="1" t="s">
        <v>84</v>
      </c>
      <c r="L268" s="1" t="s">
        <v>40</v>
      </c>
      <c r="M268" s="1" t="s">
        <v>67</v>
      </c>
      <c r="N268" s="1" t="s">
        <v>84</v>
      </c>
      <c r="O268" t="s">
        <v>41</v>
      </c>
      <c r="P268" s="1" t="s">
        <v>41</v>
      </c>
      <c r="Q268" s="1" t="s">
        <v>54</v>
      </c>
      <c r="R268" s="1" t="s">
        <v>85</v>
      </c>
      <c r="S268" s="1" t="s">
        <v>50</v>
      </c>
      <c r="T268" s="1" t="s">
        <v>67</v>
      </c>
      <c r="U268">
        <v>1</v>
      </c>
      <c r="V268" s="1" t="s">
        <v>33</v>
      </c>
      <c r="W268" s="1" t="s">
        <v>37</v>
      </c>
      <c r="X268">
        <v>1</v>
      </c>
      <c r="Y268" s="1" t="s">
        <v>60</v>
      </c>
      <c r="Z268">
        <v>29</v>
      </c>
      <c r="AA268" s="1" t="s">
        <v>56</v>
      </c>
      <c r="AB268" s="1" t="s">
        <v>56</v>
      </c>
      <c r="AC268" s="1" t="s">
        <v>56</v>
      </c>
      <c r="AD268" s="2">
        <v>42826</v>
      </c>
      <c r="AE268">
        <v>3</v>
      </c>
      <c r="AF268">
        <v>0.35892153611588185</v>
      </c>
    </row>
    <row r="269" spans="1:32" x14ac:dyDescent="0.35">
      <c r="A269">
        <v>268</v>
      </c>
      <c r="B269" s="1" t="s">
        <v>45</v>
      </c>
      <c r="C269" s="1" t="s">
        <v>33</v>
      </c>
      <c r="D269" s="1" t="s">
        <v>34</v>
      </c>
      <c r="E269">
        <v>3</v>
      </c>
      <c r="F269" s="1" t="s">
        <v>35</v>
      </c>
      <c r="G269" s="1" t="s">
        <v>36</v>
      </c>
      <c r="H269">
        <v>0.5</v>
      </c>
      <c r="I269" s="1" t="s">
        <v>35</v>
      </c>
      <c r="J269" s="1" t="s">
        <v>37</v>
      </c>
      <c r="K269" s="1" t="s">
        <v>38</v>
      </c>
      <c r="L269" s="1" t="s">
        <v>40</v>
      </c>
      <c r="M269" s="1" t="s">
        <v>33</v>
      </c>
      <c r="N269" s="1" t="s">
        <v>38</v>
      </c>
      <c r="O269" t="s">
        <v>41</v>
      </c>
      <c r="P269" s="1" t="s">
        <v>41</v>
      </c>
      <c r="Q269" s="1" t="s">
        <v>50</v>
      </c>
      <c r="R269" s="1" t="s">
        <v>77</v>
      </c>
      <c r="S269" s="1" t="s">
        <v>50</v>
      </c>
      <c r="T269" s="1" t="s">
        <v>33</v>
      </c>
      <c r="U269">
        <v>3</v>
      </c>
      <c r="V269" s="1" t="s">
        <v>33</v>
      </c>
      <c r="W269" s="1" t="s">
        <v>34</v>
      </c>
      <c r="X269">
        <v>3</v>
      </c>
      <c r="Y269" s="1" t="s">
        <v>60</v>
      </c>
      <c r="Z269">
        <v>23</v>
      </c>
      <c r="AA269" s="1" t="s">
        <v>75</v>
      </c>
      <c r="AB269" s="1" t="s">
        <v>44</v>
      </c>
      <c r="AC269" s="1" t="s">
        <v>44</v>
      </c>
      <c r="AD269" s="2">
        <v>42826</v>
      </c>
      <c r="AE269">
        <v>3</v>
      </c>
      <c r="AF269">
        <v>0.56447210767719203</v>
      </c>
    </row>
    <row r="270" spans="1:32" x14ac:dyDescent="0.35">
      <c r="A270">
        <v>269</v>
      </c>
      <c r="B270" s="1" t="s">
        <v>32</v>
      </c>
      <c r="C270" s="1" t="s">
        <v>67</v>
      </c>
      <c r="D270" s="1" t="s">
        <v>34</v>
      </c>
      <c r="E270">
        <v>3</v>
      </c>
      <c r="F270" s="1" t="s">
        <v>36</v>
      </c>
      <c r="G270" s="1" t="s">
        <v>36</v>
      </c>
      <c r="H270">
        <v>0.5</v>
      </c>
      <c r="I270" s="1" t="s">
        <v>35</v>
      </c>
      <c r="J270" s="1" t="s">
        <v>37</v>
      </c>
      <c r="K270" s="1" t="s">
        <v>53</v>
      </c>
      <c r="L270" s="1" t="s">
        <v>40</v>
      </c>
      <c r="M270" s="1" t="s">
        <v>46</v>
      </c>
      <c r="N270" s="1" t="s">
        <v>53</v>
      </c>
      <c r="O270" t="s">
        <v>41</v>
      </c>
      <c r="P270" s="1" t="s">
        <v>41</v>
      </c>
      <c r="Q270" s="1" t="s">
        <v>54</v>
      </c>
      <c r="R270" s="1" t="s">
        <v>109</v>
      </c>
      <c r="S270" s="1" t="s">
        <v>50</v>
      </c>
      <c r="T270" s="1" t="s">
        <v>67</v>
      </c>
      <c r="U270">
        <v>3</v>
      </c>
      <c r="V270" s="1" t="s">
        <v>67</v>
      </c>
      <c r="W270" s="1" t="s">
        <v>34</v>
      </c>
      <c r="X270">
        <v>3</v>
      </c>
      <c r="Y270" s="1" t="s">
        <v>42</v>
      </c>
      <c r="Z270">
        <v>36</v>
      </c>
      <c r="AA270" s="1" t="s">
        <v>56</v>
      </c>
      <c r="AB270" s="1" t="s">
        <v>56</v>
      </c>
      <c r="AC270" s="1" t="s">
        <v>56</v>
      </c>
      <c r="AD270" s="2">
        <v>42826</v>
      </c>
      <c r="AE270">
        <v>3</v>
      </c>
      <c r="AF270">
        <v>0.90644170545434788</v>
      </c>
    </row>
    <row r="271" spans="1:32" x14ac:dyDescent="0.35">
      <c r="A271">
        <v>270</v>
      </c>
      <c r="B271" s="1" t="s">
        <v>45</v>
      </c>
      <c r="C271" s="1" t="s">
        <v>33</v>
      </c>
      <c r="D271" s="1" t="s">
        <v>34</v>
      </c>
      <c r="E271">
        <v>2</v>
      </c>
      <c r="F271" s="1" t="s">
        <v>35</v>
      </c>
      <c r="G271" s="1" t="s">
        <v>36</v>
      </c>
      <c r="H271">
        <v>0.5</v>
      </c>
      <c r="I271" s="1" t="s">
        <v>35</v>
      </c>
      <c r="J271" s="1" t="s">
        <v>37</v>
      </c>
      <c r="K271" s="1" t="s">
        <v>38</v>
      </c>
      <c r="L271" s="1" t="s">
        <v>40</v>
      </c>
      <c r="M271" s="1" t="s">
        <v>33</v>
      </c>
      <c r="N271" s="1" t="s">
        <v>38</v>
      </c>
      <c r="O271" t="s">
        <v>41</v>
      </c>
      <c r="P271" s="1" t="s">
        <v>41</v>
      </c>
      <c r="Q271" s="1" t="s">
        <v>50</v>
      </c>
      <c r="R271" s="1" t="s">
        <v>77</v>
      </c>
      <c r="S271" s="1" t="s">
        <v>50</v>
      </c>
      <c r="T271" s="1" t="s">
        <v>33</v>
      </c>
      <c r="U271">
        <v>5</v>
      </c>
      <c r="V271" s="1" t="s">
        <v>33</v>
      </c>
      <c r="W271" s="1" t="s">
        <v>34</v>
      </c>
      <c r="X271">
        <v>3</v>
      </c>
      <c r="Y271" s="1" t="s">
        <v>60</v>
      </c>
      <c r="Z271">
        <v>27</v>
      </c>
      <c r="AA271" s="1" t="s">
        <v>56</v>
      </c>
      <c r="AB271" s="1" t="s">
        <v>56</v>
      </c>
      <c r="AC271" s="1" t="s">
        <v>56</v>
      </c>
      <c r="AD271" s="2">
        <v>42095</v>
      </c>
      <c r="AE271">
        <v>5</v>
      </c>
      <c r="AF271">
        <v>0.59923158934112997</v>
      </c>
    </row>
    <row r="272" spans="1:32" x14ac:dyDescent="0.35">
      <c r="A272">
        <v>271</v>
      </c>
      <c r="B272" s="1" t="s">
        <v>45</v>
      </c>
      <c r="C272" s="1" t="s">
        <v>46</v>
      </c>
      <c r="D272" s="1" t="s">
        <v>34</v>
      </c>
      <c r="E272">
        <v>4</v>
      </c>
      <c r="F272" s="1" t="s">
        <v>35</v>
      </c>
      <c r="G272" s="1" t="s">
        <v>36</v>
      </c>
      <c r="H272">
        <v>0.5</v>
      </c>
      <c r="I272" s="1" t="s">
        <v>35</v>
      </c>
      <c r="J272" s="1" t="s">
        <v>37</v>
      </c>
      <c r="K272" s="1" t="s">
        <v>47</v>
      </c>
      <c r="L272" s="1" t="s">
        <v>40</v>
      </c>
      <c r="M272" s="1" t="s">
        <v>46</v>
      </c>
      <c r="N272" s="1" t="s">
        <v>47</v>
      </c>
      <c r="O272" t="s">
        <v>41</v>
      </c>
      <c r="P272" s="1" t="s">
        <v>41</v>
      </c>
      <c r="Q272" s="1" t="s">
        <v>48</v>
      </c>
      <c r="R272" s="1" t="s">
        <v>49</v>
      </c>
      <c r="S272" s="1" t="s">
        <v>50</v>
      </c>
      <c r="T272" s="1" t="s">
        <v>46</v>
      </c>
      <c r="U272">
        <v>3</v>
      </c>
      <c r="V272" s="1" t="s">
        <v>46</v>
      </c>
      <c r="W272" s="1" t="s">
        <v>34</v>
      </c>
      <c r="X272">
        <v>3</v>
      </c>
      <c r="Y272" s="1" t="s">
        <v>63</v>
      </c>
      <c r="Z272">
        <v>41</v>
      </c>
      <c r="AA272" s="1" t="s">
        <v>56</v>
      </c>
      <c r="AB272" s="1" t="s">
        <v>56</v>
      </c>
      <c r="AC272" s="1" t="s">
        <v>56</v>
      </c>
      <c r="AD272" s="2">
        <v>40634</v>
      </c>
      <c r="AE272">
        <v>9</v>
      </c>
      <c r="AF272">
        <v>0.91797021209488905</v>
      </c>
    </row>
    <row r="273" spans="1:32" x14ac:dyDescent="0.35">
      <c r="A273">
        <v>272</v>
      </c>
      <c r="B273" s="1" t="s">
        <v>45</v>
      </c>
      <c r="C273" s="1" t="s">
        <v>52</v>
      </c>
      <c r="D273" s="1" t="s">
        <v>37</v>
      </c>
      <c r="E273">
        <v>0</v>
      </c>
      <c r="F273" s="1" t="s">
        <v>35</v>
      </c>
      <c r="G273" s="1" t="s">
        <v>35</v>
      </c>
      <c r="H273">
        <v>0.5</v>
      </c>
      <c r="I273" s="1" t="s">
        <v>35</v>
      </c>
      <c r="J273" s="1" t="s">
        <v>34</v>
      </c>
      <c r="K273" s="1" t="s">
        <v>38</v>
      </c>
      <c r="L273" s="1" t="s">
        <v>40</v>
      </c>
      <c r="M273" s="1" t="s">
        <v>52</v>
      </c>
      <c r="N273" s="1" t="s">
        <v>38</v>
      </c>
      <c r="O273" t="s">
        <v>41</v>
      </c>
      <c r="P273" s="1" t="s">
        <v>41</v>
      </c>
      <c r="Q273" s="1" t="s">
        <v>50</v>
      </c>
      <c r="R273" s="1" t="s">
        <v>92</v>
      </c>
      <c r="S273" s="1" t="s">
        <v>48</v>
      </c>
      <c r="T273" s="1" t="s">
        <v>52</v>
      </c>
      <c r="U273">
        <v>0</v>
      </c>
      <c r="V273" s="1" t="s">
        <v>40</v>
      </c>
      <c r="W273" s="1" t="s">
        <v>34</v>
      </c>
      <c r="X273">
        <v>0</v>
      </c>
      <c r="Y273" s="1" t="s">
        <v>42</v>
      </c>
      <c r="Z273">
        <v>39</v>
      </c>
      <c r="AA273" s="1" t="s">
        <v>56</v>
      </c>
      <c r="AB273" s="1" t="s">
        <v>56</v>
      </c>
      <c r="AC273" s="1" t="s">
        <v>56</v>
      </c>
      <c r="AD273" s="2">
        <v>43922</v>
      </c>
      <c r="AE273">
        <v>0</v>
      </c>
      <c r="AF273">
        <v>0.5895763995299661</v>
      </c>
    </row>
    <row r="274" spans="1:32" x14ac:dyDescent="0.35">
      <c r="A274">
        <v>273</v>
      </c>
      <c r="B274" s="1" t="s">
        <v>45</v>
      </c>
      <c r="C274" s="1" t="s">
        <v>33</v>
      </c>
      <c r="D274" s="1" t="s">
        <v>34</v>
      </c>
      <c r="E274">
        <v>3</v>
      </c>
      <c r="F274" s="1" t="s">
        <v>35</v>
      </c>
      <c r="G274" s="1" t="s">
        <v>36</v>
      </c>
      <c r="H274">
        <v>0.5</v>
      </c>
      <c r="I274" s="1" t="s">
        <v>35</v>
      </c>
      <c r="J274" s="1" t="s">
        <v>37</v>
      </c>
      <c r="K274" s="1" t="s">
        <v>61</v>
      </c>
      <c r="L274" s="1" t="s">
        <v>40</v>
      </c>
      <c r="M274" s="1" t="s">
        <v>33</v>
      </c>
      <c r="N274" s="1" t="s">
        <v>61</v>
      </c>
      <c r="O274" t="s">
        <v>41</v>
      </c>
      <c r="P274" s="1" t="s">
        <v>41</v>
      </c>
      <c r="Q274" s="1" t="s">
        <v>50</v>
      </c>
      <c r="R274" s="1" t="s">
        <v>72</v>
      </c>
      <c r="S274" s="1" t="s">
        <v>50</v>
      </c>
      <c r="T274" s="1" t="s">
        <v>33</v>
      </c>
      <c r="U274">
        <v>4</v>
      </c>
      <c r="V274" s="1" t="s">
        <v>33</v>
      </c>
      <c r="W274" s="1" t="s">
        <v>34</v>
      </c>
      <c r="X274">
        <v>3</v>
      </c>
      <c r="Y274" s="1" t="s">
        <v>60</v>
      </c>
      <c r="Z274">
        <v>24</v>
      </c>
      <c r="AA274" s="1" t="s">
        <v>56</v>
      </c>
      <c r="AB274" s="1" t="s">
        <v>56</v>
      </c>
      <c r="AC274" s="1" t="s">
        <v>56</v>
      </c>
      <c r="AD274" s="2">
        <v>42461</v>
      </c>
      <c r="AE274">
        <v>4</v>
      </c>
      <c r="AF274">
        <v>5.455952248105822E-2</v>
      </c>
    </row>
    <row r="275" spans="1:32" x14ac:dyDescent="0.35">
      <c r="A275">
        <v>274</v>
      </c>
      <c r="B275" s="1" t="s">
        <v>32</v>
      </c>
      <c r="C275" s="1" t="s">
        <v>33</v>
      </c>
      <c r="D275" s="1" t="s">
        <v>34</v>
      </c>
      <c r="E275">
        <v>2</v>
      </c>
      <c r="F275" s="1" t="s">
        <v>35</v>
      </c>
      <c r="G275" s="1" t="s">
        <v>36</v>
      </c>
      <c r="H275">
        <v>0.5</v>
      </c>
      <c r="I275" s="1" t="s">
        <v>35</v>
      </c>
      <c r="J275" s="1" t="s">
        <v>37</v>
      </c>
      <c r="K275" s="1" t="s">
        <v>38</v>
      </c>
      <c r="L275" s="1" t="s">
        <v>40</v>
      </c>
      <c r="M275" s="1" t="s">
        <v>33</v>
      </c>
      <c r="N275" s="1" t="s">
        <v>38</v>
      </c>
      <c r="O275" t="s">
        <v>41</v>
      </c>
      <c r="P275" s="1" t="s">
        <v>41</v>
      </c>
      <c r="Q275" s="1" t="s">
        <v>50</v>
      </c>
      <c r="R275" s="1" t="s">
        <v>77</v>
      </c>
      <c r="S275" s="1" t="s">
        <v>50</v>
      </c>
      <c r="T275" s="1" t="s">
        <v>33</v>
      </c>
      <c r="U275">
        <v>2</v>
      </c>
      <c r="V275" s="1" t="s">
        <v>33</v>
      </c>
      <c r="W275" s="1" t="s">
        <v>34</v>
      </c>
      <c r="X275">
        <v>3</v>
      </c>
      <c r="Y275" s="1" t="s">
        <v>99</v>
      </c>
      <c r="Z275">
        <v>19</v>
      </c>
      <c r="AA275" s="1" t="s">
        <v>56</v>
      </c>
      <c r="AB275" s="1" t="s">
        <v>56</v>
      </c>
      <c r="AC275" s="1" t="s">
        <v>56</v>
      </c>
      <c r="AD275" s="2">
        <v>43191</v>
      </c>
      <c r="AE275">
        <v>2</v>
      </c>
      <c r="AF275">
        <v>1.7573552295569561E-2</v>
      </c>
    </row>
    <row r="276" spans="1:32" x14ac:dyDescent="0.35">
      <c r="A276">
        <v>275</v>
      </c>
      <c r="B276" s="1" t="s">
        <v>45</v>
      </c>
      <c r="C276" s="1" t="s">
        <v>52</v>
      </c>
      <c r="D276" s="1" t="s">
        <v>34</v>
      </c>
      <c r="E276">
        <v>3</v>
      </c>
      <c r="F276" s="1" t="s">
        <v>35</v>
      </c>
      <c r="G276" s="1" t="s">
        <v>35</v>
      </c>
      <c r="H276">
        <v>0.5</v>
      </c>
      <c r="I276" s="1" t="s">
        <v>36</v>
      </c>
      <c r="J276" s="1" t="s">
        <v>37</v>
      </c>
      <c r="K276" s="1" t="s">
        <v>38</v>
      </c>
      <c r="L276" s="1" t="s">
        <v>39</v>
      </c>
      <c r="M276" s="1" t="s">
        <v>40</v>
      </c>
      <c r="N276" s="1" t="s">
        <v>38</v>
      </c>
      <c r="O276" t="s">
        <v>41</v>
      </c>
      <c r="P276" s="1" t="s">
        <v>41</v>
      </c>
      <c r="Q276" s="1" t="s">
        <v>40</v>
      </c>
      <c r="R276" s="1" t="s">
        <v>40</v>
      </c>
      <c r="S276" s="1" t="s">
        <v>40</v>
      </c>
      <c r="T276" s="1" t="s">
        <v>40</v>
      </c>
      <c r="U276">
        <v>5</v>
      </c>
      <c r="V276" s="1" t="s">
        <v>52</v>
      </c>
      <c r="W276" s="1" t="s">
        <v>34</v>
      </c>
      <c r="X276">
        <v>0</v>
      </c>
      <c r="Y276" s="1" t="s">
        <v>63</v>
      </c>
      <c r="Z276">
        <v>41</v>
      </c>
      <c r="AA276" s="1" t="s">
        <v>75</v>
      </c>
      <c r="AB276" s="1" t="s">
        <v>44</v>
      </c>
      <c r="AC276" s="1" t="s">
        <v>44</v>
      </c>
      <c r="AD276" s="2">
        <v>42095</v>
      </c>
      <c r="AE276">
        <v>5</v>
      </c>
      <c r="AF276">
        <v>0.82690508393656137</v>
      </c>
    </row>
    <row r="277" spans="1:32" x14ac:dyDescent="0.35">
      <c r="A277">
        <v>276</v>
      </c>
      <c r="B277" s="1" t="s">
        <v>32</v>
      </c>
      <c r="C277" s="1" t="s">
        <v>33</v>
      </c>
      <c r="D277" s="1" t="s">
        <v>34</v>
      </c>
      <c r="E277">
        <v>1</v>
      </c>
      <c r="F277" s="1" t="s">
        <v>35</v>
      </c>
      <c r="G277" s="1" t="s">
        <v>36</v>
      </c>
      <c r="H277">
        <v>0.5</v>
      </c>
      <c r="I277" s="1" t="s">
        <v>35</v>
      </c>
      <c r="J277" s="1" t="s">
        <v>37</v>
      </c>
      <c r="K277" s="1" t="s">
        <v>47</v>
      </c>
      <c r="L277" s="1" t="s">
        <v>40</v>
      </c>
      <c r="M277" s="1" t="s">
        <v>33</v>
      </c>
      <c r="N277" s="1" t="s">
        <v>47</v>
      </c>
      <c r="O277" t="s">
        <v>41</v>
      </c>
      <c r="P277" s="1" t="s">
        <v>41</v>
      </c>
      <c r="Q277" s="1" t="s">
        <v>50</v>
      </c>
      <c r="R277" s="1" t="s">
        <v>59</v>
      </c>
      <c r="S277" s="1" t="s">
        <v>50</v>
      </c>
      <c r="T277" s="1" t="s">
        <v>33</v>
      </c>
      <c r="U277">
        <v>3</v>
      </c>
      <c r="V277" s="1" t="s">
        <v>33</v>
      </c>
      <c r="W277" s="1" t="s">
        <v>34</v>
      </c>
      <c r="X277">
        <v>2</v>
      </c>
      <c r="Y277" s="1" t="s">
        <v>99</v>
      </c>
      <c r="Z277">
        <v>19</v>
      </c>
      <c r="AA277" s="1" t="s">
        <v>75</v>
      </c>
      <c r="AB277" s="1" t="s">
        <v>44</v>
      </c>
      <c r="AC277" s="1" t="s">
        <v>44</v>
      </c>
      <c r="AD277" s="2">
        <v>42826</v>
      </c>
      <c r="AE277">
        <v>3</v>
      </c>
      <c r="AF277">
        <v>5.4001939606477478E-2</v>
      </c>
    </row>
    <row r="278" spans="1:32" x14ac:dyDescent="0.35">
      <c r="A278">
        <v>277</v>
      </c>
      <c r="B278" s="1" t="s">
        <v>32</v>
      </c>
      <c r="C278" s="1" t="s">
        <v>33</v>
      </c>
      <c r="D278" s="1" t="s">
        <v>34</v>
      </c>
      <c r="E278">
        <v>3</v>
      </c>
      <c r="F278" s="1" t="s">
        <v>35</v>
      </c>
      <c r="G278" s="1" t="s">
        <v>36</v>
      </c>
      <c r="H278">
        <v>0.5</v>
      </c>
      <c r="I278" s="1" t="s">
        <v>35</v>
      </c>
      <c r="J278" s="1" t="s">
        <v>37</v>
      </c>
      <c r="K278" s="1" t="s">
        <v>38</v>
      </c>
      <c r="L278" s="1" t="s">
        <v>40</v>
      </c>
      <c r="M278" s="1" t="s">
        <v>33</v>
      </c>
      <c r="N278" s="1" t="s">
        <v>38</v>
      </c>
      <c r="O278" t="s">
        <v>41</v>
      </c>
      <c r="P278" s="1" t="s">
        <v>41</v>
      </c>
      <c r="Q278" s="1" t="s">
        <v>50</v>
      </c>
      <c r="R278" s="1" t="s">
        <v>77</v>
      </c>
      <c r="S278" s="1" t="s">
        <v>50</v>
      </c>
      <c r="T278" s="1" t="s">
        <v>33</v>
      </c>
      <c r="U278">
        <v>3</v>
      </c>
      <c r="V278" s="1" t="s">
        <v>33</v>
      </c>
      <c r="W278" s="1" t="s">
        <v>34</v>
      </c>
      <c r="X278">
        <v>2</v>
      </c>
      <c r="Y278" s="1" t="s">
        <v>60</v>
      </c>
      <c r="Z278">
        <v>23</v>
      </c>
      <c r="AA278" s="1" t="s">
        <v>75</v>
      </c>
      <c r="AB278" s="1" t="s">
        <v>44</v>
      </c>
      <c r="AC278" s="1" t="s">
        <v>44</v>
      </c>
      <c r="AD278" s="2">
        <v>42826</v>
      </c>
      <c r="AE278">
        <v>3</v>
      </c>
      <c r="AF278">
        <v>0.89082300842763218</v>
      </c>
    </row>
    <row r="279" spans="1:32" x14ac:dyDescent="0.35">
      <c r="A279">
        <v>278</v>
      </c>
      <c r="B279" s="1" t="s">
        <v>32</v>
      </c>
      <c r="C279" s="1" t="s">
        <v>65</v>
      </c>
      <c r="D279" s="1" t="s">
        <v>34</v>
      </c>
      <c r="E279">
        <v>2</v>
      </c>
      <c r="F279" s="1" t="s">
        <v>35</v>
      </c>
      <c r="G279" s="1" t="s">
        <v>36</v>
      </c>
      <c r="H279">
        <v>0.5</v>
      </c>
      <c r="I279" s="1" t="s">
        <v>35</v>
      </c>
      <c r="J279" s="1" t="s">
        <v>37</v>
      </c>
      <c r="K279" s="1" t="s">
        <v>47</v>
      </c>
      <c r="L279" s="1" t="s">
        <v>40</v>
      </c>
      <c r="M279" s="1" t="s">
        <v>65</v>
      </c>
      <c r="N279" s="1" t="s">
        <v>47</v>
      </c>
      <c r="O279" t="s">
        <v>41</v>
      </c>
      <c r="P279" s="1" t="s">
        <v>41</v>
      </c>
      <c r="Q279" s="1" t="s">
        <v>48</v>
      </c>
      <c r="R279" s="1" t="s">
        <v>86</v>
      </c>
      <c r="S279" s="1" t="s">
        <v>48</v>
      </c>
      <c r="T279" s="1" t="s">
        <v>65</v>
      </c>
      <c r="U279">
        <v>4</v>
      </c>
      <c r="V279" s="1" t="s">
        <v>65</v>
      </c>
      <c r="W279" s="1" t="s">
        <v>34</v>
      </c>
      <c r="X279">
        <v>3</v>
      </c>
      <c r="Y279" s="1" t="s">
        <v>42</v>
      </c>
      <c r="Z279">
        <v>39</v>
      </c>
      <c r="AA279" s="1" t="s">
        <v>56</v>
      </c>
      <c r="AB279" s="1" t="s">
        <v>56</v>
      </c>
      <c r="AC279" s="1" t="s">
        <v>56</v>
      </c>
      <c r="AD279" s="2">
        <v>42461</v>
      </c>
      <c r="AE279">
        <v>4</v>
      </c>
      <c r="AF279">
        <v>6.5377891051531134E-2</v>
      </c>
    </row>
    <row r="280" spans="1:32" x14ac:dyDescent="0.35">
      <c r="A280">
        <v>279</v>
      </c>
      <c r="B280" s="1" t="s">
        <v>32</v>
      </c>
      <c r="C280" s="1" t="s">
        <v>33</v>
      </c>
      <c r="D280" s="1" t="s">
        <v>34</v>
      </c>
      <c r="E280">
        <v>2</v>
      </c>
      <c r="F280" s="1" t="s">
        <v>35</v>
      </c>
      <c r="G280" s="1" t="s">
        <v>36</v>
      </c>
      <c r="H280">
        <v>0.5</v>
      </c>
      <c r="I280" s="1" t="s">
        <v>35</v>
      </c>
      <c r="J280" s="1" t="s">
        <v>37</v>
      </c>
      <c r="K280" s="1" t="s">
        <v>47</v>
      </c>
      <c r="L280" s="1" t="s">
        <v>40</v>
      </c>
      <c r="M280" s="1" t="s">
        <v>33</v>
      </c>
      <c r="N280" s="1" t="s">
        <v>47</v>
      </c>
      <c r="O280" t="s">
        <v>41</v>
      </c>
      <c r="P280" s="1" t="s">
        <v>41</v>
      </c>
      <c r="Q280" s="1" t="s">
        <v>50</v>
      </c>
      <c r="R280" s="1" t="s">
        <v>59</v>
      </c>
      <c r="S280" s="1" t="s">
        <v>50</v>
      </c>
      <c r="T280" s="1" t="s">
        <v>33</v>
      </c>
      <c r="U280">
        <v>4</v>
      </c>
      <c r="V280" s="1" t="s">
        <v>33</v>
      </c>
      <c r="W280" s="1" t="s">
        <v>34</v>
      </c>
      <c r="X280">
        <v>3</v>
      </c>
      <c r="Y280" s="1" t="s">
        <v>60</v>
      </c>
      <c r="Z280">
        <v>24</v>
      </c>
      <c r="AA280" s="1" t="s">
        <v>56</v>
      </c>
      <c r="AB280" s="1" t="s">
        <v>56</v>
      </c>
      <c r="AC280" s="1" t="s">
        <v>56</v>
      </c>
      <c r="AD280" s="2">
        <v>42461</v>
      </c>
      <c r="AE280">
        <v>4</v>
      </c>
      <c r="AF280">
        <v>0.31548262044869957</v>
      </c>
    </row>
    <row r="281" spans="1:32" x14ac:dyDescent="0.35">
      <c r="A281">
        <v>280</v>
      </c>
      <c r="B281" s="1" t="s">
        <v>32</v>
      </c>
      <c r="C281" s="1" t="s">
        <v>93</v>
      </c>
      <c r="D281" s="1" t="s">
        <v>37</v>
      </c>
      <c r="E281">
        <v>0</v>
      </c>
      <c r="F281" s="1" t="s">
        <v>35</v>
      </c>
      <c r="G281" s="1" t="s">
        <v>35</v>
      </c>
      <c r="H281">
        <v>0.5</v>
      </c>
      <c r="I281" s="1" t="s">
        <v>35</v>
      </c>
      <c r="J281" s="1" t="s">
        <v>34</v>
      </c>
      <c r="K281" s="1" t="s">
        <v>61</v>
      </c>
      <c r="L281" s="1" t="s">
        <v>40</v>
      </c>
      <c r="M281" s="1" t="s">
        <v>93</v>
      </c>
      <c r="N281" s="1" t="s">
        <v>61</v>
      </c>
      <c r="O281" t="s">
        <v>41</v>
      </c>
      <c r="P281" s="1" t="s">
        <v>41</v>
      </c>
      <c r="Q281" s="1" t="s">
        <v>40</v>
      </c>
      <c r="R281" s="1" t="s">
        <v>40</v>
      </c>
      <c r="S281" s="1" t="s">
        <v>40</v>
      </c>
      <c r="T281" s="1" t="s">
        <v>40</v>
      </c>
      <c r="U281">
        <v>0</v>
      </c>
      <c r="V281" s="1" t="s">
        <v>40</v>
      </c>
      <c r="W281" s="1" t="s">
        <v>34</v>
      </c>
      <c r="X281">
        <v>0</v>
      </c>
      <c r="Y281" s="1" t="s">
        <v>42</v>
      </c>
      <c r="Z281">
        <v>38</v>
      </c>
      <c r="AA281" s="1" t="s">
        <v>75</v>
      </c>
      <c r="AB281" s="1" t="s">
        <v>44</v>
      </c>
      <c r="AC281" s="1" t="s">
        <v>44</v>
      </c>
      <c r="AD281" s="2">
        <v>43922</v>
      </c>
      <c r="AE281">
        <v>0</v>
      </c>
      <c r="AF281">
        <v>0.30502420093482829</v>
      </c>
    </row>
    <row r="282" spans="1:32" x14ac:dyDescent="0.35">
      <c r="A282">
        <v>281</v>
      </c>
      <c r="B282" s="1" t="s">
        <v>32</v>
      </c>
      <c r="C282" s="1" t="s">
        <v>33</v>
      </c>
      <c r="D282" s="1" t="s">
        <v>34</v>
      </c>
      <c r="E282">
        <v>2</v>
      </c>
      <c r="F282" s="1" t="s">
        <v>35</v>
      </c>
      <c r="G282" s="1" t="s">
        <v>36</v>
      </c>
      <c r="H282">
        <v>0.5</v>
      </c>
      <c r="I282" s="1" t="s">
        <v>35</v>
      </c>
      <c r="J282" s="1" t="s">
        <v>37</v>
      </c>
      <c r="K282" s="1" t="s">
        <v>38</v>
      </c>
      <c r="L282" s="1" t="s">
        <v>40</v>
      </c>
      <c r="M282" s="1" t="s">
        <v>33</v>
      </c>
      <c r="N282" s="1" t="s">
        <v>38</v>
      </c>
      <c r="O282" t="s">
        <v>41</v>
      </c>
      <c r="P282" s="1" t="s">
        <v>41</v>
      </c>
      <c r="Q282" s="1" t="s">
        <v>50</v>
      </c>
      <c r="R282" s="1" t="s">
        <v>77</v>
      </c>
      <c r="S282" s="1" t="s">
        <v>50</v>
      </c>
      <c r="T282" s="1" t="s">
        <v>33</v>
      </c>
      <c r="U282">
        <v>3</v>
      </c>
      <c r="V282" s="1" t="s">
        <v>33</v>
      </c>
      <c r="W282" s="1" t="s">
        <v>34</v>
      </c>
      <c r="X282">
        <v>3</v>
      </c>
      <c r="Y282" s="1" t="s">
        <v>60</v>
      </c>
      <c r="Z282">
        <v>24</v>
      </c>
      <c r="AA282" s="1" t="s">
        <v>64</v>
      </c>
      <c r="AB282" s="1" t="s">
        <v>44</v>
      </c>
      <c r="AC282" s="1" t="s">
        <v>44</v>
      </c>
      <c r="AD282" s="2">
        <v>42826</v>
      </c>
      <c r="AE282">
        <v>3</v>
      </c>
      <c r="AF282">
        <v>0.35778244050266694</v>
      </c>
    </row>
    <row r="283" spans="1:32" x14ac:dyDescent="0.35">
      <c r="A283">
        <v>282</v>
      </c>
      <c r="B283" s="1" t="s">
        <v>32</v>
      </c>
      <c r="C283" s="1" t="s">
        <v>52</v>
      </c>
      <c r="D283" s="1" t="s">
        <v>34</v>
      </c>
      <c r="E283">
        <v>2</v>
      </c>
      <c r="F283" s="1" t="s">
        <v>35</v>
      </c>
      <c r="G283" s="1" t="s">
        <v>36</v>
      </c>
      <c r="H283">
        <v>0.5</v>
      </c>
      <c r="I283" s="1" t="s">
        <v>35</v>
      </c>
      <c r="J283" s="1" t="s">
        <v>37</v>
      </c>
      <c r="K283" s="1" t="s">
        <v>61</v>
      </c>
      <c r="L283" s="1" t="s">
        <v>40</v>
      </c>
      <c r="M283" s="1" t="s">
        <v>52</v>
      </c>
      <c r="N283" s="1" t="s">
        <v>61</v>
      </c>
      <c r="O283" t="s">
        <v>41</v>
      </c>
      <c r="P283" s="1" t="s">
        <v>41</v>
      </c>
      <c r="Q283" s="1" t="s">
        <v>54</v>
      </c>
      <c r="R283" s="1" t="s">
        <v>81</v>
      </c>
      <c r="S283" s="1" t="s">
        <v>48</v>
      </c>
      <c r="T283" s="1" t="s">
        <v>52</v>
      </c>
      <c r="U283">
        <v>3</v>
      </c>
      <c r="V283" s="1" t="s">
        <v>52</v>
      </c>
      <c r="W283" s="1" t="s">
        <v>34</v>
      </c>
      <c r="X283">
        <v>3</v>
      </c>
      <c r="Y283" s="1" t="s">
        <v>63</v>
      </c>
      <c r="Z283">
        <v>44</v>
      </c>
      <c r="AA283" s="1" t="s">
        <v>75</v>
      </c>
      <c r="AB283" s="1" t="s">
        <v>44</v>
      </c>
      <c r="AC283" s="1" t="s">
        <v>44</v>
      </c>
      <c r="AD283" s="2">
        <v>40634</v>
      </c>
      <c r="AE283">
        <v>9</v>
      </c>
      <c r="AF283">
        <v>0.1219469756004784</v>
      </c>
    </row>
    <row r="284" spans="1:32" x14ac:dyDescent="0.35">
      <c r="A284">
        <v>283</v>
      </c>
      <c r="B284" s="1" t="s">
        <v>32</v>
      </c>
      <c r="C284" s="1" t="s">
        <v>33</v>
      </c>
      <c r="D284" s="1" t="s">
        <v>34</v>
      </c>
      <c r="E284">
        <v>2</v>
      </c>
      <c r="F284" s="1" t="s">
        <v>35</v>
      </c>
      <c r="G284" s="1" t="s">
        <v>36</v>
      </c>
      <c r="H284">
        <v>0.5</v>
      </c>
      <c r="I284" s="1" t="s">
        <v>35</v>
      </c>
      <c r="J284" s="1" t="s">
        <v>37</v>
      </c>
      <c r="K284" s="1" t="s">
        <v>38</v>
      </c>
      <c r="L284" s="1" t="s">
        <v>40</v>
      </c>
      <c r="M284" s="1" t="s">
        <v>33</v>
      </c>
      <c r="N284" s="1" t="s">
        <v>38</v>
      </c>
      <c r="O284" t="s">
        <v>41</v>
      </c>
      <c r="P284" s="1" t="s">
        <v>41</v>
      </c>
      <c r="Q284" s="1" t="s">
        <v>50</v>
      </c>
      <c r="R284" s="1" t="s">
        <v>77</v>
      </c>
      <c r="S284" s="1" t="s">
        <v>50</v>
      </c>
      <c r="T284" s="1" t="s">
        <v>33</v>
      </c>
      <c r="U284">
        <v>2</v>
      </c>
      <c r="V284" s="1" t="s">
        <v>33</v>
      </c>
      <c r="W284" s="1" t="s">
        <v>34</v>
      </c>
      <c r="X284">
        <v>3</v>
      </c>
      <c r="Y284" s="1" t="s">
        <v>60</v>
      </c>
      <c r="Z284">
        <v>25</v>
      </c>
      <c r="AA284" s="1" t="s">
        <v>56</v>
      </c>
      <c r="AB284" s="1" t="s">
        <v>56</v>
      </c>
      <c r="AC284" s="1" t="s">
        <v>56</v>
      </c>
      <c r="AD284" s="2">
        <v>43191</v>
      </c>
      <c r="AE284">
        <v>2</v>
      </c>
      <c r="AF284">
        <v>0.23037207788806513</v>
      </c>
    </row>
    <row r="285" spans="1:32" x14ac:dyDescent="0.35">
      <c r="A285">
        <v>284</v>
      </c>
      <c r="B285" s="1" t="s">
        <v>32</v>
      </c>
      <c r="C285" s="1" t="s">
        <v>33</v>
      </c>
      <c r="D285" s="1" t="s">
        <v>34</v>
      </c>
      <c r="E285">
        <v>3</v>
      </c>
      <c r="F285" s="1" t="s">
        <v>35</v>
      </c>
      <c r="G285" s="1" t="s">
        <v>36</v>
      </c>
      <c r="H285">
        <v>0.5</v>
      </c>
      <c r="I285" s="1" t="s">
        <v>35</v>
      </c>
      <c r="J285" s="1" t="s">
        <v>37</v>
      </c>
      <c r="K285" s="1" t="s">
        <v>38</v>
      </c>
      <c r="L285" s="1" t="s">
        <v>40</v>
      </c>
      <c r="M285" s="1" t="s">
        <v>33</v>
      </c>
      <c r="N285" s="1" t="s">
        <v>38</v>
      </c>
      <c r="O285" t="s">
        <v>41</v>
      </c>
      <c r="P285" s="1" t="s">
        <v>41</v>
      </c>
      <c r="Q285" s="1" t="s">
        <v>50</v>
      </c>
      <c r="R285" s="1" t="s">
        <v>77</v>
      </c>
      <c r="S285" s="1" t="s">
        <v>50</v>
      </c>
      <c r="T285" s="1" t="s">
        <v>33</v>
      </c>
      <c r="U285">
        <v>3</v>
      </c>
      <c r="V285" s="1" t="s">
        <v>33</v>
      </c>
      <c r="W285" s="1" t="s">
        <v>34</v>
      </c>
      <c r="X285">
        <v>2</v>
      </c>
      <c r="Y285" s="1" t="s">
        <v>60</v>
      </c>
      <c r="Z285">
        <v>21</v>
      </c>
      <c r="AA285" s="1" t="s">
        <v>75</v>
      </c>
      <c r="AB285" s="1" t="s">
        <v>44</v>
      </c>
      <c r="AC285" s="1" t="s">
        <v>44</v>
      </c>
      <c r="AD285" s="2">
        <v>42826</v>
      </c>
      <c r="AE285">
        <v>3</v>
      </c>
      <c r="AF285">
        <v>0.74448369267414449</v>
      </c>
    </row>
    <row r="286" spans="1:32" x14ac:dyDescent="0.35">
      <c r="A286">
        <v>285</v>
      </c>
      <c r="B286" s="1" t="s">
        <v>32</v>
      </c>
      <c r="C286" s="1" t="s">
        <v>33</v>
      </c>
      <c r="D286" s="1" t="s">
        <v>34</v>
      </c>
      <c r="E286">
        <v>3</v>
      </c>
      <c r="F286" s="1" t="s">
        <v>35</v>
      </c>
      <c r="G286" s="1" t="s">
        <v>36</v>
      </c>
      <c r="H286">
        <v>0.5</v>
      </c>
      <c r="I286" s="1" t="s">
        <v>35</v>
      </c>
      <c r="J286" s="1" t="s">
        <v>37</v>
      </c>
      <c r="K286" s="1" t="s">
        <v>47</v>
      </c>
      <c r="L286" s="1" t="s">
        <v>40</v>
      </c>
      <c r="M286" s="1" t="s">
        <v>33</v>
      </c>
      <c r="N286" s="1" t="s">
        <v>47</v>
      </c>
      <c r="O286" t="s">
        <v>41</v>
      </c>
      <c r="P286" s="1" t="s">
        <v>41</v>
      </c>
      <c r="Q286" s="1" t="s">
        <v>50</v>
      </c>
      <c r="R286" s="1" t="s">
        <v>59</v>
      </c>
      <c r="S286" s="1" t="s">
        <v>50</v>
      </c>
      <c r="T286" s="1" t="s">
        <v>33</v>
      </c>
      <c r="U286">
        <v>2</v>
      </c>
      <c r="V286" s="1" t="s">
        <v>33</v>
      </c>
      <c r="W286" s="1" t="s">
        <v>34</v>
      </c>
      <c r="X286">
        <v>3</v>
      </c>
      <c r="Y286" s="1" t="s">
        <v>60</v>
      </c>
      <c r="Z286">
        <v>22</v>
      </c>
      <c r="AA286" s="1" t="s">
        <v>56</v>
      </c>
      <c r="AB286" s="1" t="s">
        <v>56</v>
      </c>
      <c r="AC286" s="1" t="s">
        <v>56</v>
      </c>
      <c r="AD286" s="2">
        <v>43191</v>
      </c>
      <c r="AE286">
        <v>2</v>
      </c>
      <c r="AF286">
        <v>0.43230375765979623</v>
      </c>
    </row>
    <row r="287" spans="1:32" x14ac:dyDescent="0.35">
      <c r="A287">
        <v>286</v>
      </c>
      <c r="B287" s="1" t="s">
        <v>32</v>
      </c>
      <c r="C287" s="1" t="s">
        <v>46</v>
      </c>
      <c r="D287" s="1" t="s">
        <v>34</v>
      </c>
      <c r="E287">
        <v>3</v>
      </c>
      <c r="F287" s="1" t="s">
        <v>35</v>
      </c>
      <c r="G287" s="1" t="s">
        <v>36</v>
      </c>
      <c r="H287">
        <v>0.5</v>
      </c>
      <c r="I287" s="1" t="s">
        <v>35</v>
      </c>
      <c r="J287" s="1" t="s">
        <v>37</v>
      </c>
      <c r="K287" s="1" t="s">
        <v>38</v>
      </c>
      <c r="L287" s="1" t="s">
        <v>40</v>
      </c>
      <c r="M287" s="1" t="s">
        <v>46</v>
      </c>
      <c r="N287" s="1" t="s">
        <v>38</v>
      </c>
      <c r="O287" t="s">
        <v>41</v>
      </c>
      <c r="P287" s="1" t="s">
        <v>41</v>
      </c>
      <c r="Q287" s="1" t="s">
        <v>50</v>
      </c>
      <c r="R287" s="1" t="s">
        <v>73</v>
      </c>
      <c r="S287" s="1" t="s">
        <v>50</v>
      </c>
      <c r="T287" s="1" t="s">
        <v>46</v>
      </c>
      <c r="U287">
        <v>1</v>
      </c>
      <c r="V287" s="1" t="s">
        <v>67</v>
      </c>
      <c r="W287" s="1" t="s">
        <v>37</v>
      </c>
      <c r="X287">
        <v>2</v>
      </c>
      <c r="Y287" s="1" t="s">
        <v>42</v>
      </c>
      <c r="Z287">
        <v>30</v>
      </c>
      <c r="AA287" s="1" t="s">
        <v>51</v>
      </c>
      <c r="AB287" s="1" t="s">
        <v>44</v>
      </c>
      <c r="AC287" s="1" t="s">
        <v>44</v>
      </c>
      <c r="AD287" s="2">
        <v>43191</v>
      </c>
      <c r="AE287">
        <v>2</v>
      </c>
      <c r="AF287">
        <v>0.41924167510141264</v>
      </c>
    </row>
    <row r="288" spans="1:32" x14ac:dyDescent="0.35">
      <c r="A288">
        <v>287</v>
      </c>
      <c r="B288" s="1" t="s">
        <v>45</v>
      </c>
      <c r="C288" s="1" t="s">
        <v>33</v>
      </c>
      <c r="D288" s="1" t="s">
        <v>37</v>
      </c>
      <c r="E288">
        <v>0</v>
      </c>
      <c r="F288" s="1" t="s">
        <v>35</v>
      </c>
      <c r="G288" s="1" t="s">
        <v>35</v>
      </c>
      <c r="H288">
        <v>0.5</v>
      </c>
      <c r="I288" s="1" t="s">
        <v>35</v>
      </c>
      <c r="J288" s="1" t="s">
        <v>34</v>
      </c>
      <c r="K288" s="1" t="s">
        <v>61</v>
      </c>
      <c r="L288" s="1" t="s">
        <v>40</v>
      </c>
      <c r="M288" s="1" t="s">
        <v>33</v>
      </c>
      <c r="N288" s="1" t="s">
        <v>61</v>
      </c>
      <c r="O288">
        <v>0.7</v>
      </c>
      <c r="P288" s="1" t="s">
        <v>79</v>
      </c>
      <c r="Q288" s="1" t="s">
        <v>50</v>
      </c>
      <c r="R288" s="1" t="s">
        <v>72</v>
      </c>
      <c r="S288" s="1" t="s">
        <v>50</v>
      </c>
      <c r="T288" s="1" t="s">
        <v>33</v>
      </c>
      <c r="U288">
        <v>0</v>
      </c>
      <c r="V288" s="1" t="s">
        <v>40</v>
      </c>
      <c r="W288" s="1" t="s">
        <v>34</v>
      </c>
      <c r="X288">
        <v>0</v>
      </c>
      <c r="Y288" s="1" t="s">
        <v>60</v>
      </c>
      <c r="Z288">
        <v>22</v>
      </c>
      <c r="AA288" s="1" t="s">
        <v>75</v>
      </c>
      <c r="AB288" s="1" t="s">
        <v>44</v>
      </c>
      <c r="AC288" s="1" t="s">
        <v>44</v>
      </c>
      <c r="AD288" s="2">
        <v>43922</v>
      </c>
      <c r="AE288">
        <v>0</v>
      </c>
      <c r="AF288">
        <v>4.7212133765042852E-2</v>
      </c>
    </row>
    <row r="289" spans="1:32" x14ac:dyDescent="0.35">
      <c r="A289">
        <v>288</v>
      </c>
      <c r="B289" s="1" t="s">
        <v>32</v>
      </c>
      <c r="C289" s="1" t="s">
        <v>67</v>
      </c>
      <c r="D289" s="1" t="s">
        <v>34</v>
      </c>
      <c r="E289">
        <v>2</v>
      </c>
      <c r="F289" s="1" t="s">
        <v>35</v>
      </c>
      <c r="G289" s="1" t="s">
        <v>36</v>
      </c>
      <c r="H289">
        <v>0.5</v>
      </c>
      <c r="I289" s="1" t="s">
        <v>35</v>
      </c>
      <c r="J289" s="1" t="s">
        <v>37</v>
      </c>
      <c r="K289" s="1" t="s">
        <v>47</v>
      </c>
      <c r="L289" s="1" t="s">
        <v>40</v>
      </c>
      <c r="M289" s="1" t="s">
        <v>67</v>
      </c>
      <c r="N289" s="1" t="s">
        <v>47</v>
      </c>
      <c r="O289" t="s">
        <v>41</v>
      </c>
      <c r="P289" s="1" t="s">
        <v>41</v>
      </c>
      <c r="Q289" s="1" t="s">
        <v>50</v>
      </c>
      <c r="R289" s="1" t="s">
        <v>80</v>
      </c>
      <c r="S289" s="1" t="s">
        <v>50</v>
      </c>
      <c r="T289" s="1" t="s">
        <v>67</v>
      </c>
      <c r="U289">
        <v>3</v>
      </c>
      <c r="V289" s="1" t="s">
        <v>67</v>
      </c>
      <c r="W289" s="1" t="s">
        <v>34</v>
      </c>
      <c r="X289">
        <v>2</v>
      </c>
      <c r="Y289" s="1" t="s">
        <v>60</v>
      </c>
      <c r="Z289">
        <v>25</v>
      </c>
      <c r="AA289" s="1" t="s">
        <v>51</v>
      </c>
      <c r="AB289" s="1" t="s">
        <v>44</v>
      </c>
      <c r="AC289" s="1" t="s">
        <v>44</v>
      </c>
      <c r="AD289" s="2">
        <v>42461</v>
      </c>
      <c r="AE289">
        <v>4</v>
      </c>
      <c r="AF289">
        <v>0.85489601923475955</v>
      </c>
    </row>
    <row r="290" spans="1:32" x14ac:dyDescent="0.35">
      <c r="A290">
        <v>289</v>
      </c>
      <c r="B290" s="1" t="s">
        <v>45</v>
      </c>
      <c r="C290" s="1" t="s">
        <v>67</v>
      </c>
      <c r="D290" s="1" t="s">
        <v>34</v>
      </c>
      <c r="E290">
        <v>3</v>
      </c>
      <c r="F290" s="1" t="s">
        <v>35</v>
      </c>
      <c r="G290" s="1" t="s">
        <v>36</v>
      </c>
      <c r="H290">
        <v>0.5</v>
      </c>
      <c r="I290" s="1" t="s">
        <v>35</v>
      </c>
      <c r="J290" s="1" t="s">
        <v>37</v>
      </c>
      <c r="K290" s="1" t="s">
        <v>47</v>
      </c>
      <c r="L290" s="1" t="s">
        <v>40</v>
      </c>
      <c r="M290" s="1" t="s">
        <v>67</v>
      </c>
      <c r="N290" s="1" t="s">
        <v>47</v>
      </c>
      <c r="O290" t="s">
        <v>41</v>
      </c>
      <c r="P290" s="1" t="s">
        <v>41</v>
      </c>
      <c r="Q290" s="1" t="s">
        <v>50</v>
      </c>
      <c r="R290" s="1" t="s">
        <v>80</v>
      </c>
      <c r="S290" s="1" t="s">
        <v>50</v>
      </c>
      <c r="T290" s="1" t="s">
        <v>67</v>
      </c>
      <c r="U290">
        <v>3</v>
      </c>
      <c r="V290" s="1" t="s">
        <v>67</v>
      </c>
      <c r="W290" s="1" t="s">
        <v>34</v>
      </c>
      <c r="X290">
        <v>2</v>
      </c>
      <c r="Y290" s="1" t="s">
        <v>42</v>
      </c>
      <c r="Z290">
        <v>33</v>
      </c>
      <c r="AA290" s="1" t="s">
        <v>64</v>
      </c>
      <c r="AB290" s="1" t="s">
        <v>44</v>
      </c>
      <c r="AC290" s="1" t="s">
        <v>44</v>
      </c>
      <c r="AD290" s="2">
        <v>42461</v>
      </c>
      <c r="AE290">
        <v>4</v>
      </c>
      <c r="AF290">
        <v>8.8979695968630756E-2</v>
      </c>
    </row>
    <row r="291" spans="1:32" x14ac:dyDescent="0.35">
      <c r="A291">
        <v>290</v>
      </c>
      <c r="B291" s="1" t="s">
        <v>45</v>
      </c>
      <c r="C291" s="1" t="s">
        <v>33</v>
      </c>
      <c r="D291" s="1" t="s">
        <v>34</v>
      </c>
      <c r="E291">
        <v>2</v>
      </c>
      <c r="F291" s="1" t="s">
        <v>35</v>
      </c>
      <c r="G291" s="1" t="s">
        <v>36</v>
      </c>
      <c r="H291">
        <v>0.5</v>
      </c>
      <c r="I291" s="1" t="s">
        <v>35</v>
      </c>
      <c r="J291" s="1" t="s">
        <v>37</v>
      </c>
      <c r="K291" s="1" t="s">
        <v>38</v>
      </c>
      <c r="L291" s="1" t="s">
        <v>40</v>
      </c>
      <c r="M291" s="1" t="s">
        <v>33</v>
      </c>
      <c r="N291" s="1" t="s">
        <v>38</v>
      </c>
      <c r="O291" t="s">
        <v>41</v>
      </c>
      <c r="P291" s="1" t="s">
        <v>41</v>
      </c>
      <c r="Q291" s="1" t="s">
        <v>50</v>
      </c>
      <c r="R291" s="1" t="s">
        <v>77</v>
      </c>
      <c r="S291" s="1" t="s">
        <v>50</v>
      </c>
      <c r="T291" s="1" t="s">
        <v>33</v>
      </c>
      <c r="U291">
        <v>2</v>
      </c>
      <c r="V291" s="1" t="s">
        <v>33</v>
      </c>
      <c r="W291" s="1" t="s">
        <v>34</v>
      </c>
      <c r="X291">
        <v>2</v>
      </c>
      <c r="Y291" s="1" t="s">
        <v>60</v>
      </c>
      <c r="Z291">
        <v>26</v>
      </c>
      <c r="AA291" s="1" t="s">
        <v>75</v>
      </c>
      <c r="AB291" s="1" t="s">
        <v>44</v>
      </c>
      <c r="AC291" s="1" t="s">
        <v>44</v>
      </c>
      <c r="AD291" s="2">
        <v>43191</v>
      </c>
      <c r="AE291">
        <v>2</v>
      </c>
      <c r="AF291">
        <v>0.73833133509781479</v>
      </c>
    </row>
    <row r="292" spans="1:32" x14ac:dyDescent="0.35">
      <c r="A292">
        <v>291</v>
      </c>
      <c r="B292" s="1" t="s">
        <v>45</v>
      </c>
      <c r="C292" s="1" t="s">
        <v>46</v>
      </c>
      <c r="D292" s="1" t="s">
        <v>34</v>
      </c>
      <c r="E292">
        <v>2</v>
      </c>
      <c r="F292" s="1" t="s">
        <v>35</v>
      </c>
      <c r="G292" s="1" t="s">
        <v>36</v>
      </c>
      <c r="H292">
        <v>0.5</v>
      </c>
      <c r="I292" s="1" t="s">
        <v>35</v>
      </c>
      <c r="J292" s="1" t="s">
        <v>37</v>
      </c>
      <c r="K292" s="1" t="s">
        <v>47</v>
      </c>
      <c r="L292" s="1" t="s">
        <v>40</v>
      </c>
      <c r="M292" s="1" t="s">
        <v>46</v>
      </c>
      <c r="N292" s="1" t="s">
        <v>47</v>
      </c>
      <c r="O292" t="s">
        <v>41</v>
      </c>
      <c r="P292" s="1" t="s">
        <v>41</v>
      </c>
      <c r="Q292" s="1" t="s">
        <v>48</v>
      </c>
      <c r="R292" s="1" t="s">
        <v>49</v>
      </c>
      <c r="S292" s="1" t="s">
        <v>50</v>
      </c>
      <c r="T292" s="1" t="s">
        <v>46</v>
      </c>
      <c r="U292">
        <v>3</v>
      </c>
      <c r="V292" s="1" t="s">
        <v>46</v>
      </c>
      <c r="W292" s="1" t="s">
        <v>34</v>
      </c>
      <c r="X292">
        <v>3</v>
      </c>
      <c r="Y292" s="1" t="s">
        <v>42</v>
      </c>
      <c r="Z292">
        <v>38</v>
      </c>
      <c r="AA292" s="1" t="s">
        <v>113</v>
      </c>
      <c r="AB292" s="1" t="s">
        <v>44</v>
      </c>
      <c r="AC292" s="1" t="s">
        <v>44</v>
      </c>
      <c r="AD292" s="2">
        <v>41730</v>
      </c>
      <c r="AE292">
        <v>6</v>
      </c>
      <c r="AF292">
        <v>0.92524228690516563</v>
      </c>
    </row>
    <row r="293" spans="1:32" x14ac:dyDescent="0.35">
      <c r="A293">
        <v>292</v>
      </c>
      <c r="B293" s="1" t="s">
        <v>32</v>
      </c>
      <c r="C293" s="1" t="s">
        <v>33</v>
      </c>
      <c r="D293" s="1" t="s">
        <v>34</v>
      </c>
      <c r="E293">
        <v>3</v>
      </c>
      <c r="F293" s="1" t="s">
        <v>35</v>
      </c>
      <c r="G293" s="1" t="s">
        <v>36</v>
      </c>
      <c r="H293">
        <v>0.5</v>
      </c>
      <c r="I293" s="1" t="s">
        <v>35</v>
      </c>
      <c r="J293" s="1" t="s">
        <v>37</v>
      </c>
      <c r="K293" s="1" t="s">
        <v>47</v>
      </c>
      <c r="L293" s="1" t="s">
        <v>40</v>
      </c>
      <c r="M293" s="1" t="s">
        <v>33</v>
      </c>
      <c r="N293" s="1" t="s">
        <v>47</v>
      </c>
      <c r="O293" t="s">
        <v>41</v>
      </c>
      <c r="P293" s="1" t="s">
        <v>41</v>
      </c>
      <c r="Q293" s="1" t="s">
        <v>50</v>
      </c>
      <c r="R293" s="1" t="s">
        <v>59</v>
      </c>
      <c r="S293" s="1" t="s">
        <v>50</v>
      </c>
      <c r="T293" s="1" t="s">
        <v>33</v>
      </c>
      <c r="U293">
        <v>2</v>
      </c>
      <c r="V293" s="1" t="s">
        <v>33</v>
      </c>
      <c r="W293" s="1" t="s">
        <v>34</v>
      </c>
      <c r="X293">
        <v>3</v>
      </c>
      <c r="Y293" s="1" t="s">
        <v>60</v>
      </c>
      <c r="Z293">
        <v>22</v>
      </c>
      <c r="AA293" s="1" t="s">
        <v>75</v>
      </c>
      <c r="AB293" s="1" t="s">
        <v>44</v>
      </c>
      <c r="AC293" s="1" t="s">
        <v>44</v>
      </c>
      <c r="AD293" s="2">
        <v>43191</v>
      </c>
      <c r="AE293">
        <v>2</v>
      </c>
      <c r="AF293">
        <v>0.38401250861679614</v>
      </c>
    </row>
    <row r="294" spans="1:32" x14ac:dyDescent="0.35">
      <c r="A294">
        <v>293</v>
      </c>
      <c r="B294" s="1" t="s">
        <v>45</v>
      </c>
      <c r="C294" s="1" t="s">
        <v>33</v>
      </c>
      <c r="D294" s="1" t="s">
        <v>34</v>
      </c>
      <c r="E294">
        <v>2</v>
      </c>
      <c r="F294" s="1" t="s">
        <v>36</v>
      </c>
      <c r="G294" s="1" t="s">
        <v>36</v>
      </c>
      <c r="H294">
        <v>0.5</v>
      </c>
      <c r="I294" s="1" t="s">
        <v>35</v>
      </c>
      <c r="J294" s="1" t="s">
        <v>37</v>
      </c>
      <c r="K294" s="1" t="s">
        <v>61</v>
      </c>
      <c r="L294" s="1" t="s">
        <v>40</v>
      </c>
      <c r="M294" s="1" t="s">
        <v>67</v>
      </c>
      <c r="N294" s="1" t="s">
        <v>61</v>
      </c>
      <c r="O294">
        <v>0.6</v>
      </c>
      <c r="P294" s="1" t="s">
        <v>79</v>
      </c>
      <c r="Q294" s="1" t="s">
        <v>50</v>
      </c>
      <c r="R294" s="1" t="s">
        <v>72</v>
      </c>
      <c r="S294" s="1" t="s">
        <v>50</v>
      </c>
      <c r="T294" s="1" t="s">
        <v>33</v>
      </c>
      <c r="U294">
        <v>2</v>
      </c>
      <c r="V294" s="1" t="s">
        <v>33</v>
      </c>
      <c r="W294" s="1" t="s">
        <v>34</v>
      </c>
      <c r="X294">
        <v>2</v>
      </c>
      <c r="Y294" s="1" t="s">
        <v>42</v>
      </c>
      <c r="Z294">
        <v>33</v>
      </c>
      <c r="AA294" s="1" t="s">
        <v>75</v>
      </c>
      <c r="AB294" s="1" t="s">
        <v>44</v>
      </c>
      <c r="AC294" s="1" t="s">
        <v>44</v>
      </c>
      <c r="AD294" s="2">
        <v>43191</v>
      </c>
      <c r="AE294">
        <v>2</v>
      </c>
      <c r="AF294">
        <v>0.842246496531592</v>
      </c>
    </row>
    <row r="295" spans="1:32" x14ac:dyDescent="0.35">
      <c r="A295">
        <v>294</v>
      </c>
      <c r="B295" s="1" t="s">
        <v>45</v>
      </c>
      <c r="C295" s="1" t="s">
        <v>46</v>
      </c>
      <c r="D295" s="1" t="s">
        <v>37</v>
      </c>
      <c r="E295">
        <v>0</v>
      </c>
      <c r="F295" s="1" t="s">
        <v>35</v>
      </c>
      <c r="G295" s="1" t="s">
        <v>35</v>
      </c>
      <c r="H295">
        <v>0.5</v>
      </c>
      <c r="I295" s="1" t="s">
        <v>35</v>
      </c>
      <c r="J295" s="1" t="s">
        <v>34</v>
      </c>
      <c r="K295" s="1" t="s">
        <v>38</v>
      </c>
      <c r="L295" s="1" t="s">
        <v>40</v>
      </c>
      <c r="M295" s="1" t="s">
        <v>46</v>
      </c>
      <c r="N295" s="1" t="s">
        <v>38</v>
      </c>
      <c r="O295" t="s">
        <v>41</v>
      </c>
      <c r="P295" s="1" t="s">
        <v>41</v>
      </c>
      <c r="Q295" s="1" t="s">
        <v>50</v>
      </c>
      <c r="R295" s="1" t="s">
        <v>73</v>
      </c>
      <c r="S295" s="1" t="s">
        <v>50</v>
      </c>
      <c r="T295" s="1" t="s">
        <v>46</v>
      </c>
      <c r="U295">
        <v>0</v>
      </c>
      <c r="V295" s="1" t="s">
        <v>40</v>
      </c>
      <c r="W295" s="1" t="s">
        <v>34</v>
      </c>
      <c r="X295">
        <v>0</v>
      </c>
      <c r="Y295" s="1" t="s">
        <v>42</v>
      </c>
      <c r="Z295">
        <v>34</v>
      </c>
      <c r="AA295" s="1" t="s">
        <v>56</v>
      </c>
      <c r="AB295" s="1" t="s">
        <v>56</v>
      </c>
      <c r="AC295" s="1" t="s">
        <v>56</v>
      </c>
      <c r="AD295" s="2">
        <v>43922</v>
      </c>
      <c r="AE295">
        <v>0</v>
      </c>
      <c r="AF295">
        <v>0.66575527909775767</v>
      </c>
    </row>
    <row r="296" spans="1:32" x14ac:dyDescent="0.35">
      <c r="A296">
        <v>295</v>
      </c>
      <c r="B296" s="1" t="s">
        <v>45</v>
      </c>
      <c r="C296" s="1" t="s">
        <v>67</v>
      </c>
      <c r="D296" s="1" t="s">
        <v>34</v>
      </c>
      <c r="E296">
        <v>2</v>
      </c>
      <c r="F296" s="1" t="s">
        <v>35</v>
      </c>
      <c r="G296" s="1" t="s">
        <v>36</v>
      </c>
      <c r="H296">
        <v>0.5</v>
      </c>
      <c r="I296" s="1" t="s">
        <v>35</v>
      </c>
      <c r="J296" s="1" t="s">
        <v>37</v>
      </c>
      <c r="K296" s="1" t="s">
        <v>38</v>
      </c>
      <c r="L296" s="1" t="s">
        <v>40</v>
      </c>
      <c r="M296" s="1" t="s">
        <v>67</v>
      </c>
      <c r="N296" s="1" t="s">
        <v>38</v>
      </c>
      <c r="O296" t="s">
        <v>41</v>
      </c>
      <c r="P296" s="1" t="s">
        <v>41</v>
      </c>
      <c r="Q296" s="1" t="s">
        <v>50</v>
      </c>
      <c r="R296" s="1" t="s">
        <v>76</v>
      </c>
      <c r="S296" s="1" t="s">
        <v>50</v>
      </c>
      <c r="T296" s="1" t="s">
        <v>67</v>
      </c>
      <c r="U296">
        <v>3</v>
      </c>
      <c r="V296" s="1" t="s">
        <v>67</v>
      </c>
      <c r="W296" s="1" t="s">
        <v>34</v>
      </c>
      <c r="X296">
        <v>3</v>
      </c>
      <c r="Y296" s="1" t="s">
        <v>60</v>
      </c>
      <c r="Z296">
        <v>28</v>
      </c>
      <c r="AA296" s="1" t="s">
        <v>56</v>
      </c>
      <c r="AB296" s="1" t="s">
        <v>56</v>
      </c>
      <c r="AC296" s="1" t="s">
        <v>56</v>
      </c>
      <c r="AD296" s="2">
        <v>41000</v>
      </c>
      <c r="AE296">
        <v>8</v>
      </c>
      <c r="AF296">
        <v>0.9175400839822645</v>
      </c>
    </row>
    <row r="297" spans="1:32" x14ac:dyDescent="0.35">
      <c r="A297">
        <v>296</v>
      </c>
      <c r="B297" s="1" t="s">
        <v>32</v>
      </c>
      <c r="C297" s="1" t="s">
        <v>33</v>
      </c>
      <c r="D297" s="1" t="s">
        <v>34</v>
      </c>
      <c r="E297">
        <v>3</v>
      </c>
      <c r="F297" s="1" t="s">
        <v>35</v>
      </c>
      <c r="G297" s="1" t="s">
        <v>36</v>
      </c>
      <c r="H297">
        <v>0.5</v>
      </c>
      <c r="I297" s="1" t="s">
        <v>35</v>
      </c>
      <c r="J297" s="1" t="s">
        <v>37</v>
      </c>
      <c r="K297" s="1" t="s">
        <v>47</v>
      </c>
      <c r="L297" s="1" t="s">
        <v>40</v>
      </c>
      <c r="M297" s="1" t="s">
        <v>33</v>
      </c>
      <c r="N297" s="1" t="s">
        <v>47</v>
      </c>
      <c r="O297" t="s">
        <v>41</v>
      </c>
      <c r="P297" s="1" t="s">
        <v>41</v>
      </c>
      <c r="Q297" s="1" t="s">
        <v>50</v>
      </c>
      <c r="R297" s="1" t="s">
        <v>59</v>
      </c>
      <c r="S297" s="1" t="s">
        <v>50</v>
      </c>
      <c r="T297" s="1" t="s">
        <v>33</v>
      </c>
      <c r="U297">
        <v>2</v>
      </c>
      <c r="V297" s="1" t="s">
        <v>33</v>
      </c>
      <c r="W297" s="1" t="s">
        <v>34</v>
      </c>
      <c r="X297">
        <v>3</v>
      </c>
      <c r="Y297" s="1" t="s">
        <v>60</v>
      </c>
      <c r="Z297">
        <v>25</v>
      </c>
      <c r="AA297" s="1" t="s">
        <v>103</v>
      </c>
      <c r="AB297" s="1" t="s">
        <v>44</v>
      </c>
      <c r="AC297" s="1" t="s">
        <v>44</v>
      </c>
      <c r="AD297" s="2">
        <v>43191</v>
      </c>
      <c r="AE297">
        <v>2</v>
      </c>
      <c r="AF297">
        <v>0.1551698384819159</v>
      </c>
    </row>
    <row r="298" spans="1:32" x14ac:dyDescent="0.35">
      <c r="A298">
        <v>297</v>
      </c>
      <c r="B298" s="1" t="s">
        <v>32</v>
      </c>
      <c r="C298" s="1" t="s">
        <v>33</v>
      </c>
      <c r="D298" s="1" t="s">
        <v>34</v>
      </c>
      <c r="E298">
        <v>3</v>
      </c>
      <c r="F298" s="1" t="s">
        <v>35</v>
      </c>
      <c r="G298" s="1" t="s">
        <v>36</v>
      </c>
      <c r="H298">
        <v>0.5</v>
      </c>
      <c r="I298" s="1" t="s">
        <v>35</v>
      </c>
      <c r="J298" s="1" t="s">
        <v>37</v>
      </c>
      <c r="K298" s="1" t="s">
        <v>47</v>
      </c>
      <c r="L298" s="1" t="s">
        <v>40</v>
      </c>
      <c r="M298" s="1" t="s">
        <v>33</v>
      </c>
      <c r="N298" s="1" t="s">
        <v>47</v>
      </c>
      <c r="O298" t="s">
        <v>41</v>
      </c>
      <c r="P298" s="1" t="s">
        <v>41</v>
      </c>
      <c r="Q298" s="1" t="s">
        <v>50</v>
      </c>
      <c r="R298" s="1" t="s">
        <v>59</v>
      </c>
      <c r="S298" s="1" t="s">
        <v>50</v>
      </c>
      <c r="T298" s="1" t="s">
        <v>33</v>
      </c>
      <c r="U298">
        <v>2</v>
      </c>
      <c r="V298" s="1" t="s">
        <v>33</v>
      </c>
      <c r="W298" s="1" t="s">
        <v>34</v>
      </c>
      <c r="X298">
        <v>3</v>
      </c>
      <c r="Y298" s="1" t="s">
        <v>60</v>
      </c>
      <c r="Z298">
        <v>24</v>
      </c>
      <c r="AA298" s="1" t="s">
        <v>56</v>
      </c>
      <c r="AB298" s="1" t="s">
        <v>56</v>
      </c>
      <c r="AC298" s="1" t="s">
        <v>56</v>
      </c>
      <c r="AD298" s="2">
        <v>43191</v>
      </c>
      <c r="AE298">
        <v>2</v>
      </c>
      <c r="AF298">
        <v>0.2711571679359569</v>
      </c>
    </row>
    <row r="299" spans="1:32" x14ac:dyDescent="0.35">
      <c r="A299">
        <v>298</v>
      </c>
      <c r="B299" s="1" t="s">
        <v>45</v>
      </c>
      <c r="C299" s="1" t="s">
        <v>65</v>
      </c>
      <c r="D299" s="1" t="s">
        <v>34</v>
      </c>
      <c r="E299">
        <v>4</v>
      </c>
      <c r="F299" s="1" t="s">
        <v>35</v>
      </c>
      <c r="G299" s="1" t="s">
        <v>36</v>
      </c>
      <c r="H299">
        <v>0.5</v>
      </c>
      <c r="I299" s="1" t="s">
        <v>35</v>
      </c>
      <c r="J299" s="1" t="s">
        <v>37</v>
      </c>
      <c r="K299" s="1" t="s">
        <v>38</v>
      </c>
      <c r="L299" s="1" t="s">
        <v>40</v>
      </c>
      <c r="M299" s="1" t="s">
        <v>65</v>
      </c>
      <c r="N299" s="1" t="s">
        <v>38</v>
      </c>
      <c r="O299" t="s">
        <v>41</v>
      </c>
      <c r="P299" s="1" t="s">
        <v>41</v>
      </c>
      <c r="Q299" s="1" t="s">
        <v>50</v>
      </c>
      <c r="R299" s="1" t="s">
        <v>66</v>
      </c>
      <c r="S299" s="1" t="s">
        <v>48</v>
      </c>
      <c r="T299" s="1" t="s">
        <v>65</v>
      </c>
      <c r="U299">
        <v>2</v>
      </c>
      <c r="V299" s="1" t="s">
        <v>65</v>
      </c>
      <c r="W299" s="1" t="s">
        <v>34</v>
      </c>
      <c r="X299">
        <v>3</v>
      </c>
      <c r="Y299" s="1" t="s">
        <v>63</v>
      </c>
      <c r="Z299">
        <v>41</v>
      </c>
      <c r="AA299" s="1" t="s">
        <v>56</v>
      </c>
      <c r="AB299" s="1" t="s">
        <v>56</v>
      </c>
      <c r="AC299" s="1" t="s">
        <v>56</v>
      </c>
      <c r="AD299" s="2">
        <v>40634</v>
      </c>
      <c r="AE299">
        <v>9</v>
      </c>
      <c r="AF299">
        <v>0.88270287476986808</v>
      </c>
    </row>
    <row r="300" spans="1:32" x14ac:dyDescent="0.35">
      <c r="A300">
        <v>299</v>
      </c>
      <c r="B300" s="1" t="s">
        <v>32</v>
      </c>
      <c r="C300" s="1" t="s">
        <v>33</v>
      </c>
      <c r="D300" s="1" t="s">
        <v>34</v>
      </c>
      <c r="E300">
        <v>3</v>
      </c>
      <c r="F300" s="1" t="s">
        <v>36</v>
      </c>
      <c r="G300" s="1" t="s">
        <v>36</v>
      </c>
      <c r="H300">
        <v>0.5</v>
      </c>
      <c r="I300" s="1" t="s">
        <v>35</v>
      </c>
      <c r="J300" s="1" t="s">
        <v>37</v>
      </c>
      <c r="K300" s="1" t="s">
        <v>47</v>
      </c>
      <c r="L300" s="1" t="s">
        <v>40</v>
      </c>
      <c r="M300" s="1" t="s">
        <v>67</v>
      </c>
      <c r="N300" s="1" t="s">
        <v>47</v>
      </c>
      <c r="O300" t="s">
        <v>41</v>
      </c>
      <c r="P300" s="1" t="s">
        <v>41</v>
      </c>
      <c r="Q300" s="1" t="s">
        <v>50</v>
      </c>
      <c r="R300" s="1" t="s">
        <v>59</v>
      </c>
      <c r="S300" s="1" t="s">
        <v>50</v>
      </c>
      <c r="T300" s="1" t="s">
        <v>33</v>
      </c>
      <c r="U300">
        <v>3</v>
      </c>
      <c r="V300" s="1" t="s">
        <v>33</v>
      </c>
      <c r="W300" s="1" t="s">
        <v>34</v>
      </c>
      <c r="X300">
        <v>2</v>
      </c>
      <c r="Y300" s="1" t="s">
        <v>60</v>
      </c>
      <c r="Z300">
        <v>24</v>
      </c>
      <c r="AA300" s="1" t="s">
        <v>56</v>
      </c>
      <c r="AB300" s="1" t="s">
        <v>56</v>
      </c>
      <c r="AC300" s="1" t="s">
        <v>56</v>
      </c>
      <c r="AD300" s="2">
        <v>42826</v>
      </c>
      <c r="AE300">
        <v>3</v>
      </c>
      <c r="AF300">
        <v>0.44833620420766707</v>
      </c>
    </row>
    <row r="301" spans="1:32" x14ac:dyDescent="0.35">
      <c r="A301">
        <v>300</v>
      </c>
      <c r="B301" s="1" t="s">
        <v>32</v>
      </c>
      <c r="C301" s="1" t="s">
        <v>46</v>
      </c>
      <c r="D301" s="1" t="s">
        <v>34</v>
      </c>
      <c r="E301">
        <v>3</v>
      </c>
      <c r="F301" s="1" t="s">
        <v>35</v>
      </c>
      <c r="G301" s="1" t="s">
        <v>36</v>
      </c>
      <c r="H301">
        <v>0.5</v>
      </c>
      <c r="I301" s="1" t="s">
        <v>35</v>
      </c>
      <c r="J301" s="1" t="s">
        <v>37</v>
      </c>
      <c r="K301" s="1" t="s">
        <v>38</v>
      </c>
      <c r="L301" s="1" t="s">
        <v>40</v>
      </c>
      <c r="M301" s="1" t="s">
        <v>46</v>
      </c>
      <c r="N301" s="1" t="s">
        <v>38</v>
      </c>
      <c r="O301" t="s">
        <v>41</v>
      </c>
      <c r="P301" s="1" t="s">
        <v>41</v>
      </c>
      <c r="Q301" s="1" t="s">
        <v>50</v>
      </c>
      <c r="R301" s="1" t="s">
        <v>73</v>
      </c>
      <c r="S301" s="1" t="s">
        <v>50</v>
      </c>
      <c r="T301" s="1" t="s">
        <v>46</v>
      </c>
      <c r="U301">
        <v>2</v>
      </c>
      <c r="V301" s="1" t="s">
        <v>46</v>
      </c>
      <c r="W301" s="1" t="s">
        <v>34</v>
      </c>
      <c r="X301">
        <v>3</v>
      </c>
      <c r="Y301" s="1" t="s">
        <v>42</v>
      </c>
      <c r="Z301">
        <v>32</v>
      </c>
      <c r="AA301" s="1" t="s">
        <v>75</v>
      </c>
      <c r="AB301" s="1" t="s">
        <v>44</v>
      </c>
      <c r="AC301" s="1" t="s">
        <v>44</v>
      </c>
      <c r="AD301" s="2">
        <v>42461</v>
      </c>
      <c r="AE301">
        <v>4</v>
      </c>
      <c r="AF301">
        <v>0.34032502614512883</v>
      </c>
    </row>
    <row r="302" spans="1:32" x14ac:dyDescent="0.35">
      <c r="A302">
        <v>301</v>
      </c>
      <c r="B302" s="1" t="s">
        <v>45</v>
      </c>
      <c r="C302" s="1" t="s">
        <v>33</v>
      </c>
      <c r="D302" s="1" t="s">
        <v>34</v>
      </c>
      <c r="E302">
        <v>3</v>
      </c>
      <c r="F302" s="1" t="s">
        <v>35</v>
      </c>
      <c r="G302" s="1" t="s">
        <v>36</v>
      </c>
      <c r="H302">
        <v>0.5</v>
      </c>
      <c r="I302" s="1" t="s">
        <v>35</v>
      </c>
      <c r="J302" s="1" t="s">
        <v>37</v>
      </c>
      <c r="K302" s="1" t="s">
        <v>38</v>
      </c>
      <c r="L302" s="1" t="s">
        <v>40</v>
      </c>
      <c r="M302" s="1" t="s">
        <v>33</v>
      </c>
      <c r="N302" s="1" t="s">
        <v>38</v>
      </c>
      <c r="O302" t="s">
        <v>41</v>
      </c>
      <c r="P302" s="1" t="s">
        <v>41</v>
      </c>
      <c r="Q302" s="1" t="s">
        <v>50</v>
      </c>
      <c r="R302" s="1" t="s">
        <v>77</v>
      </c>
      <c r="S302" s="1" t="s">
        <v>50</v>
      </c>
      <c r="T302" s="1" t="s">
        <v>33</v>
      </c>
      <c r="U302">
        <v>2</v>
      </c>
      <c r="V302" s="1" t="s">
        <v>33</v>
      </c>
      <c r="W302" s="1" t="s">
        <v>34</v>
      </c>
      <c r="X302">
        <v>3</v>
      </c>
      <c r="Y302" s="1" t="s">
        <v>60</v>
      </c>
      <c r="Z302">
        <v>25</v>
      </c>
      <c r="AA302" s="1" t="s">
        <v>56</v>
      </c>
      <c r="AB302" s="1" t="s">
        <v>56</v>
      </c>
      <c r="AC302" s="1" t="s">
        <v>56</v>
      </c>
      <c r="AD302" s="2">
        <v>43191</v>
      </c>
      <c r="AE302">
        <v>2</v>
      </c>
      <c r="AF302">
        <v>0.75161013511925201</v>
      </c>
    </row>
    <row r="303" spans="1:32" x14ac:dyDescent="0.35">
      <c r="A303">
        <v>302</v>
      </c>
      <c r="B303" s="1" t="s">
        <v>45</v>
      </c>
      <c r="C303" s="1" t="s">
        <v>33</v>
      </c>
      <c r="D303" s="1" t="s">
        <v>34</v>
      </c>
      <c r="E303">
        <v>2</v>
      </c>
      <c r="F303" s="1" t="s">
        <v>35</v>
      </c>
      <c r="G303" s="1" t="s">
        <v>36</v>
      </c>
      <c r="H303">
        <v>0.5</v>
      </c>
      <c r="I303" s="1" t="s">
        <v>35</v>
      </c>
      <c r="J303" s="1" t="s">
        <v>37</v>
      </c>
      <c r="K303" s="1" t="s">
        <v>61</v>
      </c>
      <c r="L303" s="1" t="s">
        <v>40</v>
      </c>
      <c r="M303" s="1" t="s">
        <v>33</v>
      </c>
      <c r="N303" s="1" t="s">
        <v>61</v>
      </c>
      <c r="O303" t="s">
        <v>41</v>
      </c>
      <c r="P303" s="1" t="s">
        <v>41</v>
      </c>
      <c r="Q303" s="1" t="s">
        <v>50</v>
      </c>
      <c r="R303" s="1" t="s">
        <v>72</v>
      </c>
      <c r="S303" s="1" t="s">
        <v>50</v>
      </c>
      <c r="T303" s="1" t="s">
        <v>33</v>
      </c>
      <c r="U303">
        <v>2</v>
      </c>
      <c r="V303" s="1" t="s">
        <v>33</v>
      </c>
      <c r="W303" s="1" t="s">
        <v>34</v>
      </c>
      <c r="X303">
        <v>3</v>
      </c>
      <c r="Y303" s="1" t="s">
        <v>60</v>
      </c>
      <c r="Z303">
        <v>26</v>
      </c>
      <c r="AA303" s="1" t="s">
        <v>56</v>
      </c>
      <c r="AB303" s="1" t="s">
        <v>56</v>
      </c>
      <c r="AC303" s="1" t="s">
        <v>56</v>
      </c>
      <c r="AD303" s="2">
        <v>43191</v>
      </c>
      <c r="AE303">
        <v>2</v>
      </c>
      <c r="AF303">
        <v>0.3286324963750642</v>
      </c>
    </row>
    <row r="304" spans="1:32" x14ac:dyDescent="0.35">
      <c r="A304">
        <v>303</v>
      </c>
      <c r="B304" s="1" t="s">
        <v>32</v>
      </c>
      <c r="C304" s="1" t="s">
        <v>46</v>
      </c>
      <c r="D304" s="1" t="s">
        <v>37</v>
      </c>
      <c r="E304">
        <v>0</v>
      </c>
      <c r="F304" s="1" t="s">
        <v>35</v>
      </c>
      <c r="G304" s="1" t="s">
        <v>35</v>
      </c>
      <c r="H304">
        <v>0.5</v>
      </c>
      <c r="I304" s="1" t="s">
        <v>35</v>
      </c>
      <c r="J304" s="1" t="s">
        <v>34</v>
      </c>
      <c r="K304" s="1" t="s">
        <v>38</v>
      </c>
      <c r="L304" s="1" t="s">
        <v>40</v>
      </c>
      <c r="M304" s="1" t="s">
        <v>46</v>
      </c>
      <c r="N304" s="1" t="s">
        <v>38</v>
      </c>
      <c r="O304" t="s">
        <v>41</v>
      </c>
      <c r="P304" s="1" t="s">
        <v>41</v>
      </c>
      <c r="Q304" s="1" t="s">
        <v>50</v>
      </c>
      <c r="R304" s="1" t="s">
        <v>73</v>
      </c>
      <c r="S304" s="1" t="s">
        <v>50</v>
      </c>
      <c r="T304" s="1" t="s">
        <v>46</v>
      </c>
      <c r="U304">
        <v>0</v>
      </c>
      <c r="V304" s="1" t="s">
        <v>40</v>
      </c>
      <c r="W304" s="1" t="s">
        <v>34</v>
      </c>
      <c r="X304">
        <v>0</v>
      </c>
      <c r="Y304" s="1" t="s">
        <v>42</v>
      </c>
      <c r="Z304">
        <v>34</v>
      </c>
      <c r="AA304" s="1" t="s">
        <v>56</v>
      </c>
      <c r="AB304" s="1" t="s">
        <v>56</v>
      </c>
      <c r="AC304" s="1" t="s">
        <v>56</v>
      </c>
      <c r="AD304" s="2">
        <v>43922</v>
      </c>
      <c r="AE304">
        <v>0</v>
      </c>
      <c r="AF304">
        <v>0.84969646057312831</v>
      </c>
    </row>
    <row r="305" spans="1:32" x14ac:dyDescent="0.35">
      <c r="A305">
        <v>304</v>
      </c>
      <c r="B305" s="1" t="s">
        <v>45</v>
      </c>
      <c r="C305" s="1" t="s">
        <v>65</v>
      </c>
      <c r="D305" s="1" t="s">
        <v>34</v>
      </c>
      <c r="E305">
        <v>2</v>
      </c>
      <c r="F305" s="1" t="s">
        <v>35</v>
      </c>
      <c r="G305" s="1" t="s">
        <v>36</v>
      </c>
      <c r="H305">
        <v>0.5</v>
      </c>
      <c r="I305" s="1" t="s">
        <v>35</v>
      </c>
      <c r="J305" s="1" t="s">
        <v>37</v>
      </c>
      <c r="K305" s="1" t="s">
        <v>38</v>
      </c>
      <c r="L305" s="1" t="s">
        <v>40</v>
      </c>
      <c r="M305" s="1" t="s">
        <v>65</v>
      </c>
      <c r="N305" s="1" t="s">
        <v>38</v>
      </c>
      <c r="O305" t="s">
        <v>41</v>
      </c>
      <c r="P305" s="1" t="s">
        <v>41</v>
      </c>
      <c r="Q305" s="1" t="s">
        <v>50</v>
      </c>
      <c r="R305" s="1" t="s">
        <v>66</v>
      </c>
      <c r="S305" s="1" t="s">
        <v>48</v>
      </c>
      <c r="T305" s="1" t="s">
        <v>65</v>
      </c>
      <c r="U305">
        <v>4</v>
      </c>
      <c r="V305" s="1" t="s">
        <v>65</v>
      </c>
      <c r="W305" s="1" t="s">
        <v>34</v>
      </c>
      <c r="X305">
        <v>3</v>
      </c>
      <c r="Y305" s="1" t="s">
        <v>88</v>
      </c>
      <c r="Z305">
        <v>50</v>
      </c>
      <c r="AA305" s="1" t="s">
        <v>89</v>
      </c>
      <c r="AB305" s="1" t="s">
        <v>44</v>
      </c>
      <c r="AC305" s="1" t="s">
        <v>44</v>
      </c>
      <c r="AD305" s="2">
        <v>41000</v>
      </c>
      <c r="AE305">
        <v>8</v>
      </c>
      <c r="AF305">
        <v>0.85175968697522941</v>
      </c>
    </row>
    <row r="306" spans="1:32" x14ac:dyDescent="0.35">
      <c r="A306">
        <v>305</v>
      </c>
      <c r="B306" s="1" t="s">
        <v>32</v>
      </c>
      <c r="C306" s="1" t="s">
        <v>33</v>
      </c>
      <c r="D306" s="1" t="s">
        <v>34</v>
      </c>
      <c r="E306">
        <v>2</v>
      </c>
      <c r="F306" s="1" t="s">
        <v>36</v>
      </c>
      <c r="G306" s="1" t="s">
        <v>36</v>
      </c>
      <c r="H306">
        <v>0.5</v>
      </c>
      <c r="I306" s="1" t="s">
        <v>35</v>
      </c>
      <c r="J306" s="1" t="s">
        <v>37</v>
      </c>
      <c r="K306" s="1" t="s">
        <v>47</v>
      </c>
      <c r="L306" s="1" t="s">
        <v>40</v>
      </c>
      <c r="M306" s="1" t="s">
        <v>67</v>
      </c>
      <c r="N306" s="1" t="s">
        <v>47</v>
      </c>
      <c r="O306" t="s">
        <v>41</v>
      </c>
      <c r="P306" s="1" t="s">
        <v>41</v>
      </c>
      <c r="Q306" s="1" t="s">
        <v>50</v>
      </c>
      <c r="R306" s="1" t="s">
        <v>59</v>
      </c>
      <c r="S306" s="1" t="s">
        <v>50</v>
      </c>
      <c r="T306" s="1" t="s">
        <v>33</v>
      </c>
      <c r="U306">
        <v>2</v>
      </c>
      <c r="V306" s="1" t="s">
        <v>33</v>
      </c>
      <c r="W306" s="1" t="s">
        <v>34</v>
      </c>
      <c r="X306">
        <v>3</v>
      </c>
      <c r="Y306" s="1" t="s">
        <v>60</v>
      </c>
      <c r="Z306">
        <v>28</v>
      </c>
      <c r="AA306" s="1" t="s">
        <v>64</v>
      </c>
      <c r="AB306" s="1" t="s">
        <v>44</v>
      </c>
      <c r="AC306" s="1" t="s">
        <v>44</v>
      </c>
      <c r="AD306" s="2">
        <v>43191</v>
      </c>
      <c r="AE306">
        <v>2</v>
      </c>
      <c r="AF306">
        <v>0.20006147078641756</v>
      </c>
    </row>
    <row r="307" spans="1:32" x14ac:dyDescent="0.35">
      <c r="A307">
        <v>306</v>
      </c>
      <c r="B307" s="1" t="s">
        <v>45</v>
      </c>
      <c r="C307" s="1" t="s">
        <v>33</v>
      </c>
      <c r="D307" s="1" t="s">
        <v>34</v>
      </c>
      <c r="E307">
        <v>3</v>
      </c>
      <c r="F307" s="1" t="s">
        <v>35</v>
      </c>
      <c r="G307" s="1" t="s">
        <v>36</v>
      </c>
      <c r="H307">
        <v>0.5</v>
      </c>
      <c r="I307" s="1" t="s">
        <v>35</v>
      </c>
      <c r="J307" s="1" t="s">
        <v>37</v>
      </c>
      <c r="K307" s="1" t="s">
        <v>38</v>
      </c>
      <c r="L307" s="1" t="s">
        <v>40</v>
      </c>
      <c r="M307" s="1" t="s">
        <v>33</v>
      </c>
      <c r="N307" s="1" t="s">
        <v>38</v>
      </c>
      <c r="O307" t="s">
        <v>41</v>
      </c>
      <c r="P307" s="1" t="s">
        <v>41</v>
      </c>
      <c r="Q307" s="1" t="s">
        <v>50</v>
      </c>
      <c r="R307" s="1" t="s">
        <v>77</v>
      </c>
      <c r="S307" s="1" t="s">
        <v>50</v>
      </c>
      <c r="T307" s="1" t="s">
        <v>33</v>
      </c>
      <c r="U307">
        <v>1</v>
      </c>
      <c r="V307" s="1" t="s">
        <v>33</v>
      </c>
      <c r="W307" s="1" t="s">
        <v>34</v>
      </c>
      <c r="X307">
        <v>0</v>
      </c>
      <c r="Y307" s="1" t="s">
        <v>60</v>
      </c>
      <c r="Z307">
        <v>26</v>
      </c>
      <c r="AA307" s="1" t="s">
        <v>56</v>
      </c>
      <c r="AB307" s="1" t="s">
        <v>56</v>
      </c>
      <c r="AC307" s="1" t="s">
        <v>56</v>
      </c>
      <c r="AD307" s="2">
        <v>43556</v>
      </c>
      <c r="AE307">
        <v>1</v>
      </c>
      <c r="AF307">
        <v>0.35869054404105138</v>
      </c>
    </row>
    <row r="308" spans="1:32" x14ac:dyDescent="0.35">
      <c r="A308">
        <v>307</v>
      </c>
      <c r="B308" s="1" t="s">
        <v>32</v>
      </c>
      <c r="C308" s="1" t="s">
        <v>33</v>
      </c>
      <c r="D308" s="1" t="s">
        <v>34</v>
      </c>
      <c r="E308">
        <v>3</v>
      </c>
      <c r="F308" s="1" t="s">
        <v>35</v>
      </c>
      <c r="G308" s="1" t="s">
        <v>36</v>
      </c>
      <c r="H308">
        <v>0.5</v>
      </c>
      <c r="I308" s="1" t="s">
        <v>35</v>
      </c>
      <c r="J308" s="1" t="s">
        <v>37</v>
      </c>
      <c r="K308" s="1" t="s">
        <v>38</v>
      </c>
      <c r="L308" s="1" t="s">
        <v>40</v>
      </c>
      <c r="M308" s="1" t="s">
        <v>33</v>
      </c>
      <c r="N308" s="1" t="s">
        <v>38</v>
      </c>
      <c r="O308" t="s">
        <v>41</v>
      </c>
      <c r="P308" s="1" t="s">
        <v>41</v>
      </c>
      <c r="Q308" s="1" t="s">
        <v>50</v>
      </c>
      <c r="R308" s="1" t="s">
        <v>77</v>
      </c>
      <c r="S308" s="1" t="s">
        <v>50</v>
      </c>
      <c r="T308" s="1" t="s">
        <v>33</v>
      </c>
      <c r="U308">
        <v>1</v>
      </c>
      <c r="V308" s="1" t="s">
        <v>33</v>
      </c>
      <c r="W308" s="1" t="s">
        <v>34</v>
      </c>
      <c r="X308">
        <v>0</v>
      </c>
      <c r="Y308" s="1" t="s">
        <v>60</v>
      </c>
      <c r="Z308">
        <v>25</v>
      </c>
      <c r="AA308" s="1" t="s">
        <v>56</v>
      </c>
      <c r="AB308" s="1" t="s">
        <v>56</v>
      </c>
      <c r="AC308" s="1" t="s">
        <v>56</v>
      </c>
      <c r="AD308" s="2">
        <v>43556</v>
      </c>
      <c r="AE308">
        <v>1</v>
      </c>
      <c r="AF308">
        <v>0.62381816076611918</v>
      </c>
    </row>
    <row r="309" spans="1:32" x14ac:dyDescent="0.35">
      <c r="A309">
        <v>308</v>
      </c>
      <c r="B309" s="1" t="s">
        <v>45</v>
      </c>
      <c r="C309" s="1" t="s">
        <v>67</v>
      </c>
      <c r="D309" s="1" t="s">
        <v>37</v>
      </c>
      <c r="E309">
        <v>0</v>
      </c>
      <c r="F309" s="1" t="s">
        <v>35</v>
      </c>
      <c r="G309" s="1" t="s">
        <v>35</v>
      </c>
      <c r="H309">
        <v>0.5</v>
      </c>
      <c r="I309" s="1" t="s">
        <v>35</v>
      </c>
      <c r="J309" s="1" t="s">
        <v>34</v>
      </c>
      <c r="K309" s="1" t="s">
        <v>47</v>
      </c>
      <c r="L309" s="1" t="s">
        <v>40</v>
      </c>
      <c r="M309" s="1" t="s">
        <v>67</v>
      </c>
      <c r="N309" s="1" t="s">
        <v>47</v>
      </c>
      <c r="O309" t="s">
        <v>41</v>
      </c>
      <c r="P309" s="1" t="s">
        <v>41</v>
      </c>
      <c r="Q309" s="1" t="s">
        <v>50</v>
      </c>
      <c r="R309" s="1" t="s">
        <v>80</v>
      </c>
      <c r="S309" s="1" t="s">
        <v>50</v>
      </c>
      <c r="T309" s="1" t="s">
        <v>67</v>
      </c>
      <c r="U309">
        <v>0</v>
      </c>
      <c r="V309" s="1" t="s">
        <v>40</v>
      </c>
      <c r="W309" s="1" t="s">
        <v>34</v>
      </c>
      <c r="X309">
        <v>0</v>
      </c>
      <c r="Y309" s="1" t="s">
        <v>42</v>
      </c>
      <c r="Z309">
        <v>30</v>
      </c>
      <c r="AA309" s="1" t="s">
        <v>56</v>
      </c>
      <c r="AB309" s="1" t="s">
        <v>56</v>
      </c>
      <c r="AC309" s="1" t="s">
        <v>56</v>
      </c>
      <c r="AD309" s="2">
        <v>43922</v>
      </c>
      <c r="AE309">
        <v>0</v>
      </c>
      <c r="AF309">
        <v>0.97939362272263675</v>
      </c>
    </row>
    <row r="310" spans="1:32" x14ac:dyDescent="0.35">
      <c r="A310">
        <v>309</v>
      </c>
      <c r="B310" s="1" t="s">
        <v>32</v>
      </c>
      <c r="C310" s="1" t="s">
        <v>46</v>
      </c>
      <c r="D310" s="1" t="s">
        <v>34</v>
      </c>
      <c r="E310">
        <v>3</v>
      </c>
      <c r="F310" s="1" t="s">
        <v>35</v>
      </c>
      <c r="G310" s="1" t="s">
        <v>35</v>
      </c>
      <c r="H310">
        <v>0.5</v>
      </c>
      <c r="I310" s="1" t="s">
        <v>36</v>
      </c>
      <c r="J310" s="1" t="s">
        <v>37</v>
      </c>
      <c r="K310" s="1" t="s">
        <v>47</v>
      </c>
      <c r="L310" s="1" t="s">
        <v>39</v>
      </c>
      <c r="M310" s="1" t="s">
        <v>40</v>
      </c>
      <c r="N310" s="1" t="s">
        <v>47</v>
      </c>
      <c r="O310" t="s">
        <v>41</v>
      </c>
      <c r="P310" s="1" t="s">
        <v>41</v>
      </c>
      <c r="Q310" s="1" t="s">
        <v>40</v>
      </c>
      <c r="R310" s="1" t="s">
        <v>40</v>
      </c>
      <c r="S310" s="1" t="s">
        <v>40</v>
      </c>
      <c r="T310" s="1" t="s">
        <v>40</v>
      </c>
      <c r="U310">
        <v>3</v>
      </c>
      <c r="V310" s="1" t="s">
        <v>46</v>
      </c>
      <c r="W310" s="1" t="s">
        <v>34</v>
      </c>
      <c r="X310">
        <v>4</v>
      </c>
      <c r="Y310" s="1" t="s">
        <v>63</v>
      </c>
      <c r="Z310">
        <v>46</v>
      </c>
      <c r="AA310" s="1" t="s">
        <v>56</v>
      </c>
      <c r="AB310" s="1" t="s">
        <v>56</v>
      </c>
      <c r="AC310" s="1" t="s">
        <v>56</v>
      </c>
      <c r="AD310" s="2">
        <v>41365</v>
      </c>
      <c r="AE310">
        <v>7</v>
      </c>
      <c r="AF310">
        <v>0.39379806726361344</v>
      </c>
    </row>
    <row r="311" spans="1:32" x14ac:dyDescent="0.35">
      <c r="A311">
        <v>310</v>
      </c>
      <c r="B311" s="1" t="s">
        <v>45</v>
      </c>
      <c r="C311" s="1" t="s">
        <v>46</v>
      </c>
      <c r="D311" s="1" t="s">
        <v>37</v>
      </c>
      <c r="E311">
        <v>0</v>
      </c>
      <c r="F311" s="1" t="s">
        <v>35</v>
      </c>
      <c r="G311" s="1" t="s">
        <v>35</v>
      </c>
      <c r="H311">
        <v>0.5</v>
      </c>
      <c r="I311" s="1" t="s">
        <v>35</v>
      </c>
      <c r="J311" s="1" t="s">
        <v>34</v>
      </c>
      <c r="K311" s="1" t="s">
        <v>38</v>
      </c>
      <c r="L311" s="1" t="s">
        <v>40</v>
      </c>
      <c r="M311" s="1" t="s">
        <v>46</v>
      </c>
      <c r="N311" s="1" t="s">
        <v>38</v>
      </c>
      <c r="O311" t="s">
        <v>41</v>
      </c>
      <c r="P311" s="1" t="s">
        <v>41</v>
      </c>
      <c r="Q311" s="1" t="s">
        <v>50</v>
      </c>
      <c r="R311" s="1" t="s">
        <v>73</v>
      </c>
      <c r="S311" s="1" t="s">
        <v>50</v>
      </c>
      <c r="T311" s="1" t="s">
        <v>46</v>
      </c>
      <c r="U311">
        <v>0</v>
      </c>
      <c r="V311" s="1" t="s">
        <v>40</v>
      </c>
      <c r="W311" s="1" t="s">
        <v>34</v>
      </c>
      <c r="X311">
        <v>0</v>
      </c>
      <c r="Y311" s="1" t="s">
        <v>42</v>
      </c>
      <c r="Z311">
        <v>37</v>
      </c>
      <c r="AA311" s="1" t="s">
        <v>51</v>
      </c>
      <c r="AB311" s="1" t="s">
        <v>44</v>
      </c>
      <c r="AC311" s="1" t="s">
        <v>44</v>
      </c>
      <c r="AD311" s="2">
        <v>43922</v>
      </c>
      <c r="AE311">
        <v>0</v>
      </c>
      <c r="AF311">
        <v>0.29986073805970048</v>
      </c>
    </row>
    <row r="312" spans="1:32" x14ac:dyDescent="0.35">
      <c r="A312">
        <v>311</v>
      </c>
      <c r="B312" s="1" t="s">
        <v>45</v>
      </c>
      <c r="C312" s="1" t="s">
        <v>33</v>
      </c>
      <c r="D312" s="1" t="s">
        <v>34</v>
      </c>
      <c r="E312">
        <v>2</v>
      </c>
      <c r="F312" s="1" t="s">
        <v>35</v>
      </c>
      <c r="G312" s="1" t="s">
        <v>36</v>
      </c>
      <c r="H312">
        <v>0.5</v>
      </c>
      <c r="I312" s="1" t="s">
        <v>35</v>
      </c>
      <c r="J312" s="1" t="s">
        <v>37</v>
      </c>
      <c r="K312" s="1" t="s">
        <v>38</v>
      </c>
      <c r="L312" s="1" t="s">
        <v>40</v>
      </c>
      <c r="M312" s="1" t="s">
        <v>33</v>
      </c>
      <c r="N312" s="1" t="s">
        <v>38</v>
      </c>
      <c r="O312" t="s">
        <v>41</v>
      </c>
      <c r="P312" s="1" t="s">
        <v>41</v>
      </c>
      <c r="Q312" s="1" t="s">
        <v>50</v>
      </c>
      <c r="R312" s="1" t="s">
        <v>77</v>
      </c>
      <c r="S312" s="1" t="s">
        <v>50</v>
      </c>
      <c r="T312" s="1" t="s">
        <v>33</v>
      </c>
      <c r="U312">
        <v>3</v>
      </c>
      <c r="V312" s="1" t="s">
        <v>33</v>
      </c>
      <c r="W312" s="1" t="s">
        <v>34</v>
      </c>
      <c r="X312">
        <v>4</v>
      </c>
      <c r="Y312" s="1" t="s">
        <v>60</v>
      </c>
      <c r="Z312">
        <v>22</v>
      </c>
      <c r="AA312" s="1" t="s">
        <v>64</v>
      </c>
      <c r="AB312" s="1" t="s">
        <v>44</v>
      </c>
      <c r="AC312" s="1" t="s">
        <v>44</v>
      </c>
      <c r="AD312" s="2">
        <v>42826</v>
      </c>
      <c r="AE312">
        <v>3</v>
      </c>
      <c r="AF312">
        <v>0.40373731905809451</v>
      </c>
    </row>
    <row r="313" spans="1:32" x14ac:dyDescent="0.35">
      <c r="A313">
        <v>312</v>
      </c>
      <c r="B313" s="1" t="s">
        <v>45</v>
      </c>
      <c r="C313" s="1" t="s">
        <v>67</v>
      </c>
      <c r="D313" s="1" t="s">
        <v>34</v>
      </c>
      <c r="E313">
        <v>2</v>
      </c>
      <c r="F313" s="1" t="s">
        <v>35</v>
      </c>
      <c r="G313" s="1" t="s">
        <v>36</v>
      </c>
      <c r="H313">
        <v>0.5</v>
      </c>
      <c r="I313" s="1" t="s">
        <v>35</v>
      </c>
      <c r="J313" s="1" t="s">
        <v>37</v>
      </c>
      <c r="K313" s="1" t="s">
        <v>38</v>
      </c>
      <c r="L313" s="1" t="s">
        <v>40</v>
      </c>
      <c r="M313" s="1" t="s">
        <v>67</v>
      </c>
      <c r="N313" s="1" t="s">
        <v>38</v>
      </c>
      <c r="O313" t="s">
        <v>41</v>
      </c>
      <c r="P313" s="1" t="s">
        <v>41</v>
      </c>
      <c r="Q313" s="1" t="s">
        <v>50</v>
      </c>
      <c r="R313" s="1" t="s">
        <v>76</v>
      </c>
      <c r="S313" s="1" t="s">
        <v>50</v>
      </c>
      <c r="T313" s="1" t="s">
        <v>67</v>
      </c>
      <c r="U313">
        <v>4</v>
      </c>
      <c r="V313" s="1" t="s">
        <v>67</v>
      </c>
      <c r="W313" s="1" t="s">
        <v>34</v>
      </c>
      <c r="X313">
        <v>3</v>
      </c>
      <c r="Y313" s="1" t="s">
        <v>42</v>
      </c>
      <c r="Z313">
        <v>34</v>
      </c>
      <c r="AA313" s="1" t="s">
        <v>51</v>
      </c>
      <c r="AB313" s="1" t="s">
        <v>44</v>
      </c>
      <c r="AC313" s="1" t="s">
        <v>44</v>
      </c>
      <c r="AD313" s="2">
        <v>41000</v>
      </c>
      <c r="AE313">
        <v>8</v>
      </c>
      <c r="AF313">
        <v>0.11420294497275585</v>
      </c>
    </row>
    <row r="314" spans="1:32" x14ac:dyDescent="0.35">
      <c r="A314">
        <v>313</v>
      </c>
      <c r="B314" s="1" t="s">
        <v>32</v>
      </c>
      <c r="C314" s="1" t="s">
        <v>33</v>
      </c>
      <c r="D314" s="1" t="s">
        <v>34</v>
      </c>
      <c r="E314">
        <v>2</v>
      </c>
      <c r="F314" s="1" t="s">
        <v>35</v>
      </c>
      <c r="G314" s="1" t="s">
        <v>36</v>
      </c>
      <c r="H314">
        <v>0.5</v>
      </c>
      <c r="I314" s="1" t="s">
        <v>35</v>
      </c>
      <c r="J314" s="1" t="s">
        <v>37</v>
      </c>
      <c r="K314" s="1" t="s">
        <v>38</v>
      </c>
      <c r="L314" s="1" t="s">
        <v>40</v>
      </c>
      <c r="M314" s="1" t="s">
        <v>33</v>
      </c>
      <c r="N314" s="1" t="s">
        <v>38</v>
      </c>
      <c r="O314" t="s">
        <v>41</v>
      </c>
      <c r="P314" s="1" t="s">
        <v>41</v>
      </c>
      <c r="Q314" s="1" t="s">
        <v>50</v>
      </c>
      <c r="R314" s="1" t="s">
        <v>77</v>
      </c>
      <c r="S314" s="1" t="s">
        <v>50</v>
      </c>
      <c r="T314" s="1" t="s">
        <v>33</v>
      </c>
      <c r="U314">
        <v>2</v>
      </c>
      <c r="V314" s="1" t="s">
        <v>33</v>
      </c>
      <c r="W314" s="1" t="s">
        <v>34</v>
      </c>
      <c r="X314">
        <v>3</v>
      </c>
      <c r="Y314" s="1" t="s">
        <v>60</v>
      </c>
      <c r="Z314">
        <v>22</v>
      </c>
      <c r="AA314" s="1" t="s">
        <v>75</v>
      </c>
      <c r="AB314" s="1" t="s">
        <v>44</v>
      </c>
      <c r="AC314" s="1" t="s">
        <v>44</v>
      </c>
      <c r="AD314" s="2">
        <v>43191</v>
      </c>
      <c r="AE314">
        <v>2</v>
      </c>
      <c r="AF314">
        <v>0.15478763712433308</v>
      </c>
    </row>
    <row r="315" spans="1:32" x14ac:dyDescent="0.35">
      <c r="A315">
        <v>314</v>
      </c>
      <c r="B315" s="1" t="s">
        <v>45</v>
      </c>
      <c r="C315" s="1" t="s">
        <v>33</v>
      </c>
      <c r="D315" s="1" t="s">
        <v>37</v>
      </c>
      <c r="E315">
        <v>0</v>
      </c>
      <c r="F315" s="1" t="s">
        <v>35</v>
      </c>
      <c r="G315" s="1" t="s">
        <v>35</v>
      </c>
      <c r="H315">
        <v>0.5</v>
      </c>
      <c r="I315" s="1" t="s">
        <v>35</v>
      </c>
      <c r="J315" s="1" t="s">
        <v>34</v>
      </c>
      <c r="K315" s="1" t="s">
        <v>38</v>
      </c>
      <c r="L315" s="1" t="s">
        <v>40</v>
      </c>
      <c r="M315" s="1" t="s">
        <v>33</v>
      </c>
      <c r="N315" s="1" t="s">
        <v>38</v>
      </c>
      <c r="O315" t="s">
        <v>41</v>
      </c>
      <c r="P315" s="1" t="s">
        <v>41</v>
      </c>
      <c r="Q315" s="1" t="s">
        <v>50</v>
      </c>
      <c r="R315" s="1" t="s">
        <v>77</v>
      </c>
      <c r="S315" s="1" t="s">
        <v>50</v>
      </c>
      <c r="T315" s="1" t="s">
        <v>33</v>
      </c>
      <c r="U315">
        <v>0</v>
      </c>
      <c r="V315" s="1" t="s">
        <v>40</v>
      </c>
      <c r="W315" s="1" t="s">
        <v>34</v>
      </c>
      <c r="X315">
        <v>0</v>
      </c>
      <c r="Y315" s="1" t="s">
        <v>60</v>
      </c>
      <c r="Z315">
        <v>24</v>
      </c>
      <c r="AA315" s="1" t="s">
        <v>75</v>
      </c>
      <c r="AB315" s="1" t="s">
        <v>44</v>
      </c>
      <c r="AC315" s="1" t="s">
        <v>44</v>
      </c>
      <c r="AD315" s="2">
        <v>43922</v>
      </c>
      <c r="AE315">
        <v>0</v>
      </c>
      <c r="AF315">
        <v>0.21743141112830922</v>
      </c>
    </row>
    <row r="316" spans="1:32" x14ac:dyDescent="0.35">
      <c r="A316">
        <v>315</v>
      </c>
      <c r="B316" s="1" t="s">
        <v>45</v>
      </c>
      <c r="C316" s="1" t="s">
        <v>33</v>
      </c>
      <c r="D316" s="1" t="s">
        <v>37</v>
      </c>
      <c r="E316">
        <v>0</v>
      </c>
      <c r="F316" s="1" t="s">
        <v>35</v>
      </c>
      <c r="G316" s="1" t="s">
        <v>35</v>
      </c>
      <c r="H316">
        <v>0.5</v>
      </c>
      <c r="I316" s="1" t="s">
        <v>35</v>
      </c>
      <c r="J316" s="1" t="s">
        <v>34</v>
      </c>
      <c r="K316" s="1" t="s">
        <v>38</v>
      </c>
      <c r="L316" s="1" t="s">
        <v>40</v>
      </c>
      <c r="M316" s="1" t="s">
        <v>33</v>
      </c>
      <c r="N316" s="1" t="s">
        <v>38</v>
      </c>
      <c r="O316">
        <v>0.7</v>
      </c>
      <c r="P316" s="1" t="s">
        <v>79</v>
      </c>
      <c r="Q316" s="1" t="s">
        <v>50</v>
      </c>
      <c r="R316" s="1" t="s">
        <v>77</v>
      </c>
      <c r="S316" s="1" t="s">
        <v>50</v>
      </c>
      <c r="T316" s="1" t="s">
        <v>33</v>
      </c>
      <c r="U316">
        <v>0</v>
      </c>
      <c r="V316" s="1" t="s">
        <v>40</v>
      </c>
      <c r="W316" s="1" t="s">
        <v>34</v>
      </c>
      <c r="X316">
        <v>0</v>
      </c>
      <c r="Y316" s="1" t="s">
        <v>60</v>
      </c>
      <c r="Z316">
        <v>26</v>
      </c>
      <c r="AA316" s="1" t="s">
        <v>56</v>
      </c>
      <c r="AB316" s="1" t="s">
        <v>56</v>
      </c>
      <c r="AC316" s="1" t="s">
        <v>56</v>
      </c>
      <c r="AD316" s="2">
        <v>43922</v>
      </c>
      <c r="AE316">
        <v>0</v>
      </c>
      <c r="AF316">
        <v>0.85814958822558185</v>
      </c>
    </row>
    <row r="317" spans="1:32" x14ac:dyDescent="0.35">
      <c r="A317">
        <v>316</v>
      </c>
      <c r="B317" s="1" t="s">
        <v>32</v>
      </c>
      <c r="C317" s="1" t="s">
        <v>93</v>
      </c>
      <c r="D317" s="1" t="s">
        <v>34</v>
      </c>
      <c r="E317">
        <v>0</v>
      </c>
      <c r="F317" s="1" t="s">
        <v>35</v>
      </c>
      <c r="G317" s="1" t="s">
        <v>35</v>
      </c>
      <c r="H317">
        <v>0.5</v>
      </c>
      <c r="I317" s="1" t="s">
        <v>35</v>
      </c>
      <c r="J317" s="1" t="s">
        <v>37</v>
      </c>
      <c r="K317" s="1" t="s">
        <v>38</v>
      </c>
      <c r="L317" s="1" t="s">
        <v>40</v>
      </c>
      <c r="M317" s="1" t="s">
        <v>93</v>
      </c>
      <c r="N317" s="1" t="s">
        <v>38</v>
      </c>
      <c r="O317" t="s">
        <v>41</v>
      </c>
      <c r="P317" s="1" t="s">
        <v>41</v>
      </c>
      <c r="Q317" s="1" t="s">
        <v>40</v>
      </c>
      <c r="R317" s="1" t="s">
        <v>40</v>
      </c>
      <c r="S317" s="1" t="s">
        <v>40</v>
      </c>
      <c r="T317" s="1" t="s">
        <v>40</v>
      </c>
      <c r="U317">
        <v>1</v>
      </c>
      <c r="V317" s="1" t="s">
        <v>52</v>
      </c>
      <c r="W317" s="1" t="s">
        <v>37</v>
      </c>
      <c r="X317">
        <v>2</v>
      </c>
      <c r="Y317" s="1" t="s">
        <v>63</v>
      </c>
      <c r="Z317">
        <v>48</v>
      </c>
      <c r="AA317" s="1" t="s">
        <v>75</v>
      </c>
      <c r="AB317" s="1" t="s">
        <v>44</v>
      </c>
      <c r="AC317" s="1" t="s">
        <v>44</v>
      </c>
      <c r="AD317" s="2">
        <v>41365</v>
      </c>
      <c r="AE317">
        <v>7</v>
      </c>
      <c r="AF317">
        <v>0.56304867162432648</v>
      </c>
    </row>
    <row r="318" spans="1:32" x14ac:dyDescent="0.35">
      <c r="A318">
        <v>317</v>
      </c>
      <c r="B318" s="1" t="s">
        <v>45</v>
      </c>
      <c r="C318" s="1" t="s">
        <v>33</v>
      </c>
      <c r="D318" s="1" t="s">
        <v>34</v>
      </c>
      <c r="E318">
        <v>1</v>
      </c>
      <c r="F318" s="1" t="s">
        <v>36</v>
      </c>
      <c r="G318" s="1" t="s">
        <v>36</v>
      </c>
      <c r="H318">
        <v>0.5</v>
      </c>
      <c r="I318" s="1" t="s">
        <v>35</v>
      </c>
      <c r="J318" s="1" t="s">
        <v>37</v>
      </c>
      <c r="K318" s="1" t="s">
        <v>38</v>
      </c>
      <c r="L318" s="1" t="s">
        <v>40</v>
      </c>
      <c r="M318" s="1" t="s">
        <v>67</v>
      </c>
      <c r="N318" s="1" t="s">
        <v>38</v>
      </c>
      <c r="O318" t="s">
        <v>41</v>
      </c>
      <c r="P318" s="1" t="s">
        <v>41</v>
      </c>
      <c r="Q318" s="1" t="s">
        <v>50</v>
      </c>
      <c r="R318" s="1" t="s">
        <v>77</v>
      </c>
      <c r="S318" s="1" t="s">
        <v>50</v>
      </c>
      <c r="T318" s="1" t="s">
        <v>33</v>
      </c>
      <c r="U318">
        <v>5</v>
      </c>
      <c r="V318" s="1" t="s">
        <v>33</v>
      </c>
      <c r="W318" s="1" t="s">
        <v>34</v>
      </c>
      <c r="X318">
        <v>3</v>
      </c>
      <c r="Y318" s="1" t="s">
        <v>60</v>
      </c>
      <c r="Z318">
        <v>28</v>
      </c>
      <c r="AA318" s="1" t="s">
        <v>56</v>
      </c>
      <c r="AB318" s="1" t="s">
        <v>56</v>
      </c>
      <c r="AC318" s="1" t="s">
        <v>56</v>
      </c>
      <c r="AD318" s="2">
        <v>42095</v>
      </c>
      <c r="AE318">
        <v>5</v>
      </c>
      <c r="AF318">
        <v>0.83895180074338005</v>
      </c>
    </row>
    <row r="319" spans="1:32" x14ac:dyDescent="0.35">
      <c r="A319">
        <v>318</v>
      </c>
      <c r="B319" s="1" t="s">
        <v>45</v>
      </c>
      <c r="C319" s="1" t="s">
        <v>65</v>
      </c>
      <c r="D319" s="1" t="s">
        <v>37</v>
      </c>
      <c r="E319">
        <v>0</v>
      </c>
      <c r="F319" s="1" t="s">
        <v>35</v>
      </c>
      <c r="G319" s="1" t="s">
        <v>35</v>
      </c>
      <c r="H319">
        <v>0.5</v>
      </c>
      <c r="I319" s="1" t="s">
        <v>35</v>
      </c>
      <c r="J319" s="1" t="s">
        <v>34</v>
      </c>
      <c r="K319" s="1" t="s">
        <v>38</v>
      </c>
      <c r="L319" s="1" t="s">
        <v>40</v>
      </c>
      <c r="M319" s="1" t="s">
        <v>65</v>
      </c>
      <c r="N319" s="1" t="s">
        <v>38</v>
      </c>
      <c r="O319" t="s">
        <v>41</v>
      </c>
      <c r="P319" s="1" t="s">
        <v>41</v>
      </c>
      <c r="Q319" s="1" t="s">
        <v>50</v>
      </c>
      <c r="R319" s="1" t="s">
        <v>66</v>
      </c>
      <c r="S319" s="1" t="s">
        <v>48</v>
      </c>
      <c r="T319" s="1" t="s">
        <v>65</v>
      </c>
      <c r="U319">
        <v>0</v>
      </c>
      <c r="V319" s="1" t="s">
        <v>40</v>
      </c>
      <c r="W319" s="1" t="s">
        <v>34</v>
      </c>
      <c r="X319">
        <v>0</v>
      </c>
      <c r="Y319" s="1" t="s">
        <v>63</v>
      </c>
      <c r="Z319">
        <v>43</v>
      </c>
      <c r="AA319" s="1" t="s">
        <v>51</v>
      </c>
      <c r="AB319" s="1" t="s">
        <v>44</v>
      </c>
      <c r="AC319" s="1" t="s">
        <v>44</v>
      </c>
      <c r="AD319" s="2">
        <v>43922</v>
      </c>
      <c r="AE319">
        <v>0</v>
      </c>
      <c r="AF319">
        <v>0.48209493226717248</v>
      </c>
    </row>
    <row r="320" spans="1:32" x14ac:dyDescent="0.35">
      <c r="A320">
        <v>319</v>
      </c>
      <c r="B320" s="1" t="s">
        <v>32</v>
      </c>
      <c r="C320" s="1" t="s">
        <v>33</v>
      </c>
      <c r="D320" s="1" t="s">
        <v>34</v>
      </c>
      <c r="E320">
        <v>1</v>
      </c>
      <c r="F320" s="1" t="s">
        <v>36</v>
      </c>
      <c r="G320" s="1" t="s">
        <v>36</v>
      </c>
      <c r="H320">
        <v>0.5</v>
      </c>
      <c r="I320" s="1" t="s">
        <v>35</v>
      </c>
      <c r="J320" s="1" t="s">
        <v>37</v>
      </c>
      <c r="K320" s="1" t="s">
        <v>38</v>
      </c>
      <c r="L320" s="1" t="s">
        <v>40</v>
      </c>
      <c r="M320" s="1" t="s">
        <v>67</v>
      </c>
      <c r="N320" s="1" t="s">
        <v>38</v>
      </c>
      <c r="O320" t="s">
        <v>41</v>
      </c>
      <c r="P320" s="1" t="s">
        <v>41</v>
      </c>
      <c r="Q320" s="1" t="s">
        <v>50</v>
      </c>
      <c r="R320" s="1" t="s">
        <v>77</v>
      </c>
      <c r="S320" s="1" t="s">
        <v>50</v>
      </c>
      <c r="T320" s="1" t="s">
        <v>33</v>
      </c>
      <c r="U320">
        <v>2</v>
      </c>
      <c r="V320" s="1" t="s">
        <v>33</v>
      </c>
      <c r="W320" s="1" t="s">
        <v>34</v>
      </c>
      <c r="X320">
        <v>2</v>
      </c>
      <c r="Y320" s="1" t="s">
        <v>60</v>
      </c>
      <c r="Z320">
        <v>27</v>
      </c>
      <c r="AA320" s="1" t="s">
        <v>51</v>
      </c>
      <c r="AB320" s="1" t="s">
        <v>44</v>
      </c>
      <c r="AC320" s="1" t="s">
        <v>44</v>
      </c>
      <c r="AD320" s="2">
        <v>43191</v>
      </c>
      <c r="AE320">
        <v>2</v>
      </c>
      <c r="AF320">
        <v>0.31193554759852959</v>
      </c>
    </row>
    <row r="321" spans="1:32" x14ac:dyDescent="0.35">
      <c r="A321">
        <v>320</v>
      </c>
      <c r="B321" s="1" t="s">
        <v>45</v>
      </c>
      <c r="C321" s="1" t="s">
        <v>67</v>
      </c>
      <c r="D321" s="1" t="s">
        <v>37</v>
      </c>
      <c r="E321">
        <v>0</v>
      </c>
      <c r="F321" s="1" t="s">
        <v>35</v>
      </c>
      <c r="G321" s="1" t="s">
        <v>35</v>
      </c>
      <c r="H321">
        <v>0.5</v>
      </c>
      <c r="I321" s="1" t="s">
        <v>35</v>
      </c>
      <c r="J321" s="1" t="s">
        <v>34</v>
      </c>
      <c r="K321" s="1" t="s">
        <v>47</v>
      </c>
      <c r="L321" s="1" t="s">
        <v>40</v>
      </c>
      <c r="M321" s="1" t="s">
        <v>67</v>
      </c>
      <c r="N321" s="1" t="s">
        <v>47</v>
      </c>
      <c r="O321" t="s">
        <v>41</v>
      </c>
      <c r="P321" s="1" t="s">
        <v>41</v>
      </c>
      <c r="Q321" s="1" t="s">
        <v>50</v>
      </c>
      <c r="R321" s="1" t="s">
        <v>80</v>
      </c>
      <c r="S321" s="1" t="s">
        <v>50</v>
      </c>
      <c r="T321" s="1" t="s">
        <v>67</v>
      </c>
      <c r="U321">
        <v>0</v>
      </c>
      <c r="V321" s="1" t="s">
        <v>40</v>
      </c>
      <c r="W321" s="1" t="s">
        <v>34</v>
      </c>
      <c r="X321">
        <v>0</v>
      </c>
      <c r="Y321" s="1" t="s">
        <v>42</v>
      </c>
      <c r="Z321">
        <v>31</v>
      </c>
      <c r="AA321" s="1" t="s">
        <v>56</v>
      </c>
      <c r="AB321" s="1" t="s">
        <v>56</v>
      </c>
      <c r="AC321" s="1" t="s">
        <v>56</v>
      </c>
      <c r="AD321" s="2">
        <v>43922</v>
      </c>
      <c r="AE321">
        <v>0</v>
      </c>
      <c r="AF321">
        <v>0.87235284534759294</v>
      </c>
    </row>
    <row r="322" spans="1:32" x14ac:dyDescent="0.35">
      <c r="A322">
        <v>321</v>
      </c>
      <c r="B322" s="1" t="s">
        <v>32</v>
      </c>
      <c r="C322" s="1" t="s">
        <v>65</v>
      </c>
      <c r="D322" s="1" t="s">
        <v>34</v>
      </c>
      <c r="E322">
        <v>3</v>
      </c>
      <c r="F322" s="1" t="s">
        <v>35</v>
      </c>
      <c r="G322" s="1" t="s">
        <v>36</v>
      </c>
      <c r="H322">
        <v>0.5</v>
      </c>
      <c r="I322" s="1" t="s">
        <v>35</v>
      </c>
      <c r="J322" s="1" t="s">
        <v>37</v>
      </c>
      <c r="K322" s="1" t="s">
        <v>38</v>
      </c>
      <c r="L322" s="1" t="s">
        <v>40</v>
      </c>
      <c r="M322" s="1" t="s">
        <v>65</v>
      </c>
      <c r="N322" s="1" t="s">
        <v>38</v>
      </c>
      <c r="O322" t="s">
        <v>41</v>
      </c>
      <c r="P322" s="1" t="s">
        <v>41</v>
      </c>
      <c r="Q322" s="1" t="s">
        <v>50</v>
      </c>
      <c r="R322" s="1" t="s">
        <v>66</v>
      </c>
      <c r="S322" s="1" t="s">
        <v>48</v>
      </c>
      <c r="T322" s="1" t="s">
        <v>65</v>
      </c>
      <c r="U322">
        <v>3</v>
      </c>
      <c r="V322" s="1" t="s">
        <v>65</v>
      </c>
      <c r="W322" s="1" t="s">
        <v>34</v>
      </c>
      <c r="X322">
        <v>3</v>
      </c>
      <c r="Y322" s="1" t="s">
        <v>42</v>
      </c>
      <c r="Z322">
        <v>38</v>
      </c>
      <c r="AA322" s="1" t="s">
        <v>56</v>
      </c>
      <c r="AB322" s="1" t="s">
        <v>56</v>
      </c>
      <c r="AC322" s="1" t="s">
        <v>56</v>
      </c>
      <c r="AD322" s="2">
        <v>40634</v>
      </c>
      <c r="AE322">
        <v>9</v>
      </c>
      <c r="AF322">
        <v>0.86658062017447857</v>
      </c>
    </row>
    <row r="323" spans="1:32" x14ac:dyDescent="0.35">
      <c r="A323">
        <v>322</v>
      </c>
      <c r="B323" s="1" t="s">
        <v>45</v>
      </c>
      <c r="C323" s="1" t="s">
        <v>65</v>
      </c>
      <c r="D323" s="1" t="s">
        <v>34</v>
      </c>
      <c r="E323">
        <v>3</v>
      </c>
      <c r="F323" s="1" t="s">
        <v>35</v>
      </c>
      <c r="G323" s="1" t="s">
        <v>36</v>
      </c>
      <c r="H323">
        <v>0.5</v>
      </c>
      <c r="I323" s="1" t="s">
        <v>35</v>
      </c>
      <c r="J323" s="1" t="s">
        <v>37</v>
      </c>
      <c r="K323" s="1" t="s">
        <v>61</v>
      </c>
      <c r="L323" s="1" t="s">
        <v>40</v>
      </c>
      <c r="M323" s="1" t="s">
        <v>65</v>
      </c>
      <c r="N323" s="1" t="s">
        <v>61</v>
      </c>
      <c r="O323" t="s">
        <v>41</v>
      </c>
      <c r="P323" s="1" t="s">
        <v>41</v>
      </c>
      <c r="Q323" s="1" t="s">
        <v>48</v>
      </c>
      <c r="R323" s="1" t="s">
        <v>94</v>
      </c>
      <c r="S323" s="1" t="s">
        <v>48</v>
      </c>
      <c r="T323" s="1" t="s">
        <v>65</v>
      </c>
      <c r="U323">
        <v>3</v>
      </c>
      <c r="V323" s="1" t="s">
        <v>65</v>
      </c>
      <c r="W323" s="1" t="s">
        <v>34</v>
      </c>
      <c r="X323">
        <v>3</v>
      </c>
      <c r="Y323" s="1" t="s">
        <v>63</v>
      </c>
      <c r="Z323">
        <v>43</v>
      </c>
      <c r="AA323" s="1" t="s">
        <v>56</v>
      </c>
      <c r="AB323" s="1" t="s">
        <v>56</v>
      </c>
      <c r="AC323" s="1" t="s">
        <v>56</v>
      </c>
      <c r="AD323" s="2">
        <v>42461</v>
      </c>
      <c r="AE323">
        <v>4</v>
      </c>
      <c r="AF323">
        <v>0.41126250921972995</v>
      </c>
    </row>
    <row r="324" spans="1:32" x14ac:dyDescent="0.35">
      <c r="A324">
        <v>323</v>
      </c>
      <c r="B324" s="1" t="s">
        <v>32</v>
      </c>
      <c r="C324" s="1" t="s">
        <v>67</v>
      </c>
      <c r="D324" s="1" t="s">
        <v>34</v>
      </c>
      <c r="E324">
        <v>2</v>
      </c>
      <c r="F324" s="1" t="s">
        <v>35</v>
      </c>
      <c r="G324" s="1" t="s">
        <v>36</v>
      </c>
      <c r="H324">
        <v>0.5</v>
      </c>
      <c r="I324" s="1" t="s">
        <v>35</v>
      </c>
      <c r="J324" s="1" t="s">
        <v>37</v>
      </c>
      <c r="K324" s="1" t="s">
        <v>47</v>
      </c>
      <c r="L324" s="1" t="s">
        <v>40</v>
      </c>
      <c r="M324" s="1" t="s">
        <v>67</v>
      </c>
      <c r="N324" s="1" t="s">
        <v>47</v>
      </c>
      <c r="O324" t="s">
        <v>41</v>
      </c>
      <c r="P324" s="1" t="s">
        <v>41</v>
      </c>
      <c r="Q324" s="1" t="s">
        <v>50</v>
      </c>
      <c r="R324" s="1" t="s">
        <v>80</v>
      </c>
      <c r="S324" s="1" t="s">
        <v>50</v>
      </c>
      <c r="T324" s="1" t="s">
        <v>67</v>
      </c>
      <c r="U324">
        <v>3</v>
      </c>
      <c r="V324" s="1" t="s">
        <v>67</v>
      </c>
      <c r="W324" s="1" t="s">
        <v>34</v>
      </c>
      <c r="X324">
        <v>0</v>
      </c>
      <c r="Y324" s="1" t="s">
        <v>60</v>
      </c>
      <c r="Z324">
        <v>24</v>
      </c>
      <c r="AA324" s="1" t="s">
        <v>56</v>
      </c>
      <c r="AB324" s="1" t="s">
        <v>56</v>
      </c>
      <c r="AC324" s="1" t="s">
        <v>56</v>
      </c>
      <c r="AD324" s="2">
        <v>42826</v>
      </c>
      <c r="AE324">
        <v>3</v>
      </c>
      <c r="AF324">
        <v>0.39986909285993522</v>
      </c>
    </row>
    <row r="325" spans="1:32" x14ac:dyDescent="0.35">
      <c r="A325">
        <v>324</v>
      </c>
      <c r="B325" s="1" t="s">
        <v>32</v>
      </c>
      <c r="C325" s="1" t="s">
        <v>65</v>
      </c>
      <c r="D325" s="1" t="s">
        <v>34</v>
      </c>
      <c r="E325">
        <v>2</v>
      </c>
      <c r="F325" s="1" t="s">
        <v>36</v>
      </c>
      <c r="G325" s="1" t="s">
        <v>36</v>
      </c>
      <c r="H325">
        <v>0.5</v>
      </c>
      <c r="I325" s="1" t="s">
        <v>35</v>
      </c>
      <c r="J325" s="1" t="s">
        <v>37</v>
      </c>
      <c r="K325" s="1" t="s">
        <v>61</v>
      </c>
      <c r="L325" s="1" t="s">
        <v>40</v>
      </c>
      <c r="M325" s="1" t="s">
        <v>52</v>
      </c>
      <c r="N325" s="1" t="s">
        <v>61</v>
      </c>
      <c r="O325" t="s">
        <v>41</v>
      </c>
      <c r="P325" s="1" t="s">
        <v>41</v>
      </c>
      <c r="Q325" s="1" t="s">
        <v>48</v>
      </c>
      <c r="R325" s="1" t="s">
        <v>94</v>
      </c>
      <c r="S325" s="1" t="s">
        <v>48</v>
      </c>
      <c r="T325" s="1" t="s">
        <v>65</v>
      </c>
      <c r="U325">
        <v>1</v>
      </c>
      <c r="V325" s="1" t="s">
        <v>46</v>
      </c>
      <c r="W325" s="1" t="s">
        <v>37</v>
      </c>
      <c r="X325">
        <v>1</v>
      </c>
      <c r="Y325" s="1" t="s">
        <v>42</v>
      </c>
      <c r="Z325">
        <v>35</v>
      </c>
      <c r="AA325" s="1" t="s">
        <v>56</v>
      </c>
      <c r="AB325" s="1" t="s">
        <v>56</v>
      </c>
      <c r="AC325" s="1" t="s">
        <v>56</v>
      </c>
      <c r="AD325" s="2">
        <v>41365</v>
      </c>
      <c r="AE325">
        <v>7</v>
      </c>
      <c r="AF325">
        <v>1.5937628517504132E-2</v>
      </c>
    </row>
    <row r="326" spans="1:32" x14ac:dyDescent="0.35">
      <c r="A326">
        <v>325</v>
      </c>
      <c r="B326" s="1" t="s">
        <v>45</v>
      </c>
      <c r="C326" s="1" t="s">
        <v>67</v>
      </c>
      <c r="D326" s="1" t="s">
        <v>34</v>
      </c>
      <c r="E326">
        <v>2</v>
      </c>
      <c r="F326" s="1" t="s">
        <v>35</v>
      </c>
      <c r="G326" s="1" t="s">
        <v>36</v>
      </c>
      <c r="H326">
        <v>0.5</v>
      </c>
      <c r="I326" s="1" t="s">
        <v>35</v>
      </c>
      <c r="J326" s="1" t="s">
        <v>37</v>
      </c>
      <c r="K326" s="1" t="s">
        <v>38</v>
      </c>
      <c r="L326" s="1" t="s">
        <v>40</v>
      </c>
      <c r="M326" s="1" t="s">
        <v>67</v>
      </c>
      <c r="N326" s="1" t="s">
        <v>38</v>
      </c>
      <c r="O326">
        <v>0.6</v>
      </c>
      <c r="P326" s="1" t="s">
        <v>79</v>
      </c>
      <c r="Q326" s="1" t="s">
        <v>50</v>
      </c>
      <c r="R326" s="1" t="s">
        <v>76</v>
      </c>
      <c r="S326" s="1" t="s">
        <v>50</v>
      </c>
      <c r="T326" s="1" t="s">
        <v>67</v>
      </c>
      <c r="U326">
        <v>2</v>
      </c>
      <c r="V326" s="1" t="s">
        <v>67</v>
      </c>
      <c r="W326" s="1" t="s">
        <v>34</v>
      </c>
      <c r="X326">
        <v>4</v>
      </c>
      <c r="Y326" s="1" t="s">
        <v>42</v>
      </c>
      <c r="Z326">
        <v>30</v>
      </c>
      <c r="AA326" s="1" t="s">
        <v>56</v>
      </c>
      <c r="AB326" s="1" t="s">
        <v>56</v>
      </c>
      <c r="AC326" s="1" t="s">
        <v>56</v>
      </c>
      <c r="AD326" s="2">
        <v>42461</v>
      </c>
      <c r="AE326">
        <v>4</v>
      </c>
      <c r="AF326">
        <v>0.10963632950657887</v>
      </c>
    </row>
    <row r="327" spans="1:32" x14ac:dyDescent="0.35">
      <c r="A327">
        <v>326</v>
      </c>
      <c r="B327" s="1" t="s">
        <v>32</v>
      </c>
      <c r="C327" s="1" t="s">
        <v>52</v>
      </c>
      <c r="D327" s="1" t="s">
        <v>34</v>
      </c>
      <c r="E327">
        <v>2</v>
      </c>
      <c r="F327" s="1" t="s">
        <v>35</v>
      </c>
      <c r="G327" s="1" t="s">
        <v>36</v>
      </c>
      <c r="H327">
        <v>0.5</v>
      </c>
      <c r="I327" s="1" t="s">
        <v>35</v>
      </c>
      <c r="J327" s="1" t="s">
        <v>37</v>
      </c>
      <c r="K327" s="1" t="s">
        <v>47</v>
      </c>
      <c r="L327" s="1" t="s">
        <v>40</v>
      </c>
      <c r="M327" s="1" t="s">
        <v>52</v>
      </c>
      <c r="N327" s="1" t="s">
        <v>47</v>
      </c>
      <c r="O327" t="s">
        <v>41</v>
      </c>
      <c r="P327" s="1" t="s">
        <v>41</v>
      </c>
      <c r="Q327" s="1" t="s">
        <v>54</v>
      </c>
      <c r="R327" s="1" t="s">
        <v>91</v>
      </c>
      <c r="S327" s="1" t="s">
        <v>48</v>
      </c>
      <c r="T327" s="1" t="s">
        <v>52</v>
      </c>
      <c r="U327">
        <v>3</v>
      </c>
      <c r="V327" s="1" t="s">
        <v>52</v>
      </c>
      <c r="W327" s="1" t="s">
        <v>34</v>
      </c>
      <c r="X327">
        <v>3</v>
      </c>
      <c r="Y327" s="1" t="s">
        <v>42</v>
      </c>
      <c r="Z327">
        <v>37</v>
      </c>
      <c r="AA327" s="1" t="s">
        <v>75</v>
      </c>
      <c r="AB327" s="1" t="s">
        <v>44</v>
      </c>
      <c r="AC327" s="1" t="s">
        <v>44</v>
      </c>
      <c r="AD327" s="2">
        <v>42095</v>
      </c>
      <c r="AE327">
        <v>5</v>
      </c>
      <c r="AF327">
        <v>0.15444976854376513</v>
      </c>
    </row>
    <row r="328" spans="1:32" x14ac:dyDescent="0.35">
      <c r="A328">
        <v>327</v>
      </c>
      <c r="B328" s="1" t="s">
        <v>32</v>
      </c>
      <c r="C328" s="1" t="s">
        <v>46</v>
      </c>
      <c r="D328" s="1" t="s">
        <v>34</v>
      </c>
      <c r="E328">
        <v>3</v>
      </c>
      <c r="F328" s="1" t="s">
        <v>35</v>
      </c>
      <c r="G328" s="1" t="s">
        <v>36</v>
      </c>
      <c r="H328">
        <v>0.5</v>
      </c>
      <c r="I328" s="1" t="s">
        <v>35</v>
      </c>
      <c r="J328" s="1" t="s">
        <v>37</v>
      </c>
      <c r="K328" s="1" t="s">
        <v>47</v>
      </c>
      <c r="L328" s="1" t="s">
        <v>40</v>
      </c>
      <c r="M328" s="1" t="s">
        <v>46</v>
      </c>
      <c r="N328" s="1" t="s">
        <v>47</v>
      </c>
      <c r="O328" t="s">
        <v>41</v>
      </c>
      <c r="P328" s="1" t="s">
        <v>41</v>
      </c>
      <c r="Q328" s="1" t="s">
        <v>48</v>
      </c>
      <c r="R328" s="1" t="s">
        <v>49</v>
      </c>
      <c r="S328" s="1" t="s">
        <v>50</v>
      </c>
      <c r="T328" s="1" t="s">
        <v>46</v>
      </c>
      <c r="U328">
        <v>1</v>
      </c>
      <c r="V328" s="1" t="s">
        <v>67</v>
      </c>
      <c r="W328" s="1" t="s">
        <v>37</v>
      </c>
      <c r="X328">
        <v>1</v>
      </c>
      <c r="Y328" s="1" t="s">
        <v>63</v>
      </c>
      <c r="Z328">
        <v>40</v>
      </c>
      <c r="AA328" s="1" t="s">
        <v>56</v>
      </c>
      <c r="AB328" s="1" t="s">
        <v>56</v>
      </c>
      <c r="AC328" s="1" t="s">
        <v>56</v>
      </c>
      <c r="AD328" s="2">
        <v>41730</v>
      </c>
      <c r="AE328">
        <v>6</v>
      </c>
      <c r="AF328">
        <v>8.9743420693935816E-2</v>
      </c>
    </row>
    <row r="329" spans="1:32" x14ac:dyDescent="0.35">
      <c r="A329">
        <v>328</v>
      </c>
      <c r="B329" s="1" t="s">
        <v>45</v>
      </c>
      <c r="C329" s="1" t="s">
        <v>67</v>
      </c>
      <c r="D329" s="1" t="s">
        <v>34</v>
      </c>
      <c r="E329">
        <v>3</v>
      </c>
      <c r="F329" s="1" t="s">
        <v>35</v>
      </c>
      <c r="G329" s="1" t="s">
        <v>36</v>
      </c>
      <c r="H329">
        <v>0.5</v>
      </c>
      <c r="I329" s="1" t="s">
        <v>35</v>
      </c>
      <c r="J329" s="1" t="s">
        <v>37</v>
      </c>
      <c r="K329" s="1" t="s">
        <v>38</v>
      </c>
      <c r="L329" s="1" t="s">
        <v>40</v>
      </c>
      <c r="M329" s="1" t="s">
        <v>67</v>
      </c>
      <c r="N329" s="1" t="s">
        <v>38</v>
      </c>
      <c r="O329" t="s">
        <v>41</v>
      </c>
      <c r="P329" s="1" t="s">
        <v>41</v>
      </c>
      <c r="Q329" s="1" t="s">
        <v>50</v>
      </c>
      <c r="R329" s="1" t="s">
        <v>76</v>
      </c>
      <c r="S329" s="1" t="s">
        <v>50</v>
      </c>
      <c r="T329" s="1" t="s">
        <v>67</v>
      </c>
      <c r="U329">
        <v>3</v>
      </c>
      <c r="V329" s="1" t="s">
        <v>67</v>
      </c>
      <c r="W329" s="1" t="s">
        <v>34</v>
      </c>
      <c r="X329">
        <v>2</v>
      </c>
      <c r="Y329" s="1" t="s">
        <v>42</v>
      </c>
      <c r="Z329">
        <v>30</v>
      </c>
      <c r="AA329" s="1" t="s">
        <v>51</v>
      </c>
      <c r="AB329" s="1" t="s">
        <v>44</v>
      </c>
      <c r="AC329" s="1" t="s">
        <v>44</v>
      </c>
      <c r="AD329" s="2">
        <v>41730</v>
      </c>
      <c r="AE329">
        <v>6</v>
      </c>
      <c r="AF329">
        <v>0.25632802866075388</v>
      </c>
    </row>
    <row r="330" spans="1:32" x14ac:dyDescent="0.35">
      <c r="A330">
        <v>329</v>
      </c>
      <c r="B330" s="1" t="s">
        <v>45</v>
      </c>
      <c r="C330" s="1" t="s">
        <v>46</v>
      </c>
      <c r="D330" s="1" t="s">
        <v>34</v>
      </c>
      <c r="E330">
        <v>0</v>
      </c>
      <c r="F330" s="1" t="s">
        <v>35</v>
      </c>
      <c r="G330" s="1" t="s">
        <v>35</v>
      </c>
      <c r="H330">
        <v>0.5</v>
      </c>
      <c r="I330" s="1" t="s">
        <v>36</v>
      </c>
      <c r="J330" s="1" t="s">
        <v>37</v>
      </c>
      <c r="K330" s="1" t="s">
        <v>47</v>
      </c>
      <c r="L330" s="1" t="s">
        <v>39</v>
      </c>
      <c r="M330" s="1" t="s">
        <v>40</v>
      </c>
      <c r="N330" s="1" t="s">
        <v>47</v>
      </c>
      <c r="O330" t="s">
        <v>41</v>
      </c>
      <c r="P330" s="1" t="s">
        <v>41</v>
      </c>
      <c r="Q330" s="1" t="s">
        <v>40</v>
      </c>
      <c r="R330" s="1" t="s">
        <v>40</v>
      </c>
      <c r="S330" s="1" t="s">
        <v>40</v>
      </c>
      <c r="T330" s="1" t="s">
        <v>40</v>
      </c>
      <c r="U330">
        <v>2</v>
      </c>
      <c r="V330" s="1" t="s">
        <v>46</v>
      </c>
      <c r="W330" s="1" t="s">
        <v>34</v>
      </c>
      <c r="X330">
        <v>2</v>
      </c>
      <c r="Y330" s="1" t="s">
        <v>63</v>
      </c>
      <c r="Z330">
        <v>45</v>
      </c>
      <c r="AA330" s="1" t="s">
        <v>64</v>
      </c>
      <c r="AB330" s="1" t="s">
        <v>44</v>
      </c>
      <c r="AC330" s="1" t="s">
        <v>44</v>
      </c>
      <c r="AD330" s="2">
        <v>41365</v>
      </c>
      <c r="AE330">
        <v>7</v>
      </c>
      <c r="AF330">
        <v>0.94335261651047575</v>
      </c>
    </row>
    <row r="331" spans="1:32" x14ac:dyDescent="0.35">
      <c r="A331">
        <v>330</v>
      </c>
      <c r="B331" s="1" t="s">
        <v>45</v>
      </c>
      <c r="C331" s="1" t="s">
        <v>46</v>
      </c>
      <c r="D331" s="1" t="s">
        <v>34</v>
      </c>
      <c r="E331">
        <v>3</v>
      </c>
      <c r="F331" s="1" t="s">
        <v>35</v>
      </c>
      <c r="G331" s="1" t="s">
        <v>35</v>
      </c>
      <c r="H331">
        <v>0.5</v>
      </c>
      <c r="I331" s="1" t="s">
        <v>36</v>
      </c>
      <c r="J331" s="1" t="s">
        <v>37</v>
      </c>
      <c r="K331" s="1" t="s">
        <v>38</v>
      </c>
      <c r="L331" s="1" t="s">
        <v>39</v>
      </c>
      <c r="M331" s="1" t="s">
        <v>40</v>
      </c>
      <c r="N331" s="1" t="s">
        <v>38</v>
      </c>
      <c r="O331">
        <v>0.9</v>
      </c>
      <c r="P331" s="1" t="s">
        <v>79</v>
      </c>
      <c r="Q331" s="1" t="s">
        <v>40</v>
      </c>
      <c r="R331" s="1" t="s">
        <v>40</v>
      </c>
      <c r="S331" s="1" t="s">
        <v>40</v>
      </c>
      <c r="T331" s="1" t="s">
        <v>40</v>
      </c>
      <c r="U331">
        <v>3</v>
      </c>
      <c r="V331" s="1" t="s">
        <v>46</v>
      </c>
      <c r="W331" s="1" t="s">
        <v>34</v>
      </c>
      <c r="X331">
        <v>3</v>
      </c>
      <c r="Y331" s="1" t="s">
        <v>88</v>
      </c>
      <c r="Z331">
        <v>51</v>
      </c>
      <c r="AA331" s="1" t="s">
        <v>56</v>
      </c>
      <c r="AB331" s="1" t="s">
        <v>56</v>
      </c>
      <c r="AC331" s="1" t="s">
        <v>56</v>
      </c>
      <c r="AD331" s="2">
        <v>42095</v>
      </c>
      <c r="AE331">
        <v>5</v>
      </c>
      <c r="AF331">
        <v>7.1029454353795374E-2</v>
      </c>
    </row>
    <row r="332" spans="1:32" x14ac:dyDescent="0.35">
      <c r="A332">
        <v>331</v>
      </c>
      <c r="B332" s="1" t="s">
        <v>45</v>
      </c>
      <c r="C332" s="1" t="s">
        <v>33</v>
      </c>
      <c r="D332" s="1" t="s">
        <v>34</v>
      </c>
      <c r="E332">
        <v>2</v>
      </c>
      <c r="F332" s="1" t="s">
        <v>35</v>
      </c>
      <c r="G332" s="1" t="s">
        <v>36</v>
      </c>
      <c r="H332">
        <v>0.5</v>
      </c>
      <c r="I332" s="1" t="s">
        <v>35</v>
      </c>
      <c r="J332" s="1" t="s">
        <v>37</v>
      </c>
      <c r="K332" s="1" t="s">
        <v>47</v>
      </c>
      <c r="L332" s="1" t="s">
        <v>40</v>
      </c>
      <c r="M332" s="1" t="s">
        <v>33</v>
      </c>
      <c r="N332" s="1" t="s">
        <v>47</v>
      </c>
      <c r="O332" t="s">
        <v>41</v>
      </c>
      <c r="P332" s="1" t="s">
        <v>41</v>
      </c>
      <c r="Q332" s="1" t="s">
        <v>50</v>
      </c>
      <c r="R332" s="1" t="s">
        <v>59</v>
      </c>
      <c r="S332" s="1" t="s">
        <v>50</v>
      </c>
      <c r="T332" s="1" t="s">
        <v>33</v>
      </c>
      <c r="U332">
        <v>3</v>
      </c>
      <c r="V332" s="1" t="s">
        <v>33</v>
      </c>
      <c r="W332" s="1" t="s">
        <v>34</v>
      </c>
      <c r="X332">
        <v>3</v>
      </c>
      <c r="Y332" s="1" t="s">
        <v>60</v>
      </c>
      <c r="Z332">
        <v>24</v>
      </c>
      <c r="AA332" s="1" t="s">
        <v>56</v>
      </c>
      <c r="AB332" s="1" t="s">
        <v>56</v>
      </c>
      <c r="AC332" s="1" t="s">
        <v>56</v>
      </c>
      <c r="AD332" s="2">
        <v>42826</v>
      </c>
      <c r="AE332">
        <v>3</v>
      </c>
      <c r="AF332">
        <v>0.58564307531468884</v>
      </c>
    </row>
    <row r="333" spans="1:32" x14ac:dyDescent="0.35">
      <c r="A333">
        <v>332</v>
      </c>
      <c r="B333" s="1" t="s">
        <v>32</v>
      </c>
      <c r="C333" s="1" t="s">
        <v>33</v>
      </c>
      <c r="D333" s="1" t="s">
        <v>34</v>
      </c>
      <c r="E333">
        <v>2</v>
      </c>
      <c r="F333" s="1" t="s">
        <v>35</v>
      </c>
      <c r="G333" s="1" t="s">
        <v>36</v>
      </c>
      <c r="H333">
        <v>0.5</v>
      </c>
      <c r="I333" s="1" t="s">
        <v>35</v>
      </c>
      <c r="J333" s="1" t="s">
        <v>37</v>
      </c>
      <c r="K333" s="1" t="s">
        <v>38</v>
      </c>
      <c r="L333" s="1" t="s">
        <v>40</v>
      </c>
      <c r="M333" s="1" t="s">
        <v>33</v>
      </c>
      <c r="N333" s="1" t="s">
        <v>38</v>
      </c>
      <c r="O333" t="s">
        <v>41</v>
      </c>
      <c r="P333" s="1" t="s">
        <v>41</v>
      </c>
      <c r="Q333" s="1" t="s">
        <v>50</v>
      </c>
      <c r="R333" s="1" t="s">
        <v>77</v>
      </c>
      <c r="S333" s="1" t="s">
        <v>50</v>
      </c>
      <c r="T333" s="1" t="s">
        <v>33</v>
      </c>
      <c r="U333">
        <v>2</v>
      </c>
      <c r="V333" s="1" t="s">
        <v>33</v>
      </c>
      <c r="W333" s="1" t="s">
        <v>34</v>
      </c>
      <c r="X333">
        <v>3</v>
      </c>
      <c r="Y333" s="1" t="s">
        <v>60</v>
      </c>
      <c r="Z333">
        <v>21</v>
      </c>
      <c r="AA333" s="1" t="s">
        <v>56</v>
      </c>
      <c r="AB333" s="1" t="s">
        <v>56</v>
      </c>
      <c r="AC333" s="1" t="s">
        <v>56</v>
      </c>
      <c r="AD333" s="2">
        <v>43191</v>
      </c>
      <c r="AE333">
        <v>2</v>
      </c>
      <c r="AF333">
        <v>0.32131393063189162</v>
      </c>
    </row>
    <row r="334" spans="1:32" x14ac:dyDescent="0.35">
      <c r="A334">
        <v>333</v>
      </c>
      <c r="B334" s="1" t="s">
        <v>32</v>
      </c>
      <c r="C334" s="1" t="s">
        <v>33</v>
      </c>
      <c r="D334" s="1" t="s">
        <v>34</v>
      </c>
      <c r="E334">
        <v>3</v>
      </c>
      <c r="F334" s="1" t="s">
        <v>35</v>
      </c>
      <c r="G334" s="1" t="s">
        <v>36</v>
      </c>
      <c r="H334">
        <v>0.5</v>
      </c>
      <c r="I334" s="1" t="s">
        <v>35</v>
      </c>
      <c r="J334" s="1" t="s">
        <v>37</v>
      </c>
      <c r="K334" s="1" t="s">
        <v>47</v>
      </c>
      <c r="L334" s="1" t="s">
        <v>40</v>
      </c>
      <c r="M334" s="1" t="s">
        <v>33</v>
      </c>
      <c r="N334" s="1" t="s">
        <v>47</v>
      </c>
      <c r="O334" t="s">
        <v>41</v>
      </c>
      <c r="P334" s="1" t="s">
        <v>41</v>
      </c>
      <c r="Q334" s="1" t="s">
        <v>50</v>
      </c>
      <c r="R334" s="1" t="s">
        <v>59</v>
      </c>
      <c r="S334" s="1" t="s">
        <v>50</v>
      </c>
      <c r="T334" s="1" t="s">
        <v>33</v>
      </c>
      <c r="U334">
        <v>1</v>
      </c>
      <c r="V334" s="1" t="s">
        <v>33</v>
      </c>
      <c r="W334" s="1" t="s">
        <v>34</v>
      </c>
      <c r="X334">
        <v>0</v>
      </c>
      <c r="Y334" s="1" t="s">
        <v>60</v>
      </c>
      <c r="Z334">
        <v>26</v>
      </c>
      <c r="AA334" s="1" t="s">
        <v>56</v>
      </c>
      <c r="AB334" s="1" t="s">
        <v>56</v>
      </c>
      <c r="AC334" s="1" t="s">
        <v>56</v>
      </c>
      <c r="AD334" s="2">
        <v>43556</v>
      </c>
      <c r="AE334">
        <v>1</v>
      </c>
      <c r="AF334">
        <v>0.65085230934740046</v>
      </c>
    </row>
    <row r="335" spans="1:32" x14ac:dyDescent="0.35">
      <c r="A335">
        <v>334</v>
      </c>
      <c r="B335" s="1" t="s">
        <v>32</v>
      </c>
      <c r="C335" s="1" t="s">
        <v>33</v>
      </c>
      <c r="D335" s="1" t="s">
        <v>34</v>
      </c>
      <c r="E335">
        <v>3</v>
      </c>
      <c r="F335" s="1" t="s">
        <v>35</v>
      </c>
      <c r="G335" s="1" t="s">
        <v>36</v>
      </c>
      <c r="H335">
        <v>0.5</v>
      </c>
      <c r="I335" s="1" t="s">
        <v>35</v>
      </c>
      <c r="J335" s="1" t="s">
        <v>37</v>
      </c>
      <c r="K335" s="1" t="s">
        <v>61</v>
      </c>
      <c r="L335" s="1" t="s">
        <v>40</v>
      </c>
      <c r="M335" s="1" t="s">
        <v>33</v>
      </c>
      <c r="N335" s="1" t="s">
        <v>61</v>
      </c>
      <c r="O335" t="s">
        <v>41</v>
      </c>
      <c r="P335" s="1" t="s">
        <v>41</v>
      </c>
      <c r="Q335" s="1" t="s">
        <v>50</v>
      </c>
      <c r="R335" s="1" t="s">
        <v>72</v>
      </c>
      <c r="S335" s="1" t="s">
        <v>50</v>
      </c>
      <c r="T335" s="1" t="s">
        <v>33</v>
      </c>
      <c r="U335">
        <v>2</v>
      </c>
      <c r="V335" s="1" t="s">
        <v>33</v>
      </c>
      <c r="W335" s="1" t="s">
        <v>34</v>
      </c>
      <c r="X335">
        <v>4</v>
      </c>
      <c r="Y335" s="1" t="s">
        <v>99</v>
      </c>
      <c r="Z335">
        <v>19</v>
      </c>
      <c r="AA335" s="1" t="s">
        <v>51</v>
      </c>
      <c r="AB335" s="1" t="s">
        <v>44</v>
      </c>
      <c r="AC335" s="1" t="s">
        <v>44</v>
      </c>
      <c r="AD335" s="2">
        <v>43191</v>
      </c>
      <c r="AE335">
        <v>2</v>
      </c>
      <c r="AF335">
        <v>0.22551318628795369</v>
      </c>
    </row>
    <row r="336" spans="1:32" x14ac:dyDescent="0.35">
      <c r="A336">
        <v>335</v>
      </c>
      <c r="B336" s="1" t="s">
        <v>45</v>
      </c>
      <c r="C336" s="1" t="s">
        <v>33</v>
      </c>
      <c r="D336" s="1" t="s">
        <v>34</v>
      </c>
      <c r="E336">
        <v>3</v>
      </c>
      <c r="F336" s="1" t="s">
        <v>35</v>
      </c>
      <c r="G336" s="1" t="s">
        <v>36</v>
      </c>
      <c r="H336">
        <v>0.5</v>
      </c>
      <c r="I336" s="1" t="s">
        <v>35</v>
      </c>
      <c r="J336" s="1" t="s">
        <v>37</v>
      </c>
      <c r="K336" s="1" t="s">
        <v>38</v>
      </c>
      <c r="L336" s="1" t="s">
        <v>40</v>
      </c>
      <c r="M336" s="1" t="s">
        <v>33</v>
      </c>
      <c r="N336" s="1" t="s">
        <v>38</v>
      </c>
      <c r="O336" t="s">
        <v>41</v>
      </c>
      <c r="P336" s="1" t="s">
        <v>41</v>
      </c>
      <c r="Q336" s="1" t="s">
        <v>50</v>
      </c>
      <c r="R336" s="1" t="s">
        <v>77</v>
      </c>
      <c r="S336" s="1" t="s">
        <v>50</v>
      </c>
      <c r="T336" s="1" t="s">
        <v>33</v>
      </c>
      <c r="U336">
        <v>3</v>
      </c>
      <c r="V336" s="1" t="s">
        <v>33</v>
      </c>
      <c r="W336" s="1" t="s">
        <v>34</v>
      </c>
      <c r="X336">
        <v>2</v>
      </c>
      <c r="Y336" s="1" t="s">
        <v>60</v>
      </c>
      <c r="Z336">
        <v>22</v>
      </c>
      <c r="AA336" s="1" t="s">
        <v>56</v>
      </c>
      <c r="AB336" s="1" t="s">
        <v>56</v>
      </c>
      <c r="AC336" s="1" t="s">
        <v>56</v>
      </c>
      <c r="AD336" s="2">
        <v>42826</v>
      </c>
      <c r="AE336">
        <v>3</v>
      </c>
      <c r="AF336">
        <v>0.96030901808021762</v>
      </c>
    </row>
    <row r="337" spans="1:32" x14ac:dyDescent="0.35">
      <c r="A337">
        <v>336</v>
      </c>
      <c r="B337" s="1" t="s">
        <v>32</v>
      </c>
      <c r="C337" s="1" t="s">
        <v>33</v>
      </c>
      <c r="D337" s="1" t="s">
        <v>34</v>
      </c>
      <c r="E337">
        <v>2</v>
      </c>
      <c r="F337" s="1" t="s">
        <v>35</v>
      </c>
      <c r="G337" s="1" t="s">
        <v>36</v>
      </c>
      <c r="H337">
        <v>0.5</v>
      </c>
      <c r="I337" s="1" t="s">
        <v>35</v>
      </c>
      <c r="J337" s="1" t="s">
        <v>37</v>
      </c>
      <c r="K337" s="1" t="s">
        <v>47</v>
      </c>
      <c r="L337" s="1" t="s">
        <v>40</v>
      </c>
      <c r="M337" s="1" t="s">
        <v>33</v>
      </c>
      <c r="N337" s="1" t="s">
        <v>47</v>
      </c>
      <c r="O337" t="s">
        <v>41</v>
      </c>
      <c r="P337" s="1" t="s">
        <v>41</v>
      </c>
      <c r="Q337" s="1" t="s">
        <v>50</v>
      </c>
      <c r="R337" s="1" t="s">
        <v>59</v>
      </c>
      <c r="S337" s="1" t="s">
        <v>50</v>
      </c>
      <c r="T337" s="1" t="s">
        <v>33</v>
      </c>
      <c r="U337">
        <v>3</v>
      </c>
      <c r="V337" s="1" t="s">
        <v>33</v>
      </c>
      <c r="W337" s="1" t="s">
        <v>34</v>
      </c>
      <c r="X337">
        <v>3</v>
      </c>
      <c r="Y337" s="1" t="s">
        <v>60</v>
      </c>
      <c r="Z337">
        <v>21</v>
      </c>
      <c r="AA337" s="1" t="s">
        <v>75</v>
      </c>
      <c r="AB337" s="1" t="s">
        <v>44</v>
      </c>
      <c r="AC337" s="1" t="s">
        <v>44</v>
      </c>
      <c r="AD337" s="2">
        <v>42826</v>
      </c>
      <c r="AE337">
        <v>3</v>
      </c>
      <c r="AF337">
        <v>8.3204739767235858E-2</v>
      </c>
    </row>
    <row r="338" spans="1:32" x14ac:dyDescent="0.35">
      <c r="A338">
        <v>337</v>
      </c>
      <c r="B338" s="1" t="s">
        <v>32</v>
      </c>
      <c r="C338" s="1" t="s">
        <v>52</v>
      </c>
      <c r="D338" s="1" t="s">
        <v>34</v>
      </c>
      <c r="E338">
        <v>2</v>
      </c>
      <c r="F338" s="1" t="s">
        <v>35</v>
      </c>
      <c r="G338" s="1" t="s">
        <v>36</v>
      </c>
      <c r="H338">
        <v>0.5</v>
      </c>
      <c r="I338" s="1" t="s">
        <v>35</v>
      </c>
      <c r="J338" s="1" t="s">
        <v>37</v>
      </c>
      <c r="K338" s="1" t="s">
        <v>53</v>
      </c>
      <c r="L338" s="1" t="s">
        <v>40</v>
      </c>
      <c r="M338" s="1" t="s">
        <v>52</v>
      </c>
      <c r="N338" s="1" t="s">
        <v>53</v>
      </c>
      <c r="O338" t="s">
        <v>41</v>
      </c>
      <c r="P338" s="1" t="s">
        <v>41</v>
      </c>
      <c r="Q338" s="1" t="s">
        <v>54</v>
      </c>
      <c r="R338" s="1" t="s">
        <v>55</v>
      </c>
      <c r="S338" s="1" t="s">
        <v>48</v>
      </c>
      <c r="T338" s="1" t="s">
        <v>52</v>
      </c>
      <c r="U338">
        <v>4</v>
      </c>
      <c r="V338" s="1" t="s">
        <v>52</v>
      </c>
      <c r="W338" s="1" t="s">
        <v>34</v>
      </c>
      <c r="X338">
        <v>0</v>
      </c>
      <c r="Y338" s="1" t="s">
        <v>63</v>
      </c>
      <c r="Z338">
        <v>43</v>
      </c>
      <c r="AA338" s="1" t="s">
        <v>56</v>
      </c>
      <c r="AB338" s="1" t="s">
        <v>56</v>
      </c>
      <c r="AC338" s="1" t="s">
        <v>56</v>
      </c>
      <c r="AD338" s="2">
        <v>42461</v>
      </c>
      <c r="AE338">
        <v>4</v>
      </c>
      <c r="AF338">
        <v>0.66885094379677612</v>
      </c>
    </row>
    <row r="339" spans="1:32" x14ac:dyDescent="0.35">
      <c r="A339">
        <v>338</v>
      </c>
      <c r="B339" s="1" t="s">
        <v>45</v>
      </c>
      <c r="C339" s="1" t="s">
        <v>33</v>
      </c>
      <c r="D339" s="1" t="s">
        <v>34</v>
      </c>
      <c r="E339">
        <v>2</v>
      </c>
      <c r="F339" s="1" t="s">
        <v>35</v>
      </c>
      <c r="G339" s="1" t="s">
        <v>36</v>
      </c>
      <c r="H339">
        <v>0.5</v>
      </c>
      <c r="I339" s="1" t="s">
        <v>35</v>
      </c>
      <c r="J339" s="1" t="s">
        <v>37</v>
      </c>
      <c r="K339" s="1" t="s">
        <v>38</v>
      </c>
      <c r="L339" s="1" t="s">
        <v>40</v>
      </c>
      <c r="M339" s="1" t="s">
        <v>33</v>
      </c>
      <c r="N339" s="1" t="s">
        <v>38</v>
      </c>
      <c r="O339" t="s">
        <v>41</v>
      </c>
      <c r="P339" s="1" t="s">
        <v>41</v>
      </c>
      <c r="Q339" s="1" t="s">
        <v>50</v>
      </c>
      <c r="R339" s="1" t="s">
        <v>77</v>
      </c>
      <c r="S339" s="1" t="s">
        <v>50</v>
      </c>
      <c r="T339" s="1" t="s">
        <v>33</v>
      </c>
      <c r="U339">
        <v>2</v>
      </c>
      <c r="V339" s="1" t="s">
        <v>33</v>
      </c>
      <c r="W339" s="1" t="s">
        <v>34</v>
      </c>
      <c r="X339">
        <v>3</v>
      </c>
      <c r="Y339" s="1" t="s">
        <v>60</v>
      </c>
      <c r="Z339">
        <v>26</v>
      </c>
      <c r="AA339" s="1" t="s">
        <v>75</v>
      </c>
      <c r="AB339" s="1" t="s">
        <v>44</v>
      </c>
      <c r="AC339" s="1" t="s">
        <v>44</v>
      </c>
      <c r="AD339" s="2">
        <v>43191</v>
      </c>
      <c r="AE339">
        <v>2</v>
      </c>
      <c r="AF339">
        <v>0.14464674188713533</v>
      </c>
    </row>
    <row r="340" spans="1:32" x14ac:dyDescent="0.35">
      <c r="A340">
        <v>339</v>
      </c>
      <c r="B340" s="1" t="s">
        <v>45</v>
      </c>
      <c r="C340" s="1" t="s">
        <v>46</v>
      </c>
      <c r="D340" s="1" t="s">
        <v>34</v>
      </c>
      <c r="E340">
        <v>3</v>
      </c>
      <c r="F340" s="1" t="s">
        <v>35</v>
      </c>
      <c r="G340" s="1" t="s">
        <v>36</v>
      </c>
      <c r="H340">
        <v>0.5</v>
      </c>
      <c r="I340" s="1" t="s">
        <v>35</v>
      </c>
      <c r="J340" s="1" t="s">
        <v>37</v>
      </c>
      <c r="K340" s="1" t="s">
        <v>47</v>
      </c>
      <c r="L340" s="1" t="s">
        <v>40</v>
      </c>
      <c r="M340" s="1" t="s">
        <v>46</v>
      </c>
      <c r="N340" s="1" t="s">
        <v>47</v>
      </c>
      <c r="O340" t="s">
        <v>41</v>
      </c>
      <c r="P340" s="1" t="s">
        <v>41</v>
      </c>
      <c r="Q340" s="1" t="s">
        <v>48</v>
      </c>
      <c r="R340" s="1" t="s">
        <v>49</v>
      </c>
      <c r="S340" s="1" t="s">
        <v>50</v>
      </c>
      <c r="T340" s="1" t="s">
        <v>46</v>
      </c>
      <c r="U340">
        <v>3</v>
      </c>
      <c r="V340" s="1" t="s">
        <v>46</v>
      </c>
      <c r="W340" s="1" t="s">
        <v>34</v>
      </c>
      <c r="X340">
        <v>3</v>
      </c>
      <c r="Y340" s="1" t="s">
        <v>42</v>
      </c>
      <c r="Z340">
        <v>35</v>
      </c>
      <c r="AA340" s="1" t="s">
        <v>56</v>
      </c>
      <c r="AB340" s="1" t="s">
        <v>56</v>
      </c>
      <c r="AC340" s="1" t="s">
        <v>56</v>
      </c>
      <c r="AD340" s="2">
        <v>42461</v>
      </c>
      <c r="AE340">
        <v>4</v>
      </c>
      <c r="AF340">
        <v>0.35767957022292707</v>
      </c>
    </row>
    <row r="341" spans="1:32" x14ac:dyDescent="0.35">
      <c r="A341">
        <v>340</v>
      </c>
      <c r="B341" s="1" t="s">
        <v>32</v>
      </c>
      <c r="C341" s="1" t="s">
        <v>67</v>
      </c>
      <c r="D341" s="1" t="s">
        <v>34</v>
      </c>
      <c r="E341">
        <v>2</v>
      </c>
      <c r="F341" s="1" t="s">
        <v>35</v>
      </c>
      <c r="G341" s="1" t="s">
        <v>36</v>
      </c>
      <c r="H341">
        <v>0.5</v>
      </c>
      <c r="I341" s="1" t="s">
        <v>35</v>
      </c>
      <c r="J341" s="1" t="s">
        <v>37</v>
      </c>
      <c r="K341" s="1" t="s">
        <v>61</v>
      </c>
      <c r="L341" s="1" t="s">
        <v>40</v>
      </c>
      <c r="M341" s="1" t="s">
        <v>67</v>
      </c>
      <c r="N341" s="1" t="s">
        <v>61</v>
      </c>
      <c r="O341" t="s">
        <v>41</v>
      </c>
      <c r="P341" s="1" t="s">
        <v>41</v>
      </c>
      <c r="Q341" s="1" t="s">
        <v>50</v>
      </c>
      <c r="R341" s="1" t="s">
        <v>83</v>
      </c>
      <c r="S341" s="1" t="s">
        <v>50</v>
      </c>
      <c r="T341" s="1" t="s">
        <v>67</v>
      </c>
      <c r="U341">
        <v>2</v>
      </c>
      <c r="V341" s="1" t="s">
        <v>67</v>
      </c>
      <c r="W341" s="1" t="s">
        <v>34</v>
      </c>
      <c r="X341">
        <v>2</v>
      </c>
      <c r="Y341" s="1" t="s">
        <v>60</v>
      </c>
      <c r="Z341">
        <v>25</v>
      </c>
      <c r="AA341" s="1" t="s">
        <v>75</v>
      </c>
      <c r="AB341" s="1" t="s">
        <v>44</v>
      </c>
      <c r="AC341" s="1" t="s">
        <v>44</v>
      </c>
      <c r="AD341" s="2">
        <v>41730</v>
      </c>
      <c r="AE341">
        <v>6</v>
      </c>
      <c r="AF341">
        <v>8.9320065523738945E-2</v>
      </c>
    </row>
    <row r="342" spans="1:32" x14ac:dyDescent="0.35">
      <c r="A342">
        <v>341</v>
      </c>
      <c r="B342" s="1" t="s">
        <v>45</v>
      </c>
      <c r="C342" s="1" t="s">
        <v>33</v>
      </c>
      <c r="D342" s="1" t="s">
        <v>37</v>
      </c>
      <c r="E342">
        <v>0</v>
      </c>
      <c r="F342" s="1" t="s">
        <v>35</v>
      </c>
      <c r="G342" s="1" t="s">
        <v>35</v>
      </c>
      <c r="H342">
        <v>0.5</v>
      </c>
      <c r="I342" s="1" t="s">
        <v>35</v>
      </c>
      <c r="J342" s="1" t="s">
        <v>34</v>
      </c>
      <c r="K342" s="1" t="s">
        <v>47</v>
      </c>
      <c r="L342" s="1" t="s">
        <v>40</v>
      </c>
      <c r="M342" s="1" t="s">
        <v>33</v>
      </c>
      <c r="N342" s="1" t="s">
        <v>47</v>
      </c>
      <c r="O342" t="s">
        <v>41</v>
      </c>
      <c r="P342" s="1" t="s">
        <v>41</v>
      </c>
      <c r="Q342" s="1" t="s">
        <v>50</v>
      </c>
      <c r="R342" s="1" t="s">
        <v>59</v>
      </c>
      <c r="S342" s="1" t="s">
        <v>50</v>
      </c>
      <c r="T342" s="1" t="s">
        <v>33</v>
      </c>
      <c r="U342">
        <v>0</v>
      </c>
      <c r="V342" s="1" t="s">
        <v>40</v>
      </c>
      <c r="W342" s="1" t="s">
        <v>34</v>
      </c>
      <c r="X342">
        <v>0</v>
      </c>
      <c r="Y342" s="1" t="s">
        <v>60</v>
      </c>
      <c r="Z342">
        <v>26</v>
      </c>
      <c r="AA342" s="1" t="s">
        <v>56</v>
      </c>
      <c r="AB342" s="1" t="s">
        <v>56</v>
      </c>
      <c r="AC342" s="1" t="s">
        <v>56</v>
      </c>
      <c r="AD342" s="2">
        <v>43922</v>
      </c>
      <c r="AE342">
        <v>0</v>
      </c>
      <c r="AF342">
        <v>0.76911939662408535</v>
      </c>
    </row>
    <row r="343" spans="1:32" x14ac:dyDescent="0.35">
      <c r="A343">
        <v>342</v>
      </c>
      <c r="B343" s="1" t="s">
        <v>45</v>
      </c>
      <c r="C343" s="1" t="s">
        <v>46</v>
      </c>
      <c r="D343" s="1" t="s">
        <v>34</v>
      </c>
      <c r="E343">
        <v>3</v>
      </c>
      <c r="F343" s="1" t="s">
        <v>35</v>
      </c>
      <c r="G343" s="1" t="s">
        <v>36</v>
      </c>
      <c r="H343">
        <v>0.5</v>
      </c>
      <c r="I343" s="1" t="s">
        <v>35</v>
      </c>
      <c r="J343" s="1" t="s">
        <v>37</v>
      </c>
      <c r="K343" s="1" t="s">
        <v>84</v>
      </c>
      <c r="L343" s="1" t="s">
        <v>40</v>
      </c>
      <c r="M343" s="1" t="s">
        <v>46</v>
      </c>
      <c r="N343" s="1" t="s">
        <v>84</v>
      </c>
      <c r="O343">
        <v>0.9</v>
      </c>
      <c r="P343" s="1" t="s">
        <v>79</v>
      </c>
      <c r="Q343" s="1" t="s">
        <v>54</v>
      </c>
      <c r="R343" s="1" t="s">
        <v>102</v>
      </c>
      <c r="S343" s="1" t="s">
        <v>50</v>
      </c>
      <c r="T343" s="1" t="s">
        <v>46</v>
      </c>
      <c r="U343">
        <v>3</v>
      </c>
      <c r="V343" s="1" t="s">
        <v>46</v>
      </c>
      <c r="W343" s="1" t="s">
        <v>34</v>
      </c>
      <c r="X343">
        <v>3</v>
      </c>
      <c r="Y343" s="1" t="s">
        <v>42</v>
      </c>
      <c r="Z343">
        <v>36</v>
      </c>
      <c r="AA343" s="1" t="s">
        <v>56</v>
      </c>
      <c r="AB343" s="1" t="s">
        <v>56</v>
      </c>
      <c r="AC343" s="1" t="s">
        <v>56</v>
      </c>
      <c r="AD343" s="2">
        <v>42826</v>
      </c>
      <c r="AE343">
        <v>3</v>
      </c>
      <c r="AF343">
        <v>0.98673619577366367</v>
      </c>
    </row>
    <row r="344" spans="1:32" x14ac:dyDescent="0.35">
      <c r="A344">
        <v>343</v>
      </c>
      <c r="B344" s="1" t="s">
        <v>45</v>
      </c>
      <c r="C344" s="1" t="s">
        <v>93</v>
      </c>
      <c r="D344" s="1" t="s">
        <v>34</v>
      </c>
      <c r="E344">
        <v>0</v>
      </c>
      <c r="F344" s="1" t="s">
        <v>35</v>
      </c>
      <c r="G344" s="1" t="s">
        <v>35</v>
      </c>
      <c r="H344">
        <v>0.5</v>
      </c>
      <c r="I344" s="1" t="s">
        <v>35</v>
      </c>
      <c r="J344" s="1" t="s">
        <v>37</v>
      </c>
      <c r="K344" s="1" t="s">
        <v>57</v>
      </c>
      <c r="L344" s="1" t="s">
        <v>40</v>
      </c>
      <c r="M344" s="1" t="s">
        <v>93</v>
      </c>
      <c r="N344" s="1" t="s">
        <v>57</v>
      </c>
      <c r="O344" t="s">
        <v>41</v>
      </c>
      <c r="P344" s="1" t="s">
        <v>41</v>
      </c>
      <c r="Q344" s="1" t="s">
        <v>40</v>
      </c>
      <c r="R344" s="1" t="s">
        <v>40</v>
      </c>
      <c r="S344" s="1" t="s">
        <v>40</v>
      </c>
      <c r="T344" s="1" t="s">
        <v>40</v>
      </c>
      <c r="U344">
        <v>2</v>
      </c>
      <c r="V344" s="1" t="s">
        <v>93</v>
      </c>
      <c r="W344" s="1" t="s">
        <v>34</v>
      </c>
      <c r="X344">
        <v>2</v>
      </c>
      <c r="Y344" s="1" t="s">
        <v>63</v>
      </c>
      <c r="Z344">
        <v>47</v>
      </c>
      <c r="AA344" s="1" t="s">
        <v>56</v>
      </c>
      <c r="AB344" s="1" t="s">
        <v>56</v>
      </c>
      <c r="AC344" s="1" t="s">
        <v>56</v>
      </c>
      <c r="AD344" s="2">
        <v>42826</v>
      </c>
      <c r="AE344">
        <v>3</v>
      </c>
      <c r="AF344">
        <v>0.84037007389465834</v>
      </c>
    </row>
    <row r="345" spans="1:32" x14ac:dyDescent="0.35">
      <c r="A345">
        <v>344</v>
      </c>
      <c r="B345" s="1" t="s">
        <v>32</v>
      </c>
      <c r="C345" s="1" t="s">
        <v>67</v>
      </c>
      <c r="D345" s="1" t="s">
        <v>34</v>
      </c>
      <c r="E345">
        <v>2</v>
      </c>
      <c r="F345" s="1" t="s">
        <v>36</v>
      </c>
      <c r="G345" s="1" t="s">
        <v>36</v>
      </c>
      <c r="H345">
        <v>0.5</v>
      </c>
      <c r="I345" s="1" t="s">
        <v>35</v>
      </c>
      <c r="J345" s="1" t="s">
        <v>37</v>
      </c>
      <c r="K345" s="1" t="s">
        <v>38</v>
      </c>
      <c r="L345" s="1" t="s">
        <v>40</v>
      </c>
      <c r="M345" s="1" t="s">
        <v>46</v>
      </c>
      <c r="N345" s="1" t="s">
        <v>38</v>
      </c>
      <c r="O345" t="s">
        <v>41</v>
      </c>
      <c r="P345" s="1" t="s">
        <v>41</v>
      </c>
      <c r="Q345" s="1" t="s">
        <v>50</v>
      </c>
      <c r="R345" s="1" t="s">
        <v>76</v>
      </c>
      <c r="S345" s="1" t="s">
        <v>50</v>
      </c>
      <c r="T345" s="1" t="s">
        <v>67</v>
      </c>
      <c r="U345">
        <v>1</v>
      </c>
      <c r="V345" s="1" t="s">
        <v>67</v>
      </c>
      <c r="W345" s="1" t="s">
        <v>34</v>
      </c>
      <c r="X345">
        <v>0</v>
      </c>
      <c r="Y345" s="1" t="s">
        <v>42</v>
      </c>
      <c r="Z345">
        <v>35</v>
      </c>
      <c r="AA345" s="1" t="s">
        <v>51</v>
      </c>
      <c r="AB345" s="1" t="s">
        <v>44</v>
      </c>
      <c r="AC345" s="1" t="s">
        <v>44</v>
      </c>
      <c r="AD345" s="2">
        <v>43556</v>
      </c>
      <c r="AE345">
        <v>1</v>
      </c>
      <c r="AF345">
        <v>0.34080795793180019</v>
      </c>
    </row>
    <row r="346" spans="1:32" x14ac:dyDescent="0.35">
      <c r="A346">
        <v>345</v>
      </c>
      <c r="B346" s="1" t="s">
        <v>45</v>
      </c>
      <c r="C346" s="1" t="s">
        <v>33</v>
      </c>
      <c r="D346" s="1" t="s">
        <v>34</v>
      </c>
      <c r="E346">
        <v>2</v>
      </c>
      <c r="F346" s="1" t="s">
        <v>35</v>
      </c>
      <c r="G346" s="1" t="s">
        <v>36</v>
      </c>
      <c r="H346">
        <v>0.5</v>
      </c>
      <c r="I346" s="1" t="s">
        <v>35</v>
      </c>
      <c r="J346" s="1" t="s">
        <v>37</v>
      </c>
      <c r="K346" s="1" t="s">
        <v>47</v>
      </c>
      <c r="L346" s="1" t="s">
        <v>40</v>
      </c>
      <c r="M346" s="1" t="s">
        <v>33</v>
      </c>
      <c r="N346" s="1" t="s">
        <v>47</v>
      </c>
      <c r="O346" t="s">
        <v>41</v>
      </c>
      <c r="P346" s="1" t="s">
        <v>41</v>
      </c>
      <c r="Q346" s="1" t="s">
        <v>50</v>
      </c>
      <c r="R346" s="1" t="s">
        <v>59</v>
      </c>
      <c r="S346" s="1" t="s">
        <v>50</v>
      </c>
      <c r="T346" s="1" t="s">
        <v>33</v>
      </c>
      <c r="U346">
        <v>3</v>
      </c>
      <c r="V346" s="1" t="s">
        <v>33</v>
      </c>
      <c r="W346" s="1" t="s">
        <v>34</v>
      </c>
      <c r="X346">
        <v>3</v>
      </c>
      <c r="Y346" s="1" t="s">
        <v>60</v>
      </c>
      <c r="Z346">
        <v>22</v>
      </c>
      <c r="AA346" s="1" t="s">
        <v>56</v>
      </c>
      <c r="AB346" s="1" t="s">
        <v>56</v>
      </c>
      <c r="AC346" s="1" t="s">
        <v>56</v>
      </c>
      <c r="AD346" s="2">
        <v>42826</v>
      </c>
      <c r="AE346">
        <v>3</v>
      </c>
      <c r="AF346">
        <v>0.30405836559853427</v>
      </c>
    </row>
    <row r="347" spans="1:32" x14ac:dyDescent="0.35">
      <c r="A347">
        <v>346</v>
      </c>
      <c r="B347" s="1" t="s">
        <v>32</v>
      </c>
      <c r="C347" s="1" t="s">
        <v>46</v>
      </c>
      <c r="D347" s="1" t="s">
        <v>34</v>
      </c>
      <c r="E347">
        <v>3</v>
      </c>
      <c r="F347" s="1" t="s">
        <v>35</v>
      </c>
      <c r="G347" s="1" t="s">
        <v>36</v>
      </c>
      <c r="H347">
        <v>0.5</v>
      </c>
      <c r="I347" s="1" t="s">
        <v>35</v>
      </c>
      <c r="J347" s="1" t="s">
        <v>37</v>
      </c>
      <c r="K347" s="1" t="s">
        <v>61</v>
      </c>
      <c r="L347" s="1" t="s">
        <v>40</v>
      </c>
      <c r="M347" s="1" t="s">
        <v>46</v>
      </c>
      <c r="N347" s="1" t="s">
        <v>61</v>
      </c>
      <c r="O347" t="s">
        <v>41</v>
      </c>
      <c r="P347" s="1" t="s">
        <v>41</v>
      </c>
      <c r="Q347" s="1" t="s">
        <v>50</v>
      </c>
      <c r="R347" s="1" t="s">
        <v>62</v>
      </c>
      <c r="S347" s="1" t="s">
        <v>50</v>
      </c>
      <c r="T347" s="1" t="s">
        <v>46</v>
      </c>
      <c r="U347">
        <v>2</v>
      </c>
      <c r="V347" s="1" t="s">
        <v>46</v>
      </c>
      <c r="W347" s="1" t="s">
        <v>34</v>
      </c>
      <c r="X347">
        <v>3</v>
      </c>
      <c r="Y347" s="1" t="s">
        <v>42</v>
      </c>
      <c r="Z347">
        <v>32</v>
      </c>
      <c r="AA347" s="1" t="s">
        <v>114</v>
      </c>
      <c r="AB347" s="1" t="s">
        <v>106</v>
      </c>
      <c r="AC347" s="1" t="s">
        <v>71</v>
      </c>
      <c r="AD347" s="2">
        <v>41365</v>
      </c>
      <c r="AE347">
        <v>7</v>
      </c>
      <c r="AF347">
        <v>0.73915428647189241</v>
      </c>
    </row>
    <row r="348" spans="1:32" x14ac:dyDescent="0.35">
      <c r="A348">
        <v>347</v>
      </c>
      <c r="B348" s="1" t="s">
        <v>32</v>
      </c>
      <c r="C348" s="1" t="s">
        <v>65</v>
      </c>
      <c r="D348" s="1" t="s">
        <v>34</v>
      </c>
      <c r="E348">
        <v>3</v>
      </c>
      <c r="F348" s="1" t="s">
        <v>35</v>
      </c>
      <c r="G348" s="1" t="s">
        <v>36</v>
      </c>
      <c r="H348">
        <v>0.5</v>
      </c>
      <c r="I348" s="1" t="s">
        <v>35</v>
      </c>
      <c r="J348" s="1" t="s">
        <v>37</v>
      </c>
      <c r="K348" s="1" t="s">
        <v>38</v>
      </c>
      <c r="L348" s="1" t="s">
        <v>40</v>
      </c>
      <c r="M348" s="1" t="s">
        <v>65</v>
      </c>
      <c r="N348" s="1" t="s">
        <v>38</v>
      </c>
      <c r="O348" t="s">
        <v>41</v>
      </c>
      <c r="P348" s="1" t="s">
        <v>41</v>
      </c>
      <c r="Q348" s="1" t="s">
        <v>50</v>
      </c>
      <c r="R348" s="1" t="s">
        <v>66</v>
      </c>
      <c r="S348" s="1" t="s">
        <v>48</v>
      </c>
      <c r="T348" s="1" t="s">
        <v>65</v>
      </c>
      <c r="U348">
        <v>3</v>
      </c>
      <c r="V348" s="1" t="s">
        <v>65</v>
      </c>
      <c r="W348" s="1" t="s">
        <v>34</v>
      </c>
      <c r="X348">
        <v>3</v>
      </c>
      <c r="Y348" s="1" t="s">
        <v>63</v>
      </c>
      <c r="Z348">
        <v>48</v>
      </c>
      <c r="AA348" s="1" t="s">
        <v>56</v>
      </c>
      <c r="AB348" s="1" t="s">
        <v>56</v>
      </c>
      <c r="AC348" s="1" t="s">
        <v>56</v>
      </c>
      <c r="AD348" s="2">
        <v>41730</v>
      </c>
      <c r="AE348">
        <v>6</v>
      </c>
      <c r="AF348">
        <v>0.30549731050066842</v>
      </c>
    </row>
    <row r="349" spans="1:32" x14ac:dyDescent="0.35">
      <c r="A349">
        <v>348</v>
      </c>
      <c r="B349" s="1" t="s">
        <v>32</v>
      </c>
      <c r="C349" s="1" t="s">
        <v>67</v>
      </c>
      <c r="D349" s="1" t="s">
        <v>34</v>
      </c>
      <c r="E349">
        <v>3</v>
      </c>
      <c r="F349" s="1" t="s">
        <v>35</v>
      </c>
      <c r="G349" s="1" t="s">
        <v>36</v>
      </c>
      <c r="H349">
        <v>0.5</v>
      </c>
      <c r="I349" s="1" t="s">
        <v>35</v>
      </c>
      <c r="J349" s="1" t="s">
        <v>37</v>
      </c>
      <c r="K349" s="1" t="s">
        <v>38</v>
      </c>
      <c r="L349" s="1" t="s">
        <v>40</v>
      </c>
      <c r="M349" s="1" t="s">
        <v>67</v>
      </c>
      <c r="N349" s="1" t="s">
        <v>38</v>
      </c>
      <c r="O349" t="s">
        <v>41</v>
      </c>
      <c r="P349" s="1" t="s">
        <v>41</v>
      </c>
      <c r="Q349" s="1" t="s">
        <v>50</v>
      </c>
      <c r="R349" s="1" t="s">
        <v>76</v>
      </c>
      <c r="S349" s="1" t="s">
        <v>50</v>
      </c>
      <c r="T349" s="1" t="s">
        <v>67</v>
      </c>
      <c r="U349">
        <v>4</v>
      </c>
      <c r="V349" s="1" t="s">
        <v>67</v>
      </c>
      <c r="W349" s="1" t="s">
        <v>34</v>
      </c>
      <c r="X349">
        <v>3</v>
      </c>
      <c r="Y349" s="1" t="s">
        <v>60</v>
      </c>
      <c r="Z349">
        <v>25</v>
      </c>
      <c r="AA349" s="1" t="s">
        <v>82</v>
      </c>
      <c r="AB349" s="1" t="s">
        <v>44</v>
      </c>
      <c r="AC349" s="1" t="s">
        <v>44</v>
      </c>
      <c r="AD349" s="2">
        <v>42461</v>
      </c>
      <c r="AE349">
        <v>4</v>
      </c>
      <c r="AF349">
        <v>0.81090371800530836</v>
      </c>
    </row>
    <row r="350" spans="1:32" x14ac:dyDescent="0.35">
      <c r="A350">
        <v>349</v>
      </c>
      <c r="B350" s="1" t="s">
        <v>45</v>
      </c>
      <c r="C350" s="1" t="s">
        <v>33</v>
      </c>
      <c r="D350" s="1" t="s">
        <v>34</v>
      </c>
      <c r="E350">
        <v>3</v>
      </c>
      <c r="F350" s="1" t="s">
        <v>35</v>
      </c>
      <c r="G350" s="1" t="s">
        <v>36</v>
      </c>
      <c r="H350">
        <v>0.5</v>
      </c>
      <c r="I350" s="1" t="s">
        <v>35</v>
      </c>
      <c r="J350" s="1" t="s">
        <v>37</v>
      </c>
      <c r="K350" s="1" t="s">
        <v>38</v>
      </c>
      <c r="L350" s="1" t="s">
        <v>40</v>
      </c>
      <c r="M350" s="1" t="s">
        <v>33</v>
      </c>
      <c r="N350" s="1" t="s">
        <v>38</v>
      </c>
      <c r="O350" t="s">
        <v>41</v>
      </c>
      <c r="P350" s="1" t="s">
        <v>41</v>
      </c>
      <c r="Q350" s="1" t="s">
        <v>50</v>
      </c>
      <c r="R350" s="1" t="s">
        <v>77</v>
      </c>
      <c r="S350" s="1" t="s">
        <v>50</v>
      </c>
      <c r="T350" s="1" t="s">
        <v>33</v>
      </c>
      <c r="U350">
        <v>3</v>
      </c>
      <c r="V350" s="1" t="s">
        <v>33</v>
      </c>
      <c r="W350" s="1" t="s">
        <v>34</v>
      </c>
      <c r="X350">
        <v>2</v>
      </c>
      <c r="Y350" s="1" t="s">
        <v>60</v>
      </c>
      <c r="Z350">
        <v>22</v>
      </c>
      <c r="AA350" s="1" t="s">
        <v>51</v>
      </c>
      <c r="AB350" s="1" t="s">
        <v>44</v>
      </c>
      <c r="AC350" s="1" t="s">
        <v>44</v>
      </c>
      <c r="AD350" s="2">
        <v>42826</v>
      </c>
      <c r="AE350">
        <v>3</v>
      </c>
      <c r="AF350">
        <v>8.314828038776001E-2</v>
      </c>
    </row>
    <row r="351" spans="1:32" x14ac:dyDescent="0.35">
      <c r="A351">
        <v>350</v>
      </c>
      <c r="B351" s="1" t="s">
        <v>32</v>
      </c>
      <c r="C351" s="1" t="s">
        <v>33</v>
      </c>
      <c r="D351" s="1" t="s">
        <v>34</v>
      </c>
      <c r="E351">
        <v>3</v>
      </c>
      <c r="F351" s="1" t="s">
        <v>35</v>
      </c>
      <c r="G351" s="1" t="s">
        <v>35</v>
      </c>
      <c r="H351">
        <v>0.5</v>
      </c>
      <c r="I351" s="1" t="s">
        <v>36</v>
      </c>
      <c r="J351" s="1" t="s">
        <v>37</v>
      </c>
      <c r="K351" s="1" t="s">
        <v>38</v>
      </c>
      <c r="L351" s="1" t="s">
        <v>39</v>
      </c>
      <c r="M351" s="1" t="s">
        <v>40</v>
      </c>
      <c r="N351" s="1" t="s">
        <v>38</v>
      </c>
      <c r="O351" t="s">
        <v>41</v>
      </c>
      <c r="P351" s="1" t="s">
        <v>41</v>
      </c>
      <c r="Q351" s="1" t="s">
        <v>40</v>
      </c>
      <c r="R351" s="1" t="s">
        <v>40</v>
      </c>
      <c r="S351" s="1" t="s">
        <v>40</v>
      </c>
      <c r="T351" s="1" t="s">
        <v>40</v>
      </c>
      <c r="U351">
        <v>2</v>
      </c>
      <c r="V351" s="1" t="s">
        <v>33</v>
      </c>
      <c r="W351" s="1" t="s">
        <v>34</v>
      </c>
      <c r="X351">
        <v>2</v>
      </c>
      <c r="Y351" s="1" t="s">
        <v>60</v>
      </c>
      <c r="Z351">
        <v>27</v>
      </c>
      <c r="AA351" s="1" t="s">
        <v>51</v>
      </c>
      <c r="AB351" s="1" t="s">
        <v>44</v>
      </c>
      <c r="AC351" s="1" t="s">
        <v>44</v>
      </c>
      <c r="AD351" s="2">
        <v>43191</v>
      </c>
      <c r="AE351">
        <v>2</v>
      </c>
      <c r="AF351">
        <v>0.80617231218601593</v>
      </c>
    </row>
    <row r="352" spans="1:32" x14ac:dyDescent="0.35">
      <c r="A352">
        <v>351</v>
      </c>
      <c r="B352" s="1" t="s">
        <v>32</v>
      </c>
      <c r="C352" s="1" t="s">
        <v>46</v>
      </c>
      <c r="D352" s="1" t="s">
        <v>34</v>
      </c>
      <c r="E352">
        <v>2</v>
      </c>
      <c r="F352" s="1" t="s">
        <v>35</v>
      </c>
      <c r="G352" s="1" t="s">
        <v>36</v>
      </c>
      <c r="H352">
        <v>0.5</v>
      </c>
      <c r="I352" s="1" t="s">
        <v>35</v>
      </c>
      <c r="J352" s="1" t="s">
        <v>37</v>
      </c>
      <c r="K352" s="1" t="s">
        <v>47</v>
      </c>
      <c r="L352" s="1" t="s">
        <v>40</v>
      </c>
      <c r="M352" s="1" t="s">
        <v>46</v>
      </c>
      <c r="N352" s="1" t="s">
        <v>47</v>
      </c>
      <c r="O352" t="s">
        <v>41</v>
      </c>
      <c r="P352" s="1" t="s">
        <v>41</v>
      </c>
      <c r="Q352" s="1" t="s">
        <v>48</v>
      </c>
      <c r="R352" s="1" t="s">
        <v>49</v>
      </c>
      <c r="S352" s="1" t="s">
        <v>50</v>
      </c>
      <c r="T352" s="1" t="s">
        <v>46</v>
      </c>
      <c r="U352">
        <v>4</v>
      </c>
      <c r="V352" s="1" t="s">
        <v>46</v>
      </c>
      <c r="W352" s="1" t="s">
        <v>34</v>
      </c>
      <c r="X352">
        <v>2</v>
      </c>
      <c r="Y352" s="1" t="s">
        <v>42</v>
      </c>
      <c r="Z352">
        <v>36</v>
      </c>
      <c r="AA352" s="1" t="s">
        <v>51</v>
      </c>
      <c r="AB352" s="1" t="s">
        <v>44</v>
      </c>
      <c r="AC352" s="1" t="s">
        <v>44</v>
      </c>
      <c r="AD352" s="2">
        <v>42461</v>
      </c>
      <c r="AE352">
        <v>4</v>
      </c>
      <c r="AF352">
        <v>1.7510175672525885E-2</v>
      </c>
    </row>
    <row r="353" spans="1:32" x14ac:dyDescent="0.35">
      <c r="A353">
        <v>352</v>
      </c>
      <c r="B353" s="1" t="s">
        <v>32</v>
      </c>
      <c r="C353" s="1" t="s">
        <v>33</v>
      </c>
      <c r="D353" s="1" t="s">
        <v>34</v>
      </c>
      <c r="E353">
        <v>2</v>
      </c>
      <c r="F353" s="1" t="s">
        <v>36</v>
      </c>
      <c r="G353" s="1" t="s">
        <v>36</v>
      </c>
      <c r="H353">
        <v>0.5</v>
      </c>
      <c r="I353" s="1" t="s">
        <v>35</v>
      </c>
      <c r="J353" s="1" t="s">
        <v>37</v>
      </c>
      <c r="K353" s="1" t="s">
        <v>47</v>
      </c>
      <c r="L353" s="1" t="s">
        <v>40</v>
      </c>
      <c r="M353" s="1" t="s">
        <v>67</v>
      </c>
      <c r="N353" s="1" t="s">
        <v>47</v>
      </c>
      <c r="O353" t="s">
        <v>41</v>
      </c>
      <c r="P353" s="1" t="s">
        <v>41</v>
      </c>
      <c r="Q353" s="1" t="s">
        <v>50</v>
      </c>
      <c r="R353" s="1" t="s">
        <v>59</v>
      </c>
      <c r="S353" s="1" t="s">
        <v>50</v>
      </c>
      <c r="T353" s="1" t="s">
        <v>33</v>
      </c>
      <c r="U353">
        <v>1</v>
      </c>
      <c r="V353" s="1" t="s">
        <v>33</v>
      </c>
      <c r="W353" s="1" t="s">
        <v>34</v>
      </c>
      <c r="X353">
        <v>0</v>
      </c>
      <c r="Y353" s="1" t="s">
        <v>60</v>
      </c>
      <c r="Z353">
        <v>29</v>
      </c>
      <c r="AA353" s="1" t="s">
        <v>56</v>
      </c>
      <c r="AB353" s="1" t="s">
        <v>56</v>
      </c>
      <c r="AC353" s="1" t="s">
        <v>56</v>
      </c>
      <c r="AD353" s="2">
        <v>43556</v>
      </c>
      <c r="AE353">
        <v>1</v>
      </c>
      <c r="AF353">
        <v>0.82017939353038716</v>
      </c>
    </row>
    <row r="354" spans="1:32" x14ac:dyDescent="0.35">
      <c r="A354">
        <v>353</v>
      </c>
      <c r="B354" s="1" t="s">
        <v>45</v>
      </c>
      <c r="C354" s="1" t="s">
        <v>67</v>
      </c>
      <c r="D354" s="1" t="s">
        <v>34</v>
      </c>
      <c r="E354">
        <v>3</v>
      </c>
      <c r="F354" s="1" t="s">
        <v>35</v>
      </c>
      <c r="G354" s="1" t="s">
        <v>36</v>
      </c>
      <c r="H354">
        <v>0.5</v>
      </c>
      <c r="I354" s="1" t="s">
        <v>35</v>
      </c>
      <c r="J354" s="1" t="s">
        <v>37</v>
      </c>
      <c r="K354" s="1" t="s">
        <v>47</v>
      </c>
      <c r="L354" s="1" t="s">
        <v>40</v>
      </c>
      <c r="M354" s="1" t="s">
        <v>67</v>
      </c>
      <c r="N354" s="1" t="s">
        <v>47</v>
      </c>
      <c r="O354" t="s">
        <v>41</v>
      </c>
      <c r="P354" s="1" t="s">
        <v>41</v>
      </c>
      <c r="Q354" s="1" t="s">
        <v>50</v>
      </c>
      <c r="R354" s="1" t="s">
        <v>80</v>
      </c>
      <c r="S354" s="1" t="s">
        <v>50</v>
      </c>
      <c r="T354" s="1" t="s">
        <v>67</v>
      </c>
      <c r="U354">
        <v>6</v>
      </c>
      <c r="V354" s="1" t="s">
        <v>67</v>
      </c>
      <c r="W354" s="1" t="s">
        <v>34</v>
      </c>
      <c r="X354">
        <v>2</v>
      </c>
      <c r="Y354" s="1" t="s">
        <v>42</v>
      </c>
      <c r="Z354">
        <v>31</v>
      </c>
      <c r="AA354" s="1" t="s">
        <v>51</v>
      </c>
      <c r="AB354" s="1" t="s">
        <v>44</v>
      </c>
      <c r="AC354" s="1" t="s">
        <v>44</v>
      </c>
      <c r="AD354" s="2">
        <v>42461</v>
      </c>
      <c r="AE354">
        <v>4</v>
      </c>
      <c r="AF354">
        <v>0.81847146620134426</v>
      </c>
    </row>
    <row r="355" spans="1:32" x14ac:dyDescent="0.35">
      <c r="A355">
        <v>354</v>
      </c>
      <c r="B355" s="1" t="s">
        <v>45</v>
      </c>
      <c r="C355" s="1" t="s">
        <v>33</v>
      </c>
      <c r="D355" s="1" t="s">
        <v>37</v>
      </c>
      <c r="E355">
        <v>0</v>
      </c>
      <c r="F355" s="1" t="s">
        <v>35</v>
      </c>
      <c r="G355" s="1" t="s">
        <v>35</v>
      </c>
      <c r="H355">
        <v>0.5</v>
      </c>
      <c r="I355" s="1" t="s">
        <v>35</v>
      </c>
      <c r="J355" s="1" t="s">
        <v>34</v>
      </c>
      <c r="K355" s="1" t="s">
        <v>38</v>
      </c>
      <c r="L355" s="1" t="s">
        <v>40</v>
      </c>
      <c r="M355" s="1" t="s">
        <v>33</v>
      </c>
      <c r="N355" s="1" t="s">
        <v>38</v>
      </c>
      <c r="O355" t="s">
        <v>41</v>
      </c>
      <c r="P355" s="1" t="s">
        <v>41</v>
      </c>
      <c r="Q355" s="1" t="s">
        <v>50</v>
      </c>
      <c r="R355" s="1" t="s">
        <v>77</v>
      </c>
      <c r="S355" s="1" t="s">
        <v>50</v>
      </c>
      <c r="T355" s="1" t="s">
        <v>33</v>
      </c>
      <c r="U355">
        <v>0</v>
      </c>
      <c r="V355" s="1" t="s">
        <v>40</v>
      </c>
      <c r="W355" s="1" t="s">
        <v>34</v>
      </c>
      <c r="X355">
        <v>0</v>
      </c>
      <c r="Y355" s="1" t="s">
        <v>60</v>
      </c>
      <c r="Z355">
        <v>23</v>
      </c>
      <c r="AA355" s="1" t="s">
        <v>115</v>
      </c>
      <c r="AB355" s="1" t="s">
        <v>44</v>
      </c>
      <c r="AC355" s="1" t="s">
        <v>44</v>
      </c>
      <c r="AD355" s="2">
        <v>43922</v>
      </c>
      <c r="AE355">
        <v>0</v>
      </c>
      <c r="AF355">
        <v>0.84666114531871295</v>
      </c>
    </row>
    <row r="356" spans="1:32" x14ac:dyDescent="0.35">
      <c r="A356">
        <v>355</v>
      </c>
      <c r="B356" s="1" t="s">
        <v>32</v>
      </c>
      <c r="C356" s="1" t="s">
        <v>33</v>
      </c>
      <c r="D356" s="1" t="s">
        <v>37</v>
      </c>
      <c r="E356">
        <v>0</v>
      </c>
      <c r="F356" s="1" t="s">
        <v>35</v>
      </c>
      <c r="G356" s="1" t="s">
        <v>35</v>
      </c>
      <c r="H356">
        <v>0.5</v>
      </c>
      <c r="I356" s="1" t="s">
        <v>35</v>
      </c>
      <c r="J356" s="1" t="s">
        <v>34</v>
      </c>
      <c r="K356" s="1" t="s">
        <v>38</v>
      </c>
      <c r="L356" s="1" t="s">
        <v>40</v>
      </c>
      <c r="M356" s="1" t="s">
        <v>33</v>
      </c>
      <c r="N356" s="1" t="s">
        <v>38</v>
      </c>
      <c r="O356" t="s">
        <v>41</v>
      </c>
      <c r="P356" s="1" t="s">
        <v>41</v>
      </c>
      <c r="Q356" s="1" t="s">
        <v>50</v>
      </c>
      <c r="R356" s="1" t="s">
        <v>77</v>
      </c>
      <c r="S356" s="1" t="s">
        <v>50</v>
      </c>
      <c r="T356" s="1" t="s">
        <v>33</v>
      </c>
      <c r="U356">
        <v>0</v>
      </c>
      <c r="V356" s="1" t="s">
        <v>40</v>
      </c>
      <c r="W356" s="1" t="s">
        <v>34</v>
      </c>
      <c r="X356">
        <v>0</v>
      </c>
      <c r="Y356" s="1" t="s">
        <v>60</v>
      </c>
      <c r="Z356">
        <v>23</v>
      </c>
      <c r="AA356" s="1" t="s">
        <v>64</v>
      </c>
      <c r="AB356" s="1" t="s">
        <v>44</v>
      </c>
      <c r="AC356" s="1" t="s">
        <v>44</v>
      </c>
      <c r="AD356" s="2">
        <v>43922</v>
      </c>
      <c r="AE356">
        <v>0</v>
      </c>
      <c r="AF356">
        <v>6.4943168172176824E-2</v>
      </c>
    </row>
    <row r="357" spans="1:32" x14ac:dyDescent="0.35">
      <c r="A357">
        <v>356</v>
      </c>
      <c r="B357" s="1" t="s">
        <v>32</v>
      </c>
      <c r="C357" s="1" t="s">
        <v>67</v>
      </c>
      <c r="D357" s="1" t="s">
        <v>34</v>
      </c>
      <c r="E357">
        <v>2</v>
      </c>
      <c r="F357" s="1" t="s">
        <v>36</v>
      </c>
      <c r="G357" s="1" t="s">
        <v>36</v>
      </c>
      <c r="H357">
        <v>0.5</v>
      </c>
      <c r="I357" s="1" t="s">
        <v>35</v>
      </c>
      <c r="J357" s="1" t="s">
        <v>37</v>
      </c>
      <c r="K357" s="1" t="s">
        <v>47</v>
      </c>
      <c r="L357" s="1" t="s">
        <v>40</v>
      </c>
      <c r="M357" s="1" t="s">
        <v>46</v>
      </c>
      <c r="N357" s="1" t="s">
        <v>47</v>
      </c>
      <c r="O357" t="s">
        <v>41</v>
      </c>
      <c r="P357" s="1" t="s">
        <v>41</v>
      </c>
      <c r="Q357" s="1" t="s">
        <v>50</v>
      </c>
      <c r="R357" s="1" t="s">
        <v>80</v>
      </c>
      <c r="S357" s="1" t="s">
        <v>50</v>
      </c>
      <c r="T357" s="1" t="s">
        <v>67</v>
      </c>
      <c r="U357">
        <v>3</v>
      </c>
      <c r="V357" s="1" t="s">
        <v>67</v>
      </c>
      <c r="W357" s="1" t="s">
        <v>34</v>
      </c>
      <c r="X357">
        <v>2</v>
      </c>
      <c r="Y357" s="1" t="s">
        <v>42</v>
      </c>
      <c r="Z357">
        <v>32</v>
      </c>
      <c r="AA357" s="1" t="s">
        <v>56</v>
      </c>
      <c r="AB357" s="1" t="s">
        <v>56</v>
      </c>
      <c r="AC357" s="1" t="s">
        <v>56</v>
      </c>
      <c r="AD357" s="2">
        <v>42826</v>
      </c>
      <c r="AE357">
        <v>3</v>
      </c>
      <c r="AF357">
        <v>0.52329035929790479</v>
      </c>
    </row>
    <row r="358" spans="1:32" x14ac:dyDescent="0.35">
      <c r="A358">
        <v>357</v>
      </c>
      <c r="B358" s="1" t="s">
        <v>45</v>
      </c>
      <c r="C358" s="1" t="s">
        <v>33</v>
      </c>
      <c r="D358" s="1" t="s">
        <v>34</v>
      </c>
      <c r="E358">
        <v>2</v>
      </c>
      <c r="F358" s="1" t="s">
        <v>35</v>
      </c>
      <c r="G358" s="1" t="s">
        <v>36</v>
      </c>
      <c r="H358">
        <v>0.5</v>
      </c>
      <c r="I358" s="1" t="s">
        <v>35</v>
      </c>
      <c r="J358" s="1" t="s">
        <v>37</v>
      </c>
      <c r="K358" s="1" t="s">
        <v>38</v>
      </c>
      <c r="L358" s="1" t="s">
        <v>40</v>
      </c>
      <c r="M358" s="1" t="s">
        <v>33</v>
      </c>
      <c r="N358" s="1" t="s">
        <v>38</v>
      </c>
      <c r="O358" t="s">
        <v>41</v>
      </c>
      <c r="P358" s="1" t="s">
        <v>41</v>
      </c>
      <c r="Q358" s="1" t="s">
        <v>50</v>
      </c>
      <c r="R358" s="1" t="s">
        <v>77</v>
      </c>
      <c r="S358" s="1" t="s">
        <v>50</v>
      </c>
      <c r="T358" s="1" t="s">
        <v>33</v>
      </c>
      <c r="U358">
        <v>3</v>
      </c>
      <c r="V358" s="1" t="s">
        <v>33</v>
      </c>
      <c r="W358" s="1" t="s">
        <v>34</v>
      </c>
      <c r="X358">
        <v>3</v>
      </c>
      <c r="Y358" s="1" t="s">
        <v>60</v>
      </c>
      <c r="Z358">
        <v>27</v>
      </c>
      <c r="AA358" s="1" t="s">
        <v>56</v>
      </c>
      <c r="AB358" s="1" t="s">
        <v>56</v>
      </c>
      <c r="AC358" s="1" t="s">
        <v>56</v>
      </c>
      <c r="AD358" s="2">
        <v>42826</v>
      </c>
      <c r="AE358">
        <v>3</v>
      </c>
      <c r="AF358">
        <v>0.66741449075011805</v>
      </c>
    </row>
    <row r="359" spans="1:32" x14ac:dyDescent="0.35">
      <c r="A359">
        <v>358</v>
      </c>
      <c r="B359" s="1" t="s">
        <v>45</v>
      </c>
      <c r="C359" s="1" t="s">
        <v>67</v>
      </c>
      <c r="D359" s="1" t="s">
        <v>34</v>
      </c>
      <c r="E359">
        <v>3</v>
      </c>
      <c r="F359" s="1" t="s">
        <v>35</v>
      </c>
      <c r="G359" s="1" t="s">
        <v>36</v>
      </c>
      <c r="H359">
        <v>0.5</v>
      </c>
      <c r="I359" s="1" t="s">
        <v>35</v>
      </c>
      <c r="J359" s="1" t="s">
        <v>37</v>
      </c>
      <c r="K359" s="1" t="s">
        <v>38</v>
      </c>
      <c r="L359" s="1" t="s">
        <v>40</v>
      </c>
      <c r="M359" s="1" t="s">
        <v>67</v>
      </c>
      <c r="N359" s="1" t="s">
        <v>38</v>
      </c>
      <c r="O359">
        <v>0.8</v>
      </c>
      <c r="P359" s="1" t="s">
        <v>79</v>
      </c>
      <c r="Q359" s="1" t="s">
        <v>50</v>
      </c>
      <c r="R359" s="1" t="s">
        <v>76</v>
      </c>
      <c r="S359" s="1" t="s">
        <v>50</v>
      </c>
      <c r="T359" s="1" t="s">
        <v>67</v>
      </c>
      <c r="U359">
        <v>3</v>
      </c>
      <c r="V359" s="1" t="s">
        <v>67</v>
      </c>
      <c r="W359" s="1" t="s">
        <v>34</v>
      </c>
      <c r="X359">
        <v>2</v>
      </c>
      <c r="Y359" s="1" t="s">
        <v>42</v>
      </c>
      <c r="Z359">
        <v>33</v>
      </c>
      <c r="AA359" s="1" t="s">
        <v>75</v>
      </c>
      <c r="AB359" s="1" t="s">
        <v>44</v>
      </c>
      <c r="AC359" s="1" t="s">
        <v>44</v>
      </c>
      <c r="AD359" s="2">
        <v>40634</v>
      </c>
      <c r="AE359">
        <v>9</v>
      </c>
      <c r="AF359">
        <v>0.30079074961160035</v>
      </c>
    </row>
    <row r="360" spans="1:32" x14ac:dyDescent="0.35">
      <c r="A360">
        <v>359</v>
      </c>
      <c r="B360" s="1" t="s">
        <v>45</v>
      </c>
      <c r="C360" s="1" t="s">
        <v>67</v>
      </c>
      <c r="D360" s="1" t="s">
        <v>34</v>
      </c>
      <c r="E360">
        <v>2</v>
      </c>
      <c r="F360" s="1" t="s">
        <v>35</v>
      </c>
      <c r="G360" s="1" t="s">
        <v>36</v>
      </c>
      <c r="H360">
        <v>0.5</v>
      </c>
      <c r="I360" s="1" t="s">
        <v>35</v>
      </c>
      <c r="J360" s="1" t="s">
        <v>37</v>
      </c>
      <c r="K360" s="1" t="s">
        <v>47</v>
      </c>
      <c r="L360" s="1" t="s">
        <v>40</v>
      </c>
      <c r="M360" s="1" t="s">
        <v>67</v>
      </c>
      <c r="N360" s="1" t="s">
        <v>47</v>
      </c>
      <c r="O360" t="s">
        <v>41</v>
      </c>
      <c r="P360" s="1" t="s">
        <v>41</v>
      </c>
      <c r="Q360" s="1" t="s">
        <v>50</v>
      </c>
      <c r="R360" s="1" t="s">
        <v>80</v>
      </c>
      <c r="S360" s="1" t="s">
        <v>50</v>
      </c>
      <c r="T360" s="1" t="s">
        <v>67</v>
      </c>
      <c r="U360">
        <v>3</v>
      </c>
      <c r="V360" s="1" t="s">
        <v>67</v>
      </c>
      <c r="W360" s="1" t="s">
        <v>34</v>
      </c>
      <c r="X360">
        <v>3</v>
      </c>
      <c r="Y360" s="1" t="s">
        <v>60</v>
      </c>
      <c r="Z360">
        <v>28</v>
      </c>
      <c r="AA360" s="1" t="s">
        <v>69</v>
      </c>
      <c r="AB360" s="1" t="s">
        <v>70</v>
      </c>
      <c r="AC360" s="1" t="s">
        <v>71</v>
      </c>
      <c r="AD360" s="2">
        <v>40634</v>
      </c>
      <c r="AE360">
        <v>9</v>
      </c>
      <c r="AF360">
        <v>0.32868715421941341</v>
      </c>
    </row>
    <row r="361" spans="1:32" x14ac:dyDescent="0.35">
      <c r="A361">
        <v>360</v>
      </c>
      <c r="B361" s="1" t="s">
        <v>32</v>
      </c>
      <c r="C361" s="1" t="s">
        <v>67</v>
      </c>
      <c r="D361" s="1" t="s">
        <v>37</v>
      </c>
      <c r="E361">
        <v>0</v>
      </c>
      <c r="F361" s="1" t="s">
        <v>35</v>
      </c>
      <c r="G361" s="1" t="s">
        <v>35</v>
      </c>
      <c r="H361">
        <v>0.5</v>
      </c>
      <c r="I361" s="1" t="s">
        <v>35</v>
      </c>
      <c r="J361" s="1" t="s">
        <v>34</v>
      </c>
      <c r="K361" s="1" t="s">
        <v>61</v>
      </c>
      <c r="L361" s="1" t="s">
        <v>40</v>
      </c>
      <c r="M361" s="1" t="s">
        <v>67</v>
      </c>
      <c r="N361" s="1" t="s">
        <v>61</v>
      </c>
      <c r="O361" t="s">
        <v>41</v>
      </c>
      <c r="P361" s="1" t="s">
        <v>41</v>
      </c>
      <c r="Q361" s="1" t="s">
        <v>50</v>
      </c>
      <c r="R361" s="1" t="s">
        <v>83</v>
      </c>
      <c r="S361" s="1" t="s">
        <v>50</v>
      </c>
      <c r="T361" s="1" t="s">
        <v>67</v>
      </c>
      <c r="U361">
        <v>0</v>
      </c>
      <c r="V361" s="1" t="s">
        <v>40</v>
      </c>
      <c r="W361" s="1" t="s">
        <v>34</v>
      </c>
      <c r="X361">
        <v>0</v>
      </c>
      <c r="Y361" s="1" t="s">
        <v>60</v>
      </c>
      <c r="Z361">
        <v>24</v>
      </c>
      <c r="AA361" s="1" t="s">
        <v>64</v>
      </c>
      <c r="AB361" s="1" t="s">
        <v>44</v>
      </c>
      <c r="AC361" s="1" t="s">
        <v>44</v>
      </c>
      <c r="AD361" s="2">
        <v>43922</v>
      </c>
      <c r="AE361">
        <v>0</v>
      </c>
      <c r="AF361">
        <v>0.27123821669728454</v>
      </c>
    </row>
    <row r="362" spans="1:32" x14ac:dyDescent="0.35">
      <c r="A362">
        <v>361</v>
      </c>
      <c r="B362" s="1" t="s">
        <v>32</v>
      </c>
      <c r="C362" s="1" t="s">
        <v>65</v>
      </c>
      <c r="D362" s="1" t="s">
        <v>34</v>
      </c>
      <c r="E362">
        <v>2</v>
      </c>
      <c r="F362" s="1" t="s">
        <v>35</v>
      </c>
      <c r="G362" s="1" t="s">
        <v>36</v>
      </c>
      <c r="H362">
        <v>0.5</v>
      </c>
      <c r="I362" s="1" t="s">
        <v>35</v>
      </c>
      <c r="J362" s="1" t="s">
        <v>37</v>
      </c>
      <c r="K362" s="1" t="s">
        <v>61</v>
      </c>
      <c r="L362" s="1" t="s">
        <v>40</v>
      </c>
      <c r="M362" s="1" t="s">
        <v>65</v>
      </c>
      <c r="N362" s="1" t="s">
        <v>61</v>
      </c>
      <c r="O362" t="s">
        <v>41</v>
      </c>
      <c r="P362" s="1" t="s">
        <v>41</v>
      </c>
      <c r="Q362" s="1" t="s">
        <v>48</v>
      </c>
      <c r="R362" s="1" t="s">
        <v>94</v>
      </c>
      <c r="S362" s="1" t="s">
        <v>48</v>
      </c>
      <c r="T362" s="1" t="s">
        <v>65</v>
      </c>
      <c r="U362">
        <v>4</v>
      </c>
      <c r="V362" s="1" t="s">
        <v>65</v>
      </c>
      <c r="W362" s="1" t="s">
        <v>34</v>
      </c>
      <c r="X362">
        <v>2</v>
      </c>
      <c r="Y362" s="1" t="s">
        <v>42</v>
      </c>
      <c r="Z362">
        <v>38</v>
      </c>
      <c r="AA362" s="1" t="s">
        <v>56</v>
      </c>
      <c r="AB362" s="1" t="s">
        <v>56</v>
      </c>
      <c r="AC362" s="1" t="s">
        <v>56</v>
      </c>
      <c r="AD362" s="2">
        <v>40634</v>
      </c>
      <c r="AE362">
        <v>9</v>
      </c>
      <c r="AF362">
        <v>0.26400915454347351</v>
      </c>
    </row>
    <row r="363" spans="1:32" x14ac:dyDescent="0.35">
      <c r="A363">
        <v>362</v>
      </c>
      <c r="B363" s="1" t="s">
        <v>45</v>
      </c>
      <c r="C363" s="1" t="s">
        <v>33</v>
      </c>
      <c r="D363" s="1" t="s">
        <v>34</v>
      </c>
      <c r="E363">
        <v>3</v>
      </c>
      <c r="F363" s="1" t="s">
        <v>35</v>
      </c>
      <c r="G363" s="1" t="s">
        <v>36</v>
      </c>
      <c r="H363">
        <v>0.5</v>
      </c>
      <c r="I363" s="1" t="s">
        <v>35</v>
      </c>
      <c r="J363" s="1" t="s">
        <v>37</v>
      </c>
      <c r="K363" s="1" t="s">
        <v>38</v>
      </c>
      <c r="L363" s="1" t="s">
        <v>40</v>
      </c>
      <c r="M363" s="1" t="s">
        <v>33</v>
      </c>
      <c r="N363" s="1" t="s">
        <v>38</v>
      </c>
      <c r="O363" t="s">
        <v>41</v>
      </c>
      <c r="P363" s="1" t="s">
        <v>41</v>
      </c>
      <c r="Q363" s="1" t="s">
        <v>50</v>
      </c>
      <c r="R363" s="1" t="s">
        <v>77</v>
      </c>
      <c r="S363" s="1" t="s">
        <v>50</v>
      </c>
      <c r="T363" s="1" t="s">
        <v>33</v>
      </c>
      <c r="U363">
        <v>5</v>
      </c>
      <c r="V363" s="1" t="s">
        <v>33</v>
      </c>
      <c r="W363" s="1" t="s">
        <v>34</v>
      </c>
      <c r="X363">
        <v>3</v>
      </c>
      <c r="Y363" s="1" t="s">
        <v>60</v>
      </c>
      <c r="Z363">
        <v>26</v>
      </c>
      <c r="AA363" s="1" t="s">
        <v>69</v>
      </c>
      <c r="AB363" s="1" t="s">
        <v>70</v>
      </c>
      <c r="AC363" s="1" t="s">
        <v>71</v>
      </c>
      <c r="AD363" s="2">
        <v>42095</v>
      </c>
      <c r="AE363">
        <v>5</v>
      </c>
      <c r="AF363">
        <v>8.9686226308698713E-2</v>
      </c>
    </row>
    <row r="364" spans="1:32" x14ac:dyDescent="0.35">
      <c r="A364">
        <v>363</v>
      </c>
      <c r="B364" s="1" t="s">
        <v>32</v>
      </c>
      <c r="C364" s="1" t="s">
        <v>93</v>
      </c>
      <c r="D364" s="1" t="s">
        <v>34</v>
      </c>
      <c r="E364">
        <v>0</v>
      </c>
      <c r="F364" s="1" t="s">
        <v>35</v>
      </c>
      <c r="G364" s="1" t="s">
        <v>35</v>
      </c>
      <c r="H364">
        <v>0.5</v>
      </c>
      <c r="I364" s="1" t="s">
        <v>35</v>
      </c>
      <c r="J364" s="1" t="s">
        <v>37</v>
      </c>
      <c r="K364" s="1" t="s">
        <v>53</v>
      </c>
      <c r="L364" s="1" t="s">
        <v>40</v>
      </c>
      <c r="M364" s="1" t="s">
        <v>93</v>
      </c>
      <c r="N364" s="1" t="s">
        <v>53</v>
      </c>
      <c r="O364" t="s">
        <v>41</v>
      </c>
      <c r="P364" s="1" t="s">
        <v>41</v>
      </c>
      <c r="Q364" s="1" t="s">
        <v>40</v>
      </c>
      <c r="R364" s="1" t="s">
        <v>40</v>
      </c>
      <c r="S364" s="1" t="s">
        <v>40</v>
      </c>
      <c r="T364" s="1" t="s">
        <v>40</v>
      </c>
      <c r="U364">
        <v>4</v>
      </c>
      <c r="V364" s="1" t="s">
        <v>93</v>
      </c>
      <c r="W364" s="1" t="s">
        <v>34</v>
      </c>
      <c r="X364">
        <v>3</v>
      </c>
      <c r="Y364" s="1" t="s">
        <v>63</v>
      </c>
      <c r="Z364">
        <v>45</v>
      </c>
      <c r="AA364" s="1" t="s">
        <v>75</v>
      </c>
      <c r="AB364" s="1" t="s">
        <v>44</v>
      </c>
      <c r="AC364" s="1" t="s">
        <v>44</v>
      </c>
      <c r="AD364" s="2">
        <v>41365</v>
      </c>
      <c r="AE364">
        <v>7</v>
      </c>
      <c r="AF364">
        <v>0.88432735144787877</v>
      </c>
    </row>
    <row r="365" spans="1:32" x14ac:dyDescent="0.35">
      <c r="A365">
        <v>364</v>
      </c>
      <c r="B365" s="1" t="s">
        <v>32</v>
      </c>
      <c r="C365" s="1" t="s">
        <v>67</v>
      </c>
      <c r="D365" s="1" t="s">
        <v>34</v>
      </c>
      <c r="E365">
        <v>4</v>
      </c>
      <c r="F365" s="1" t="s">
        <v>35</v>
      </c>
      <c r="G365" s="1" t="s">
        <v>36</v>
      </c>
      <c r="H365">
        <v>0.5</v>
      </c>
      <c r="I365" s="1" t="s">
        <v>35</v>
      </c>
      <c r="J365" s="1" t="s">
        <v>37</v>
      </c>
      <c r="K365" s="1" t="s">
        <v>38</v>
      </c>
      <c r="L365" s="1" t="s">
        <v>40</v>
      </c>
      <c r="M365" s="1" t="s">
        <v>67</v>
      </c>
      <c r="N365" s="1" t="s">
        <v>38</v>
      </c>
      <c r="O365" t="s">
        <v>41</v>
      </c>
      <c r="P365" s="1" t="s">
        <v>41</v>
      </c>
      <c r="Q365" s="1" t="s">
        <v>50</v>
      </c>
      <c r="R365" s="1" t="s">
        <v>76</v>
      </c>
      <c r="S365" s="1" t="s">
        <v>50</v>
      </c>
      <c r="T365" s="1" t="s">
        <v>67</v>
      </c>
      <c r="U365">
        <v>1</v>
      </c>
      <c r="V365" s="1" t="s">
        <v>33</v>
      </c>
      <c r="W365" s="1" t="s">
        <v>37</v>
      </c>
      <c r="X365">
        <v>2</v>
      </c>
      <c r="Y365" s="1" t="s">
        <v>60</v>
      </c>
      <c r="Z365">
        <v>29</v>
      </c>
      <c r="AA365" s="1" t="s">
        <v>75</v>
      </c>
      <c r="AB365" s="1" t="s">
        <v>44</v>
      </c>
      <c r="AC365" s="1" t="s">
        <v>44</v>
      </c>
      <c r="AD365" s="2">
        <v>43191</v>
      </c>
      <c r="AE365">
        <v>2</v>
      </c>
      <c r="AF365">
        <v>0.46912821489443968</v>
      </c>
    </row>
    <row r="366" spans="1:32" x14ac:dyDescent="0.35">
      <c r="A366">
        <v>365</v>
      </c>
      <c r="B366" s="1" t="s">
        <v>32</v>
      </c>
      <c r="C366" s="1" t="s">
        <v>46</v>
      </c>
      <c r="D366" s="1" t="s">
        <v>34</v>
      </c>
      <c r="E366">
        <v>3</v>
      </c>
      <c r="F366" s="1" t="s">
        <v>35</v>
      </c>
      <c r="G366" s="1" t="s">
        <v>36</v>
      </c>
      <c r="H366">
        <v>0.5</v>
      </c>
      <c r="I366" s="1" t="s">
        <v>35</v>
      </c>
      <c r="J366" s="1" t="s">
        <v>37</v>
      </c>
      <c r="K366" s="1" t="s">
        <v>47</v>
      </c>
      <c r="L366" s="1" t="s">
        <v>40</v>
      </c>
      <c r="M366" s="1" t="s">
        <v>46</v>
      </c>
      <c r="N366" s="1" t="s">
        <v>47</v>
      </c>
      <c r="O366" t="s">
        <v>41</v>
      </c>
      <c r="P366" s="1" t="s">
        <v>41</v>
      </c>
      <c r="Q366" s="1" t="s">
        <v>48</v>
      </c>
      <c r="R366" s="1" t="s">
        <v>49</v>
      </c>
      <c r="S366" s="1" t="s">
        <v>50</v>
      </c>
      <c r="T366" s="1" t="s">
        <v>46</v>
      </c>
      <c r="U366">
        <v>2</v>
      </c>
      <c r="V366" s="1" t="s">
        <v>46</v>
      </c>
      <c r="W366" s="1" t="s">
        <v>34</v>
      </c>
      <c r="X366">
        <v>2</v>
      </c>
      <c r="Y366" s="1" t="s">
        <v>42</v>
      </c>
      <c r="Z366">
        <v>31</v>
      </c>
      <c r="AA366" s="1" t="s">
        <v>56</v>
      </c>
      <c r="AB366" s="1" t="s">
        <v>56</v>
      </c>
      <c r="AC366" s="1" t="s">
        <v>56</v>
      </c>
      <c r="AD366" s="2">
        <v>40634</v>
      </c>
      <c r="AE366">
        <v>9</v>
      </c>
      <c r="AF366">
        <v>0.72902785299830675</v>
      </c>
    </row>
    <row r="367" spans="1:32" x14ac:dyDescent="0.35">
      <c r="A367">
        <v>366</v>
      </c>
      <c r="B367" s="1" t="s">
        <v>45</v>
      </c>
      <c r="C367" s="1" t="s">
        <v>33</v>
      </c>
      <c r="D367" s="1" t="s">
        <v>34</v>
      </c>
      <c r="E367">
        <v>1</v>
      </c>
      <c r="F367" s="1" t="s">
        <v>36</v>
      </c>
      <c r="G367" s="1" t="s">
        <v>36</v>
      </c>
      <c r="H367">
        <v>0.5</v>
      </c>
      <c r="I367" s="1" t="s">
        <v>35</v>
      </c>
      <c r="J367" s="1" t="s">
        <v>37</v>
      </c>
      <c r="K367" s="1" t="s">
        <v>84</v>
      </c>
      <c r="L367" s="1" t="s">
        <v>40</v>
      </c>
      <c r="M367" s="1" t="s">
        <v>67</v>
      </c>
      <c r="N367" s="1" t="s">
        <v>84</v>
      </c>
      <c r="O367" t="s">
        <v>41</v>
      </c>
      <c r="P367" s="1" t="s">
        <v>41</v>
      </c>
      <c r="Q367" s="1" t="s">
        <v>54</v>
      </c>
      <c r="R367" s="1" t="s">
        <v>108</v>
      </c>
      <c r="S367" s="1" t="s">
        <v>50</v>
      </c>
      <c r="T367" s="1" t="s">
        <v>33</v>
      </c>
      <c r="U367">
        <v>3</v>
      </c>
      <c r="V367" s="1" t="s">
        <v>33</v>
      </c>
      <c r="W367" s="1" t="s">
        <v>34</v>
      </c>
      <c r="X367">
        <v>3</v>
      </c>
      <c r="Y367" s="1" t="s">
        <v>42</v>
      </c>
      <c r="Z367">
        <v>34</v>
      </c>
      <c r="AA367" s="1" t="s">
        <v>56</v>
      </c>
      <c r="AB367" s="1" t="s">
        <v>56</v>
      </c>
      <c r="AC367" s="1" t="s">
        <v>56</v>
      </c>
      <c r="AD367" s="2">
        <v>42826</v>
      </c>
      <c r="AE367">
        <v>3</v>
      </c>
      <c r="AF367">
        <v>0.83326099173102097</v>
      </c>
    </row>
    <row r="368" spans="1:32" x14ac:dyDescent="0.35">
      <c r="A368">
        <v>367</v>
      </c>
      <c r="B368" s="1" t="s">
        <v>45</v>
      </c>
      <c r="C368" s="1" t="s">
        <v>67</v>
      </c>
      <c r="D368" s="1" t="s">
        <v>37</v>
      </c>
      <c r="E368">
        <v>0</v>
      </c>
      <c r="F368" s="1" t="s">
        <v>35</v>
      </c>
      <c r="G368" s="1" t="s">
        <v>35</v>
      </c>
      <c r="H368">
        <v>0.5</v>
      </c>
      <c r="I368" s="1" t="s">
        <v>35</v>
      </c>
      <c r="J368" s="1" t="s">
        <v>34</v>
      </c>
      <c r="K368" s="1" t="s">
        <v>47</v>
      </c>
      <c r="L368" s="1" t="s">
        <v>40</v>
      </c>
      <c r="M368" s="1" t="s">
        <v>67</v>
      </c>
      <c r="N368" s="1" t="s">
        <v>47</v>
      </c>
      <c r="O368" t="s">
        <v>41</v>
      </c>
      <c r="P368" s="1" t="s">
        <v>41</v>
      </c>
      <c r="Q368" s="1" t="s">
        <v>50</v>
      </c>
      <c r="R368" s="1" t="s">
        <v>80</v>
      </c>
      <c r="S368" s="1" t="s">
        <v>50</v>
      </c>
      <c r="T368" s="1" t="s">
        <v>67</v>
      </c>
      <c r="U368">
        <v>0</v>
      </c>
      <c r="V368" s="1" t="s">
        <v>40</v>
      </c>
      <c r="W368" s="1" t="s">
        <v>34</v>
      </c>
      <c r="X368">
        <v>0</v>
      </c>
      <c r="Y368" s="1" t="s">
        <v>60</v>
      </c>
      <c r="Z368">
        <v>29</v>
      </c>
      <c r="AA368" s="1" t="s">
        <v>56</v>
      </c>
      <c r="AB368" s="1" t="s">
        <v>56</v>
      </c>
      <c r="AC368" s="1" t="s">
        <v>56</v>
      </c>
      <c r="AD368" s="2">
        <v>43922</v>
      </c>
      <c r="AE368">
        <v>0</v>
      </c>
      <c r="AF368">
        <v>0.92717983597915687</v>
      </c>
    </row>
    <row r="369" spans="1:32" x14ac:dyDescent="0.35">
      <c r="A369">
        <v>368</v>
      </c>
      <c r="B369" s="1" t="s">
        <v>32</v>
      </c>
      <c r="C369" s="1" t="s">
        <v>67</v>
      </c>
      <c r="D369" s="1" t="s">
        <v>37</v>
      </c>
      <c r="E369">
        <v>0</v>
      </c>
      <c r="F369" s="1" t="s">
        <v>35</v>
      </c>
      <c r="G369" s="1" t="s">
        <v>35</v>
      </c>
      <c r="H369">
        <v>0.5</v>
      </c>
      <c r="I369" s="1" t="s">
        <v>35</v>
      </c>
      <c r="J369" s="1" t="s">
        <v>34</v>
      </c>
      <c r="K369" s="1" t="s">
        <v>47</v>
      </c>
      <c r="L369" s="1" t="s">
        <v>40</v>
      </c>
      <c r="M369" s="1" t="s">
        <v>67</v>
      </c>
      <c r="N369" s="1" t="s">
        <v>47</v>
      </c>
      <c r="O369" t="s">
        <v>41</v>
      </c>
      <c r="P369" s="1" t="s">
        <v>41</v>
      </c>
      <c r="Q369" s="1" t="s">
        <v>50</v>
      </c>
      <c r="R369" s="1" t="s">
        <v>80</v>
      </c>
      <c r="S369" s="1" t="s">
        <v>50</v>
      </c>
      <c r="T369" s="1" t="s">
        <v>67</v>
      </c>
      <c r="U369">
        <v>0</v>
      </c>
      <c r="V369" s="1" t="s">
        <v>40</v>
      </c>
      <c r="W369" s="1" t="s">
        <v>34</v>
      </c>
      <c r="X369">
        <v>0</v>
      </c>
      <c r="Y369" s="1" t="s">
        <v>60</v>
      </c>
      <c r="Z369">
        <v>29</v>
      </c>
      <c r="AA369" s="1" t="s">
        <v>56</v>
      </c>
      <c r="AB369" s="1" t="s">
        <v>56</v>
      </c>
      <c r="AC369" s="1" t="s">
        <v>56</v>
      </c>
      <c r="AD369" s="2">
        <v>43922</v>
      </c>
      <c r="AE369">
        <v>0</v>
      </c>
      <c r="AF369">
        <v>0.63592473287046503</v>
      </c>
    </row>
    <row r="370" spans="1:32" x14ac:dyDescent="0.35">
      <c r="A370">
        <v>369</v>
      </c>
      <c r="B370" s="1" t="s">
        <v>45</v>
      </c>
      <c r="C370" s="1" t="s">
        <v>67</v>
      </c>
      <c r="D370" s="1" t="s">
        <v>34</v>
      </c>
      <c r="E370">
        <v>0</v>
      </c>
      <c r="F370" s="1" t="s">
        <v>35</v>
      </c>
      <c r="G370" s="1" t="s">
        <v>35</v>
      </c>
      <c r="H370">
        <v>0.5</v>
      </c>
      <c r="I370" s="1" t="s">
        <v>36</v>
      </c>
      <c r="J370" s="1" t="s">
        <v>37</v>
      </c>
      <c r="K370" s="1" t="s">
        <v>47</v>
      </c>
      <c r="L370" s="1" t="s">
        <v>39</v>
      </c>
      <c r="M370" s="1" t="s">
        <v>40</v>
      </c>
      <c r="N370" s="1" t="s">
        <v>47</v>
      </c>
      <c r="O370" t="s">
        <v>41</v>
      </c>
      <c r="P370" s="1" t="s">
        <v>41</v>
      </c>
      <c r="Q370" s="1" t="s">
        <v>40</v>
      </c>
      <c r="R370" s="1" t="s">
        <v>40</v>
      </c>
      <c r="S370" s="1" t="s">
        <v>40</v>
      </c>
      <c r="T370" s="1" t="s">
        <v>40</v>
      </c>
      <c r="U370">
        <v>3</v>
      </c>
      <c r="V370" s="1" t="s">
        <v>67</v>
      </c>
      <c r="W370" s="1" t="s">
        <v>34</v>
      </c>
      <c r="X370">
        <v>3</v>
      </c>
      <c r="Y370" s="1" t="s">
        <v>63</v>
      </c>
      <c r="Z370">
        <v>45</v>
      </c>
      <c r="AA370" s="1" t="s">
        <v>98</v>
      </c>
      <c r="AB370" s="1" t="s">
        <v>44</v>
      </c>
      <c r="AC370" s="1" t="s">
        <v>44</v>
      </c>
      <c r="AD370" s="2">
        <v>40634</v>
      </c>
      <c r="AE370">
        <v>9</v>
      </c>
      <c r="AF370">
        <v>0.48377221651508262</v>
      </c>
    </row>
    <row r="371" spans="1:32" x14ac:dyDescent="0.35">
      <c r="A371">
        <v>370</v>
      </c>
      <c r="B371" s="1" t="s">
        <v>45</v>
      </c>
      <c r="C371" s="1" t="s">
        <v>33</v>
      </c>
      <c r="D371" s="1" t="s">
        <v>34</v>
      </c>
      <c r="E371">
        <v>1</v>
      </c>
      <c r="F371" s="1" t="s">
        <v>35</v>
      </c>
      <c r="G371" s="1" t="s">
        <v>36</v>
      </c>
      <c r="H371">
        <v>0.5</v>
      </c>
      <c r="I371" s="1" t="s">
        <v>35</v>
      </c>
      <c r="J371" s="1" t="s">
        <v>37</v>
      </c>
      <c r="K371" s="1" t="s">
        <v>38</v>
      </c>
      <c r="L371" s="1" t="s">
        <v>40</v>
      </c>
      <c r="M371" s="1" t="s">
        <v>33</v>
      </c>
      <c r="N371" s="1" t="s">
        <v>38</v>
      </c>
      <c r="O371" t="s">
        <v>41</v>
      </c>
      <c r="P371" s="1" t="s">
        <v>41</v>
      </c>
      <c r="Q371" s="1" t="s">
        <v>50</v>
      </c>
      <c r="R371" s="1" t="s">
        <v>77</v>
      </c>
      <c r="S371" s="1" t="s">
        <v>50</v>
      </c>
      <c r="T371" s="1" t="s">
        <v>33</v>
      </c>
      <c r="U371">
        <v>1</v>
      </c>
      <c r="V371" s="1" t="s">
        <v>33</v>
      </c>
      <c r="W371" s="1" t="s">
        <v>34</v>
      </c>
      <c r="X371">
        <v>0</v>
      </c>
      <c r="Y371" s="1" t="s">
        <v>60</v>
      </c>
      <c r="Z371">
        <v>28</v>
      </c>
      <c r="AA371" s="1" t="s">
        <v>56</v>
      </c>
      <c r="AB371" s="1" t="s">
        <v>56</v>
      </c>
      <c r="AC371" s="1" t="s">
        <v>56</v>
      </c>
      <c r="AD371" s="2">
        <v>43556</v>
      </c>
      <c r="AE371">
        <v>1</v>
      </c>
      <c r="AF371">
        <v>0.9582127997326737</v>
      </c>
    </row>
    <row r="372" spans="1:32" x14ac:dyDescent="0.35">
      <c r="A372">
        <v>371</v>
      </c>
      <c r="B372" s="1" t="s">
        <v>32</v>
      </c>
      <c r="C372" s="1" t="s">
        <v>33</v>
      </c>
      <c r="D372" s="1" t="s">
        <v>34</v>
      </c>
      <c r="E372">
        <v>2</v>
      </c>
      <c r="F372" s="1" t="s">
        <v>35</v>
      </c>
      <c r="G372" s="1" t="s">
        <v>36</v>
      </c>
      <c r="H372">
        <v>0.5</v>
      </c>
      <c r="I372" s="1" t="s">
        <v>35</v>
      </c>
      <c r="J372" s="1" t="s">
        <v>37</v>
      </c>
      <c r="K372" s="1" t="s">
        <v>38</v>
      </c>
      <c r="L372" s="1" t="s">
        <v>40</v>
      </c>
      <c r="M372" s="1" t="s">
        <v>33</v>
      </c>
      <c r="N372" s="1" t="s">
        <v>38</v>
      </c>
      <c r="O372" t="s">
        <v>41</v>
      </c>
      <c r="P372" s="1" t="s">
        <v>41</v>
      </c>
      <c r="Q372" s="1" t="s">
        <v>50</v>
      </c>
      <c r="R372" s="1" t="s">
        <v>77</v>
      </c>
      <c r="S372" s="1" t="s">
        <v>50</v>
      </c>
      <c r="T372" s="1" t="s">
        <v>33</v>
      </c>
      <c r="U372">
        <v>1</v>
      </c>
      <c r="V372" s="1" t="s">
        <v>33</v>
      </c>
      <c r="W372" s="1" t="s">
        <v>34</v>
      </c>
      <c r="X372">
        <v>0</v>
      </c>
      <c r="Y372" s="1" t="s">
        <v>60</v>
      </c>
      <c r="Z372">
        <v>26</v>
      </c>
      <c r="AA372" s="1" t="s">
        <v>56</v>
      </c>
      <c r="AB372" s="1" t="s">
        <v>56</v>
      </c>
      <c r="AC372" s="1" t="s">
        <v>56</v>
      </c>
      <c r="AD372" s="2">
        <v>43556</v>
      </c>
      <c r="AE372">
        <v>1</v>
      </c>
      <c r="AF372">
        <v>8.6169743344653549E-2</v>
      </c>
    </row>
    <row r="373" spans="1:32" x14ac:dyDescent="0.35">
      <c r="A373">
        <v>372</v>
      </c>
      <c r="B373" s="1" t="s">
        <v>32</v>
      </c>
      <c r="C373" s="1" t="s">
        <v>46</v>
      </c>
      <c r="D373" s="1" t="s">
        <v>34</v>
      </c>
      <c r="E373">
        <v>2</v>
      </c>
      <c r="F373" s="1" t="s">
        <v>36</v>
      </c>
      <c r="G373" s="1" t="s">
        <v>36</v>
      </c>
      <c r="H373">
        <v>0.5</v>
      </c>
      <c r="I373" s="1" t="s">
        <v>35</v>
      </c>
      <c r="J373" s="1" t="s">
        <v>37</v>
      </c>
      <c r="K373" s="1" t="s">
        <v>47</v>
      </c>
      <c r="L373" s="1" t="s">
        <v>40</v>
      </c>
      <c r="M373" s="1" t="s">
        <v>65</v>
      </c>
      <c r="N373" s="1" t="s">
        <v>47</v>
      </c>
      <c r="O373" t="s">
        <v>41</v>
      </c>
      <c r="P373" s="1" t="s">
        <v>41</v>
      </c>
      <c r="Q373" s="1" t="s">
        <v>48</v>
      </c>
      <c r="R373" s="1" t="s">
        <v>49</v>
      </c>
      <c r="S373" s="1" t="s">
        <v>50</v>
      </c>
      <c r="T373" s="1" t="s">
        <v>46</v>
      </c>
      <c r="U373">
        <v>2</v>
      </c>
      <c r="V373" s="1" t="s">
        <v>46</v>
      </c>
      <c r="W373" s="1" t="s">
        <v>34</v>
      </c>
      <c r="X373">
        <v>3</v>
      </c>
      <c r="Y373" s="1" t="s">
        <v>63</v>
      </c>
      <c r="Z373">
        <v>43</v>
      </c>
      <c r="AA373" s="1" t="s">
        <v>75</v>
      </c>
      <c r="AB373" s="1" t="s">
        <v>44</v>
      </c>
      <c r="AC373" s="1" t="s">
        <v>44</v>
      </c>
      <c r="AD373" s="2">
        <v>42095</v>
      </c>
      <c r="AE373">
        <v>5</v>
      </c>
      <c r="AF373">
        <v>0.82889688801200689</v>
      </c>
    </row>
    <row r="374" spans="1:32" x14ac:dyDescent="0.35">
      <c r="A374">
        <v>373</v>
      </c>
      <c r="B374" s="1" t="s">
        <v>32</v>
      </c>
      <c r="C374" s="1" t="s">
        <v>46</v>
      </c>
      <c r="D374" s="1" t="s">
        <v>34</v>
      </c>
      <c r="E374">
        <v>2</v>
      </c>
      <c r="F374" s="1" t="s">
        <v>35</v>
      </c>
      <c r="G374" s="1" t="s">
        <v>36</v>
      </c>
      <c r="H374">
        <v>0.5</v>
      </c>
      <c r="I374" s="1" t="s">
        <v>35</v>
      </c>
      <c r="J374" s="1" t="s">
        <v>37</v>
      </c>
      <c r="K374" s="1" t="s">
        <v>38</v>
      </c>
      <c r="L374" s="1" t="s">
        <v>40</v>
      </c>
      <c r="M374" s="1" t="s">
        <v>46</v>
      </c>
      <c r="N374" s="1" t="s">
        <v>38</v>
      </c>
      <c r="O374" t="s">
        <v>41</v>
      </c>
      <c r="P374" s="1" t="s">
        <v>41</v>
      </c>
      <c r="Q374" s="1" t="s">
        <v>50</v>
      </c>
      <c r="R374" s="1" t="s">
        <v>73</v>
      </c>
      <c r="S374" s="1" t="s">
        <v>50</v>
      </c>
      <c r="T374" s="1" t="s">
        <v>46</v>
      </c>
      <c r="U374">
        <v>2</v>
      </c>
      <c r="V374" s="1" t="s">
        <v>46</v>
      </c>
      <c r="W374" s="1" t="s">
        <v>34</v>
      </c>
      <c r="X374">
        <v>3</v>
      </c>
      <c r="Y374" s="1" t="s">
        <v>42</v>
      </c>
      <c r="Z374">
        <v>34</v>
      </c>
      <c r="AA374" s="1" t="s">
        <v>56</v>
      </c>
      <c r="AB374" s="1" t="s">
        <v>56</v>
      </c>
      <c r="AC374" s="1" t="s">
        <v>56</v>
      </c>
      <c r="AD374" s="2">
        <v>41000</v>
      </c>
      <c r="AE374">
        <v>8</v>
      </c>
      <c r="AF374">
        <v>0.77543019830065163</v>
      </c>
    </row>
    <row r="375" spans="1:32" x14ac:dyDescent="0.35">
      <c r="A375">
        <v>374</v>
      </c>
      <c r="B375" s="1" t="s">
        <v>45</v>
      </c>
      <c r="C375" s="1" t="s">
        <v>46</v>
      </c>
      <c r="D375" s="1" t="s">
        <v>34</v>
      </c>
      <c r="E375">
        <v>3</v>
      </c>
      <c r="F375" s="1" t="s">
        <v>35</v>
      </c>
      <c r="G375" s="1" t="s">
        <v>36</v>
      </c>
      <c r="H375">
        <v>0.5</v>
      </c>
      <c r="I375" s="1" t="s">
        <v>35</v>
      </c>
      <c r="J375" s="1" t="s">
        <v>37</v>
      </c>
      <c r="K375" s="1" t="s">
        <v>61</v>
      </c>
      <c r="L375" s="1" t="s">
        <v>40</v>
      </c>
      <c r="M375" s="1" t="s">
        <v>46</v>
      </c>
      <c r="N375" s="1" t="s">
        <v>61</v>
      </c>
      <c r="O375" t="s">
        <v>41</v>
      </c>
      <c r="P375" s="1" t="s">
        <v>41</v>
      </c>
      <c r="Q375" s="1" t="s">
        <v>50</v>
      </c>
      <c r="R375" s="1" t="s">
        <v>62</v>
      </c>
      <c r="S375" s="1" t="s">
        <v>50</v>
      </c>
      <c r="T375" s="1" t="s">
        <v>46</v>
      </c>
      <c r="U375">
        <v>3</v>
      </c>
      <c r="V375" s="1" t="s">
        <v>46</v>
      </c>
      <c r="W375" s="1" t="s">
        <v>34</v>
      </c>
      <c r="X375">
        <v>2</v>
      </c>
      <c r="Y375" s="1" t="s">
        <v>63</v>
      </c>
      <c r="Z375">
        <v>41</v>
      </c>
      <c r="AA375" s="1" t="s">
        <v>75</v>
      </c>
      <c r="AB375" s="1" t="s">
        <v>44</v>
      </c>
      <c r="AC375" s="1" t="s">
        <v>44</v>
      </c>
      <c r="AD375" s="2">
        <v>41730</v>
      </c>
      <c r="AE375">
        <v>6</v>
      </c>
      <c r="AF375">
        <v>0.38594024293693274</v>
      </c>
    </row>
    <row r="376" spans="1:32" x14ac:dyDescent="0.35">
      <c r="A376">
        <v>375</v>
      </c>
      <c r="B376" s="1" t="s">
        <v>45</v>
      </c>
      <c r="C376" s="1" t="s">
        <v>67</v>
      </c>
      <c r="D376" s="1" t="s">
        <v>34</v>
      </c>
      <c r="E376">
        <v>2</v>
      </c>
      <c r="F376" s="1" t="s">
        <v>35</v>
      </c>
      <c r="G376" s="1" t="s">
        <v>36</v>
      </c>
      <c r="H376">
        <v>0.5</v>
      </c>
      <c r="I376" s="1" t="s">
        <v>35</v>
      </c>
      <c r="J376" s="1" t="s">
        <v>37</v>
      </c>
      <c r="K376" s="1" t="s">
        <v>38</v>
      </c>
      <c r="L376" s="1" t="s">
        <v>40</v>
      </c>
      <c r="M376" s="1" t="s">
        <v>67</v>
      </c>
      <c r="N376" s="1" t="s">
        <v>38</v>
      </c>
      <c r="O376" t="s">
        <v>41</v>
      </c>
      <c r="P376" s="1" t="s">
        <v>41</v>
      </c>
      <c r="Q376" s="1" t="s">
        <v>50</v>
      </c>
      <c r="R376" s="1" t="s">
        <v>76</v>
      </c>
      <c r="S376" s="1" t="s">
        <v>50</v>
      </c>
      <c r="T376" s="1" t="s">
        <v>67</v>
      </c>
      <c r="U376">
        <v>2</v>
      </c>
      <c r="V376" s="1" t="s">
        <v>67</v>
      </c>
      <c r="W376" s="1" t="s">
        <v>34</v>
      </c>
      <c r="X376">
        <v>2</v>
      </c>
      <c r="Y376" s="1" t="s">
        <v>60</v>
      </c>
      <c r="Z376">
        <v>28</v>
      </c>
      <c r="AA376" s="1" t="s">
        <v>51</v>
      </c>
      <c r="AB376" s="1" t="s">
        <v>44</v>
      </c>
      <c r="AC376" s="1" t="s">
        <v>44</v>
      </c>
      <c r="AD376" s="2">
        <v>40634</v>
      </c>
      <c r="AE376">
        <v>9</v>
      </c>
      <c r="AF376">
        <v>0.99447034133763501</v>
      </c>
    </row>
    <row r="377" spans="1:32" x14ac:dyDescent="0.35">
      <c r="A377">
        <v>376</v>
      </c>
      <c r="B377" s="1" t="s">
        <v>32</v>
      </c>
      <c r="C377" s="1" t="s">
        <v>65</v>
      </c>
      <c r="D377" s="1" t="s">
        <v>34</v>
      </c>
      <c r="E377">
        <v>2</v>
      </c>
      <c r="F377" s="1" t="s">
        <v>35</v>
      </c>
      <c r="G377" s="1" t="s">
        <v>36</v>
      </c>
      <c r="H377">
        <v>0.5</v>
      </c>
      <c r="I377" s="1" t="s">
        <v>35</v>
      </c>
      <c r="J377" s="1" t="s">
        <v>37</v>
      </c>
      <c r="K377" s="1" t="s">
        <v>47</v>
      </c>
      <c r="L377" s="1" t="s">
        <v>40</v>
      </c>
      <c r="M377" s="1" t="s">
        <v>65</v>
      </c>
      <c r="N377" s="1" t="s">
        <v>47</v>
      </c>
      <c r="O377" t="s">
        <v>41</v>
      </c>
      <c r="P377" s="1" t="s">
        <v>41</v>
      </c>
      <c r="Q377" s="1" t="s">
        <v>48</v>
      </c>
      <c r="R377" s="1" t="s">
        <v>86</v>
      </c>
      <c r="S377" s="1" t="s">
        <v>48</v>
      </c>
      <c r="T377" s="1" t="s">
        <v>65</v>
      </c>
      <c r="U377">
        <v>1</v>
      </c>
      <c r="V377" s="1" t="s">
        <v>46</v>
      </c>
      <c r="W377" s="1" t="s">
        <v>37</v>
      </c>
      <c r="X377">
        <v>1</v>
      </c>
      <c r="Y377" s="1" t="s">
        <v>42</v>
      </c>
      <c r="Z377">
        <v>34</v>
      </c>
      <c r="AA377" s="1" t="s">
        <v>56</v>
      </c>
      <c r="AB377" s="1" t="s">
        <v>56</v>
      </c>
      <c r="AC377" s="1" t="s">
        <v>56</v>
      </c>
      <c r="AD377" s="2">
        <v>42826</v>
      </c>
      <c r="AE377">
        <v>3</v>
      </c>
      <c r="AF377">
        <v>0.84779686840603008</v>
      </c>
    </row>
    <row r="378" spans="1:32" x14ac:dyDescent="0.35">
      <c r="A378">
        <v>377</v>
      </c>
      <c r="B378" s="1" t="s">
        <v>45</v>
      </c>
      <c r="C378" s="1" t="s">
        <v>33</v>
      </c>
      <c r="D378" s="1" t="s">
        <v>34</v>
      </c>
      <c r="E378">
        <v>2</v>
      </c>
      <c r="F378" s="1" t="s">
        <v>35</v>
      </c>
      <c r="G378" s="1" t="s">
        <v>36</v>
      </c>
      <c r="H378">
        <v>0.5</v>
      </c>
      <c r="I378" s="1" t="s">
        <v>35</v>
      </c>
      <c r="J378" s="1" t="s">
        <v>37</v>
      </c>
      <c r="K378" s="1" t="s">
        <v>53</v>
      </c>
      <c r="L378" s="1" t="s">
        <v>40</v>
      </c>
      <c r="M378" s="1" t="s">
        <v>33</v>
      </c>
      <c r="N378" s="1" t="s">
        <v>53</v>
      </c>
      <c r="O378" t="s">
        <v>41</v>
      </c>
      <c r="P378" s="1" t="s">
        <v>41</v>
      </c>
      <c r="Q378" s="1" t="s">
        <v>54</v>
      </c>
      <c r="R378" s="1" t="s">
        <v>74</v>
      </c>
      <c r="S378" s="1" t="s">
        <v>50</v>
      </c>
      <c r="T378" s="1" t="s">
        <v>33</v>
      </c>
      <c r="U378">
        <v>3</v>
      </c>
      <c r="V378" s="1" t="s">
        <v>33</v>
      </c>
      <c r="W378" s="1" t="s">
        <v>34</v>
      </c>
      <c r="X378">
        <v>2</v>
      </c>
      <c r="Y378" s="1" t="s">
        <v>60</v>
      </c>
      <c r="Z378">
        <v>24</v>
      </c>
      <c r="AA378" s="1" t="s">
        <v>56</v>
      </c>
      <c r="AB378" s="1" t="s">
        <v>56</v>
      </c>
      <c r="AC378" s="1" t="s">
        <v>56</v>
      </c>
      <c r="AD378" s="2">
        <v>42826</v>
      </c>
      <c r="AE378">
        <v>3</v>
      </c>
      <c r="AF378">
        <v>7.5892815643435307E-2</v>
      </c>
    </row>
    <row r="379" spans="1:32" x14ac:dyDescent="0.35">
      <c r="A379">
        <v>378</v>
      </c>
      <c r="B379" s="1" t="s">
        <v>32</v>
      </c>
      <c r="C379" s="1" t="s">
        <v>33</v>
      </c>
      <c r="D379" s="1" t="s">
        <v>37</v>
      </c>
      <c r="E379">
        <v>0</v>
      </c>
      <c r="F379" s="1" t="s">
        <v>35</v>
      </c>
      <c r="G379" s="1" t="s">
        <v>35</v>
      </c>
      <c r="H379">
        <v>0.5</v>
      </c>
      <c r="I379" s="1" t="s">
        <v>35</v>
      </c>
      <c r="J379" s="1" t="s">
        <v>34</v>
      </c>
      <c r="K379" s="1" t="s">
        <v>38</v>
      </c>
      <c r="L379" s="1" t="s">
        <v>40</v>
      </c>
      <c r="M379" s="1" t="s">
        <v>33</v>
      </c>
      <c r="N379" s="1" t="s">
        <v>38</v>
      </c>
      <c r="O379" t="s">
        <v>41</v>
      </c>
      <c r="P379" s="1" t="s">
        <v>41</v>
      </c>
      <c r="Q379" s="1" t="s">
        <v>50</v>
      </c>
      <c r="R379" s="1" t="s">
        <v>77</v>
      </c>
      <c r="S379" s="1" t="s">
        <v>50</v>
      </c>
      <c r="T379" s="1" t="s">
        <v>33</v>
      </c>
      <c r="U379">
        <v>0</v>
      </c>
      <c r="V379" s="1" t="s">
        <v>40</v>
      </c>
      <c r="W379" s="1" t="s">
        <v>34</v>
      </c>
      <c r="X379">
        <v>0</v>
      </c>
      <c r="Y379" s="1" t="s">
        <v>60</v>
      </c>
      <c r="Z379">
        <v>20</v>
      </c>
      <c r="AA379" s="1" t="s">
        <v>75</v>
      </c>
      <c r="AB379" s="1" t="s">
        <v>44</v>
      </c>
      <c r="AC379" s="1" t="s">
        <v>44</v>
      </c>
      <c r="AD379" s="2">
        <v>43922</v>
      </c>
      <c r="AE379">
        <v>0</v>
      </c>
      <c r="AF379">
        <v>0.62073319723183884</v>
      </c>
    </row>
    <row r="380" spans="1:32" x14ac:dyDescent="0.35">
      <c r="A380">
        <v>379</v>
      </c>
      <c r="B380" s="1" t="s">
        <v>45</v>
      </c>
      <c r="C380" s="1" t="s">
        <v>67</v>
      </c>
      <c r="D380" s="1" t="s">
        <v>34</v>
      </c>
      <c r="E380">
        <v>3</v>
      </c>
      <c r="F380" s="1" t="s">
        <v>35</v>
      </c>
      <c r="G380" s="1" t="s">
        <v>36</v>
      </c>
      <c r="H380">
        <v>0.5</v>
      </c>
      <c r="I380" s="1" t="s">
        <v>35</v>
      </c>
      <c r="J380" s="1" t="s">
        <v>37</v>
      </c>
      <c r="K380" s="1" t="s">
        <v>47</v>
      </c>
      <c r="L380" s="1" t="s">
        <v>40</v>
      </c>
      <c r="M380" s="1" t="s">
        <v>67</v>
      </c>
      <c r="N380" s="1" t="s">
        <v>47</v>
      </c>
      <c r="O380" t="s">
        <v>41</v>
      </c>
      <c r="P380" s="1" t="s">
        <v>41</v>
      </c>
      <c r="Q380" s="1" t="s">
        <v>50</v>
      </c>
      <c r="R380" s="1" t="s">
        <v>80</v>
      </c>
      <c r="S380" s="1" t="s">
        <v>50</v>
      </c>
      <c r="T380" s="1" t="s">
        <v>67</v>
      </c>
      <c r="U380">
        <v>1</v>
      </c>
      <c r="V380" s="1" t="s">
        <v>33</v>
      </c>
      <c r="W380" s="1" t="s">
        <v>37</v>
      </c>
      <c r="X380">
        <v>1</v>
      </c>
      <c r="Y380" s="1" t="s">
        <v>60</v>
      </c>
      <c r="Z380">
        <v>29</v>
      </c>
      <c r="AA380" s="1" t="s">
        <v>64</v>
      </c>
      <c r="AB380" s="1" t="s">
        <v>44</v>
      </c>
      <c r="AC380" s="1" t="s">
        <v>44</v>
      </c>
      <c r="AD380" s="2">
        <v>41365</v>
      </c>
      <c r="AE380">
        <v>7</v>
      </c>
      <c r="AF380">
        <v>0.52583736060964625</v>
      </c>
    </row>
    <row r="381" spans="1:32" x14ac:dyDescent="0.35">
      <c r="A381">
        <v>380</v>
      </c>
      <c r="B381" s="1" t="s">
        <v>45</v>
      </c>
      <c r="C381" s="1" t="s">
        <v>33</v>
      </c>
      <c r="D381" s="1" t="s">
        <v>34</v>
      </c>
      <c r="E381">
        <v>3</v>
      </c>
      <c r="F381" s="1" t="s">
        <v>35</v>
      </c>
      <c r="G381" s="1" t="s">
        <v>36</v>
      </c>
      <c r="H381">
        <v>0.5</v>
      </c>
      <c r="I381" s="1" t="s">
        <v>35</v>
      </c>
      <c r="J381" s="1" t="s">
        <v>37</v>
      </c>
      <c r="K381" s="1" t="s">
        <v>47</v>
      </c>
      <c r="L381" s="1" t="s">
        <v>40</v>
      </c>
      <c r="M381" s="1" t="s">
        <v>33</v>
      </c>
      <c r="N381" s="1" t="s">
        <v>47</v>
      </c>
      <c r="O381" t="s">
        <v>41</v>
      </c>
      <c r="P381" s="1" t="s">
        <v>41</v>
      </c>
      <c r="Q381" s="1" t="s">
        <v>50</v>
      </c>
      <c r="R381" s="1" t="s">
        <v>59</v>
      </c>
      <c r="S381" s="1" t="s">
        <v>50</v>
      </c>
      <c r="T381" s="1" t="s">
        <v>33</v>
      </c>
      <c r="U381">
        <v>3</v>
      </c>
      <c r="V381" s="1" t="s">
        <v>33</v>
      </c>
      <c r="W381" s="1" t="s">
        <v>34</v>
      </c>
      <c r="X381">
        <v>2</v>
      </c>
      <c r="Y381" s="1" t="s">
        <v>60</v>
      </c>
      <c r="Z381">
        <v>22</v>
      </c>
      <c r="AA381" s="1" t="s">
        <v>56</v>
      </c>
      <c r="AB381" s="1" t="s">
        <v>56</v>
      </c>
      <c r="AC381" s="1" t="s">
        <v>56</v>
      </c>
      <c r="AD381" s="2">
        <v>42826</v>
      </c>
      <c r="AE381">
        <v>3</v>
      </c>
      <c r="AF381">
        <v>0.67262781513879921</v>
      </c>
    </row>
    <row r="382" spans="1:32" x14ac:dyDescent="0.35">
      <c r="A382">
        <v>381</v>
      </c>
      <c r="B382" s="1" t="s">
        <v>32</v>
      </c>
      <c r="C382" s="1" t="s">
        <v>33</v>
      </c>
      <c r="D382" s="1" t="s">
        <v>34</v>
      </c>
      <c r="E382">
        <v>2</v>
      </c>
      <c r="F382" s="1" t="s">
        <v>35</v>
      </c>
      <c r="G382" s="1" t="s">
        <v>36</v>
      </c>
      <c r="H382">
        <v>0.5</v>
      </c>
      <c r="I382" s="1" t="s">
        <v>35</v>
      </c>
      <c r="J382" s="1" t="s">
        <v>37</v>
      </c>
      <c r="K382" s="1" t="s">
        <v>84</v>
      </c>
      <c r="L382" s="1" t="s">
        <v>40</v>
      </c>
      <c r="M382" s="1" t="s">
        <v>33</v>
      </c>
      <c r="N382" s="1" t="s">
        <v>84</v>
      </c>
      <c r="O382" t="s">
        <v>41</v>
      </c>
      <c r="P382" s="1" t="s">
        <v>41</v>
      </c>
      <c r="Q382" s="1" t="s">
        <v>54</v>
      </c>
      <c r="R382" s="1" t="s">
        <v>108</v>
      </c>
      <c r="S382" s="1" t="s">
        <v>50</v>
      </c>
      <c r="T382" s="1" t="s">
        <v>33</v>
      </c>
      <c r="U382">
        <v>2</v>
      </c>
      <c r="V382" s="1" t="s">
        <v>33</v>
      </c>
      <c r="W382" s="1" t="s">
        <v>34</v>
      </c>
      <c r="X382">
        <v>3</v>
      </c>
      <c r="Y382" s="1" t="s">
        <v>60</v>
      </c>
      <c r="Z382">
        <v>23</v>
      </c>
      <c r="AA382" s="1" t="s">
        <v>56</v>
      </c>
      <c r="AB382" s="1" t="s">
        <v>56</v>
      </c>
      <c r="AC382" s="1" t="s">
        <v>56</v>
      </c>
      <c r="AD382" s="2">
        <v>43191</v>
      </c>
      <c r="AE382">
        <v>2</v>
      </c>
      <c r="AF382">
        <v>0.44916917363076636</v>
      </c>
    </row>
    <row r="383" spans="1:32" x14ac:dyDescent="0.35">
      <c r="A383">
        <v>382</v>
      </c>
      <c r="B383" s="1" t="s">
        <v>32</v>
      </c>
      <c r="C383" s="1" t="s">
        <v>33</v>
      </c>
      <c r="D383" s="1" t="s">
        <v>34</v>
      </c>
      <c r="E383">
        <v>2</v>
      </c>
      <c r="F383" s="1" t="s">
        <v>35</v>
      </c>
      <c r="G383" s="1" t="s">
        <v>36</v>
      </c>
      <c r="H383">
        <v>0.5</v>
      </c>
      <c r="I383" s="1" t="s">
        <v>35</v>
      </c>
      <c r="J383" s="1" t="s">
        <v>37</v>
      </c>
      <c r="K383" s="1" t="s">
        <v>61</v>
      </c>
      <c r="L383" s="1" t="s">
        <v>40</v>
      </c>
      <c r="M383" s="1" t="s">
        <v>33</v>
      </c>
      <c r="N383" s="1" t="s">
        <v>61</v>
      </c>
      <c r="O383" t="s">
        <v>41</v>
      </c>
      <c r="P383" s="1" t="s">
        <v>41</v>
      </c>
      <c r="Q383" s="1" t="s">
        <v>50</v>
      </c>
      <c r="R383" s="1" t="s">
        <v>72</v>
      </c>
      <c r="S383" s="1" t="s">
        <v>50</v>
      </c>
      <c r="T383" s="1" t="s">
        <v>33</v>
      </c>
      <c r="U383">
        <v>2</v>
      </c>
      <c r="V383" s="1" t="s">
        <v>33</v>
      </c>
      <c r="W383" s="1" t="s">
        <v>34</v>
      </c>
      <c r="X383">
        <v>3</v>
      </c>
      <c r="Y383" s="1" t="s">
        <v>60</v>
      </c>
      <c r="Z383">
        <v>23</v>
      </c>
      <c r="AA383" s="1" t="s">
        <v>56</v>
      </c>
      <c r="AB383" s="1" t="s">
        <v>56</v>
      </c>
      <c r="AC383" s="1" t="s">
        <v>56</v>
      </c>
      <c r="AD383" s="2">
        <v>43191</v>
      </c>
      <c r="AE383">
        <v>2</v>
      </c>
      <c r="AF383">
        <v>0.85052270087831516</v>
      </c>
    </row>
    <row r="384" spans="1:32" x14ac:dyDescent="0.35">
      <c r="A384">
        <v>383</v>
      </c>
      <c r="B384" s="1" t="s">
        <v>32</v>
      </c>
      <c r="C384" s="1" t="s">
        <v>65</v>
      </c>
      <c r="D384" s="1" t="s">
        <v>34</v>
      </c>
      <c r="E384">
        <v>2</v>
      </c>
      <c r="F384" s="1" t="s">
        <v>35</v>
      </c>
      <c r="G384" s="1" t="s">
        <v>35</v>
      </c>
      <c r="H384">
        <v>0.5</v>
      </c>
      <c r="I384" s="1" t="s">
        <v>36</v>
      </c>
      <c r="J384" s="1" t="s">
        <v>37</v>
      </c>
      <c r="K384" s="1" t="s">
        <v>47</v>
      </c>
      <c r="L384" s="1" t="s">
        <v>39</v>
      </c>
      <c r="M384" s="1" t="s">
        <v>40</v>
      </c>
      <c r="N384" s="1" t="s">
        <v>47</v>
      </c>
      <c r="O384" t="s">
        <v>41</v>
      </c>
      <c r="P384" s="1" t="s">
        <v>41</v>
      </c>
      <c r="Q384" s="1" t="s">
        <v>40</v>
      </c>
      <c r="R384" s="1" t="s">
        <v>40</v>
      </c>
      <c r="S384" s="1" t="s">
        <v>40</v>
      </c>
      <c r="T384" s="1" t="s">
        <v>40</v>
      </c>
      <c r="U384">
        <v>3</v>
      </c>
      <c r="V384" s="1" t="s">
        <v>65</v>
      </c>
      <c r="W384" s="1" t="s">
        <v>34</v>
      </c>
      <c r="X384">
        <v>4</v>
      </c>
      <c r="Y384" s="1" t="s">
        <v>60</v>
      </c>
      <c r="Z384">
        <v>28</v>
      </c>
      <c r="AA384" s="1" t="s">
        <v>56</v>
      </c>
      <c r="AB384" s="1" t="s">
        <v>56</v>
      </c>
      <c r="AC384" s="1" t="s">
        <v>56</v>
      </c>
      <c r="AD384" s="2">
        <v>40634</v>
      </c>
      <c r="AE384">
        <v>9</v>
      </c>
      <c r="AF384">
        <v>0.57646730268679713</v>
      </c>
    </row>
    <row r="385" spans="1:32" x14ac:dyDescent="0.35">
      <c r="A385">
        <v>384</v>
      </c>
      <c r="B385" s="1" t="s">
        <v>32</v>
      </c>
      <c r="C385" s="1" t="s">
        <v>33</v>
      </c>
      <c r="D385" s="1" t="s">
        <v>37</v>
      </c>
      <c r="E385">
        <v>0</v>
      </c>
      <c r="F385" s="1" t="s">
        <v>35</v>
      </c>
      <c r="G385" s="1" t="s">
        <v>35</v>
      </c>
      <c r="H385">
        <v>0.5</v>
      </c>
      <c r="I385" s="1" t="s">
        <v>35</v>
      </c>
      <c r="J385" s="1" t="s">
        <v>34</v>
      </c>
      <c r="K385" s="1" t="s">
        <v>38</v>
      </c>
      <c r="L385" s="1" t="s">
        <v>40</v>
      </c>
      <c r="M385" s="1" t="s">
        <v>33</v>
      </c>
      <c r="N385" s="1" t="s">
        <v>38</v>
      </c>
      <c r="O385" t="s">
        <v>41</v>
      </c>
      <c r="P385" s="1" t="s">
        <v>41</v>
      </c>
      <c r="Q385" s="1" t="s">
        <v>50</v>
      </c>
      <c r="R385" s="1" t="s">
        <v>77</v>
      </c>
      <c r="S385" s="1" t="s">
        <v>50</v>
      </c>
      <c r="T385" s="1" t="s">
        <v>33</v>
      </c>
      <c r="U385">
        <v>0</v>
      </c>
      <c r="V385" s="1" t="s">
        <v>40</v>
      </c>
      <c r="W385" s="1" t="s">
        <v>34</v>
      </c>
      <c r="X385">
        <v>0</v>
      </c>
      <c r="Y385" s="1" t="s">
        <v>60</v>
      </c>
      <c r="Z385">
        <v>24</v>
      </c>
      <c r="AA385" s="1" t="s">
        <v>64</v>
      </c>
      <c r="AB385" s="1" t="s">
        <v>44</v>
      </c>
      <c r="AC385" s="1" t="s">
        <v>44</v>
      </c>
      <c r="AD385" s="2">
        <v>43922</v>
      </c>
      <c r="AE385">
        <v>0</v>
      </c>
      <c r="AF385">
        <v>0.18470600857986319</v>
      </c>
    </row>
    <row r="386" spans="1:32" x14ac:dyDescent="0.35">
      <c r="A386">
        <v>385</v>
      </c>
      <c r="B386" s="1" t="s">
        <v>32</v>
      </c>
      <c r="C386" s="1" t="s">
        <v>65</v>
      </c>
      <c r="D386" s="1" t="s">
        <v>34</v>
      </c>
      <c r="E386">
        <v>2</v>
      </c>
      <c r="F386" s="1" t="s">
        <v>36</v>
      </c>
      <c r="G386" s="1" t="s">
        <v>36</v>
      </c>
      <c r="H386">
        <v>0.5</v>
      </c>
      <c r="I386" s="1" t="s">
        <v>35</v>
      </c>
      <c r="J386" s="1" t="s">
        <v>37</v>
      </c>
      <c r="K386" s="1" t="s">
        <v>47</v>
      </c>
      <c r="L386" s="1" t="s">
        <v>40</v>
      </c>
      <c r="M386" s="1" t="s">
        <v>52</v>
      </c>
      <c r="N386" s="1" t="s">
        <v>47</v>
      </c>
      <c r="O386" t="s">
        <v>41</v>
      </c>
      <c r="P386" s="1" t="s">
        <v>41</v>
      </c>
      <c r="Q386" s="1" t="s">
        <v>48</v>
      </c>
      <c r="R386" s="1" t="s">
        <v>86</v>
      </c>
      <c r="S386" s="1" t="s">
        <v>48</v>
      </c>
      <c r="T386" s="1" t="s">
        <v>65</v>
      </c>
      <c r="U386">
        <v>4</v>
      </c>
      <c r="V386" s="1" t="s">
        <v>65</v>
      </c>
      <c r="W386" s="1" t="s">
        <v>34</v>
      </c>
      <c r="X386">
        <v>2</v>
      </c>
      <c r="Y386" s="1" t="s">
        <v>63</v>
      </c>
      <c r="Z386">
        <v>44</v>
      </c>
      <c r="AA386" s="1" t="s">
        <v>75</v>
      </c>
      <c r="AB386" s="1" t="s">
        <v>44</v>
      </c>
      <c r="AC386" s="1" t="s">
        <v>44</v>
      </c>
      <c r="AD386" s="2">
        <v>42461</v>
      </c>
      <c r="AE386">
        <v>4</v>
      </c>
      <c r="AF386">
        <v>0.27009094189501126</v>
      </c>
    </row>
    <row r="387" spans="1:32" x14ac:dyDescent="0.35">
      <c r="A387">
        <v>386</v>
      </c>
      <c r="B387" s="1" t="s">
        <v>45</v>
      </c>
      <c r="C387" s="1" t="s">
        <v>33</v>
      </c>
      <c r="D387" s="1" t="s">
        <v>34</v>
      </c>
      <c r="E387">
        <v>2</v>
      </c>
      <c r="F387" s="1" t="s">
        <v>35</v>
      </c>
      <c r="G387" s="1" t="s">
        <v>36</v>
      </c>
      <c r="H387">
        <v>0.5</v>
      </c>
      <c r="I387" s="1" t="s">
        <v>35</v>
      </c>
      <c r="J387" s="1" t="s">
        <v>37</v>
      </c>
      <c r="K387" s="1" t="s">
        <v>57</v>
      </c>
      <c r="L387" s="1" t="s">
        <v>40</v>
      </c>
      <c r="M387" s="1" t="s">
        <v>33</v>
      </c>
      <c r="N387" s="1" t="s">
        <v>57</v>
      </c>
      <c r="O387" t="s">
        <v>41</v>
      </c>
      <c r="P387" s="1" t="s">
        <v>41</v>
      </c>
      <c r="Q387" s="1" t="s">
        <v>54</v>
      </c>
      <c r="R387" s="1" t="s">
        <v>90</v>
      </c>
      <c r="S387" s="1" t="s">
        <v>50</v>
      </c>
      <c r="T387" s="1" t="s">
        <v>33</v>
      </c>
      <c r="U387">
        <v>3</v>
      </c>
      <c r="V387" s="1" t="s">
        <v>33</v>
      </c>
      <c r="W387" s="1" t="s">
        <v>34</v>
      </c>
      <c r="X387">
        <v>3</v>
      </c>
      <c r="Y387" s="1" t="s">
        <v>60</v>
      </c>
      <c r="Z387">
        <v>24</v>
      </c>
      <c r="AA387" s="1" t="s">
        <v>75</v>
      </c>
      <c r="AB387" s="1" t="s">
        <v>44</v>
      </c>
      <c r="AC387" s="1" t="s">
        <v>44</v>
      </c>
      <c r="AD387" s="2">
        <v>42826</v>
      </c>
      <c r="AE387">
        <v>3</v>
      </c>
      <c r="AF387">
        <v>0.62101103719844786</v>
      </c>
    </row>
    <row r="388" spans="1:32" x14ac:dyDescent="0.35">
      <c r="A388">
        <v>387</v>
      </c>
      <c r="B388" s="1" t="s">
        <v>45</v>
      </c>
      <c r="C388" s="1" t="s">
        <v>46</v>
      </c>
      <c r="D388" s="1" t="s">
        <v>34</v>
      </c>
      <c r="E388">
        <v>2</v>
      </c>
      <c r="F388" s="1" t="s">
        <v>35</v>
      </c>
      <c r="G388" s="1" t="s">
        <v>36</v>
      </c>
      <c r="H388">
        <v>0.5</v>
      </c>
      <c r="I388" s="1" t="s">
        <v>35</v>
      </c>
      <c r="J388" s="1" t="s">
        <v>37</v>
      </c>
      <c r="K388" s="1" t="s">
        <v>38</v>
      </c>
      <c r="L388" s="1" t="s">
        <v>40</v>
      </c>
      <c r="M388" s="1" t="s">
        <v>46</v>
      </c>
      <c r="N388" s="1" t="s">
        <v>38</v>
      </c>
      <c r="O388" t="s">
        <v>41</v>
      </c>
      <c r="P388" s="1" t="s">
        <v>41</v>
      </c>
      <c r="Q388" s="1" t="s">
        <v>50</v>
      </c>
      <c r="R388" s="1" t="s">
        <v>73</v>
      </c>
      <c r="S388" s="1" t="s">
        <v>50</v>
      </c>
      <c r="T388" s="1" t="s">
        <v>46</v>
      </c>
      <c r="U388">
        <v>3</v>
      </c>
      <c r="V388" s="1" t="s">
        <v>46</v>
      </c>
      <c r="W388" s="1" t="s">
        <v>34</v>
      </c>
      <c r="X388">
        <v>2</v>
      </c>
      <c r="Y388" s="1" t="s">
        <v>63</v>
      </c>
      <c r="Z388">
        <v>40</v>
      </c>
      <c r="AA388" s="1" t="s">
        <v>64</v>
      </c>
      <c r="AB388" s="1" t="s">
        <v>44</v>
      </c>
      <c r="AC388" s="1" t="s">
        <v>44</v>
      </c>
      <c r="AD388" s="2">
        <v>42095</v>
      </c>
      <c r="AE388">
        <v>5</v>
      </c>
      <c r="AF388">
        <v>0.88561584956291428</v>
      </c>
    </row>
    <row r="389" spans="1:32" x14ac:dyDescent="0.35">
      <c r="A389">
        <v>388</v>
      </c>
      <c r="B389" s="1" t="s">
        <v>32</v>
      </c>
      <c r="C389" s="1" t="s">
        <v>33</v>
      </c>
      <c r="D389" s="1" t="s">
        <v>34</v>
      </c>
      <c r="E389">
        <v>2</v>
      </c>
      <c r="F389" s="1" t="s">
        <v>35</v>
      </c>
      <c r="G389" s="1" t="s">
        <v>36</v>
      </c>
      <c r="H389">
        <v>0.5</v>
      </c>
      <c r="I389" s="1" t="s">
        <v>35</v>
      </c>
      <c r="J389" s="1" t="s">
        <v>37</v>
      </c>
      <c r="K389" s="1" t="s">
        <v>47</v>
      </c>
      <c r="L389" s="1" t="s">
        <v>40</v>
      </c>
      <c r="M389" s="1" t="s">
        <v>33</v>
      </c>
      <c r="N389" s="1" t="s">
        <v>47</v>
      </c>
      <c r="O389" t="s">
        <v>41</v>
      </c>
      <c r="P389" s="1" t="s">
        <v>41</v>
      </c>
      <c r="Q389" s="1" t="s">
        <v>50</v>
      </c>
      <c r="R389" s="1" t="s">
        <v>59</v>
      </c>
      <c r="S389" s="1" t="s">
        <v>50</v>
      </c>
      <c r="T389" s="1" t="s">
        <v>33</v>
      </c>
      <c r="U389">
        <v>3</v>
      </c>
      <c r="V389" s="1" t="s">
        <v>33</v>
      </c>
      <c r="W389" s="1" t="s">
        <v>34</v>
      </c>
      <c r="X389">
        <v>2</v>
      </c>
      <c r="Y389" s="1" t="s">
        <v>60</v>
      </c>
      <c r="Z389">
        <v>25</v>
      </c>
      <c r="AA389" s="1" t="s">
        <v>56</v>
      </c>
      <c r="AB389" s="1" t="s">
        <v>56</v>
      </c>
      <c r="AC389" s="1" t="s">
        <v>56</v>
      </c>
      <c r="AD389" s="2">
        <v>42826</v>
      </c>
      <c r="AE389">
        <v>3</v>
      </c>
      <c r="AF389">
        <v>0.99275411111482914</v>
      </c>
    </row>
    <row r="390" spans="1:32" x14ac:dyDescent="0.35">
      <c r="A390">
        <v>389</v>
      </c>
      <c r="B390" s="1" t="s">
        <v>32</v>
      </c>
      <c r="C390" s="1" t="s">
        <v>33</v>
      </c>
      <c r="D390" s="1" t="s">
        <v>34</v>
      </c>
      <c r="E390">
        <v>3</v>
      </c>
      <c r="F390" s="1" t="s">
        <v>35</v>
      </c>
      <c r="G390" s="1" t="s">
        <v>36</v>
      </c>
      <c r="H390">
        <v>0.5</v>
      </c>
      <c r="I390" s="1" t="s">
        <v>35</v>
      </c>
      <c r="J390" s="1" t="s">
        <v>37</v>
      </c>
      <c r="K390" s="1" t="s">
        <v>38</v>
      </c>
      <c r="L390" s="1" t="s">
        <v>40</v>
      </c>
      <c r="M390" s="1" t="s">
        <v>33</v>
      </c>
      <c r="N390" s="1" t="s">
        <v>38</v>
      </c>
      <c r="O390" t="s">
        <v>41</v>
      </c>
      <c r="P390" s="1" t="s">
        <v>41</v>
      </c>
      <c r="Q390" s="1" t="s">
        <v>50</v>
      </c>
      <c r="R390" s="1" t="s">
        <v>77</v>
      </c>
      <c r="S390" s="1" t="s">
        <v>50</v>
      </c>
      <c r="T390" s="1" t="s">
        <v>33</v>
      </c>
      <c r="U390">
        <v>3</v>
      </c>
      <c r="V390" s="1" t="s">
        <v>33</v>
      </c>
      <c r="W390" s="1" t="s">
        <v>34</v>
      </c>
      <c r="X390">
        <v>3</v>
      </c>
      <c r="Y390" s="1" t="s">
        <v>60</v>
      </c>
      <c r="Z390">
        <v>20</v>
      </c>
      <c r="AA390" s="1" t="s">
        <v>56</v>
      </c>
      <c r="AB390" s="1" t="s">
        <v>56</v>
      </c>
      <c r="AC390" s="1" t="s">
        <v>56</v>
      </c>
      <c r="AD390" s="2">
        <v>42826</v>
      </c>
      <c r="AE390">
        <v>3</v>
      </c>
      <c r="AF390">
        <v>2.0504621128762834E-2</v>
      </c>
    </row>
    <row r="391" spans="1:32" x14ac:dyDescent="0.35">
      <c r="A391">
        <v>390</v>
      </c>
      <c r="B391" s="1" t="s">
        <v>32</v>
      </c>
      <c r="C391" s="1" t="s">
        <v>33</v>
      </c>
      <c r="D391" s="1" t="s">
        <v>34</v>
      </c>
      <c r="E391">
        <v>2</v>
      </c>
      <c r="F391" s="1" t="s">
        <v>35</v>
      </c>
      <c r="G391" s="1" t="s">
        <v>36</v>
      </c>
      <c r="H391">
        <v>0.5</v>
      </c>
      <c r="I391" s="1" t="s">
        <v>35</v>
      </c>
      <c r="J391" s="1" t="s">
        <v>37</v>
      </c>
      <c r="K391" s="1" t="s">
        <v>61</v>
      </c>
      <c r="L391" s="1" t="s">
        <v>40</v>
      </c>
      <c r="M391" s="1" t="s">
        <v>33</v>
      </c>
      <c r="N391" s="1" t="s">
        <v>61</v>
      </c>
      <c r="O391" t="s">
        <v>41</v>
      </c>
      <c r="P391" s="1" t="s">
        <v>41</v>
      </c>
      <c r="Q391" s="1" t="s">
        <v>50</v>
      </c>
      <c r="R391" s="1" t="s">
        <v>72</v>
      </c>
      <c r="S391" s="1" t="s">
        <v>50</v>
      </c>
      <c r="T391" s="1" t="s">
        <v>33</v>
      </c>
      <c r="U391">
        <v>2</v>
      </c>
      <c r="V391" s="1" t="s">
        <v>33</v>
      </c>
      <c r="W391" s="1" t="s">
        <v>34</v>
      </c>
      <c r="X391">
        <v>3</v>
      </c>
      <c r="Y391" s="1" t="s">
        <v>60</v>
      </c>
      <c r="Z391">
        <v>24</v>
      </c>
      <c r="AA391" s="1" t="s">
        <v>56</v>
      </c>
      <c r="AB391" s="1" t="s">
        <v>56</v>
      </c>
      <c r="AC391" s="1" t="s">
        <v>56</v>
      </c>
      <c r="AD391" s="2">
        <v>43191</v>
      </c>
      <c r="AE391">
        <v>2</v>
      </c>
      <c r="AF391">
        <v>4.8342188372641703E-2</v>
      </c>
    </row>
    <row r="392" spans="1:32" x14ac:dyDescent="0.35">
      <c r="A392">
        <v>391</v>
      </c>
      <c r="B392" s="1" t="s">
        <v>32</v>
      </c>
      <c r="C392" s="1" t="s">
        <v>46</v>
      </c>
      <c r="D392" s="1" t="s">
        <v>34</v>
      </c>
      <c r="E392">
        <v>2</v>
      </c>
      <c r="F392" s="1" t="s">
        <v>35</v>
      </c>
      <c r="G392" s="1" t="s">
        <v>36</v>
      </c>
      <c r="H392">
        <v>0.5</v>
      </c>
      <c r="I392" s="1" t="s">
        <v>35</v>
      </c>
      <c r="J392" s="1" t="s">
        <v>37</v>
      </c>
      <c r="K392" s="1" t="s">
        <v>61</v>
      </c>
      <c r="L392" s="1" t="s">
        <v>40</v>
      </c>
      <c r="M392" s="1" t="s">
        <v>46</v>
      </c>
      <c r="N392" s="1" t="s">
        <v>61</v>
      </c>
      <c r="O392" t="s">
        <v>41</v>
      </c>
      <c r="P392" s="1" t="s">
        <v>41</v>
      </c>
      <c r="Q392" s="1" t="s">
        <v>50</v>
      </c>
      <c r="R392" s="1" t="s">
        <v>62</v>
      </c>
      <c r="S392" s="1" t="s">
        <v>50</v>
      </c>
      <c r="T392" s="1" t="s">
        <v>46</v>
      </c>
      <c r="U392">
        <v>5</v>
      </c>
      <c r="V392" s="1" t="s">
        <v>46</v>
      </c>
      <c r="W392" s="1" t="s">
        <v>34</v>
      </c>
      <c r="X392">
        <v>3</v>
      </c>
      <c r="Y392" s="1" t="s">
        <v>42</v>
      </c>
      <c r="Z392">
        <v>36</v>
      </c>
      <c r="AA392" s="1" t="s">
        <v>56</v>
      </c>
      <c r="AB392" s="1" t="s">
        <v>56</v>
      </c>
      <c r="AC392" s="1" t="s">
        <v>56</v>
      </c>
      <c r="AD392" s="2">
        <v>41000</v>
      </c>
      <c r="AE392">
        <v>8</v>
      </c>
      <c r="AF392">
        <v>0.98829692239105504</v>
      </c>
    </row>
    <row r="393" spans="1:32" x14ac:dyDescent="0.35">
      <c r="A393">
        <v>392</v>
      </c>
      <c r="B393" s="1" t="s">
        <v>32</v>
      </c>
      <c r="C393" s="1" t="s">
        <v>65</v>
      </c>
      <c r="D393" s="1" t="s">
        <v>34</v>
      </c>
      <c r="E393">
        <v>3</v>
      </c>
      <c r="F393" s="1" t="s">
        <v>35</v>
      </c>
      <c r="G393" s="1" t="s">
        <v>36</v>
      </c>
      <c r="H393">
        <v>0.5</v>
      </c>
      <c r="I393" s="1" t="s">
        <v>35</v>
      </c>
      <c r="J393" s="1" t="s">
        <v>37</v>
      </c>
      <c r="K393" s="1" t="s">
        <v>38</v>
      </c>
      <c r="L393" s="1" t="s">
        <v>40</v>
      </c>
      <c r="M393" s="1" t="s">
        <v>65</v>
      </c>
      <c r="N393" s="1" t="s">
        <v>38</v>
      </c>
      <c r="O393" t="s">
        <v>41</v>
      </c>
      <c r="P393" s="1" t="s">
        <v>41</v>
      </c>
      <c r="Q393" s="1" t="s">
        <v>50</v>
      </c>
      <c r="R393" s="1" t="s">
        <v>66</v>
      </c>
      <c r="S393" s="1" t="s">
        <v>48</v>
      </c>
      <c r="T393" s="1" t="s">
        <v>65</v>
      </c>
      <c r="U393">
        <v>1</v>
      </c>
      <c r="V393" s="1" t="s">
        <v>46</v>
      </c>
      <c r="W393" s="1" t="s">
        <v>37</v>
      </c>
      <c r="X393">
        <v>2</v>
      </c>
      <c r="Y393" s="1" t="s">
        <v>63</v>
      </c>
      <c r="Z393">
        <v>41</v>
      </c>
      <c r="AA393" s="1" t="s">
        <v>75</v>
      </c>
      <c r="AB393" s="1" t="s">
        <v>44</v>
      </c>
      <c r="AC393" s="1" t="s">
        <v>44</v>
      </c>
      <c r="AD393" s="2">
        <v>41730</v>
      </c>
      <c r="AE393">
        <v>6</v>
      </c>
      <c r="AF393">
        <v>2.420839796984886E-2</v>
      </c>
    </row>
    <row r="394" spans="1:32" x14ac:dyDescent="0.35">
      <c r="A394">
        <v>393</v>
      </c>
      <c r="B394" s="1" t="s">
        <v>32</v>
      </c>
      <c r="C394" s="1" t="s">
        <v>67</v>
      </c>
      <c r="D394" s="1" t="s">
        <v>34</v>
      </c>
      <c r="E394">
        <v>2</v>
      </c>
      <c r="F394" s="1" t="s">
        <v>35</v>
      </c>
      <c r="G394" s="1" t="s">
        <v>36</v>
      </c>
      <c r="H394">
        <v>0.5</v>
      </c>
      <c r="I394" s="1" t="s">
        <v>35</v>
      </c>
      <c r="J394" s="1" t="s">
        <v>37</v>
      </c>
      <c r="K394" s="1" t="s">
        <v>38</v>
      </c>
      <c r="L394" s="1" t="s">
        <v>40</v>
      </c>
      <c r="M394" s="1" t="s">
        <v>67</v>
      </c>
      <c r="N394" s="1" t="s">
        <v>38</v>
      </c>
      <c r="O394" t="s">
        <v>41</v>
      </c>
      <c r="P394" s="1" t="s">
        <v>41</v>
      </c>
      <c r="Q394" s="1" t="s">
        <v>50</v>
      </c>
      <c r="R394" s="1" t="s">
        <v>76</v>
      </c>
      <c r="S394" s="1" t="s">
        <v>50</v>
      </c>
      <c r="T394" s="1" t="s">
        <v>67</v>
      </c>
      <c r="U394">
        <v>3</v>
      </c>
      <c r="V394" s="1" t="s">
        <v>67</v>
      </c>
      <c r="W394" s="1" t="s">
        <v>34</v>
      </c>
      <c r="X394">
        <v>2</v>
      </c>
      <c r="Y394" s="1" t="s">
        <v>60</v>
      </c>
      <c r="Z394">
        <v>28</v>
      </c>
      <c r="AA394" s="1" t="s">
        <v>56</v>
      </c>
      <c r="AB394" s="1" t="s">
        <v>56</v>
      </c>
      <c r="AC394" s="1" t="s">
        <v>56</v>
      </c>
      <c r="AD394" s="2">
        <v>40634</v>
      </c>
      <c r="AE394">
        <v>9</v>
      </c>
      <c r="AF394">
        <v>0.15599491990944425</v>
      </c>
    </row>
    <row r="395" spans="1:32" x14ac:dyDescent="0.35">
      <c r="A395">
        <v>394</v>
      </c>
      <c r="B395" s="1" t="s">
        <v>32</v>
      </c>
      <c r="C395" s="1" t="s">
        <v>46</v>
      </c>
      <c r="D395" s="1" t="s">
        <v>34</v>
      </c>
      <c r="E395">
        <v>3</v>
      </c>
      <c r="F395" s="1" t="s">
        <v>35</v>
      </c>
      <c r="G395" s="1" t="s">
        <v>36</v>
      </c>
      <c r="H395">
        <v>0.5</v>
      </c>
      <c r="I395" s="1" t="s">
        <v>35</v>
      </c>
      <c r="J395" s="1" t="s">
        <v>37</v>
      </c>
      <c r="K395" s="1" t="s">
        <v>38</v>
      </c>
      <c r="L395" s="1" t="s">
        <v>40</v>
      </c>
      <c r="M395" s="1" t="s">
        <v>46</v>
      </c>
      <c r="N395" s="1" t="s">
        <v>38</v>
      </c>
      <c r="O395" t="s">
        <v>41</v>
      </c>
      <c r="P395" s="1" t="s">
        <v>41</v>
      </c>
      <c r="Q395" s="1" t="s">
        <v>50</v>
      </c>
      <c r="R395" s="1" t="s">
        <v>73</v>
      </c>
      <c r="S395" s="1" t="s">
        <v>50</v>
      </c>
      <c r="T395" s="1" t="s">
        <v>46</v>
      </c>
      <c r="U395">
        <v>5</v>
      </c>
      <c r="V395" s="1" t="s">
        <v>46</v>
      </c>
      <c r="W395" s="1" t="s">
        <v>34</v>
      </c>
      <c r="X395">
        <v>3</v>
      </c>
      <c r="Y395" s="1" t="s">
        <v>42</v>
      </c>
      <c r="Z395">
        <v>34</v>
      </c>
      <c r="AA395" s="1" t="s">
        <v>56</v>
      </c>
      <c r="AB395" s="1" t="s">
        <v>56</v>
      </c>
      <c r="AC395" s="1" t="s">
        <v>56</v>
      </c>
      <c r="AD395" s="2">
        <v>41365</v>
      </c>
      <c r="AE395">
        <v>7</v>
      </c>
      <c r="AF395">
        <v>0.39590970635266121</v>
      </c>
    </row>
    <row r="396" spans="1:32" x14ac:dyDescent="0.35">
      <c r="A396">
        <v>395</v>
      </c>
      <c r="B396" s="1" t="s">
        <v>32</v>
      </c>
      <c r="C396" s="1" t="s">
        <v>33</v>
      </c>
      <c r="D396" s="1" t="s">
        <v>34</v>
      </c>
      <c r="E396">
        <v>2</v>
      </c>
      <c r="F396" s="1" t="s">
        <v>35</v>
      </c>
      <c r="G396" s="1" t="s">
        <v>36</v>
      </c>
      <c r="H396">
        <v>0.5</v>
      </c>
      <c r="I396" s="1" t="s">
        <v>35</v>
      </c>
      <c r="J396" s="1" t="s">
        <v>37</v>
      </c>
      <c r="K396" s="1" t="s">
        <v>38</v>
      </c>
      <c r="L396" s="1" t="s">
        <v>40</v>
      </c>
      <c r="M396" s="1" t="s">
        <v>33</v>
      </c>
      <c r="N396" s="1" t="s">
        <v>38</v>
      </c>
      <c r="O396" t="s">
        <v>41</v>
      </c>
      <c r="P396" s="1" t="s">
        <v>41</v>
      </c>
      <c r="Q396" s="1" t="s">
        <v>50</v>
      </c>
      <c r="R396" s="1" t="s">
        <v>77</v>
      </c>
      <c r="S396" s="1" t="s">
        <v>50</v>
      </c>
      <c r="T396" s="1" t="s">
        <v>33</v>
      </c>
      <c r="U396">
        <v>3</v>
      </c>
      <c r="V396" s="1" t="s">
        <v>33</v>
      </c>
      <c r="W396" s="1" t="s">
        <v>34</v>
      </c>
      <c r="X396">
        <v>3</v>
      </c>
      <c r="Y396" s="1" t="s">
        <v>60</v>
      </c>
      <c r="Z396">
        <v>22</v>
      </c>
      <c r="AA396" s="1" t="s">
        <v>75</v>
      </c>
      <c r="AB396" s="1" t="s">
        <v>44</v>
      </c>
      <c r="AC396" s="1" t="s">
        <v>44</v>
      </c>
      <c r="AD396" s="2">
        <v>42826</v>
      </c>
      <c r="AE396">
        <v>3</v>
      </c>
      <c r="AF396">
        <v>0.35666504745283001</v>
      </c>
    </row>
    <row r="397" spans="1:32" x14ac:dyDescent="0.35">
      <c r="A397">
        <v>396</v>
      </c>
      <c r="B397" s="1" t="s">
        <v>45</v>
      </c>
      <c r="C397" s="1" t="s">
        <v>33</v>
      </c>
      <c r="D397" s="1" t="s">
        <v>34</v>
      </c>
      <c r="E397">
        <v>3</v>
      </c>
      <c r="F397" s="1" t="s">
        <v>35</v>
      </c>
      <c r="G397" s="1" t="s">
        <v>36</v>
      </c>
      <c r="H397">
        <v>0.5</v>
      </c>
      <c r="I397" s="1" t="s">
        <v>35</v>
      </c>
      <c r="J397" s="1" t="s">
        <v>37</v>
      </c>
      <c r="K397" s="1" t="s">
        <v>47</v>
      </c>
      <c r="L397" s="1" t="s">
        <v>40</v>
      </c>
      <c r="M397" s="1" t="s">
        <v>33</v>
      </c>
      <c r="N397" s="1" t="s">
        <v>47</v>
      </c>
      <c r="O397" t="s">
        <v>41</v>
      </c>
      <c r="P397" s="1" t="s">
        <v>41</v>
      </c>
      <c r="Q397" s="1" t="s">
        <v>50</v>
      </c>
      <c r="R397" s="1" t="s">
        <v>59</v>
      </c>
      <c r="S397" s="1" t="s">
        <v>50</v>
      </c>
      <c r="T397" s="1" t="s">
        <v>33</v>
      </c>
      <c r="U397">
        <v>1</v>
      </c>
      <c r="V397" s="1" t="s">
        <v>33</v>
      </c>
      <c r="W397" s="1" t="s">
        <v>34</v>
      </c>
      <c r="X397">
        <v>0</v>
      </c>
      <c r="Y397" s="1" t="s">
        <v>60</v>
      </c>
      <c r="Z397">
        <v>28</v>
      </c>
      <c r="AA397" s="1" t="s">
        <v>75</v>
      </c>
      <c r="AB397" s="1" t="s">
        <v>44</v>
      </c>
      <c r="AC397" s="1" t="s">
        <v>44</v>
      </c>
      <c r="AD397" s="2">
        <v>43556</v>
      </c>
      <c r="AE397">
        <v>1</v>
      </c>
      <c r="AF397">
        <v>0.85213936453718642</v>
      </c>
    </row>
    <row r="398" spans="1:32" x14ac:dyDescent="0.35">
      <c r="A398">
        <v>397</v>
      </c>
      <c r="B398" s="1" t="s">
        <v>32</v>
      </c>
      <c r="C398" s="1" t="s">
        <v>46</v>
      </c>
      <c r="D398" s="1" t="s">
        <v>37</v>
      </c>
      <c r="E398">
        <v>0</v>
      </c>
      <c r="F398" s="1" t="s">
        <v>35</v>
      </c>
      <c r="G398" s="1" t="s">
        <v>35</v>
      </c>
      <c r="H398">
        <v>0.5</v>
      </c>
      <c r="I398" s="1" t="s">
        <v>35</v>
      </c>
      <c r="J398" s="1" t="s">
        <v>34</v>
      </c>
      <c r="K398" s="1" t="s">
        <v>47</v>
      </c>
      <c r="L398" s="1" t="s">
        <v>40</v>
      </c>
      <c r="M398" s="1" t="s">
        <v>46</v>
      </c>
      <c r="N398" s="1" t="s">
        <v>47</v>
      </c>
      <c r="O398" t="s">
        <v>41</v>
      </c>
      <c r="P398" s="1" t="s">
        <v>41</v>
      </c>
      <c r="Q398" s="1" t="s">
        <v>48</v>
      </c>
      <c r="R398" s="1" t="s">
        <v>49</v>
      </c>
      <c r="S398" s="1" t="s">
        <v>50</v>
      </c>
      <c r="T398" s="1" t="s">
        <v>46</v>
      </c>
      <c r="U398">
        <v>0</v>
      </c>
      <c r="V398" s="1" t="s">
        <v>40</v>
      </c>
      <c r="W398" s="1" t="s">
        <v>34</v>
      </c>
      <c r="X398">
        <v>0</v>
      </c>
      <c r="Y398" s="1" t="s">
        <v>42</v>
      </c>
      <c r="Z398">
        <v>32</v>
      </c>
      <c r="AA398" s="1" t="s">
        <v>56</v>
      </c>
      <c r="AB398" s="1" t="s">
        <v>56</v>
      </c>
      <c r="AC398" s="1" t="s">
        <v>56</v>
      </c>
      <c r="AD398" s="2">
        <v>43922</v>
      </c>
      <c r="AE398">
        <v>0</v>
      </c>
      <c r="AF398">
        <v>0.22577653790173235</v>
      </c>
    </row>
    <row r="399" spans="1:32" x14ac:dyDescent="0.35">
      <c r="A399">
        <v>398</v>
      </c>
      <c r="B399" s="1" t="s">
        <v>32</v>
      </c>
      <c r="C399" s="1" t="s">
        <v>46</v>
      </c>
      <c r="D399" s="1" t="s">
        <v>34</v>
      </c>
      <c r="E399">
        <v>2</v>
      </c>
      <c r="F399" s="1" t="s">
        <v>35</v>
      </c>
      <c r="G399" s="1" t="s">
        <v>36</v>
      </c>
      <c r="H399">
        <v>0.5</v>
      </c>
      <c r="I399" s="1" t="s">
        <v>35</v>
      </c>
      <c r="J399" s="1" t="s">
        <v>37</v>
      </c>
      <c r="K399" s="1" t="s">
        <v>38</v>
      </c>
      <c r="L399" s="1" t="s">
        <v>40</v>
      </c>
      <c r="M399" s="1" t="s">
        <v>46</v>
      </c>
      <c r="N399" s="1" t="s">
        <v>38</v>
      </c>
      <c r="O399" t="s">
        <v>41</v>
      </c>
      <c r="P399" s="1" t="s">
        <v>41</v>
      </c>
      <c r="Q399" s="1" t="s">
        <v>50</v>
      </c>
      <c r="R399" s="1" t="s">
        <v>73</v>
      </c>
      <c r="S399" s="1" t="s">
        <v>50</v>
      </c>
      <c r="T399" s="1" t="s">
        <v>46</v>
      </c>
      <c r="U399">
        <v>1</v>
      </c>
      <c r="V399" s="1" t="s">
        <v>67</v>
      </c>
      <c r="W399" s="1" t="s">
        <v>37</v>
      </c>
      <c r="X399">
        <v>2</v>
      </c>
      <c r="Y399" s="1" t="s">
        <v>42</v>
      </c>
      <c r="Z399">
        <v>34</v>
      </c>
      <c r="AA399" s="1" t="s">
        <v>75</v>
      </c>
      <c r="AB399" s="1" t="s">
        <v>44</v>
      </c>
      <c r="AC399" s="1" t="s">
        <v>44</v>
      </c>
      <c r="AD399" s="2">
        <v>40634</v>
      </c>
      <c r="AE399">
        <v>9</v>
      </c>
      <c r="AF399">
        <v>6.574887727464318E-2</v>
      </c>
    </row>
    <row r="400" spans="1:32" x14ac:dyDescent="0.35">
      <c r="A400">
        <v>399</v>
      </c>
      <c r="B400" s="1" t="s">
        <v>32</v>
      </c>
      <c r="C400" s="1" t="s">
        <v>33</v>
      </c>
      <c r="D400" s="1" t="s">
        <v>34</v>
      </c>
      <c r="E400">
        <v>2</v>
      </c>
      <c r="F400" s="1" t="s">
        <v>35</v>
      </c>
      <c r="G400" s="1" t="s">
        <v>36</v>
      </c>
      <c r="H400">
        <v>0.5</v>
      </c>
      <c r="I400" s="1" t="s">
        <v>35</v>
      </c>
      <c r="J400" s="1" t="s">
        <v>37</v>
      </c>
      <c r="K400" s="1" t="s">
        <v>47</v>
      </c>
      <c r="L400" s="1" t="s">
        <v>40</v>
      </c>
      <c r="M400" s="1" t="s">
        <v>33</v>
      </c>
      <c r="N400" s="1" t="s">
        <v>47</v>
      </c>
      <c r="O400" t="s">
        <v>41</v>
      </c>
      <c r="P400" s="1" t="s">
        <v>41</v>
      </c>
      <c r="Q400" s="1" t="s">
        <v>50</v>
      </c>
      <c r="R400" s="1" t="s">
        <v>59</v>
      </c>
      <c r="S400" s="1" t="s">
        <v>50</v>
      </c>
      <c r="T400" s="1" t="s">
        <v>33</v>
      </c>
      <c r="U400">
        <v>3</v>
      </c>
      <c r="V400" s="1" t="s">
        <v>33</v>
      </c>
      <c r="W400" s="1" t="s">
        <v>34</v>
      </c>
      <c r="X400">
        <v>2</v>
      </c>
      <c r="Y400" s="1" t="s">
        <v>60</v>
      </c>
      <c r="Z400">
        <v>21</v>
      </c>
      <c r="AA400" s="1" t="s">
        <v>51</v>
      </c>
      <c r="AB400" s="1" t="s">
        <v>44</v>
      </c>
      <c r="AC400" s="1" t="s">
        <v>44</v>
      </c>
      <c r="AD400" s="2">
        <v>42826</v>
      </c>
      <c r="AE400">
        <v>3</v>
      </c>
      <c r="AF400">
        <v>0.23072635404869957</v>
      </c>
    </row>
    <row r="401" spans="1:32" x14ac:dyDescent="0.35">
      <c r="A401">
        <v>400</v>
      </c>
      <c r="B401" s="1" t="s">
        <v>45</v>
      </c>
      <c r="C401" s="1" t="s">
        <v>33</v>
      </c>
      <c r="D401" s="1" t="s">
        <v>37</v>
      </c>
      <c r="E401">
        <v>0</v>
      </c>
      <c r="F401" s="1" t="s">
        <v>35</v>
      </c>
      <c r="G401" s="1" t="s">
        <v>35</v>
      </c>
      <c r="H401">
        <v>0.5</v>
      </c>
      <c r="I401" s="1" t="s">
        <v>35</v>
      </c>
      <c r="J401" s="1" t="s">
        <v>34</v>
      </c>
      <c r="K401" s="1" t="s">
        <v>38</v>
      </c>
      <c r="L401" s="1" t="s">
        <v>40</v>
      </c>
      <c r="M401" s="1" t="s">
        <v>33</v>
      </c>
      <c r="N401" s="1" t="s">
        <v>38</v>
      </c>
      <c r="O401" t="s">
        <v>41</v>
      </c>
      <c r="P401" s="1" t="s">
        <v>41</v>
      </c>
      <c r="Q401" s="1" t="s">
        <v>50</v>
      </c>
      <c r="R401" s="1" t="s">
        <v>77</v>
      </c>
      <c r="S401" s="1" t="s">
        <v>50</v>
      </c>
      <c r="T401" s="1" t="s">
        <v>33</v>
      </c>
      <c r="U401">
        <v>0</v>
      </c>
      <c r="V401" s="1" t="s">
        <v>40</v>
      </c>
      <c r="W401" s="1" t="s">
        <v>34</v>
      </c>
      <c r="X401">
        <v>0</v>
      </c>
      <c r="Y401" s="1" t="s">
        <v>60</v>
      </c>
      <c r="Z401">
        <v>22</v>
      </c>
      <c r="AA401" s="1" t="s">
        <v>51</v>
      </c>
      <c r="AB401" s="1" t="s">
        <v>44</v>
      </c>
      <c r="AC401" s="1" t="s">
        <v>44</v>
      </c>
      <c r="AD401" s="2">
        <v>43922</v>
      </c>
      <c r="AE401">
        <v>0</v>
      </c>
      <c r="AF401">
        <v>0.3575343019597933</v>
      </c>
    </row>
    <row r="402" spans="1:32" x14ac:dyDescent="0.35">
      <c r="A402">
        <v>401</v>
      </c>
      <c r="B402" s="1" t="s">
        <v>45</v>
      </c>
      <c r="C402" s="1" t="s">
        <v>33</v>
      </c>
      <c r="D402" s="1" t="s">
        <v>34</v>
      </c>
      <c r="E402">
        <v>4</v>
      </c>
      <c r="F402" s="1" t="s">
        <v>35</v>
      </c>
      <c r="G402" s="1" t="s">
        <v>36</v>
      </c>
      <c r="H402">
        <v>0.5</v>
      </c>
      <c r="I402" s="1" t="s">
        <v>35</v>
      </c>
      <c r="J402" s="1" t="s">
        <v>37</v>
      </c>
      <c r="K402" s="1" t="s">
        <v>38</v>
      </c>
      <c r="L402" s="1" t="s">
        <v>40</v>
      </c>
      <c r="M402" s="1" t="s">
        <v>33</v>
      </c>
      <c r="N402" s="1" t="s">
        <v>38</v>
      </c>
      <c r="O402" t="s">
        <v>41</v>
      </c>
      <c r="P402" s="1" t="s">
        <v>41</v>
      </c>
      <c r="Q402" s="1" t="s">
        <v>50</v>
      </c>
      <c r="R402" s="1" t="s">
        <v>77</v>
      </c>
      <c r="S402" s="1" t="s">
        <v>50</v>
      </c>
      <c r="T402" s="1" t="s">
        <v>33</v>
      </c>
      <c r="U402">
        <v>2</v>
      </c>
      <c r="V402" s="1" t="s">
        <v>33</v>
      </c>
      <c r="W402" s="1" t="s">
        <v>34</v>
      </c>
      <c r="X402">
        <v>2</v>
      </c>
      <c r="Y402" s="1" t="s">
        <v>60</v>
      </c>
      <c r="Z402">
        <v>26</v>
      </c>
      <c r="AA402" s="1" t="s">
        <v>51</v>
      </c>
      <c r="AB402" s="1" t="s">
        <v>44</v>
      </c>
      <c r="AC402" s="1" t="s">
        <v>44</v>
      </c>
      <c r="AD402" s="2">
        <v>43191</v>
      </c>
      <c r="AE402">
        <v>2</v>
      </c>
      <c r="AF402">
        <v>0.13232537468300964</v>
      </c>
    </row>
    <row r="403" spans="1:32" x14ac:dyDescent="0.35">
      <c r="A403">
        <v>402</v>
      </c>
      <c r="B403" s="1" t="s">
        <v>45</v>
      </c>
      <c r="C403" s="1" t="s">
        <v>67</v>
      </c>
      <c r="D403" s="1" t="s">
        <v>37</v>
      </c>
      <c r="E403">
        <v>0</v>
      </c>
      <c r="F403" s="1" t="s">
        <v>35</v>
      </c>
      <c r="G403" s="1" t="s">
        <v>35</v>
      </c>
      <c r="H403">
        <v>0.5</v>
      </c>
      <c r="I403" s="1" t="s">
        <v>35</v>
      </c>
      <c r="J403" s="1" t="s">
        <v>34</v>
      </c>
      <c r="K403" s="1" t="s">
        <v>38</v>
      </c>
      <c r="L403" s="1" t="s">
        <v>40</v>
      </c>
      <c r="M403" s="1" t="s">
        <v>67</v>
      </c>
      <c r="N403" s="1" t="s">
        <v>38</v>
      </c>
      <c r="O403">
        <v>0.8</v>
      </c>
      <c r="P403" s="1" t="s">
        <v>79</v>
      </c>
      <c r="Q403" s="1" t="s">
        <v>50</v>
      </c>
      <c r="R403" s="1" t="s">
        <v>76</v>
      </c>
      <c r="S403" s="1" t="s">
        <v>50</v>
      </c>
      <c r="T403" s="1" t="s">
        <v>67</v>
      </c>
      <c r="U403">
        <v>0</v>
      </c>
      <c r="V403" s="1" t="s">
        <v>40</v>
      </c>
      <c r="W403" s="1" t="s">
        <v>34</v>
      </c>
      <c r="X403">
        <v>0</v>
      </c>
      <c r="Y403" s="1" t="s">
        <v>42</v>
      </c>
      <c r="Z403">
        <v>33</v>
      </c>
      <c r="AA403" s="1" t="s">
        <v>56</v>
      </c>
      <c r="AB403" s="1" t="s">
        <v>56</v>
      </c>
      <c r="AC403" s="1" t="s">
        <v>56</v>
      </c>
      <c r="AD403" s="2">
        <v>43922</v>
      </c>
      <c r="AE403">
        <v>0</v>
      </c>
      <c r="AF403">
        <v>0.40092881562604665</v>
      </c>
    </row>
    <row r="404" spans="1:32" x14ac:dyDescent="0.35">
      <c r="A404">
        <v>403</v>
      </c>
      <c r="B404" s="1" t="s">
        <v>32</v>
      </c>
      <c r="C404" s="1" t="s">
        <v>33</v>
      </c>
      <c r="D404" s="1" t="s">
        <v>34</v>
      </c>
      <c r="E404">
        <v>2</v>
      </c>
      <c r="F404" s="1" t="s">
        <v>35</v>
      </c>
      <c r="G404" s="1" t="s">
        <v>36</v>
      </c>
      <c r="H404">
        <v>0.5</v>
      </c>
      <c r="I404" s="1" t="s">
        <v>35</v>
      </c>
      <c r="J404" s="1" t="s">
        <v>37</v>
      </c>
      <c r="K404" s="1" t="s">
        <v>47</v>
      </c>
      <c r="L404" s="1" t="s">
        <v>40</v>
      </c>
      <c r="M404" s="1" t="s">
        <v>33</v>
      </c>
      <c r="N404" s="1" t="s">
        <v>47</v>
      </c>
      <c r="O404" t="s">
        <v>41</v>
      </c>
      <c r="P404" s="1" t="s">
        <v>41</v>
      </c>
      <c r="Q404" s="1" t="s">
        <v>50</v>
      </c>
      <c r="R404" s="1" t="s">
        <v>59</v>
      </c>
      <c r="S404" s="1" t="s">
        <v>50</v>
      </c>
      <c r="T404" s="1" t="s">
        <v>33</v>
      </c>
      <c r="U404">
        <v>3</v>
      </c>
      <c r="V404" s="1" t="s">
        <v>33</v>
      </c>
      <c r="W404" s="1" t="s">
        <v>34</v>
      </c>
      <c r="X404">
        <v>3</v>
      </c>
      <c r="Y404" s="1" t="s">
        <v>60</v>
      </c>
      <c r="Z404">
        <v>23</v>
      </c>
      <c r="AA404" s="1" t="s">
        <v>75</v>
      </c>
      <c r="AB404" s="1" t="s">
        <v>44</v>
      </c>
      <c r="AC404" s="1" t="s">
        <v>44</v>
      </c>
      <c r="AD404" s="2">
        <v>42826</v>
      </c>
      <c r="AE404">
        <v>3</v>
      </c>
      <c r="AF404">
        <v>0.53150413906595306</v>
      </c>
    </row>
    <row r="405" spans="1:32" x14ac:dyDescent="0.35">
      <c r="A405">
        <v>404</v>
      </c>
      <c r="B405" s="1" t="s">
        <v>32</v>
      </c>
      <c r="C405" s="1" t="s">
        <v>93</v>
      </c>
      <c r="D405" s="1" t="s">
        <v>34</v>
      </c>
      <c r="E405">
        <v>0</v>
      </c>
      <c r="F405" s="1" t="s">
        <v>35</v>
      </c>
      <c r="G405" s="1" t="s">
        <v>35</v>
      </c>
      <c r="H405">
        <v>0.5</v>
      </c>
      <c r="I405" s="1" t="s">
        <v>35</v>
      </c>
      <c r="J405" s="1" t="s">
        <v>37</v>
      </c>
      <c r="K405" s="1" t="s">
        <v>53</v>
      </c>
      <c r="L405" s="1" t="s">
        <v>40</v>
      </c>
      <c r="M405" s="1" t="s">
        <v>93</v>
      </c>
      <c r="N405" s="1" t="s">
        <v>53</v>
      </c>
      <c r="O405" t="s">
        <v>41</v>
      </c>
      <c r="P405" s="1" t="s">
        <v>41</v>
      </c>
      <c r="Q405" s="1" t="s">
        <v>40</v>
      </c>
      <c r="R405" s="1" t="s">
        <v>40</v>
      </c>
      <c r="S405" s="1" t="s">
        <v>40</v>
      </c>
      <c r="T405" s="1" t="s">
        <v>40</v>
      </c>
      <c r="U405">
        <v>2</v>
      </c>
      <c r="V405" s="1" t="s">
        <v>93</v>
      </c>
      <c r="W405" s="1" t="s">
        <v>34</v>
      </c>
      <c r="X405">
        <v>2</v>
      </c>
      <c r="Y405" s="1" t="s">
        <v>88</v>
      </c>
      <c r="Z405">
        <v>50</v>
      </c>
      <c r="AA405" s="1" t="s">
        <v>75</v>
      </c>
      <c r="AB405" s="1" t="s">
        <v>44</v>
      </c>
      <c r="AC405" s="1" t="s">
        <v>44</v>
      </c>
      <c r="AD405" s="2">
        <v>42461</v>
      </c>
      <c r="AE405">
        <v>4</v>
      </c>
      <c r="AF405">
        <v>0.65523363140688951</v>
      </c>
    </row>
    <row r="406" spans="1:32" x14ac:dyDescent="0.35">
      <c r="A406">
        <v>405</v>
      </c>
      <c r="B406" s="1" t="s">
        <v>32</v>
      </c>
      <c r="C406" s="1" t="s">
        <v>93</v>
      </c>
      <c r="D406" s="1" t="s">
        <v>34</v>
      </c>
      <c r="E406">
        <v>0</v>
      </c>
      <c r="F406" s="1" t="s">
        <v>35</v>
      </c>
      <c r="G406" s="1" t="s">
        <v>35</v>
      </c>
      <c r="H406">
        <v>0.5</v>
      </c>
      <c r="I406" s="1" t="s">
        <v>35</v>
      </c>
      <c r="J406" s="1" t="s">
        <v>37</v>
      </c>
      <c r="K406" s="1" t="s">
        <v>53</v>
      </c>
      <c r="L406" s="1" t="s">
        <v>40</v>
      </c>
      <c r="M406" s="1" t="s">
        <v>93</v>
      </c>
      <c r="N406" s="1" t="s">
        <v>53</v>
      </c>
      <c r="O406" t="s">
        <v>41</v>
      </c>
      <c r="P406" s="1" t="s">
        <v>41</v>
      </c>
      <c r="Q406" s="1" t="s">
        <v>40</v>
      </c>
      <c r="R406" s="1" t="s">
        <v>40</v>
      </c>
      <c r="S406" s="1" t="s">
        <v>40</v>
      </c>
      <c r="T406" s="1" t="s">
        <v>40</v>
      </c>
      <c r="U406">
        <v>5</v>
      </c>
      <c r="V406" s="1" t="s">
        <v>93</v>
      </c>
      <c r="W406" s="1" t="s">
        <v>34</v>
      </c>
      <c r="X406">
        <v>3</v>
      </c>
      <c r="Y406" s="1" t="s">
        <v>63</v>
      </c>
      <c r="Z406">
        <v>47</v>
      </c>
      <c r="AA406" s="1" t="s">
        <v>56</v>
      </c>
      <c r="AB406" s="1" t="s">
        <v>56</v>
      </c>
      <c r="AC406" s="1" t="s">
        <v>56</v>
      </c>
      <c r="AD406" s="2">
        <v>41000</v>
      </c>
      <c r="AE406">
        <v>8</v>
      </c>
      <c r="AF406">
        <v>0.26465651134784174</v>
      </c>
    </row>
    <row r="407" spans="1:32" x14ac:dyDescent="0.35">
      <c r="A407">
        <v>406</v>
      </c>
      <c r="B407" s="1" t="s">
        <v>32</v>
      </c>
      <c r="C407" s="1" t="s">
        <v>65</v>
      </c>
      <c r="D407" s="1" t="s">
        <v>34</v>
      </c>
      <c r="E407">
        <v>2</v>
      </c>
      <c r="F407" s="1" t="s">
        <v>35</v>
      </c>
      <c r="G407" s="1" t="s">
        <v>36</v>
      </c>
      <c r="H407">
        <v>0.5</v>
      </c>
      <c r="I407" s="1" t="s">
        <v>35</v>
      </c>
      <c r="J407" s="1" t="s">
        <v>37</v>
      </c>
      <c r="K407" s="1" t="s">
        <v>38</v>
      </c>
      <c r="L407" s="1" t="s">
        <v>40</v>
      </c>
      <c r="M407" s="1" t="s">
        <v>65</v>
      </c>
      <c r="N407" s="1" t="s">
        <v>38</v>
      </c>
      <c r="O407" t="s">
        <v>41</v>
      </c>
      <c r="P407" s="1" t="s">
        <v>41</v>
      </c>
      <c r="Q407" s="1" t="s">
        <v>50</v>
      </c>
      <c r="R407" s="1" t="s">
        <v>66</v>
      </c>
      <c r="S407" s="1" t="s">
        <v>48</v>
      </c>
      <c r="T407" s="1" t="s">
        <v>65</v>
      </c>
      <c r="U407">
        <v>2</v>
      </c>
      <c r="V407" s="1" t="s">
        <v>65</v>
      </c>
      <c r="W407" s="1" t="s">
        <v>34</v>
      </c>
      <c r="X407">
        <v>2</v>
      </c>
      <c r="Y407" s="1" t="s">
        <v>42</v>
      </c>
      <c r="Z407">
        <v>36</v>
      </c>
      <c r="AA407" s="1" t="s">
        <v>75</v>
      </c>
      <c r="AB407" s="1" t="s">
        <v>44</v>
      </c>
      <c r="AC407" s="1" t="s">
        <v>44</v>
      </c>
      <c r="AD407" s="2">
        <v>42826</v>
      </c>
      <c r="AE407">
        <v>3</v>
      </c>
      <c r="AF407">
        <v>0.17617806519847812</v>
      </c>
    </row>
    <row r="408" spans="1:32" x14ac:dyDescent="0.35">
      <c r="A408">
        <v>407</v>
      </c>
      <c r="B408" s="1" t="s">
        <v>32</v>
      </c>
      <c r="C408" s="1" t="s">
        <v>52</v>
      </c>
      <c r="D408" s="1" t="s">
        <v>34</v>
      </c>
      <c r="E408">
        <v>2</v>
      </c>
      <c r="F408" s="1" t="s">
        <v>35</v>
      </c>
      <c r="G408" s="1" t="s">
        <v>36</v>
      </c>
      <c r="H408">
        <v>0.5</v>
      </c>
      <c r="I408" s="1" t="s">
        <v>35</v>
      </c>
      <c r="J408" s="1" t="s">
        <v>37</v>
      </c>
      <c r="K408" s="1" t="s">
        <v>61</v>
      </c>
      <c r="L408" s="1" t="s">
        <v>40</v>
      </c>
      <c r="M408" s="1" t="s">
        <v>52</v>
      </c>
      <c r="N408" s="1" t="s">
        <v>61</v>
      </c>
      <c r="O408" t="s">
        <v>41</v>
      </c>
      <c r="P408" s="1" t="s">
        <v>41</v>
      </c>
      <c r="Q408" s="1" t="s">
        <v>54</v>
      </c>
      <c r="R408" s="1" t="s">
        <v>81</v>
      </c>
      <c r="S408" s="1" t="s">
        <v>48</v>
      </c>
      <c r="T408" s="1" t="s">
        <v>52</v>
      </c>
      <c r="U408">
        <v>3</v>
      </c>
      <c r="V408" s="1" t="s">
        <v>52</v>
      </c>
      <c r="W408" s="1" t="s">
        <v>34</v>
      </c>
      <c r="X408">
        <v>2</v>
      </c>
      <c r="Y408" s="1" t="s">
        <v>107</v>
      </c>
      <c r="Z408">
        <v>61</v>
      </c>
      <c r="AA408" s="1" t="s">
        <v>56</v>
      </c>
      <c r="AB408" s="1" t="s">
        <v>56</v>
      </c>
      <c r="AC408" s="1" t="s">
        <v>56</v>
      </c>
      <c r="AD408" s="2">
        <v>42095</v>
      </c>
      <c r="AE408">
        <v>5</v>
      </c>
      <c r="AF408">
        <v>0.49736662702048318</v>
      </c>
    </row>
    <row r="409" spans="1:32" x14ac:dyDescent="0.35">
      <c r="A409">
        <v>408</v>
      </c>
      <c r="B409" s="1" t="s">
        <v>32</v>
      </c>
      <c r="C409" s="1" t="s">
        <v>67</v>
      </c>
      <c r="D409" s="1" t="s">
        <v>34</v>
      </c>
      <c r="E409">
        <v>2</v>
      </c>
      <c r="F409" s="1" t="s">
        <v>35</v>
      </c>
      <c r="G409" s="1" t="s">
        <v>36</v>
      </c>
      <c r="H409">
        <v>0.5</v>
      </c>
      <c r="I409" s="1" t="s">
        <v>35</v>
      </c>
      <c r="J409" s="1" t="s">
        <v>37</v>
      </c>
      <c r="K409" s="1" t="s">
        <v>47</v>
      </c>
      <c r="L409" s="1" t="s">
        <v>40</v>
      </c>
      <c r="M409" s="1" t="s">
        <v>67</v>
      </c>
      <c r="N409" s="1" t="s">
        <v>47</v>
      </c>
      <c r="O409" t="s">
        <v>41</v>
      </c>
      <c r="P409" s="1" t="s">
        <v>41</v>
      </c>
      <c r="Q409" s="1" t="s">
        <v>50</v>
      </c>
      <c r="R409" s="1" t="s">
        <v>80</v>
      </c>
      <c r="S409" s="1" t="s">
        <v>50</v>
      </c>
      <c r="T409" s="1" t="s">
        <v>67</v>
      </c>
      <c r="U409">
        <v>5</v>
      </c>
      <c r="V409" s="1" t="s">
        <v>67</v>
      </c>
      <c r="W409" s="1" t="s">
        <v>34</v>
      </c>
      <c r="X409">
        <v>0</v>
      </c>
      <c r="Y409" s="1" t="s">
        <v>60</v>
      </c>
      <c r="Z409">
        <v>26</v>
      </c>
      <c r="AA409" s="1" t="s">
        <v>56</v>
      </c>
      <c r="AB409" s="1" t="s">
        <v>56</v>
      </c>
      <c r="AC409" s="1" t="s">
        <v>56</v>
      </c>
      <c r="AD409" s="2">
        <v>42095</v>
      </c>
      <c r="AE409">
        <v>5</v>
      </c>
      <c r="AF409">
        <v>0.61365353183463411</v>
      </c>
    </row>
    <row r="410" spans="1:32" x14ac:dyDescent="0.35">
      <c r="A410">
        <v>409</v>
      </c>
      <c r="B410" s="1" t="s">
        <v>45</v>
      </c>
      <c r="C410" s="1" t="s">
        <v>33</v>
      </c>
      <c r="D410" s="1" t="s">
        <v>34</v>
      </c>
      <c r="E410">
        <v>2</v>
      </c>
      <c r="F410" s="1" t="s">
        <v>35</v>
      </c>
      <c r="G410" s="1" t="s">
        <v>36</v>
      </c>
      <c r="H410">
        <v>0.5</v>
      </c>
      <c r="I410" s="1" t="s">
        <v>35</v>
      </c>
      <c r="J410" s="1" t="s">
        <v>37</v>
      </c>
      <c r="K410" s="1" t="s">
        <v>47</v>
      </c>
      <c r="L410" s="1" t="s">
        <v>40</v>
      </c>
      <c r="M410" s="1" t="s">
        <v>33</v>
      </c>
      <c r="N410" s="1" t="s">
        <v>47</v>
      </c>
      <c r="O410" t="s">
        <v>41</v>
      </c>
      <c r="P410" s="1" t="s">
        <v>41</v>
      </c>
      <c r="Q410" s="1" t="s">
        <v>50</v>
      </c>
      <c r="R410" s="1" t="s">
        <v>59</v>
      </c>
      <c r="S410" s="1" t="s">
        <v>50</v>
      </c>
      <c r="T410" s="1" t="s">
        <v>33</v>
      </c>
      <c r="U410">
        <v>5</v>
      </c>
      <c r="V410" s="1" t="s">
        <v>33</v>
      </c>
      <c r="W410" s="1" t="s">
        <v>34</v>
      </c>
      <c r="X410">
        <v>2</v>
      </c>
      <c r="Y410" s="1" t="s">
        <v>60</v>
      </c>
      <c r="Z410">
        <v>24</v>
      </c>
      <c r="AA410" s="1" t="s">
        <v>56</v>
      </c>
      <c r="AB410" s="1" t="s">
        <v>56</v>
      </c>
      <c r="AC410" s="1" t="s">
        <v>56</v>
      </c>
      <c r="AD410" s="2">
        <v>42095</v>
      </c>
      <c r="AE410">
        <v>5</v>
      </c>
      <c r="AF410">
        <v>3.5492502932793601E-2</v>
      </c>
    </row>
    <row r="411" spans="1:32" x14ac:dyDescent="0.35">
      <c r="A411">
        <v>410</v>
      </c>
      <c r="B411" s="1" t="s">
        <v>32</v>
      </c>
      <c r="C411" s="1" t="s">
        <v>67</v>
      </c>
      <c r="D411" s="1" t="s">
        <v>37</v>
      </c>
      <c r="E411">
        <v>0</v>
      </c>
      <c r="F411" s="1" t="s">
        <v>35</v>
      </c>
      <c r="G411" s="1" t="s">
        <v>35</v>
      </c>
      <c r="H411">
        <v>0.5</v>
      </c>
      <c r="I411" s="1" t="s">
        <v>35</v>
      </c>
      <c r="J411" s="1" t="s">
        <v>34</v>
      </c>
      <c r="K411" s="1" t="s">
        <v>47</v>
      </c>
      <c r="L411" s="1" t="s">
        <v>40</v>
      </c>
      <c r="M411" s="1" t="s">
        <v>67</v>
      </c>
      <c r="N411" s="1" t="s">
        <v>47</v>
      </c>
      <c r="O411" t="s">
        <v>41</v>
      </c>
      <c r="P411" s="1" t="s">
        <v>41</v>
      </c>
      <c r="Q411" s="1" t="s">
        <v>50</v>
      </c>
      <c r="R411" s="1" t="s">
        <v>80</v>
      </c>
      <c r="S411" s="1" t="s">
        <v>50</v>
      </c>
      <c r="T411" s="1" t="s">
        <v>67</v>
      </c>
      <c r="U411">
        <v>0</v>
      </c>
      <c r="V411" s="1" t="s">
        <v>40</v>
      </c>
      <c r="W411" s="1" t="s">
        <v>34</v>
      </c>
      <c r="X411">
        <v>0</v>
      </c>
      <c r="Y411" s="1" t="s">
        <v>60</v>
      </c>
      <c r="Z411">
        <v>27</v>
      </c>
      <c r="AA411" s="1" t="s">
        <v>56</v>
      </c>
      <c r="AB411" s="1" t="s">
        <v>56</v>
      </c>
      <c r="AC411" s="1" t="s">
        <v>56</v>
      </c>
      <c r="AD411" s="2">
        <v>43922</v>
      </c>
      <c r="AE411">
        <v>0</v>
      </c>
      <c r="AF411">
        <v>0.42924204534567245</v>
      </c>
    </row>
    <row r="412" spans="1:32" x14ac:dyDescent="0.35">
      <c r="A412">
        <v>411</v>
      </c>
      <c r="B412" s="1" t="s">
        <v>45</v>
      </c>
      <c r="C412" s="1" t="s">
        <v>46</v>
      </c>
      <c r="D412" s="1" t="s">
        <v>37</v>
      </c>
      <c r="E412">
        <v>0</v>
      </c>
      <c r="F412" s="1" t="s">
        <v>35</v>
      </c>
      <c r="G412" s="1" t="s">
        <v>35</v>
      </c>
      <c r="H412">
        <v>0.5</v>
      </c>
      <c r="I412" s="1" t="s">
        <v>35</v>
      </c>
      <c r="J412" s="1" t="s">
        <v>34</v>
      </c>
      <c r="K412" s="1" t="s">
        <v>38</v>
      </c>
      <c r="L412" s="1" t="s">
        <v>40</v>
      </c>
      <c r="M412" s="1" t="s">
        <v>46</v>
      </c>
      <c r="N412" s="1" t="s">
        <v>38</v>
      </c>
      <c r="O412" t="s">
        <v>41</v>
      </c>
      <c r="P412" s="1" t="s">
        <v>41</v>
      </c>
      <c r="Q412" s="1" t="s">
        <v>50</v>
      </c>
      <c r="R412" s="1" t="s">
        <v>73</v>
      </c>
      <c r="S412" s="1" t="s">
        <v>50</v>
      </c>
      <c r="T412" s="1" t="s">
        <v>46</v>
      </c>
      <c r="U412">
        <v>0</v>
      </c>
      <c r="V412" s="1" t="s">
        <v>40</v>
      </c>
      <c r="W412" s="1" t="s">
        <v>34</v>
      </c>
      <c r="X412">
        <v>0</v>
      </c>
      <c r="Y412" s="1" t="s">
        <v>63</v>
      </c>
      <c r="Z412">
        <v>40</v>
      </c>
      <c r="AA412" s="1" t="s">
        <v>51</v>
      </c>
      <c r="AB412" s="1" t="s">
        <v>44</v>
      </c>
      <c r="AC412" s="1" t="s">
        <v>44</v>
      </c>
      <c r="AD412" s="2">
        <v>43922</v>
      </c>
      <c r="AE412">
        <v>0</v>
      </c>
      <c r="AF412">
        <v>0.10879590681933327</v>
      </c>
    </row>
    <row r="413" spans="1:32" x14ac:dyDescent="0.35">
      <c r="A413">
        <v>412</v>
      </c>
      <c r="B413" s="1" t="s">
        <v>45</v>
      </c>
      <c r="C413" s="1" t="s">
        <v>67</v>
      </c>
      <c r="D413" s="1" t="s">
        <v>34</v>
      </c>
      <c r="E413">
        <v>2</v>
      </c>
      <c r="F413" s="1" t="s">
        <v>35</v>
      </c>
      <c r="G413" s="1" t="s">
        <v>36</v>
      </c>
      <c r="H413">
        <v>0.5</v>
      </c>
      <c r="I413" s="1" t="s">
        <v>35</v>
      </c>
      <c r="J413" s="1" t="s">
        <v>37</v>
      </c>
      <c r="K413" s="1" t="s">
        <v>38</v>
      </c>
      <c r="L413" s="1" t="s">
        <v>40</v>
      </c>
      <c r="M413" s="1" t="s">
        <v>67</v>
      </c>
      <c r="N413" s="1" t="s">
        <v>38</v>
      </c>
      <c r="O413" t="s">
        <v>41</v>
      </c>
      <c r="P413" s="1" t="s">
        <v>41</v>
      </c>
      <c r="Q413" s="1" t="s">
        <v>50</v>
      </c>
      <c r="R413" s="1" t="s">
        <v>76</v>
      </c>
      <c r="S413" s="1" t="s">
        <v>50</v>
      </c>
      <c r="T413" s="1" t="s">
        <v>67</v>
      </c>
      <c r="U413">
        <v>2</v>
      </c>
      <c r="V413" s="1" t="s">
        <v>67</v>
      </c>
      <c r="W413" s="1" t="s">
        <v>34</v>
      </c>
      <c r="X413">
        <v>3</v>
      </c>
      <c r="Y413" s="1" t="s">
        <v>42</v>
      </c>
      <c r="Z413">
        <v>31</v>
      </c>
      <c r="AA413" s="1" t="s">
        <v>75</v>
      </c>
      <c r="AB413" s="1" t="s">
        <v>44</v>
      </c>
      <c r="AC413" s="1" t="s">
        <v>44</v>
      </c>
      <c r="AD413" s="2">
        <v>41365</v>
      </c>
      <c r="AE413">
        <v>7</v>
      </c>
      <c r="AF413">
        <v>0.32356358895127069</v>
      </c>
    </row>
    <row r="414" spans="1:32" x14ac:dyDescent="0.35">
      <c r="A414">
        <v>413</v>
      </c>
      <c r="B414" s="1" t="s">
        <v>32</v>
      </c>
      <c r="C414" s="1" t="s">
        <v>52</v>
      </c>
      <c r="D414" s="1" t="s">
        <v>34</v>
      </c>
      <c r="E414">
        <v>3</v>
      </c>
      <c r="F414" s="1" t="s">
        <v>35</v>
      </c>
      <c r="G414" s="1" t="s">
        <v>36</v>
      </c>
      <c r="H414">
        <v>0.5</v>
      </c>
      <c r="I414" s="1" t="s">
        <v>35</v>
      </c>
      <c r="J414" s="1" t="s">
        <v>37</v>
      </c>
      <c r="K414" s="1" t="s">
        <v>61</v>
      </c>
      <c r="L414" s="1" t="s">
        <v>40</v>
      </c>
      <c r="M414" s="1" t="s">
        <v>52</v>
      </c>
      <c r="N414" s="1" t="s">
        <v>61</v>
      </c>
      <c r="O414" t="s">
        <v>41</v>
      </c>
      <c r="P414" s="1" t="s">
        <v>41</v>
      </c>
      <c r="Q414" s="1" t="s">
        <v>54</v>
      </c>
      <c r="R414" s="1" t="s">
        <v>81</v>
      </c>
      <c r="S414" s="1" t="s">
        <v>48</v>
      </c>
      <c r="T414" s="1" t="s">
        <v>52</v>
      </c>
      <c r="U414">
        <v>5</v>
      </c>
      <c r="V414" s="1" t="s">
        <v>52</v>
      </c>
      <c r="W414" s="1" t="s">
        <v>34</v>
      </c>
      <c r="X414">
        <v>3</v>
      </c>
      <c r="Y414" s="1" t="s">
        <v>63</v>
      </c>
      <c r="Z414">
        <v>46</v>
      </c>
      <c r="AA414" s="1" t="s">
        <v>56</v>
      </c>
      <c r="AB414" s="1" t="s">
        <v>56</v>
      </c>
      <c r="AC414" s="1" t="s">
        <v>56</v>
      </c>
      <c r="AD414" s="2">
        <v>41365</v>
      </c>
      <c r="AE414">
        <v>7</v>
      </c>
      <c r="AF414">
        <v>0.80745921296529588</v>
      </c>
    </row>
    <row r="415" spans="1:32" x14ac:dyDescent="0.35">
      <c r="A415">
        <v>414</v>
      </c>
      <c r="B415" s="1" t="s">
        <v>45</v>
      </c>
      <c r="C415" s="1" t="s">
        <v>67</v>
      </c>
      <c r="D415" s="1" t="s">
        <v>34</v>
      </c>
      <c r="E415">
        <v>3</v>
      </c>
      <c r="F415" s="1" t="s">
        <v>35</v>
      </c>
      <c r="G415" s="1" t="s">
        <v>36</v>
      </c>
      <c r="H415">
        <v>0.5</v>
      </c>
      <c r="I415" s="1" t="s">
        <v>35</v>
      </c>
      <c r="J415" s="1" t="s">
        <v>37</v>
      </c>
      <c r="K415" s="1" t="s">
        <v>38</v>
      </c>
      <c r="L415" s="1" t="s">
        <v>40</v>
      </c>
      <c r="M415" s="1" t="s">
        <v>67</v>
      </c>
      <c r="N415" s="1" t="s">
        <v>38</v>
      </c>
      <c r="O415">
        <v>0.8</v>
      </c>
      <c r="P415" s="1" t="s">
        <v>79</v>
      </c>
      <c r="Q415" s="1" t="s">
        <v>50</v>
      </c>
      <c r="R415" s="1" t="s">
        <v>76</v>
      </c>
      <c r="S415" s="1" t="s">
        <v>50</v>
      </c>
      <c r="T415" s="1" t="s">
        <v>67</v>
      </c>
      <c r="U415">
        <v>1</v>
      </c>
      <c r="V415" s="1" t="s">
        <v>33</v>
      </c>
      <c r="W415" s="1" t="s">
        <v>37</v>
      </c>
      <c r="X415">
        <v>1</v>
      </c>
      <c r="Y415" s="1" t="s">
        <v>42</v>
      </c>
      <c r="Z415">
        <v>31</v>
      </c>
      <c r="AA415" s="1" t="s">
        <v>51</v>
      </c>
      <c r="AB415" s="1" t="s">
        <v>44</v>
      </c>
      <c r="AC415" s="1" t="s">
        <v>44</v>
      </c>
      <c r="AD415" s="2">
        <v>42095</v>
      </c>
      <c r="AE415">
        <v>5</v>
      </c>
      <c r="AF415">
        <v>0.82632688999214898</v>
      </c>
    </row>
    <row r="416" spans="1:32" x14ac:dyDescent="0.35">
      <c r="A416">
        <v>415</v>
      </c>
      <c r="B416" s="1" t="s">
        <v>32</v>
      </c>
      <c r="C416" s="1" t="s">
        <v>33</v>
      </c>
      <c r="D416" s="1" t="s">
        <v>34</v>
      </c>
      <c r="E416">
        <v>2</v>
      </c>
      <c r="F416" s="1" t="s">
        <v>35</v>
      </c>
      <c r="G416" s="1" t="s">
        <v>36</v>
      </c>
      <c r="H416">
        <v>0.5</v>
      </c>
      <c r="I416" s="1" t="s">
        <v>35</v>
      </c>
      <c r="J416" s="1" t="s">
        <v>37</v>
      </c>
      <c r="K416" s="1" t="s">
        <v>47</v>
      </c>
      <c r="L416" s="1" t="s">
        <v>40</v>
      </c>
      <c r="M416" s="1" t="s">
        <v>33</v>
      </c>
      <c r="N416" s="1" t="s">
        <v>47</v>
      </c>
      <c r="O416" t="s">
        <v>41</v>
      </c>
      <c r="P416" s="1" t="s">
        <v>41</v>
      </c>
      <c r="Q416" s="1" t="s">
        <v>50</v>
      </c>
      <c r="R416" s="1" t="s">
        <v>59</v>
      </c>
      <c r="S416" s="1" t="s">
        <v>50</v>
      </c>
      <c r="T416" s="1" t="s">
        <v>33</v>
      </c>
      <c r="U416">
        <v>1</v>
      </c>
      <c r="V416" s="1" t="s">
        <v>33</v>
      </c>
      <c r="W416" s="1" t="s">
        <v>34</v>
      </c>
      <c r="X416">
        <v>0</v>
      </c>
      <c r="Y416" s="1" t="s">
        <v>60</v>
      </c>
      <c r="Z416">
        <v>24</v>
      </c>
      <c r="AA416" s="1" t="s">
        <v>64</v>
      </c>
      <c r="AB416" s="1" t="s">
        <v>44</v>
      </c>
      <c r="AC416" s="1" t="s">
        <v>44</v>
      </c>
      <c r="AD416" s="2">
        <v>43556</v>
      </c>
      <c r="AE416">
        <v>1</v>
      </c>
      <c r="AF416">
        <v>0.40016530112397752</v>
      </c>
    </row>
    <row r="417" spans="1:32" x14ac:dyDescent="0.35">
      <c r="A417">
        <v>416</v>
      </c>
      <c r="B417" s="1" t="s">
        <v>32</v>
      </c>
      <c r="C417" s="1" t="s">
        <v>65</v>
      </c>
      <c r="D417" s="1" t="s">
        <v>34</v>
      </c>
      <c r="E417">
        <v>2</v>
      </c>
      <c r="F417" s="1" t="s">
        <v>35</v>
      </c>
      <c r="G417" s="1" t="s">
        <v>36</v>
      </c>
      <c r="H417">
        <v>0.5</v>
      </c>
      <c r="I417" s="1" t="s">
        <v>35</v>
      </c>
      <c r="J417" s="1" t="s">
        <v>37</v>
      </c>
      <c r="K417" s="1" t="s">
        <v>53</v>
      </c>
      <c r="L417" s="1" t="s">
        <v>40</v>
      </c>
      <c r="M417" s="1" t="s">
        <v>65</v>
      </c>
      <c r="N417" s="1" t="s">
        <v>53</v>
      </c>
      <c r="O417" t="s">
        <v>41</v>
      </c>
      <c r="P417" s="1" t="s">
        <v>41</v>
      </c>
      <c r="Q417" s="1" t="s">
        <v>54</v>
      </c>
      <c r="R417" s="1" t="s">
        <v>116</v>
      </c>
      <c r="S417" s="1" t="s">
        <v>48</v>
      </c>
      <c r="T417" s="1" t="s">
        <v>65</v>
      </c>
      <c r="U417">
        <v>2</v>
      </c>
      <c r="V417" s="1" t="s">
        <v>65</v>
      </c>
      <c r="W417" s="1" t="s">
        <v>34</v>
      </c>
      <c r="X417">
        <v>2</v>
      </c>
      <c r="Y417" s="1" t="s">
        <v>42</v>
      </c>
      <c r="Z417">
        <v>39</v>
      </c>
      <c r="AA417" s="1" t="s">
        <v>56</v>
      </c>
      <c r="AB417" s="1" t="s">
        <v>56</v>
      </c>
      <c r="AC417" s="1" t="s">
        <v>56</v>
      </c>
      <c r="AD417" s="2">
        <v>41000</v>
      </c>
      <c r="AE417">
        <v>8</v>
      </c>
      <c r="AF417">
        <v>0.30987956444805242</v>
      </c>
    </row>
    <row r="418" spans="1:32" x14ac:dyDescent="0.35">
      <c r="A418">
        <v>417</v>
      </c>
      <c r="B418" s="1" t="s">
        <v>32</v>
      </c>
      <c r="C418" s="1" t="s">
        <v>65</v>
      </c>
      <c r="D418" s="1" t="s">
        <v>34</v>
      </c>
      <c r="E418">
        <v>2</v>
      </c>
      <c r="F418" s="1" t="s">
        <v>35</v>
      </c>
      <c r="G418" s="1" t="s">
        <v>36</v>
      </c>
      <c r="H418">
        <v>0.5</v>
      </c>
      <c r="I418" s="1" t="s">
        <v>35</v>
      </c>
      <c r="J418" s="1" t="s">
        <v>37</v>
      </c>
      <c r="K418" s="1" t="s">
        <v>38</v>
      </c>
      <c r="L418" s="1" t="s">
        <v>40</v>
      </c>
      <c r="M418" s="1" t="s">
        <v>65</v>
      </c>
      <c r="N418" s="1" t="s">
        <v>38</v>
      </c>
      <c r="O418" t="s">
        <v>41</v>
      </c>
      <c r="P418" s="1" t="s">
        <v>41</v>
      </c>
      <c r="Q418" s="1" t="s">
        <v>50</v>
      </c>
      <c r="R418" s="1" t="s">
        <v>66</v>
      </c>
      <c r="S418" s="1" t="s">
        <v>48</v>
      </c>
      <c r="T418" s="1" t="s">
        <v>65</v>
      </c>
      <c r="U418">
        <v>2</v>
      </c>
      <c r="V418" s="1" t="s">
        <v>65</v>
      </c>
      <c r="W418" s="1" t="s">
        <v>34</v>
      </c>
      <c r="X418">
        <v>2</v>
      </c>
      <c r="Y418" s="1" t="s">
        <v>42</v>
      </c>
      <c r="Z418">
        <v>36</v>
      </c>
      <c r="AA418" s="1" t="s">
        <v>56</v>
      </c>
      <c r="AB418" s="1" t="s">
        <v>56</v>
      </c>
      <c r="AC418" s="1" t="s">
        <v>56</v>
      </c>
      <c r="AD418" s="2">
        <v>43191</v>
      </c>
      <c r="AE418">
        <v>2</v>
      </c>
      <c r="AF418">
        <v>0.79930197730047514</v>
      </c>
    </row>
    <row r="419" spans="1:32" x14ac:dyDescent="0.35">
      <c r="A419">
        <v>418</v>
      </c>
      <c r="B419" s="1" t="s">
        <v>45</v>
      </c>
      <c r="C419" s="1" t="s">
        <v>33</v>
      </c>
      <c r="D419" s="1" t="s">
        <v>34</v>
      </c>
      <c r="E419">
        <v>2</v>
      </c>
      <c r="F419" s="1" t="s">
        <v>36</v>
      </c>
      <c r="G419" s="1" t="s">
        <v>36</v>
      </c>
      <c r="H419">
        <v>0.5</v>
      </c>
      <c r="I419" s="1" t="s">
        <v>35</v>
      </c>
      <c r="J419" s="1" t="s">
        <v>37</v>
      </c>
      <c r="K419" s="1" t="s">
        <v>47</v>
      </c>
      <c r="L419" s="1" t="s">
        <v>40</v>
      </c>
      <c r="M419" s="1" t="s">
        <v>67</v>
      </c>
      <c r="N419" s="1" t="s">
        <v>47</v>
      </c>
      <c r="O419">
        <v>0.7</v>
      </c>
      <c r="P419" s="1" t="s">
        <v>79</v>
      </c>
      <c r="Q419" s="1" t="s">
        <v>50</v>
      </c>
      <c r="R419" s="1" t="s">
        <v>59</v>
      </c>
      <c r="S419" s="1" t="s">
        <v>50</v>
      </c>
      <c r="T419" s="1" t="s">
        <v>33</v>
      </c>
      <c r="U419">
        <v>2</v>
      </c>
      <c r="V419" s="1" t="s">
        <v>33</v>
      </c>
      <c r="W419" s="1" t="s">
        <v>34</v>
      </c>
      <c r="X419">
        <v>2</v>
      </c>
      <c r="Y419" s="1" t="s">
        <v>42</v>
      </c>
      <c r="Z419">
        <v>31</v>
      </c>
      <c r="AA419" s="1" t="s">
        <v>56</v>
      </c>
      <c r="AB419" s="1" t="s">
        <v>56</v>
      </c>
      <c r="AC419" s="1" t="s">
        <v>56</v>
      </c>
      <c r="AD419" s="2">
        <v>43191</v>
      </c>
      <c r="AE419">
        <v>2</v>
      </c>
      <c r="AF419">
        <v>6.0268877133253906E-2</v>
      </c>
    </row>
    <row r="420" spans="1:32" x14ac:dyDescent="0.35">
      <c r="A420">
        <v>419</v>
      </c>
      <c r="B420" s="1" t="s">
        <v>32</v>
      </c>
      <c r="C420" s="1" t="s">
        <v>33</v>
      </c>
      <c r="D420" s="1" t="s">
        <v>34</v>
      </c>
      <c r="E420">
        <v>3</v>
      </c>
      <c r="F420" s="1" t="s">
        <v>35</v>
      </c>
      <c r="G420" s="1" t="s">
        <v>36</v>
      </c>
      <c r="H420">
        <v>0.5</v>
      </c>
      <c r="I420" s="1" t="s">
        <v>35</v>
      </c>
      <c r="J420" s="1" t="s">
        <v>37</v>
      </c>
      <c r="K420" s="1" t="s">
        <v>47</v>
      </c>
      <c r="L420" s="1" t="s">
        <v>40</v>
      </c>
      <c r="M420" s="1" t="s">
        <v>33</v>
      </c>
      <c r="N420" s="1" t="s">
        <v>47</v>
      </c>
      <c r="O420" t="s">
        <v>41</v>
      </c>
      <c r="P420" s="1" t="s">
        <v>41</v>
      </c>
      <c r="Q420" s="1" t="s">
        <v>50</v>
      </c>
      <c r="R420" s="1" t="s">
        <v>59</v>
      </c>
      <c r="S420" s="1" t="s">
        <v>50</v>
      </c>
      <c r="T420" s="1" t="s">
        <v>33</v>
      </c>
      <c r="U420">
        <v>3</v>
      </c>
      <c r="V420" s="1" t="s">
        <v>33</v>
      </c>
      <c r="W420" s="1" t="s">
        <v>34</v>
      </c>
      <c r="X420">
        <v>2</v>
      </c>
      <c r="Y420" s="1" t="s">
        <v>60</v>
      </c>
      <c r="Z420">
        <v>21</v>
      </c>
      <c r="AA420" s="1" t="s">
        <v>56</v>
      </c>
      <c r="AB420" s="1" t="s">
        <v>56</v>
      </c>
      <c r="AC420" s="1" t="s">
        <v>56</v>
      </c>
      <c r="AD420" s="2">
        <v>42826</v>
      </c>
      <c r="AE420">
        <v>3</v>
      </c>
      <c r="AF420">
        <v>0.90542961428115787</v>
      </c>
    </row>
    <row r="421" spans="1:32" x14ac:dyDescent="0.35">
      <c r="A421">
        <v>420</v>
      </c>
      <c r="B421" s="1" t="s">
        <v>45</v>
      </c>
      <c r="C421" s="1" t="s">
        <v>67</v>
      </c>
      <c r="D421" s="1" t="s">
        <v>34</v>
      </c>
      <c r="E421">
        <v>3</v>
      </c>
      <c r="F421" s="1" t="s">
        <v>35</v>
      </c>
      <c r="G421" s="1" t="s">
        <v>36</v>
      </c>
      <c r="H421">
        <v>0.5</v>
      </c>
      <c r="I421" s="1" t="s">
        <v>35</v>
      </c>
      <c r="J421" s="1" t="s">
        <v>37</v>
      </c>
      <c r="K421" s="1" t="s">
        <v>38</v>
      </c>
      <c r="L421" s="1" t="s">
        <v>40</v>
      </c>
      <c r="M421" s="1" t="s">
        <v>67</v>
      </c>
      <c r="N421" s="1" t="s">
        <v>38</v>
      </c>
      <c r="O421">
        <v>0.5</v>
      </c>
      <c r="P421" s="1" t="s">
        <v>79</v>
      </c>
      <c r="Q421" s="1" t="s">
        <v>50</v>
      </c>
      <c r="R421" s="1" t="s">
        <v>76</v>
      </c>
      <c r="S421" s="1" t="s">
        <v>50</v>
      </c>
      <c r="T421" s="1" t="s">
        <v>67</v>
      </c>
      <c r="U421">
        <v>2</v>
      </c>
      <c r="V421" s="1" t="s">
        <v>67</v>
      </c>
      <c r="W421" s="1" t="s">
        <v>34</v>
      </c>
      <c r="X421">
        <v>3</v>
      </c>
      <c r="Y421" s="1" t="s">
        <v>42</v>
      </c>
      <c r="Z421">
        <v>33</v>
      </c>
      <c r="AA421" s="1" t="s">
        <v>51</v>
      </c>
      <c r="AB421" s="1" t="s">
        <v>44</v>
      </c>
      <c r="AC421" s="1" t="s">
        <v>44</v>
      </c>
      <c r="AD421" s="2">
        <v>41730</v>
      </c>
      <c r="AE421">
        <v>6</v>
      </c>
      <c r="AF421">
        <v>0.74462128521639481</v>
      </c>
    </row>
    <row r="422" spans="1:32" x14ac:dyDescent="0.35">
      <c r="A422">
        <v>421</v>
      </c>
      <c r="B422" s="1" t="s">
        <v>32</v>
      </c>
      <c r="C422" s="1" t="s">
        <v>52</v>
      </c>
      <c r="D422" s="1" t="s">
        <v>34</v>
      </c>
      <c r="E422">
        <v>3</v>
      </c>
      <c r="F422" s="1" t="s">
        <v>36</v>
      </c>
      <c r="G422" s="1" t="s">
        <v>36</v>
      </c>
      <c r="H422">
        <v>0.5</v>
      </c>
      <c r="I422" s="1" t="s">
        <v>35</v>
      </c>
      <c r="J422" s="1" t="s">
        <v>37</v>
      </c>
      <c r="K422" s="1" t="s">
        <v>53</v>
      </c>
      <c r="L422" s="1" t="s">
        <v>40</v>
      </c>
      <c r="M422" s="1" t="s">
        <v>93</v>
      </c>
      <c r="N422" s="1" t="s">
        <v>53</v>
      </c>
      <c r="O422" t="s">
        <v>41</v>
      </c>
      <c r="P422" s="1" t="s">
        <v>41</v>
      </c>
      <c r="Q422" s="1" t="s">
        <v>54</v>
      </c>
      <c r="R422" s="1" t="s">
        <v>55</v>
      </c>
      <c r="S422" s="1" t="s">
        <v>48</v>
      </c>
      <c r="T422" s="1" t="s">
        <v>52</v>
      </c>
      <c r="U422">
        <v>3</v>
      </c>
      <c r="V422" s="1" t="s">
        <v>52</v>
      </c>
      <c r="W422" s="1" t="s">
        <v>34</v>
      </c>
      <c r="X422">
        <v>3</v>
      </c>
      <c r="Y422" s="1" t="s">
        <v>63</v>
      </c>
      <c r="Z422">
        <v>48</v>
      </c>
      <c r="AA422" s="1" t="s">
        <v>75</v>
      </c>
      <c r="AB422" s="1" t="s">
        <v>44</v>
      </c>
      <c r="AC422" s="1" t="s">
        <v>44</v>
      </c>
      <c r="AD422" s="2">
        <v>42095</v>
      </c>
      <c r="AE422">
        <v>5</v>
      </c>
      <c r="AF422">
        <v>0.57246123285987305</v>
      </c>
    </row>
    <row r="423" spans="1:32" x14ac:dyDescent="0.35">
      <c r="A423">
        <v>422</v>
      </c>
      <c r="B423" s="1" t="s">
        <v>45</v>
      </c>
      <c r="C423" s="1" t="s">
        <v>33</v>
      </c>
      <c r="D423" s="1" t="s">
        <v>34</v>
      </c>
      <c r="E423">
        <v>2</v>
      </c>
      <c r="F423" s="1" t="s">
        <v>35</v>
      </c>
      <c r="G423" s="1" t="s">
        <v>36</v>
      </c>
      <c r="H423">
        <v>0.5</v>
      </c>
      <c r="I423" s="1" t="s">
        <v>35</v>
      </c>
      <c r="J423" s="1" t="s">
        <v>37</v>
      </c>
      <c r="K423" s="1" t="s">
        <v>38</v>
      </c>
      <c r="L423" s="1" t="s">
        <v>40</v>
      </c>
      <c r="M423" s="1" t="s">
        <v>33</v>
      </c>
      <c r="N423" s="1" t="s">
        <v>38</v>
      </c>
      <c r="O423" t="s">
        <v>41</v>
      </c>
      <c r="P423" s="1" t="s">
        <v>41</v>
      </c>
      <c r="Q423" s="1" t="s">
        <v>50</v>
      </c>
      <c r="R423" s="1" t="s">
        <v>77</v>
      </c>
      <c r="S423" s="1" t="s">
        <v>50</v>
      </c>
      <c r="T423" s="1" t="s">
        <v>33</v>
      </c>
      <c r="U423">
        <v>2</v>
      </c>
      <c r="V423" s="1" t="s">
        <v>33</v>
      </c>
      <c r="W423" s="1" t="s">
        <v>34</v>
      </c>
      <c r="X423">
        <v>2</v>
      </c>
      <c r="Y423" s="1" t="s">
        <v>60</v>
      </c>
      <c r="Z423">
        <v>24</v>
      </c>
      <c r="AA423" s="1" t="s">
        <v>56</v>
      </c>
      <c r="AB423" s="1" t="s">
        <v>56</v>
      </c>
      <c r="AC423" s="1" t="s">
        <v>56</v>
      </c>
      <c r="AD423" s="2">
        <v>43191</v>
      </c>
      <c r="AE423">
        <v>2</v>
      </c>
      <c r="AF423">
        <v>0.96635825929575925</v>
      </c>
    </row>
    <row r="424" spans="1:32" x14ac:dyDescent="0.35">
      <c r="A424">
        <v>423</v>
      </c>
      <c r="B424" s="1" t="s">
        <v>32</v>
      </c>
      <c r="C424" s="1" t="s">
        <v>33</v>
      </c>
      <c r="D424" s="1" t="s">
        <v>34</v>
      </c>
      <c r="E424">
        <v>3</v>
      </c>
      <c r="F424" s="1" t="s">
        <v>35</v>
      </c>
      <c r="G424" s="1" t="s">
        <v>36</v>
      </c>
      <c r="H424">
        <v>0.5</v>
      </c>
      <c r="I424" s="1" t="s">
        <v>35</v>
      </c>
      <c r="J424" s="1" t="s">
        <v>37</v>
      </c>
      <c r="K424" s="1" t="s">
        <v>38</v>
      </c>
      <c r="L424" s="1" t="s">
        <v>40</v>
      </c>
      <c r="M424" s="1" t="s">
        <v>33</v>
      </c>
      <c r="N424" s="1" t="s">
        <v>38</v>
      </c>
      <c r="O424" t="s">
        <v>41</v>
      </c>
      <c r="P424" s="1" t="s">
        <v>41</v>
      </c>
      <c r="Q424" s="1" t="s">
        <v>50</v>
      </c>
      <c r="R424" s="1" t="s">
        <v>77</v>
      </c>
      <c r="S424" s="1" t="s">
        <v>50</v>
      </c>
      <c r="T424" s="1" t="s">
        <v>33</v>
      </c>
      <c r="U424">
        <v>3</v>
      </c>
      <c r="V424" s="1" t="s">
        <v>33</v>
      </c>
      <c r="W424" s="1" t="s">
        <v>34</v>
      </c>
      <c r="X424">
        <v>3</v>
      </c>
      <c r="Y424" s="1" t="s">
        <v>60</v>
      </c>
      <c r="Z424">
        <v>24</v>
      </c>
      <c r="AA424" s="1" t="s">
        <v>51</v>
      </c>
      <c r="AB424" s="1" t="s">
        <v>44</v>
      </c>
      <c r="AC424" s="1" t="s">
        <v>44</v>
      </c>
      <c r="AD424" s="2">
        <v>42826</v>
      </c>
      <c r="AE424">
        <v>3</v>
      </c>
      <c r="AF424">
        <v>0.83000257100439523</v>
      </c>
    </row>
    <row r="425" spans="1:32" x14ac:dyDescent="0.35">
      <c r="A425">
        <v>424</v>
      </c>
      <c r="B425" s="1" t="s">
        <v>45</v>
      </c>
      <c r="C425" s="1" t="s">
        <v>33</v>
      </c>
      <c r="D425" s="1" t="s">
        <v>37</v>
      </c>
      <c r="E425">
        <v>0</v>
      </c>
      <c r="F425" s="1" t="s">
        <v>35</v>
      </c>
      <c r="G425" s="1" t="s">
        <v>35</v>
      </c>
      <c r="H425">
        <v>0.5</v>
      </c>
      <c r="I425" s="1" t="s">
        <v>35</v>
      </c>
      <c r="J425" s="1" t="s">
        <v>34</v>
      </c>
      <c r="K425" s="1" t="s">
        <v>38</v>
      </c>
      <c r="L425" s="1" t="s">
        <v>40</v>
      </c>
      <c r="M425" s="1" t="s">
        <v>33</v>
      </c>
      <c r="N425" s="1" t="s">
        <v>38</v>
      </c>
      <c r="O425" t="s">
        <v>41</v>
      </c>
      <c r="P425" s="1" t="s">
        <v>41</v>
      </c>
      <c r="Q425" s="1" t="s">
        <v>50</v>
      </c>
      <c r="R425" s="1" t="s">
        <v>77</v>
      </c>
      <c r="S425" s="1" t="s">
        <v>50</v>
      </c>
      <c r="T425" s="1" t="s">
        <v>33</v>
      </c>
      <c r="U425">
        <v>0</v>
      </c>
      <c r="V425" s="1" t="s">
        <v>40</v>
      </c>
      <c r="W425" s="1" t="s">
        <v>34</v>
      </c>
      <c r="X425">
        <v>0</v>
      </c>
      <c r="Y425" s="1" t="s">
        <v>60</v>
      </c>
      <c r="Z425">
        <v>22</v>
      </c>
      <c r="AA425" s="1" t="s">
        <v>56</v>
      </c>
      <c r="AB425" s="1" t="s">
        <v>56</v>
      </c>
      <c r="AC425" s="1" t="s">
        <v>56</v>
      </c>
      <c r="AD425" s="2">
        <v>43922</v>
      </c>
      <c r="AE425">
        <v>0</v>
      </c>
      <c r="AF425">
        <v>0.41987413570831322</v>
      </c>
    </row>
    <row r="426" spans="1:32" x14ac:dyDescent="0.35">
      <c r="A426">
        <v>425</v>
      </c>
      <c r="B426" s="1" t="s">
        <v>32</v>
      </c>
      <c r="C426" s="1" t="s">
        <v>93</v>
      </c>
      <c r="D426" s="1" t="s">
        <v>34</v>
      </c>
      <c r="E426">
        <v>0</v>
      </c>
      <c r="F426" s="1" t="s">
        <v>35</v>
      </c>
      <c r="G426" s="1" t="s">
        <v>35</v>
      </c>
      <c r="H426">
        <v>0.5</v>
      </c>
      <c r="I426" s="1" t="s">
        <v>35</v>
      </c>
      <c r="J426" s="1" t="s">
        <v>37</v>
      </c>
      <c r="K426" s="1" t="s">
        <v>53</v>
      </c>
      <c r="L426" s="1" t="s">
        <v>40</v>
      </c>
      <c r="M426" s="1" t="s">
        <v>93</v>
      </c>
      <c r="N426" s="1" t="s">
        <v>53</v>
      </c>
      <c r="O426" t="s">
        <v>41</v>
      </c>
      <c r="P426" s="1" t="s">
        <v>41</v>
      </c>
      <c r="Q426" s="1" t="s">
        <v>40</v>
      </c>
      <c r="R426" s="1" t="s">
        <v>40</v>
      </c>
      <c r="S426" s="1" t="s">
        <v>40</v>
      </c>
      <c r="T426" s="1" t="s">
        <v>40</v>
      </c>
      <c r="U426">
        <v>1</v>
      </c>
      <c r="V426" s="1" t="s">
        <v>52</v>
      </c>
      <c r="W426" s="1" t="s">
        <v>37</v>
      </c>
      <c r="X426">
        <v>2</v>
      </c>
      <c r="Y426" s="1" t="s">
        <v>63</v>
      </c>
      <c r="Z426">
        <v>42</v>
      </c>
      <c r="AA426" s="1" t="s">
        <v>51</v>
      </c>
      <c r="AB426" s="1" t="s">
        <v>44</v>
      </c>
      <c r="AC426" s="1" t="s">
        <v>44</v>
      </c>
      <c r="AD426" s="2">
        <v>42095</v>
      </c>
      <c r="AE426">
        <v>5</v>
      </c>
      <c r="AF426">
        <v>0.21805291511812241</v>
      </c>
    </row>
    <row r="427" spans="1:32" x14ac:dyDescent="0.35">
      <c r="A427">
        <v>426</v>
      </c>
      <c r="B427" s="1" t="s">
        <v>45</v>
      </c>
      <c r="C427" s="1" t="s">
        <v>33</v>
      </c>
      <c r="D427" s="1" t="s">
        <v>34</v>
      </c>
      <c r="E427">
        <v>2</v>
      </c>
      <c r="F427" s="1" t="s">
        <v>35</v>
      </c>
      <c r="G427" s="1" t="s">
        <v>36</v>
      </c>
      <c r="H427">
        <v>0.5</v>
      </c>
      <c r="I427" s="1" t="s">
        <v>35</v>
      </c>
      <c r="J427" s="1" t="s">
        <v>37</v>
      </c>
      <c r="K427" s="1" t="s">
        <v>47</v>
      </c>
      <c r="L427" s="1" t="s">
        <v>40</v>
      </c>
      <c r="M427" s="1" t="s">
        <v>33</v>
      </c>
      <c r="N427" s="1" t="s">
        <v>47</v>
      </c>
      <c r="O427" t="s">
        <v>41</v>
      </c>
      <c r="P427" s="1" t="s">
        <v>41</v>
      </c>
      <c r="Q427" s="1" t="s">
        <v>50</v>
      </c>
      <c r="R427" s="1" t="s">
        <v>59</v>
      </c>
      <c r="S427" s="1" t="s">
        <v>50</v>
      </c>
      <c r="T427" s="1" t="s">
        <v>33</v>
      </c>
      <c r="U427">
        <v>2</v>
      </c>
      <c r="V427" s="1" t="s">
        <v>33</v>
      </c>
      <c r="W427" s="1" t="s">
        <v>34</v>
      </c>
      <c r="X427">
        <v>3</v>
      </c>
      <c r="Y427" s="1" t="s">
        <v>60</v>
      </c>
      <c r="Z427">
        <v>25</v>
      </c>
      <c r="AA427" s="1" t="s">
        <v>64</v>
      </c>
      <c r="AB427" s="1" t="s">
        <v>44</v>
      </c>
      <c r="AC427" s="1" t="s">
        <v>44</v>
      </c>
      <c r="AD427" s="2">
        <v>43191</v>
      </c>
      <c r="AE427">
        <v>2</v>
      </c>
      <c r="AF427">
        <v>0.2297246749189783</v>
      </c>
    </row>
    <row r="428" spans="1:32" x14ac:dyDescent="0.35">
      <c r="A428">
        <v>427</v>
      </c>
      <c r="B428" s="1" t="s">
        <v>32</v>
      </c>
      <c r="C428" s="1" t="s">
        <v>93</v>
      </c>
      <c r="D428" s="1" t="s">
        <v>37</v>
      </c>
      <c r="E428">
        <v>0</v>
      </c>
      <c r="F428" s="1" t="s">
        <v>35</v>
      </c>
      <c r="G428" s="1" t="s">
        <v>35</v>
      </c>
      <c r="H428">
        <v>0.5</v>
      </c>
      <c r="I428" s="1" t="s">
        <v>35</v>
      </c>
      <c r="J428" s="1" t="s">
        <v>34</v>
      </c>
      <c r="K428" s="1" t="s">
        <v>53</v>
      </c>
      <c r="L428" s="1" t="s">
        <v>40</v>
      </c>
      <c r="M428" s="1" t="s">
        <v>93</v>
      </c>
      <c r="N428" s="1" t="s">
        <v>53</v>
      </c>
      <c r="O428" t="s">
        <v>41</v>
      </c>
      <c r="P428" s="1" t="s">
        <v>41</v>
      </c>
      <c r="Q428" s="1" t="s">
        <v>40</v>
      </c>
      <c r="R428" s="1" t="s">
        <v>40</v>
      </c>
      <c r="S428" s="1" t="s">
        <v>40</v>
      </c>
      <c r="T428" s="1" t="s">
        <v>40</v>
      </c>
      <c r="U428">
        <v>0</v>
      </c>
      <c r="V428" s="1" t="s">
        <v>40</v>
      </c>
      <c r="W428" s="1" t="s">
        <v>34</v>
      </c>
      <c r="X428">
        <v>0</v>
      </c>
      <c r="Y428" s="1" t="s">
        <v>107</v>
      </c>
      <c r="Z428">
        <v>60</v>
      </c>
      <c r="AA428" s="1" t="s">
        <v>75</v>
      </c>
      <c r="AB428" s="1" t="s">
        <v>44</v>
      </c>
      <c r="AC428" s="1" t="s">
        <v>44</v>
      </c>
      <c r="AD428" s="2">
        <v>43922</v>
      </c>
      <c r="AE428">
        <v>0</v>
      </c>
      <c r="AF428">
        <v>0.79535258887127058</v>
      </c>
    </row>
    <row r="429" spans="1:32" x14ac:dyDescent="0.35">
      <c r="A429">
        <v>428</v>
      </c>
      <c r="B429" s="1" t="s">
        <v>45</v>
      </c>
      <c r="C429" s="1" t="s">
        <v>67</v>
      </c>
      <c r="D429" s="1" t="s">
        <v>34</v>
      </c>
      <c r="E429">
        <v>3</v>
      </c>
      <c r="F429" s="1" t="s">
        <v>35</v>
      </c>
      <c r="G429" s="1" t="s">
        <v>35</v>
      </c>
      <c r="H429">
        <v>0.5</v>
      </c>
      <c r="I429" s="1" t="s">
        <v>36</v>
      </c>
      <c r="J429" s="1" t="s">
        <v>37</v>
      </c>
      <c r="K429" s="1" t="s">
        <v>84</v>
      </c>
      <c r="L429" s="1" t="s">
        <v>39</v>
      </c>
      <c r="M429" s="1" t="s">
        <v>40</v>
      </c>
      <c r="N429" s="1" t="s">
        <v>84</v>
      </c>
      <c r="O429" t="s">
        <v>41</v>
      </c>
      <c r="P429" s="1" t="s">
        <v>41</v>
      </c>
      <c r="Q429" s="1" t="s">
        <v>40</v>
      </c>
      <c r="R429" s="1" t="s">
        <v>40</v>
      </c>
      <c r="S429" s="1" t="s">
        <v>40</v>
      </c>
      <c r="T429" s="1" t="s">
        <v>40</v>
      </c>
      <c r="U429">
        <v>4</v>
      </c>
      <c r="V429" s="1" t="s">
        <v>67</v>
      </c>
      <c r="W429" s="1" t="s">
        <v>34</v>
      </c>
      <c r="X429">
        <v>2</v>
      </c>
      <c r="Y429" s="1" t="s">
        <v>42</v>
      </c>
      <c r="Z429">
        <v>35</v>
      </c>
      <c r="AA429" s="1" t="s">
        <v>56</v>
      </c>
      <c r="AB429" s="1" t="s">
        <v>56</v>
      </c>
      <c r="AC429" s="1" t="s">
        <v>56</v>
      </c>
      <c r="AD429" s="2">
        <v>41000</v>
      </c>
      <c r="AE429">
        <v>8</v>
      </c>
      <c r="AF429">
        <v>0.44066875834039387</v>
      </c>
    </row>
    <row r="430" spans="1:32" x14ac:dyDescent="0.35">
      <c r="A430">
        <v>429</v>
      </c>
      <c r="B430" s="1" t="s">
        <v>32</v>
      </c>
      <c r="C430" s="1" t="s">
        <v>65</v>
      </c>
      <c r="D430" s="1" t="s">
        <v>34</v>
      </c>
      <c r="E430">
        <v>2</v>
      </c>
      <c r="F430" s="1" t="s">
        <v>35</v>
      </c>
      <c r="G430" s="1" t="s">
        <v>36</v>
      </c>
      <c r="H430">
        <v>0.5</v>
      </c>
      <c r="I430" s="1" t="s">
        <v>35</v>
      </c>
      <c r="J430" s="1" t="s">
        <v>37</v>
      </c>
      <c r="K430" s="1" t="s">
        <v>38</v>
      </c>
      <c r="L430" s="1" t="s">
        <v>40</v>
      </c>
      <c r="M430" s="1" t="s">
        <v>65</v>
      </c>
      <c r="N430" s="1" t="s">
        <v>38</v>
      </c>
      <c r="O430" t="s">
        <v>41</v>
      </c>
      <c r="P430" s="1" t="s">
        <v>41</v>
      </c>
      <c r="Q430" s="1" t="s">
        <v>50</v>
      </c>
      <c r="R430" s="1" t="s">
        <v>66</v>
      </c>
      <c r="S430" s="1" t="s">
        <v>48</v>
      </c>
      <c r="T430" s="1" t="s">
        <v>65</v>
      </c>
      <c r="U430">
        <v>1</v>
      </c>
      <c r="V430" s="1" t="s">
        <v>46</v>
      </c>
      <c r="W430" s="1" t="s">
        <v>37</v>
      </c>
      <c r="X430">
        <v>1</v>
      </c>
      <c r="Y430" s="1" t="s">
        <v>42</v>
      </c>
      <c r="Z430">
        <v>37</v>
      </c>
      <c r="AA430" s="1" t="s">
        <v>82</v>
      </c>
      <c r="AB430" s="1" t="s">
        <v>44</v>
      </c>
      <c r="AC430" s="1" t="s">
        <v>44</v>
      </c>
      <c r="AD430" s="2">
        <v>41365</v>
      </c>
      <c r="AE430">
        <v>7</v>
      </c>
      <c r="AF430">
        <v>0.36702983637032649</v>
      </c>
    </row>
    <row r="431" spans="1:32" x14ac:dyDescent="0.35">
      <c r="A431">
        <v>430</v>
      </c>
      <c r="B431" s="1" t="s">
        <v>32</v>
      </c>
      <c r="C431" s="1" t="s">
        <v>67</v>
      </c>
      <c r="D431" s="1" t="s">
        <v>34</v>
      </c>
      <c r="E431">
        <v>4</v>
      </c>
      <c r="F431" s="1" t="s">
        <v>35</v>
      </c>
      <c r="G431" s="1" t="s">
        <v>36</v>
      </c>
      <c r="H431">
        <v>0.5</v>
      </c>
      <c r="I431" s="1" t="s">
        <v>35</v>
      </c>
      <c r="J431" s="1" t="s">
        <v>37</v>
      </c>
      <c r="K431" s="1" t="s">
        <v>47</v>
      </c>
      <c r="L431" s="1" t="s">
        <v>40</v>
      </c>
      <c r="M431" s="1" t="s">
        <v>67</v>
      </c>
      <c r="N431" s="1" t="s">
        <v>47</v>
      </c>
      <c r="O431" t="s">
        <v>41</v>
      </c>
      <c r="P431" s="1" t="s">
        <v>41</v>
      </c>
      <c r="Q431" s="1" t="s">
        <v>50</v>
      </c>
      <c r="R431" s="1" t="s">
        <v>80</v>
      </c>
      <c r="S431" s="1" t="s">
        <v>50</v>
      </c>
      <c r="T431" s="1" t="s">
        <v>67</v>
      </c>
      <c r="U431">
        <v>3</v>
      </c>
      <c r="V431" s="1" t="s">
        <v>67</v>
      </c>
      <c r="W431" s="1" t="s">
        <v>34</v>
      </c>
      <c r="X431">
        <v>3</v>
      </c>
      <c r="Y431" s="1" t="s">
        <v>60</v>
      </c>
      <c r="Z431">
        <v>27</v>
      </c>
      <c r="AA431" s="1" t="s">
        <v>56</v>
      </c>
      <c r="AB431" s="1" t="s">
        <v>56</v>
      </c>
      <c r="AC431" s="1" t="s">
        <v>56</v>
      </c>
      <c r="AD431" s="2">
        <v>42461</v>
      </c>
      <c r="AE431">
        <v>4</v>
      </c>
      <c r="AF431">
        <v>0.58267495197246366</v>
      </c>
    </row>
    <row r="432" spans="1:32" x14ac:dyDescent="0.35">
      <c r="A432">
        <v>431</v>
      </c>
      <c r="B432" s="1" t="s">
        <v>32</v>
      </c>
      <c r="C432" s="1" t="s">
        <v>46</v>
      </c>
      <c r="D432" s="1" t="s">
        <v>34</v>
      </c>
      <c r="E432">
        <v>4</v>
      </c>
      <c r="F432" s="1" t="s">
        <v>35</v>
      </c>
      <c r="G432" s="1" t="s">
        <v>36</v>
      </c>
      <c r="H432">
        <v>0.5</v>
      </c>
      <c r="I432" s="1" t="s">
        <v>35</v>
      </c>
      <c r="J432" s="1" t="s">
        <v>37</v>
      </c>
      <c r="K432" s="1" t="s">
        <v>38</v>
      </c>
      <c r="L432" s="1" t="s">
        <v>40</v>
      </c>
      <c r="M432" s="1" t="s">
        <v>46</v>
      </c>
      <c r="N432" s="1" t="s">
        <v>38</v>
      </c>
      <c r="O432" t="s">
        <v>41</v>
      </c>
      <c r="P432" s="1" t="s">
        <v>41</v>
      </c>
      <c r="Q432" s="1" t="s">
        <v>50</v>
      </c>
      <c r="R432" s="1" t="s">
        <v>73</v>
      </c>
      <c r="S432" s="1" t="s">
        <v>50</v>
      </c>
      <c r="T432" s="1" t="s">
        <v>46</v>
      </c>
      <c r="U432">
        <v>2</v>
      </c>
      <c r="V432" s="1" t="s">
        <v>46</v>
      </c>
      <c r="W432" s="1" t="s">
        <v>34</v>
      </c>
      <c r="X432">
        <v>2</v>
      </c>
      <c r="Y432" s="1" t="s">
        <v>42</v>
      </c>
      <c r="Z432">
        <v>33</v>
      </c>
      <c r="AA432" s="1" t="s">
        <v>56</v>
      </c>
      <c r="AB432" s="1" t="s">
        <v>56</v>
      </c>
      <c r="AC432" s="1" t="s">
        <v>56</v>
      </c>
      <c r="AD432" s="2">
        <v>43191</v>
      </c>
      <c r="AE432">
        <v>2</v>
      </c>
      <c r="AF432">
        <v>0.15927897887736353</v>
      </c>
    </row>
    <row r="433" spans="1:32" x14ac:dyDescent="0.35">
      <c r="A433">
        <v>432</v>
      </c>
      <c r="B433" s="1" t="s">
        <v>45</v>
      </c>
      <c r="C433" s="1" t="s">
        <v>33</v>
      </c>
      <c r="D433" s="1" t="s">
        <v>34</v>
      </c>
      <c r="E433">
        <v>2</v>
      </c>
      <c r="F433" s="1" t="s">
        <v>35</v>
      </c>
      <c r="G433" s="1" t="s">
        <v>36</v>
      </c>
      <c r="H433">
        <v>0.5</v>
      </c>
      <c r="I433" s="1" t="s">
        <v>35</v>
      </c>
      <c r="J433" s="1" t="s">
        <v>37</v>
      </c>
      <c r="K433" s="1" t="s">
        <v>38</v>
      </c>
      <c r="L433" s="1" t="s">
        <v>40</v>
      </c>
      <c r="M433" s="1" t="s">
        <v>33</v>
      </c>
      <c r="N433" s="1" t="s">
        <v>38</v>
      </c>
      <c r="O433" t="s">
        <v>41</v>
      </c>
      <c r="P433" s="1" t="s">
        <v>41</v>
      </c>
      <c r="Q433" s="1" t="s">
        <v>50</v>
      </c>
      <c r="R433" s="1" t="s">
        <v>77</v>
      </c>
      <c r="S433" s="1" t="s">
        <v>50</v>
      </c>
      <c r="T433" s="1" t="s">
        <v>33</v>
      </c>
      <c r="U433">
        <v>2</v>
      </c>
      <c r="V433" s="1" t="s">
        <v>33</v>
      </c>
      <c r="W433" s="1" t="s">
        <v>34</v>
      </c>
      <c r="X433">
        <v>2</v>
      </c>
      <c r="Y433" s="1" t="s">
        <v>60</v>
      </c>
      <c r="Z433">
        <v>23</v>
      </c>
      <c r="AA433" s="1" t="s">
        <v>75</v>
      </c>
      <c r="AB433" s="1" t="s">
        <v>44</v>
      </c>
      <c r="AC433" s="1" t="s">
        <v>44</v>
      </c>
      <c r="AD433" s="2">
        <v>43191</v>
      </c>
      <c r="AE433">
        <v>2</v>
      </c>
      <c r="AF433">
        <v>0.64292713529541035</v>
      </c>
    </row>
    <row r="434" spans="1:32" x14ac:dyDescent="0.35">
      <c r="A434">
        <v>433</v>
      </c>
      <c r="B434" s="1" t="s">
        <v>32</v>
      </c>
      <c r="C434" s="1" t="s">
        <v>52</v>
      </c>
      <c r="D434" s="1" t="s">
        <v>34</v>
      </c>
      <c r="E434">
        <v>3</v>
      </c>
      <c r="F434" s="1" t="s">
        <v>35</v>
      </c>
      <c r="G434" s="1" t="s">
        <v>36</v>
      </c>
      <c r="H434">
        <v>0.5</v>
      </c>
      <c r="I434" s="1" t="s">
        <v>35</v>
      </c>
      <c r="J434" s="1" t="s">
        <v>37</v>
      </c>
      <c r="K434" s="1" t="s">
        <v>38</v>
      </c>
      <c r="L434" s="1" t="s">
        <v>40</v>
      </c>
      <c r="M434" s="1" t="s">
        <v>52</v>
      </c>
      <c r="N434" s="1" t="s">
        <v>38</v>
      </c>
      <c r="O434" t="s">
        <v>41</v>
      </c>
      <c r="P434" s="1" t="s">
        <v>41</v>
      </c>
      <c r="Q434" s="1" t="s">
        <v>50</v>
      </c>
      <c r="R434" s="1" t="s">
        <v>92</v>
      </c>
      <c r="S434" s="1" t="s">
        <v>48</v>
      </c>
      <c r="T434" s="1" t="s">
        <v>52</v>
      </c>
      <c r="U434">
        <v>3</v>
      </c>
      <c r="V434" s="1" t="s">
        <v>52</v>
      </c>
      <c r="W434" s="1" t="s">
        <v>34</v>
      </c>
      <c r="X434">
        <v>0</v>
      </c>
      <c r="Y434" s="1" t="s">
        <v>42</v>
      </c>
      <c r="Z434">
        <v>37</v>
      </c>
      <c r="AA434" s="1" t="s">
        <v>56</v>
      </c>
      <c r="AB434" s="1" t="s">
        <v>56</v>
      </c>
      <c r="AC434" s="1" t="s">
        <v>56</v>
      </c>
      <c r="AD434" s="2">
        <v>42826</v>
      </c>
      <c r="AE434">
        <v>3</v>
      </c>
      <c r="AF434">
        <v>2.4791355075684196E-2</v>
      </c>
    </row>
    <row r="435" spans="1:32" x14ac:dyDescent="0.35">
      <c r="A435">
        <v>434</v>
      </c>
      <c r="B435" s="1" t="s">
        <v>45</v>
      </c>
      <c r="C435" s="1" t="s">
        <v>46</v>
      </c>
      <c r="D435" s="1" t="s">
        <v>37</v>
      </c>
      <c r="E435">
        <v>0</v>
      </c>
      <c r="F435" s="1" t="s">
        <v>35</v>
      </c>
      <c r="G435" s="1" t="s">
        <v>35</v>
      </c>
      <c r="H435">
        <v>0.5</v>
      </c>
      <c r="I435" s="1" t="s">
        <v>35</v>
      </c>
      <c r="J435" s="1" t="s">
        <v>34</v>
      </c>
      <c r="K435" s="1" t="s">
        <v>61</v>
      </c>
      <c r="L435" s="1" t="s">
        <v>40</v>
      </c>
      <c r="M435" s="1" t="s">
        <v>46</v>
      </c>
      <c r="N435" s="1" t="s">
        <v>61</v>
      </c>
      <c r="O435" t="s">
        <v>41</v>
      </c>
      <c r="P435" s="1" t="s">
        <v>41</v>
      </c>
      <c r="Q435" s="1" t="s">
        <v>50</v>
      </c>
      <c r="R435" s="1" t="s">
        <v>62</v>
      </c>
      <c r="S435" s="1" t="s">
        <v>50</v>
      </c>
      <c r="T435" s="1" t="s">
        <v>46</v>
      </c>
      <c r="U435">
        <v>0</v>
      </c>
      <c r="V435" s="1" t="s">
        <v>40</v>
      </c>
      <c r="W435" s="1" t="s">
        <v>34</v>
      </c>
      <c r="X435">
        <v>0</v>
      </c>
      <c r="Y435" s="1" t="s">
        <v>42</v>
      </c>
      <c r="Z435">
        <v>38</v>
      </c>
      <c r="AA435" s="1" t="s">
        <v>51</v>
      </c>
      <c r="AB435" s="1" t="s">
        <v>44</v>
      </c>
      <c r="AC435" s="1" t="s">
        <v>44</v>
      </c>
      <c r="AD435" s="2">
        <v>43922</v>
      </c>
      <c r="AE435">
        <v>0</v>
      </c>
      <c r="AF435">
        <v>0.43341932379929815</v>
      </c>
    </row>
    <row r="436" spans="1:32" x14ac:dyDescent="0.35">
      <c r="A436">
        <v>435</v>
      </c>
      <c r="B436" s="1" t="s">
        <v>45</v>
      </c>
      <c r="C436" s="1" t="s">
        <v>46</v>
      </c>
      <c r="D436" s="1" t="s">
        <v>34</v>
      </c>
      <c r="E436">
        <v>1</v>
      </c>
      <c r="F436" s="1" t="s">
        <v>36</v>
      </c>
      <c r="G436" s="1" t="s">
        <v>36</v>
      </c>
      <c r="H436">
        <v>0.5</v>
      </c>
      <c r="I436" s="1" t="s">
        <v>35</v>
      </c>
      <c r="J436" s="1" t="s">
        <v>37</v>
      </c>
      <c r="K436" s="1" t="s">
        <v>57</v>
      </c>
      <c r="L436" s="1" t="s">
        <v>40</v>
      </c>
      <c r="M436" s="1" t="s">
        <v>65</v>
      </c>
      <c r="N436" s="1" t="s">
        <v>57</v>
      </c>
      <c r="O436" t="s">
        <v>41</v>
      </c>
      <c r="P436" s="1" t="s">
        <v>41</v>
      </c>
      <c r="Q436" s="1" t="s">
        <v>54</v>
      </c>
      <c r="R436" s="1" t="s">
        <v>58</v>
      </c>
      <c r="S436" s="1" t="s">
        <v>50</v>
      </c>
      <c r="T436" s="1" t="s">
        <v>46</v>
      </c>
      <c r="U436">
        <v>5</v>
      </c>
      <c r="V436" s="1" t="s">
        <v>46</v>
      </c>
      <c r="W436" s="1" t="s">
        <v>34</v>
      </c>
      <c r="X436">
        <v>3</v>
      </c>
      <c r="Y436" s="1" t="s">
        <v>42</v>
      </c>
      <c r="Z436">
        <v>39</v>
      </c>
      <c r="AA436" s="1" t="s">
        <v>56</v>
      </c>
      <c r="AB436" s="1" t="s">
        <v>56</v>
      </c>
      <c r="AC436" s="1" t="s">
        <v>56</v>
      </c>
      <c r="AD436" s="2">
        <v>40634</v>
      </c>
      <c r="AE436">
        <v>9</v>
      </c>
      <c r="AF436">
        <v>0.63456256298660307</v>
      </c>
    </row>
    <row r="437" spans="1:32" x14ac:dyDescent="0.35">
      <c r="A437">
        <v>436</v>
      </c>
      <c r="B437" s="1" t="s">
        <v>45</v>
      </c>
      <c r="C437" s="1" t="s">
        <v>33</v>
      </c>
      <c r="D437" s="1" t="s">
        <v>34</v>
      </c>
      <c r="E437">
        <v>3</v>
      </c>
      <c r="F437" s="1" t="s">
        <v>35</v>
      </c>
      <c r="G437" s="1" t="s">
        <v>36</v>
      </c>
      <c r="H437">
        <v>0.5</v>
      </c>
      <c r="I437" s="1" t="s">
        <v>35</v>
      </c>
      <c r="J437" s="1" t="s">
        <v>37</v>
      </c>
      <c r="K437" s="1" t="s">
        <v>38</v>
      </c>
      <c r="L437" s="1" t="s">
        <v>40</v>
      </c>
      <c r="M437" s="1" t="s">
        <v>33</v>
      </c>
      <c r="N437" s="1" t="s">
        <v>38</v>
      </c>
      <c r="O437" t="s">
        <v>41</v>
      </c>
      <c r="P437" s="1" t="s">
        <v>41</v>
      </c>
      <c r="Q437" s="1" t="s">
        <v>50</v>
      </c>
      <c r="R437" s="1" t="s">
        <v>77</v>
      </c>
      <c r="S437" s="1" t="s">
        <v>50</v>
      </c>
      <c r="T437" s="1" t="s">
        <v>33</v>
      </c>
      <c r="U437">
        <v>4</v>
      </c>
      <c r="V437" s="1" t="s">
        <v>33</v>
      </c>
      <c r="W437" s="1" t="s">
        <v>34</v>
      </c>
      <c r="X437">
        <v>3</v>
      </c>
      <c r="Y437" s="1" t="s">
        <v>60</v>
      </c>
      <c r="Z437">
        <v>22</v>
      </c>
      <c r="AA437" s="1" t="s">
        <v>75</v>
      </c>
      <c r="AB437" s="1" t="s">
        <v>44</v>
      </c>
      <c r="AC437" s="1" t="s">
        <v>44</v>
      </c>
      <c r="AD437" s="2">
        <v>42461</v>
      </c>
      <c r="AE437">
        <v>4</v>
      </c>
      <c r="AF437">
        <v>0.20712227925329496</v>
      </c>
    </row>
    <row r="438" spans="1:32" x14ac:dyDescent="0.35">
      <c r="A438">
        <v>437</v>
      </c>
      <c r="B438" s="1" t="s">
        <v>32</v>
      </c>
      <c r="C438" s="1" t="s">
        <v>46</v>
      </c>
      <c r="D438" s="1" t="s">
        <v>34</v>
      </c>
      <c r="E438">
        <v>2</v>
      </c>
      <c r="F438" s="1" t="s">
        <v>35</v>
      </c>
      <c r="G438" s="1" t="s">
        <v>36</v>
      </c>
      <c r="H438">
        <v>0.5</v>
      </c>
      <c r="I438" s="1" t="s">
        <v>35</v>
      </c>
      <c r="J438" s="1" t="s">
        <v>37</v>
      </c>
      <c r="K438" s="1" t="s">
        <v>61</v>
      </c>
      <c r="L438" s="1" t="s">
        <v>40</v>
      </c>
      <c r="M438" s="1" t="s">
        <v>46</v>
      </c>
      <c r="N438" s="1" t="s">
        <v>61</v>
      </c>
      <c r="O438" t="s">
        <v>41</v>
      </c>
      <c r="P438" s="1" t="s">
        <v>41</v>
      </c>
      <c r="Q438" s="1" t="s">
        <v>50</v>
      </c>
      <c r="R438" s="1" t="s">
        <v>62</v>
      </c>
      <c r="S438" s="1" t="s">
        <v>50</v>
      </c>
      <c r="T438" s="1" t="s">
        <v>46</v>
      </c>
      <c r="U438">
        <v>3</v>
      </c>
      <c r="V438" s="1" t="s">
        <v>46</v>
      </c>
      <c r="W438" s="1" t="s">
        <v>34</v>
      </c>
      <c r="X438">
        <v>3</v>
      </c>
      <c r="Y438" s="1" t="s">
        <v>42</v>
      </c>
      <c r="Z438">
        <v>34</v>
      </c>
      <c r="AA438" s="1" t="s">
        <v>75</v>
      </c>
      <c r="AB438" s="1" t="s">
        <v>44</v>
      </c>
      <c r="AC438" s="1" t="s">
        <v>44</v>
      </c>
      <c r="AD438" s="2">
        <v>42095</v>
      </c>
      <c r="AE438">
        <v>5</v>
      </c>
      <c r="AF438">
        <v>0.64063228991180632</v>
      </c>
    </row>
    <row r="439" spans="1:32" x14ac:dyDescent="0.35">
      <c r="A439">
        <v>438</v>
      </c>
      <c r="B439" s="1" t="s">
        <v>32</v>
      </c>
      <c r="C439" s="1" t="s">
        <v>52</v>
      </c>
      <c r="D439" s="1" t="s">
        <v>34</v>
      </c>
      <c r="E439">
        <v>3</v>
      </c>
      <c r="F439" s="1" t="s">
        <v>35</v>
      </c>
      <c r="G439" s="1" t="s">
        <v>36</v>
      </c>
      <c r="H439">
        <v>0.5</v>
      </c>
      <c r="I439" s="1" t="s">
        <v>35</v>
      </c>
      <c r="J439" s="1" t="s">
        <v>37</v>
      </c>
      <c r="K439" s="1" t="s">
        <v>38</v>
      </c>
      <c r="L439" s="1" t="s">
        <v>40</v>
      </c>
      <c r="M439" s="1" t="s">
        <v>52</v>
      </c>
      <c r="N439" s="1" t="s">
        <v>38</v>
      </c>
      <c r="O439" t="s">
        <v>41</v>
      </c>
      <c r="P439" s="1" t="s">
        <v>41</v>
      </c>
      <c r="Q439" s="1" t="s">
        <v>50</v>
      </c>
      <c r="R439" s="1" t="s">
        <v>92</v>
      </c>
      <c r="S439" s="1" t="s">
        <v>48</v>
      </c>
      <c r="T439" s="1" t="s">
        <v>52</v>
      </c>
      <c r="U439">
        <v>4</v>
      </c>
      <c r="V439" s="1" t="s">
        <v>52</v>
      </c>
      <c r="W439" s="1" t="s">
        <v>34</v>
      </c>
      <c r="X439">
        <v>2</v>
      </c>
      <c r="Y439" s="1" t="s">
        <v>42</v>
      </c>
      <c r="Z439">
        <v>36</v>
      </c>
      <c r="AA439" s="1" t="s">
        <v>75</v>
      </c>
      <c r="AB439" s="1" t="s">
        <v>44</v>
      </c>
      <c r="AC439" s="1" t="s">
        <v>44</v>
      </c>
      <c r="AD439" s="2">
        <v>40634</v>
      </c>
      <c r="AE439">
        <v>9</v>
      </c>
      <c r="AF439">
        <v>0.52170352280569388</v>
      </c>
    </row>
    <row r="440" spans="1:32" x14ac:dyDescent="0.35">
      <c r="A440">
        <v>439</v>
      </c>
      <c r="B440" s="1" t="s">
        <v>45</v>
      </c>
      <c r="C440" s="1" t="s">
        <v>33</v>
      </c>
      <c r="D440" s="1" t="s">
        <v>34</v>
      </c>
      <c r="E440">
        <v>2</v>
      </c>
      <c r="F440" s="1" t="s">
        <v>35</v>
      </c>
      <c r="G440" s="1" t="s">
        <v>35</v>
      </c>
      <c r="H440">
        <v>0.5</v>
      </c>
      <c r="I440" s="1" t="s">
        <v>36</v>
      </c>
      <c r="J440" s="1" t="s">
        <v>37</v>
      </c>
      <c r="K440" s="1" t="s">
        <v>61</v>
      </c>
      <c r="L440" s="1" t="s">
        <v>39</v>
      </c>
      <c r="M440" s="1" t="s">
        <v>40</v>
      </c>
      <c r="N440" s="1" t="s">
        <v>61</v>
      </c>
      <c r="O440" t="s">
        <v>41</v>
      </c>
      <c r="P440" s="1" t="s">
        <v>41</v>
      </c>
      <c r="Q440" s="1" t="s">
        <v>40</v>
      </c>
      <c r="R440" s="1" t="s">
        <v>40</v>
      </c>
      <c r="S440" s="1" t="s">
        <v>40</v>
      </c>
      <c r="T440" s="1" t="s">
        <v>40</v>
      </c>
      <c r="U440">
        <v>3</v>
      </c>
      <c r="V440" s="1" t="s">
        <v>33</v>
      </c>
      <c r="W440" s="1" t="s">
        <v>34</v>
      </c>
      <c r="X440">
        <v>3</v>
      </c>
      <c r="Y440" s="1" t="s">
        <v>42</v>
      </c>
      <c r="Z440">
        <v>30</v>
      </c>
      <c r="AA440" s="1" t="s">
        <v>56</v>
      </c>
      <c r="AB440" s="1" t="s">
        <v>56</v>
      </c>
      <c r="AC440" s="1" t="s">
        <v>56</v>
      </c>
      <c r="AD440" s="2">
        <v>42826</v>
      </c>
      <c r="AE440">
        <v>3</v>
      </c>
      <c r="AF440">
        <v>0.68744226152209142</v>
      </c>
    </row>
    <row r="441" spans="1:32" x14ac:dyDescent="0.35">
      <c r="A441">
        <v>440</v>
      </c>
      <c r="B441" s="1" t="s">
        <v>32</v>
      </c>
      <c r="C441" s="1" t="s">
        <v>46</v>
      </c>
      <c r="D441" s="1" t="s">
        <v>34</v>
      </c>
      <c r="E441">
        <v>2</v>
      </c>
      <c r="F441" s="1" t="s">
        <v>36</v>
      </c>
      <c r="G441" s="1" t="s">
        <v>36</v>
      </c>
      <c r="H441">
        <v>0.5</v>
      </c>
      <c r="I441" s="1" t="s">
        <v>35</v>
      </c>
      <c r="J441" s="1" t="s">
        <v>37</v>
      </c>
      <c r="K441" s="1" t="s">
        <v>61</v>
      </c>
      <c r="L441" s="1" t="s">
        <v>40</v>
      </c>
      <c r="M441" s="1" t="s">
        <v>65</v>
      </c>
      <c r="N441" s="1" t="s">
        <v>61</v>
      </c>
      <c r="O441" t="s">
        <v>41</v>
      </c>
      <c r="P441" s="1" t="s">
        <v>41</v>
      </c>
      <c r="Q441" s="1" t="s">
        <v>50</v>
      </c>
      <c r="R441" s="1" t="s">
        <v>62</v>
      </c>
      <c r="S441" s="1" t="s">
        <v>50</v>
      </c>
      <c r="T441" s="1" t="s">
        <v>46</v>
      </c>
      <c r="U441">
        <v>1</v>
      </c>
      <c r="V441" s="1" t="s">
        <v>67</v>
      </c>
      <c r="W441" s="1" t="s">
        <v>37</v>
      </c>
      <c r="X441">
        <v>1</v>
      </c>
      <c r="Y441" s="1" t="s">
        <v>63</v>
      </c>
      <c r="Z441">
        <v>42</v>
      </c>
      <c r="AA441" s="1" t="s">
        <v>64</v>
      </c>
      <c r="AB441" s="1" t="s">
        <v>44</v>
      </c>
      <c r="AC441" s="1" t="s">
        <v>44</v>
      </c>
      <c r="AD441" s="2">
        <v>42461</v>
      </c>
      <c r="AE441">
        <v>4</v>
      </c>
      <c r="AF441">
        <v>0.61474148809206741</v>
      </c>
    </row>
    <row r="442" spans="1:32" x14ac:dyDescent="0.35">
      <c r="A442">
        <v>441</v>
      </c>
      <c r="B442" s="1" t="s">
        <v>45</v>
      </c>
      <c r="C442" s="1" t="s">
        <v>33</v>
      </c>
      <c r="D442" s="1" t="s">
        <v>37</v>
      </c>
      <c r="E442">
        <v>0</v>
      </c>
      <c r="F442" s="1" t="s">
        <v>35</v>
      </c>
      <c r="G442" s="1" t="s">
        <v>35</v>
      </c>
      <c r="H442">
        <v>0.5</v>
      </c>
      <c r="I442" s="1" t="s">
        <v>35</v>
      </c>
      <c r="J442" s="1" t="s">
        <v>34</v>
      </c>
      <c r="K442" s="1" t="s">
        <v>47</v>
      </c>
      <c r="L442" s="1" t="s">
        <v>40</v>
      </c>
      <c r="M442" s="1" t="s">
        <v>33</v>
      </c>
      <c r="N442" s="1" t="s">
        <v>47</v>
      </c>
      <c r="O442" t="s">
        <v>41</v>
      </c>
      <c r="P442" s="1" t="s">
        <v>41</v>
      </c>
      <c r="Q442" s="1" t="s">
        <v>50</v>
      </c>
      <c r="R442" s="1" t="s">
        <v>59</v>
      </c>
      <c r="S442" s="1" t="s">
        <v>50</v>
      </c>
      <c r="T442" s="1" t="s">
        <v>33</v>
      </c>
      <c r="U442">
        <v>0</v>
      </c>
      <c r="V442" s="1" t="s">
        <v>40</v>
      </c>
      <c r="W442" s="1" t="s">
        <v>34</v>
      </c>
      <c r="X442">
        <v>0</v>
      </c>
      <c r="Y442" s="1" t="s">
        <v>60</v>
      </c>
      <c r="Z442">
        <v>28</v>
      </c>
      <c r="AA442" s="1" t="s">
        <v>75</v>
      </c>
      <c r="AB442" s="1" t="s">
        <v>44</v>
      </c>
      <c r="AC442" s="1" t="s">
        <v>44</v>
      </c>
      <c r="AD442" s="2">
        <v>43922</v>
      </c>
      <c r="AE442">
        <v>0</v>
      </c>
      <c r="AF442">
        <v>0.5560430434160617</v>
      </c>
    </row>
    <row r="443" spans="1:32" x14ac:dyDescent="0.35">
      <c r="A443">
        <v>442</v>
      </c>
      <c r="B443" s="1" t="s">
        <v>45</v>
      </c>
      <c r="C443" s="1" t="s">
        <v>67</v>
      </c>
      <c r="D443" s="1" t="s">
        <v>34</v>
      </c>
      <c r="E443">
        <v>2</v>
      </c>
      <c r="F443" s="1" t="s">
        <v>36</v>
      </c>
      <c r="G443" s="1" t="s">
        <v>36</v>
      </c>
      <c r="H443">
        <v>0.5</v>
      </c>
      <c r="I443" s="1" t="s">
        <v>35</v>
      </c>
      <c r="J443" s="1" t="s">
        <v>37</v>
      </c>
      <c r="K443" s="1" t="s">
        <v>38</v>
      </c>
      <c r="L443" s="1" t="s">
        <v>40</v>
      </c>
      <c r="M443" s="1" t="s">
        <v>46</v>
      </c>
      <c r="N443" s="1" t="s">
        <v>38</v>
      </c>
      <c r="O443" t="s">
        <v>41</v>
      </c>
      <c r="P443" s="1" t="s">
        <v>41</v>
      </c>
      <c r="Q443" s="1" t="s">
        <v>50</v>
      </c>
      <c r="R443" s="1" t="s">
        <v>76</v>
      </c>
      <c r="S443" s="1" t="s">
        <v>50</v>
      </c>
      <c r="T443" s="1" t="s">
        <v>67</v>
      </c>
      <c r="U443">
        <v>4</v>
      </c>
      <c r="V443" s="1" t="s">
        <v>67</v>
      </c>
      <c r="W443" s="1" t="s">
        <v>34</v>
      </c>
      <c r="X443">
        <v>2</v>
      </c>
      <c r="Y443" s="1" t="s">
        <v>63</v>
      </c>
      <c r="Z443">
        <v>42</v>
      </c>
      <c r="AA443" s="1" t="s">
        <v>51</v>
      </c>
      <c r="AB443" s="1" t="s">
        <v>44</v>
      </c>
      <c r="AC443" s="1" t="s">
        <v>44</v>
      </c>
      <c r="AD443" s="2">
        <v>40634</v>
      </c>
      <c r="AE443">
        <v>9</v>
      </c>
      <c r="AF443">
        <v>0.64380525162134783</v>
      </c>
    </row>
    <row r="444" spans="1:32" x14ac:dyDescent="0.35">
      <c r="A444">
        <v>443</v>
      </c>
      <c r="B444" s="1" t="s">
        <v>32</v>
      </c>
      <c r="C444" s="1" t="s">
        <v>33</v>
      </c>
      <c r="D444" s="1" t="s">
        <v>34</v>
      </c>
      <c r="E444">
        <v>3</v>
      </c>
      <c r="F444" s="1" t="s">
        <v>35</v>
      </c>
      <c r="G444" s="1" t="s">
        <v>36</v>
      </c>
      <c r="H444">
        <v>0.5</v>
      </c>
      <c r="I444" s="1" t="s">
        <v>35</v>
      </c>
      <c r="J444" s="1" t="s">
        <v>37</v>
      </c>
      <c r="K444" s="1" t="s">
        <v>38</v>
      </c>
      <c r="L444" s="1" t="s">
        <v>40</v>
      </c>
      <c r="M444" s="1" t="s">
        <v>33</v>
      </c>
      <c r="N444" s="1" t="s">
        <v>38</v>
      </c>
      <c r="O444" t="s">
        <v>41</v>
      </c>
      <c r="P444" s="1" t="s">
        <v>41</v>
      </c>
      <c r="Q444" s="1" t="s">
        <v>50</v>
      </c>
      <c r="R444" s="1" t="s">
        <v>77</v>
      </c>
      <c r="S444" s="1" t="s">
        <v>50</v>
      </c>
      <c r="T444" s="1" t="s">
        <v>33</v>
      </c>
      <c r="U444">
        <v>2</v>
      </c>
      <c r="V444" s="1" t="s">
        <v>33</v>
      </c>
      <c r="W444" s="1" t="s">
        <v>34</v>
      </c>
      <c r="X444">
        <v>2</v>
      </c>
      <c r="Y444" s="1" t="s">
        <v>60</v>
      </c>
      <c r="Z444">
        <v>21</v>
      </c>
      <c r="AA444" s="1" t="s">
        <v>75</v>
      </c>
      <c r="AB444" s="1" t="s">
        <v>44</v>
      </c>
      <c r="AC444" s="1" t="s">
        <v>44</v>
      </c>
      <c r="AD444" s="2">
        <v>43191</v>
      </c>
      <c r="AE444">
        <v>2</v>
      </c>
      <c r="AF444">
        <v>0.27183864092993337</v>
      </c>
    </row>
    <row r="445" spans="1:32" x14ac:dyDescent="0.35">
      <c r="A445">
        <v>444</v>
      </c>
      <c r="B445" s="1" t="s">
        <v>32</v>
      </c>
      <c r="C445" s="1" t="s">
        <v>67</v>
      </c>
      <c r="D445" s="1" t="s">
        <v>34</v>
      </c>
      <c r="E445">
        <v>3</v>
      </c>
      <c r="F445" s="1" t="s">
        <v>35</v>
      </c>
      <c r="G445" s="1" t="s">
        <v>36</v>
      </c>
      <c r="H445">
        <v>0.5</v>
      </c>
      <c r="I445" s="1" t="s">
        <v>35</v>
      </c>
      <c r="J445" s="1" t="s">
        <v>37</v>
      </c>
      <c r="K445" s="1" t="s">
        <v>47</v>
      </c>
      <c r="L445" s="1" t="s">
        <v>40</v>
      </c>
      <c r="M445" s="1" t="s">
        <v>67</v>
      </c>
      <c r="N445" s="1" t="s">
        <v>47</v>
      </c>
      <c r="O445" t="s">
        <v>41</v>
      </c>
      <c r="P445" s="1" t="s">
        <v>41</v>
      </c>
      <c r="Q445" s="1" t="s">
        <v>50</v>
      </c>
      <c r="R445" s="1" t="s">
        <v>80</v>
      </c>
      <c r="S445" s="1" t="s">
        <v>50</v>
      </c>
      <c r="T445" s="1" t="s">
        <v>67</v>
      </c>
      <c r="U445">
        <v>1</v>
      </c>
      <c r="V445" s="1" t="s">
        <v>33</v>
      </c>
      <c r="W445" s="1" t="s">
        <v>37</v>
      </c>
      <c r="X445">
        <v>2</v>
      </c>
      <c r="Y445" s="1" t="s">
        <v>60</v>
      </c>
      <c r="Z445">
        <v>24</v>
      </c>
      <c r="AA445" s="1" t="s">
        <v>56</v>
      </c>
      <c r="AB445" s="1" t="s">
        <v>56</v>
      </c>
      <c r="AC445" s="1" t="s">
        <v>56</v>
      </c>
      <c r="AD445" s="2">
        <v>42095</v>
      </c>
      <c r="AE445">
        <v>5</v>
      </c>
      <c r="AF445">
        <v>0.24732982619997523</v>
      </c>
    </row>
    <row r="446" spans="1:32" x14ac:dyDescent="0.35">
      <c r="A446">
        <v>445</v>
      </c>
      <c r="B446" s="1" t="s">
        <v>32</v>
      </c>
      <c r="C446" s="1" t="s">
        <v>46</v>
      </c>
      <c r="D446" s="1" t="s">
        <v>34</v>
      </c>
      <c r="E446">
        <v>2</v>
      </c>
      <c r="F446" s="1" t="s">
        <v>35</v>
      </c>
      <c r="G446" s="1" t="s">
        <v>36</v>
      </c>
      <c r="H446">
        <v>0.5</v>
      </c>
      <c r="I446" s="1" t="s">
        <v>35</v>
      </c>
      <c r="J446" s="1" t="s">
        <v>37</v>
      </c>
      <c r="K446" s="1" t="s">
        <v>61</v>
      </c>
      <c r="L446" s="1" t="s">
        <v>40</v>
      </c>
      <c r="M446" s="1" t="s">
        <v>46</v>
      </c>
      <c r="N446" s="1" t="s">
        <v>61</v>
      </c>
      <c r="O446" t="s">
        <v>41</v>
      </c>
      <c r="P446" s="1" t="s">
        <v>41</v>
      </c>
      <c r="Q446" s="1" t="s">
        <v>50</v>
      </c>
      <c r="R446" s="1" t="s">
        <v>62</v>
      </c>
      <c r="S446" s="1" t="s">
        <v>50</v>
      </c>
      <c r="T446" s="1" t="s">
        <v>46</v>
      </c>
      <c r="U446">
        <v>3</v>
      </c>
      <c r="V446" s="1" t="s">
        <v>46</v>
      </c>
      <c r="W446" s="1" t="s">
        <v>34</v>
      </c>
      <c r="X446">
        <v>3</v>
      </c>
      <c r="Y446" s="1" t="s">
        <v>42</v>
      </c>
      <c r="Z446">
        <v>34</v>
      </c>
      <c r="AA446" s="1" t="s">
        <v>56</v>
      </c>
      <c r="AB446" s="1" t="s">
        <v>56</v>
      </c>
      <c r="AC446" s="1" t="s">
        <v>56</v>
      </c>
      <c r="AD446" s="2">
        <v>41000</v>
      </c>
      <c r="AE446">
        <v>8</v>
      </c>
      <c r="AF446">
        <v>0.94499876480445133</v>
      </c>
    </row>
    <row r="447" spans="1:32" x14ac:dyDescent="0.35">
      <c r="A447">
        <v>446</v>
      </c>
      <c r="B447" s="1" t="s">
        <v>32</v>
      </c>
      <c r="C447" s="1" t="s">
        <v>52</v>
      </c>
      <c r="D447" s="1" t="s">
        <v>34</v>
      </c>
      <c r="E447">
        <v>2</v>
      </c>
      <c r="F447" s="1" t="s">
        <v>35</v>
      </c>
      <c r="G447" s="1" t="s">
        <v>36</v>
      </c>
      <c r="H447">
        <v>0.5</v>
      </c>
      <c r="I447" s="1" t="s">
        <v>35</v>
      </c>
      <c r="J447" s="1" t="s">
        <v>37</v>
      </c>
      <c r="K447" s="1" t="s">
        <v>47</v>
      </c>
      <c r="L447" s="1" t="s">
        <v>40</v>
      </c>
      <c r="M447" s="1" t="s">
        <v>52</v>
      </c>
      <c r="N447" s="1" t="s">
        <v>47</v>
      </c>
      <c r="O447" t="s">
        <v>41</v>
      </c>
      <c r="P447" s="1" t="s">
        <v>41</v>
      </c>
      <c r="Q447" s="1" t="s">
        <v>54</v>
      </c>
      <c r="R447" s="1" t="s">
        <v>91</v>
      </c>
      <c r="S447" s="1" t="s">
        <v>48</v>
      </c>
      <c r="T447" s="1" t="s">
        <v>52</v>
      </c>
      <c r="U447">
        <v>6</v>
      </c>
      <c r="V447" s="1" t="s">
        <v>52</v>
      </c>
      <c r="W447" s="1" t="s">
        <v>34</v>
      </c>
      <c r="X447">
        <v>2</v>
      </c>
      <c r="Y447" s="1" t="s">
        <v>63</v>
      </c>
      <c r="Z447">
        <v>41</v>
      </c>
      <c r="AA447" s="1" t="s">
        <v>56</v>
      </c>
      <c r="AB447" s="1" t="s">
        <v>56</v>
      </c>
      <c r="AC447" s="1" t="s">
        <v>56</v>
      </c>
      <c r="AD447" s="2">
        <v>41730</v>
      </c>
      <c r="AE447">
        <v>6</v>
      </c>
      <c r="AF447">
        <v>0.82083387379598283</v>
      </c>
    </row>
    <row r="448" spans="1:32" x14ac:dyDescent="0.35">
      <c r="A448">
        <v>447</v>
      </c>
      <c r="B448" s="1" t="s">
        <v>45</v>
      </c>
      <c r="C448" s="1" t="s">
        <v>33</v>
      </c>
      <c r="D448" s="1" t="s">
        <v>34</v>
      </c>
      <c r="E448">
        <v>2</v>
      </c>
      <c r="F448" s="1" t="s">
        <v>35</v>
      </c>
      <c r="G448" s="1" t="s">
        <v>36</v>
      </c>
      <c r="H448">
        <v>0.5</v>
      </c>
      <c r="I448" s="1" t="s">
        <v>35</v>
      </c>
      <c r="J448" s="1" t="s">
        <v>37</v>
      </c>
      <c r="K448" s="1" t="s">
        <v>47</v>
      </c>
      <c r="L448" s="1" t="s">
        <v>40</v>
      </c>
      <c r="M448" s="1" t="s">
        <v>33</v>
      </c>
      <c r="N448" s="1" t="s">
        <v>47</v>
      </c>
      <c r="O448" t="s">
        <v>41</v>
      </c>
      <c r="P448" s="1" t="s">
        <v>41</v>
      </c>
      <c r="Q448" s="1" t="s">
        <v>50</v>
      </c>
      <c r="R448" s="1" t="s">
        <v>59</v>
      </c>
      <c r="S448" s="1" t="s">
        <v>50</v>
      </c>
      <c r="T448" s="1" t="s">
        <v>33</v>
      </c>
      <c r="U448">
        <v>3</v>
      </c>
      <c r="V448" s="1" t="s">
        <v>33</v>
      </c>
      <c r="W448" s="1" t="s">
        <v>34</v>
      </c>
      <c r="X448">
        <v>2</v>
      </c>
      <c r="Y448" s="1" t="s">
        <v>60</v>
      </c>
      <c r="Z448">
        <v>24</v>
      </c>
      <c r="AA448" s="1" t="s">
        <v>56</v>
      </c>
      <c r="AB448" s="1" t="s">
        <v>56</v>
      </c>
      <c r="AC448" s="1" t="s">
        <v>56</v>
      </c>
      <c r="AD448" s="2">
        <v>42826</v>
      </c>
      <c r="AE448">
        <v>3</v>
      </c>
      <c r="AF448">
        <v>0.84216834165653032</v>
      </c>
    </row>
    <row r="449" spans="1:32" x14ac:dyDescent="0.35">
      <c r="A449">
        <v>448</v>
      </c>
      <c r="B449" s="1" t="s">
        <v>32</v>
      </c>
      <c r="C449" s="1" t="s">
        <v>65</v>
      </c>
      <c r="D449" s="1" t="s">
        <v>34</v>
      </c>
      <c r="E449">
        <v>2</v>
      </c>
      <c r="F449" s="1" t="s">
        <v>35</v>
      </c>
      <c r="G449" s="1" t="s">
        <v>36</v>
      </c>
      <c r="H449">
        <v>0.5</v>
      </c>
      <c r="I449" s="1" t="s">
        <v>35</v>
      </c>
      <c r="J449" s="1" t="s">
        <v>37</v>
      </c>
      <c r="K449" s="1" t="s">
        <v>38</v>
      </c>
      <c r="L449" s="1" t="s">
        <v>40</v>
      </c>
      <c r="M449" s="1" t="s">
        <v>65</v>
      </c>
      <c r="N449" s="1" t="s">
        <v>38</v>
      </c>
      <c r="O449" t="s">
        <v>41</v>
      </c>
      <c r="P449" s="1" t="s">
        <v>41</v>
      </c>
      <c r="Q449" s="1" t="s">
        <v>50</v>
      </c>
      <c r="R449" s="1" t="s">
        <v>66</v>
      </c>
      <c r="S449" s="1" t="s">
        <v>48</v>
      </c>
      <c r="T449" s="1" t="s">
        <v>65</v>
      </c>
      <c r="U449">
        <v>3</v>
      </c>
      <c r="V449" s="1" t="s">
        <v>65</v>
      </c>
      <c r="W449" s="1" t="s">
        <v>34</v>
      </c>
      <c r="X449">
        <v>3</v>
      </c>
      <c r="Y449" s="1" t="s">
        <v>42</v>
      </c>
      <c r="Z449">
        <v>33</v>
      </c>
      <c r="AA449" s="1" t="s">
        <v>56</v>
      </c>
      <c r="AB449" s="1" t="s">
        <v>56</v>
      </c>
      <c r="AC449" s="1" t="s">
        <v>56</v>
      </c>
      <c r="AD449" s="2">
        <v>42095</v>
      </c>
      <c r="AE449">
        <v>5</v>
      </c>
      <c r="AF449">
        <v>0.5294185441052327</v>
      </c>
    </row>
    <row r="450" spans="1:32" x14ac:dyDescent="0.35">
      <c r="A450">
        <v>449</v>
      </c>
      <c r="B450" s="1" t="s">
        <v>32</v>
      </c>
      <c r="C450" s="1" t="s">
        <v>33</v>
      </c>
      <c r="D450" s="1" t="s">
        <v>34</v>
      </c>
      <c r="E450">
        <v>2</v>
      </c>
      <c r="F450" s="1" t="s">
        <v>35</v>
      </c>
      <c r="G450" s="1" t="s">
        <v>36</v>
      </c>
      <c r="H450">
        <v>0.5</v>
      </c>
      <c r="I450" s="1" t="s">
        <v>35</v>
      </c>
      <c r="J450" s="1" t="s">
        <v>37</v>
      </c>
      <c r="K450" s="1" t="s">
        <v>38</v>
      </c>
      <c r="L450" s="1" t="s">
        <v>40</v>
      </c>
      <c r="M450" s="1" t="s">
        <v>33</v>
      </c>
      <c r="N450" s="1" t="s">
        <v>38</v>
      </c>
      <c r="O450" t="s">
        <v>41</v>
      </c>
      <c r="P450" s="1" t="s">
        <v>41</v>
      </c>
      <c r="Q450" s="1" t="s">
        <v>50</v>
      </c>
      <c r="R450" s="1" t="s">
        <v>77</v>
      </c>
      <c r="S450" s="1" t="s">
        <v>50</v>
      </c>
      <c r="T450" s="1" t="s">
        <v>33</v>
      </c>
      <c r="U450">
        <v>3</v>
      </c>
      <c r="V450" s="1" t="s">
        <v>33</v>
      </c>
      <c r="W450" s="1" t="s">
        <v>34</v>
      </c>
      <c r="X450">
        <v>3</v>
      </c>
      <c r="Y450" s="1" t="s">
        <v>99</v>
      </c>
      <c r="Z450">
        <v>19</v>
      </c>
      <c r="AA450" s="1" t="s">
        <v>56</v>
      </c>
      <c r="AB450" s="1" t="s">
        <v>56</v>
      </c>
      <c r="AC450" s="1" t="s">
        <v>56</v>
      </c>
      <c r="AD450" s="2">
        <v>42826</v>
      </c>
      <c r="AE450">
        <v>3</v>
      </c>
      <c r="AF450">
        <v>0.49168364318704549</v>
      </c>
    </row>
    <row r="451" spans="1:32" x14ac:dyDescent="0.35">
      <c r="A451">
        <v>450</v>
      </c>
      <c r="B451" s="1" t="s">
        <v>32</v>
      </c>
      <c r="C451" s="1" t="s">
        <v>67</v>
      </c>
      <c r="D451" s="1" t="s">
        <v>34</v>
      </c>
      <c r="E451">
        <v>2</v>
      </c>
      <c r="F451" s="1" t="s">
        <v>35</v>
      </c>
      <c r="G451" s="1" t="s">
        <v>36</v>
      </c>
      <c r="H451">
        <v>0.5</v>
      </c>
      <c r="I451" s="1" t="s">
        <v>35</v>
      </c>
      <c r="J451" s="1" t="s">
        <v>37</v>
      </c>
      <c r="K451" s="1" t="s">
        <v>38</v>
      </c>
      <c r="L451" s="1" t="s">
        <v>40</v>
      </c>
      <c r="M451" s="1" t="s">
        <v>67</v>
      </c>
      <c r="N451" s="1" t="s">
        <v>38</v>
      </c>
      <c r="O451" t="s">
        <v>41</v>
      </c>
      <c r="P451" s="1" t="s">
        <v>41</v>
      </c>
      <c r="Q451" s="1" t="s">
        <v>50</v>
      </c>
      <c r="R451" s="1" t="s">
        <v>76</v>
      </c>
      <c r="S451" s="1" t="s">
        <v>50</v>
      </c>
      <c r="T451" s="1" t="s">
        <v>67</v>
      </c>
      <c r="U451">
        <v>3</v>
      </c>
      <c r="V451" s="1" t="s">
        <v>67</v>
      </c>
      <c r="W451" s="1" t="s">
        <v>34</v>
      </c>
      <c r="X451">
        <v>2</v>
      </c>
      <c r="Y451" s="1" t="s">
        <v>42</v>
      </c>
      <c r="Z451">
        <v>30</v>
      </c>
      <c r="AA451" s="1" t="s">
        <v>56</v>
      </c>
      <c r="AB451" s="1" t="s">
        <v>56</v>
      </c>
      <c r="AC451" s="1" t="s">
        <v>56</v>
      </c>
      <c r="AD451" s="2">
        <v>41365</v>
      </c>
      <c r="AE451">
        <v>7</v>
      </c>
      <c r="AF451">
        <v>0.89881447589072827</v>
      </c>
    </row>
    <row r="452" spans="1:32" x14ac:dyDescent="0.35">
      <c r="A452">
        <v>451</v>
      </c>
      <c r="B452" s="1" t="s">
        <v>32</v>
      </c>
      <c r="C452" s="1" t="s">
        <v>67</v>
      </c>
      <c r="D452" s="1" t="s">
        <v>34</v>
      </c>
      <c r="E452">
        <v>2</v>
      </c>
      <c r="F452" s="1" t="s">
        <v>35</v>
      </c>
      <c r="G452" s="1" t="s">
        <v>36</v>
      </c>
      <c r="H452">
        <v>0.5</v>
      </c>
      <c r="I452" s="1" t="s">
        <v>35</v>
      </c>
      <c r="J452" s="1" t="s">
        <v>37</v>
      </c>
      <c r="K452" s="1" t="s">
        <v>47</v>
      </c>
      <c r="L452" s="1" t="s">
        <v>40</v>
      </c>
      <c r="M452" s="1" t="s">
        <v>67</v>
      </c>
      <c r="N452" s="1" t="s">
        <v>47</v>
      </c>
      <c r="O452" t="s">
        <v>41</v>
      </c>
      <c r="P452" s="1" t="s">
        <v>41</v>
      </c>
      <c r="Q452" s="1" t="s">
        <v>50</v>
      </c>
      <c r="R452" s="1" t="s">
        <v>80</v>
      </c>
      <c r="S452" s="1" t="s">
        <v>50</v>
      </c>
      <c r="T452" s="1" t="s">
        <v>67</v>
      </c>
      <c r="U452">
        <v>2</v>
      </c>
      <c r="V452" s="1" t="s">
        <v>67</v>
      </c>
      <c r="W452" s="1" t="s">
        <v>34</v>
      </c>
      <c r="X452">
        <v>0</v>
      </c>
      <c r="Y452" s="1" t="s">
        <v>60</v>
      </c>
      <c r="Z452">
        <v>25</v>
      </c>
      <c r="AA452" s="1" t="s">
        <v>75</v>
      </c>
      <c r="AB452" s="1" t="s">
        <v>44</v>
      </c>
      <c r="AC452" s="1" t="s">
        <v>44</v>
      </c>
      <c r="AD452" s="2">
        <v>43191</v>
      </c>
      <c r="AE452">
        <v>2</v>
      </c>
      <c r="AF452">
        <v>0.16065899077170132</v>
      </c>
    </row>
    <row r="453" spans="1:32" x14ac:dyDescent="0.35">
      <c r="A453">
        <v>452</v>
      </c>
      <c r="B453" s="1" t="s">
        <v>45</v>
      </c>
      <c r="C453" s="1" t="s">
        <v>33</v>
      </c>
      <c r="D453" s="1" t="s">
        <v>34</v>
      </c>
      <c r="E453">
        <v>2</v>
      </c>
      <c r="F453" s="1" t="s">
        <v>35</v>
      </c>
      <c r="G453" s="1" t="s">
        <v>36</v>
      </c>
      <c r="H453">
        <v>0.5</v>
      </c>
      <c r="I453" s="1" t="s">
        <v>35</v>
      </c>
      <c r="J453" s="1" t="s">
        <v>37</v>
      </c>
      <c r="K453" s="1" t="s">
        <v>38</v>
      </c>
      <c r="L453" s="1" t="s">
        <v>40</v>
      </c>
      <c r="M453" s="1" t="s">
        <v>33</v>
      </c>
      <c r="N453" s="1" t="s">
        <v>38</v>
      </c>
      <c r="O453" t="s">
        <v>41</v>
      </c>
      <c r="P453" s="1" t="s">
        <v>41</v>
      </c>
      <c r="Q453" s="1" t="s">
        <v>50</v>
      </c>
      <c r="R453" s="1" t="s">
        <v>77</v>
      </c>
      <c r="S453" s="1" t="s">
        <v>50</v>
      </c>
      <c r="T453" s="1" t="s">
        <v>33</v>
      </c>
      <c r="U453">
        <v>2</v>
      </c>
      <c r="V453" s="1" t="s">
        <v>33</v>
      </c>
      <c r="W453" s="1" t="s">
        <v>34</v>
      </c>
      <c r="X453">
        <v>2</v>
      </c>
      <c r="Y453" s="1" t="s">
        <v>60</v>
      </c>
      <c r="Z453">
        <v>23</v>
      </c>
      <c r="AA453" s="1" t="s">
        <v>117</v>
      </c>
      <c r="AB453" s="1" t="s">
        <v>44</v>
      </c>
      <c r="AC453" s="1" t="s">
        <v>44</v>
      </c>
      <c r="AD453" s="2">
        <v>43191</v>
      </c>
      <c r="AE453">
        <v>2</v>
      </c>
      <c r="AF453">
        <v>0.95404927639662596</v>
      </c>
    </row>
    <row r="454" spans="1:32" x14ac:dyDescent="0.35">
      <c r="A454">
        <v>453</v>
      </c>
      <c r="B454" s="1" t="s">
        <v>32</v>
      </c>
      <c r="C454" s="1" t="s">
        <v>52</v>
      </c>
      <c r="D454" s="1" t="s">
        <v>34</v>
      </c>
      <c r="E454">
        <v>2</v>
      </c>
      <c r="F454" s="1" t="s">
        <v>35</v>
      </c>
      <c r="G454" s="1" t="s">
        <v>36</v>
      </c>
      <c r="H454">
        <v>0.5</v>
      </c>
      <c r="I454" s="1" t="s">
        <v>35</v>
      </c>
      <c r="J454" s="1" t="s">
        <v>37</v>
      </c>
      <c r="K454" s="1" t="s">
        <v>47</v>
      </c>
      <c r="L454" s="1" t="s">
        <v>40</v>
      </c>
      <c r="M454" s="1" t="s">
        <v>52</v>
      </c>
      <c r="N454" s="1" t="s">
        <v>47</v>
      </c>
      <c r="O454" t="s">
        <v>41</v>
      </c>
      <c r="P454" s="1" t="s">
        <v>41</v>
      </c>
      <c r="Q454" s="1" t="s">
        <v>54</v>
      </c>
      <c r="R454" s="1" t="s">
        <v>91</v>
      </c>
      <c r="S454" s="1" t="s">
        <v>48</v>
      </c>
      <c r="T454" s="1" t="s">
        <v>52</v>
      </c>
      <c r="U454">
        <v>4</v>
      </c>
      <c r="V454" s="1" t="s">
        <v>52</v>
      </c>
      <c r="W454" s="1" t="s">
        <v>34</v>
      </c>
      <c r="X454">
        <v>3</v>
      </c>
      <c r="Y454" s="1" t="s">
        <v>42</v>
      </c>
      <c r="Z454">
        <v>39</v>
      </c>
      <c r="AA454" s="1" t="s">
        <v>56</v>
      </c>
      <c r="AB454" s="1" t="s">
        <v>56</v>
      </c>
      <c r="AC454" s="1" t="s">
        <v>56</v>
      </c>
      <c r="AD454" s="2">
        <v>41000</v>
      </c>
      <c r="AE454">
        <v>8</v>
      </c>
      <c r="AF454">
        <v>0.62091747498408734</v>
      </c>
    </row>
    <row r="455" spans="1:32" x14ac:dyDescent="0.35">
      <c r="A455">
        <v>454</v>
      </c>
      <c r="B455" s="1" t="s">
        <v>32</v>
      </c>
      <c r="C455" s="1" t="s">
        <v>67</v>
      </c>
      <c r="D455" s="1" t="s">
        <v>34</v>
      </c>
      <c r="E455">
        <v>1</v>
      </c>
      <c r="F455" s="1" t="s">
        <v>36</v>
      </c>
      <c r="G455" s="1" t="s">
        <v>36</v>
      </c>
      <c r="H455">
        <v>0.5</v>
      </c>
      <c r="I455" s="1" t="s">
        <v>35</v>
      </c>
      <c r="J455" s="1" t="s">
        <v>37</v>
      </c>
      <c r="K455" s="1" t="s">
        <v>38</v>
      </c>
      <c r="L455" s="1" t="s">
        <v>40</v>
      </c>
      <c r="M455" s="1" t="s">
        <v>46</v>
      </c>
      <c r="N455" s="1" t="s">
        <v>38</v>
      </c>
      <c r="O455" t="s">
        <v>41</v>
      </c>
      <c r="P455" s="1" t="s">
        <v>41</v>
      </c>
      <c r="Q455" s="1" t="s">
        <v>50</v>
      </c>
      <c r="R455" s="1" t="s">
        <v>76</v>
      </c>
      <c r="S455" s="1" t="s">
        <v>50</v>
      </c>
      <c r="T455" s="1" t="s">
        <v>67</v>
      </c>
      <c r="U455">
        <v>3</v>
      </c>
      <c r="V455" s="1" t="s">
        <v>67</v>
      </c>
      <c r="W455" s="1" t="s">
        <v>34</v>
      </c>
      <c r="X455">
        <v>2</v>
      </c>
      <c r="Y455" s="1" t="s">
        <v>42</v>
      </c>
      <c r="Z455">
        <v>34</v>
      </c>
      <c r="AA455" s="1" t="s">
        <v>56</v>
      </c>
      <c r="AB455" s="1" t="s">
        <v>56</v>
      </c>
      <c r="AC455" s="1" t="s">
        <v>56</v>
      </c>
      <c r="AD455" s="2">
        <v>42461</v>
      </c>
      <c r="AE455">
        <v>4</v>
      </c>
      <c r="AF455">
        <v>0.67728128256077169</v>
      </c>
    </row>
    <row r="456" spans="1:32" x14ac:dyDescent="0.35">
      <c r="A456">
        <v>455</v>
      </c>
      <c r="B456" s="1" t="s">
        <v>45</v>
      </c>
      <c r="C456" s="1" t="s">
        <v>93</v>
      </c>
      <c r="D456" s="1" t="s">
        <v>34</v>
      </c>
      <c r="E456">
        <v>0</v>
      </c>
      <c r="F456" s="1" t="s">
        <v>35</v>
      </c>
      <c r="G456" s="1" t="s">
        <v>35</v>
      </c>
      <c r="H456">
        <v>0.5</v>
      </c>
      <c r="I456" s="1" t="s">
        <v>35</v>
      </c>
      <c r="J456" s="1" t="s">
        <v>37</v>
      </c>
      <c r="K456" s="1" t="s">
        <v>47</v>
      </c>
      <c r="L456" s="1" t="s">
        <v>40</v>
      </c>
      <c r="M456" s="1" t="s">
        <v>93</v>
      </c>
      <c r="N456" s="1" t="s">
        <v>47</v>
      </c>
      <c r="O456" t="s">
        <v>41</v>
      </c>
      <c r="P456" s="1" t="s">
        <v>41</v>
      </c>
      <c r="Q456" s="1" t="s">
        <v>40</v>
      </c>
      <c r="R456" s="1" t="s">
        <v>40</v>
      </c>
      <c r="S456" s="1" t="s">
        <v>40</v>
      </c>
      <c r="T456" s="1" t="s">
        <v>40</v>
      </c>
      <c r="U456">
        <v>4</v>
      </c>
      <c r="V456" s="1" t="s">
        <v>93</v>
      </c>
      <c r="W456" s="1" t="s">
        <v>34</v>
      </c>
      <c r="X456">
        <v>2</v>
      </c>
      <c r="Y456" s="1" t="s">
        <v>63</v>
      </c>
      <c r="Z456">
        <v>45</v>
      </c>
      <c r="AA456" s="1" t="s">
        <v>75</v>
      </c>
      <c r="AB456" s="1" t="s">
        <v>44</v>
      </c>
      <c r="AC456" s="1" t="s">
        <v>44</v>
      </c>
      <c r="AD456" s="2">
        <v>42461</v>
      </c>
      <c r="AE456">
        <v>4</v>
      </c>
      <c r="AF456">
        <v>0.28925901160284195</v>
      </c>
    </row>
    <row r="457" spans="1:32" x14ac:dyDescent="0.35">
      <c r="A457">
        <v>456</v>
      </c>
      <c r="B457" s="1" t="s">
        <v>32</v>
      </c>
      <c r="C457" s="1" t="s">
        <v>67</v>
      </c>
      <c r="D457" s="1" t="s">
        <v>34</v>
      </c>
      <c r="E457">
        <v>2</v>
      </c>
      <c r="F457" s="1" t="s">
        <v>35</v>
      </c>
      <c r="G457" s="1" t="s">
        <v>36</v>
      </c>
      <c r="H457">
        <v>0.5</v>
      </c>
      <c r="I457" s="1" t="s">
        <v>35</v>
      </c>
      <c r="J457" s="1" t="s">
        <v>37</v>
      </c>
      <c r="K457" s="1" t="s">
        <v>61</v>
      </c>
      <c r="L457" s="1" t="s">
        <v>40</v>
      </c>
      <c r="M457" s="1" t="s">
        <v>67</v>
      </c>
      <c r="N457" s="1" t="s">
        <v>61</v>
      </c>
      <c r="O457" t="s">
        <v>41</v>
      </c>
      <c r="P457" s="1" t="s">
        <v>41</v>
      </c>
      <c r="Q457" s="1" t="s">
        <v>50</v>
      </c>
      <c r="R457" s="1" t="s">
        <v>83</v>
      </c>
      <c r="S457" s="1" t="s">
        <v>50</v>
      </c>
      <c r="T457" s="1" t="s">
        <v>67</v>
      </c>
      <c r="U457">
        <v>3</v>
      </c>
      <c r="V457" s="1" t="s">
        <v>67</v>
      </c>
      <c r="W457" s="1" t="s">
        <v>34</v>
      </c>
      <c r="X457">
        <v>2</v>
      </c>
      <c r="Y457" s="1" t="s">
        <v>60</v>
      </c>
      <c r="Z457">
        <v>28</v>
      </c>
      <c r="AA457" s="1" t="s">
        <v>103</v>
      </c>
      <c r="AB457" s="1" t="s">
        <v>44</v>
      </c>
      <c r="AC457" s="1" t="s">
        <v>44</v>
      </c>
      <c r="AD457" s="2">
        <v>41365</v>
      </c>
      <c r="AE457">
        <v>7</v>
      </c>
      <c r="AF457">
        <v>9.4868624010765124E-2</v>
      </c>
    </row>
    <row r="458" spans="1:32" x14ac:dyDescent="0.35">
      <c r="A458">
        <v>457</v>
      </c>
      <c r="B458" s="1" t="s">
        <v>32</v>
      </c>
      <c r="C458" s="1" t="s">
        <v>67</v>
      </c>
      <c r="D458" s="1" t="s">
        <v>34</v>
      </c>
      <c r="E458">
        <v>2</v>
      </c>
      <c r="F458" s="1" t="s">
        <v>36</v>
      </c>
      <c r="G458" s="1" t="s">
        <v>36</v>
      </c>
      <c r="H458">
        <v>0.5</v>
      </c>
      <c r="I458" s="1" t="s">
        <v>35</v>
      </c>
      <c r="J458" s="1" t="s">
        <v>37</v>
      </c>
      <c r="K458" s="1" t="s">
        <v>47</v>
      </c>
      <c r="L458" s="1" t="s">
        <v>40</v>
      </c>
      <c r="M458" s="1" t="s">
        <v>46</v>
      </c>
      <c r="N458" s="1" t="s">
        <v>47</v>
      </c>
      <c r="O458" t="s">
        <v>41</v>
      </c>
      <c r="P458" s="1" t="s">
        <v>41</v>
      </c>
      <c r="Q458" s="1" t="s">
        <v>50</v>
      </c>
      <c r="R458" s="1" t="s">
        <v>80</v>
      </c>
      <c r="S458" s="1" t="s">
        <v>50</v>
      </c>
      <c r="T458" s="1" t="s">
        <v>67</v>
      </c>
      <c r="U458">
        <v>3</v>
      </c>
      <c r="V458" s="1" t="s">
        <v>67</v>
      </c>
      <c r="W458" s="1" t="s">
        <v>34</v>
      </c>
      <c r="X458">
        <v>2</v>
      </c>
      <c r="Y458" s="1" t="s">
        <v>42</v>
      </c>
      <c r="Z458">
        <v>31</v>
      </c>
      <c r="AA458" s="1" t="s">
        <v>56</v>
      </c>
      <c r="AB458" s="1" t="s">
        <v>56</v>
      </c>
      <c r="AC458" s="1" t="s">
        <v>56</v>
      </c>
      <c r="AD458" s="2">
        <v>41365</v>
      </c>
      <c r="AE458">
        <v>7</v>
      </c>
      <c r="AF458">
        <v>0.39471888105634212</v>
      </c>
    </row>
    <row r="459" spans="1:32" x14ac:dyDescent="0.35">
      <c r="A459">
        <v>458</v>
      </c>
      <c r="B459" s="1" t="s">
        <v>45</v>
      </c>
      <c r="C459" s="1" t="s">
        <v>65</v>
      </c>
      <c r="D459" s="1" t="s">
        <v>34</v>
      </c>
      <c r="E459">
        <v>4</v>
      </c>
      <c r="F459" s="1" t="s">
        <v>35</v>
      </c>
      <c r="G459" s="1" t="s">
        <v>36</v>
      </c>
      <c r="H459">
        <v>0.5</v>
      </c>
      <c r="I459" s="1" t="s">
        <v>35</v>
      </c>
      <c r="J459" s="1" t="s">
        <v>37</v>
      </c>
      <c r="K459" s="1" t="s">
        <v>47</v>
      </c>
      <c r="L459" s="1" t="s">
        <v>40</v>
      </c>
      <c r="M459" s="1" t="s">
        <v>65</v>
      </c>
      <c r="N459" s="1" t="s">
        <v>47</v>
      </c>
      <c r="O459" t="s">
        <v>41</v>
      </c>
      <c r="P459" s="1" t="s">
        <v>41</v>
      </c>
      <c r="Q459" s="1" t="s">
        <v>48</v>
      </c>
      <c r="R459" s="1" t="s">
        <v>86</v>
      </c>
      <c r="S459" s="1" t="s">
        <v>48</v>
      </c>
      <c r="T459" s="1" t="s">
        <v>65</v>
      </c>
      <c r="U459">
        <v>2</v>
      </c>
      <c r="V459" s="1" t="s">
        <v>65</v>
      </c>
      <c r="W459" s="1" t="s">
        <v>34</v>
      </c>
      <c r="X459">
        <v>3</v>
      </c>
      <c r="Y459" s="1" t="s">
        <v>63</v>
      </c>
      <c r="Z459">
        <v>48</v>
      </c>
      <c r="AA459" s="1" t="s">
        <v>51</v>
      </c>
      <c r="AB459" s="1" t="s">
        <v>44</v>
      </c>
      <c r="AC459" s="1" t="s">
        <v>44</v>
      </c>
      <c r="AD459" s="2">
        <v>40634</v>
      </c>
      <c r="AE459">
        <v>9</v>
      </c>
      <c r="AF459">
        <v>0.95127822714340093</v>
      </c>
    </row>
    <row r="460" spans="1:32" x14ac:dyDescent="0.35">
      <c r="A460">
        <v>459</v>
      </c>
      <c r="B460" s="1" t="s">
        <v>45</v>
      </c>
      <c r="C460" s="1" t="s">
        <v>33</v>
      </c>
      <c r="D460" s="1" t="s">
        <v>34</v>
      </c>
      <c r="E460">
        <v>2</v>
      </c>
      <c r="F460" s="1" t="s">
        <v>35</v>
      </c>
      <c r="G460" s="1" t="s">
        <v>36</v>
      </c>
      <c r="H460">
        <v>0.5</v>
      </c>
      <c r="I460" s="1" t="s">
        <v>35</v>
      </c>
      <c r="J460" s="1" t="s">
        <v>37</v>
      </c>
      <c r="K460" s="1" t="s">
        <v>61</v>
      </c>
      <c r="L460" s="1" t="s">
        <v>40</v>
      </c>
      <c r="M460" s="1" t="s">
        <v>33</v>
      </c>
      <c r="N460" s="1" t="s">
        <v>61</v>
      </c>
      <c r="O460">
        <v>0.8</v>
      </c>
      <c r="P460" s="1" t="s">
        <v>79</v>
      </c>
      <c r="Q460" s="1" t="s">
        <v>50</v>
      </c>
      <c r="R460" s="1" t="s">
        <v>72</v>
      </c>
      <c r="S460" s="1" t="s">
        <v>50</v>
      </c>
      <c r="T460" s="1" t="s">
        <v>33</v>
      </c>
      <c r="U460">
        <v>3</v>
      </c>
      <c r="V460" s="1" t="s">
        <v>33</v>
      </c>
      <c r="W460" s="1" t="s">
        <v>34</v>
      </c>
      <c r="X460">
        <v>2</v>
      </c>
      <c r="Y460" s="1" t="s">
        <v>60</v>
      </c>
      <c r="Z460">
        <v>24</v>
      </c>
      <c r="AA460" s="1" t="s">
        <v>56</v>
      </c>
      <c r="AB460" s="1" t="s">
        <v>56</v>
      </c>
      <c r="AC460" s="1" t="s">
        <v>56</v>
      </c>
      <c r="AD460" s="2">
        <v>42826</v>
      </c>
      <c r="AE460">
        <v>3</v>
      </c>
      <c r="AF460">
        <v>0.44377238698141175</v>
      </c>
    </row>
    <row r="461" spans="1:32" x14ac:dyDescent="0.35">
      <c r="A461">
        <v>460</v>
      </c>
      <c r="B461" s="1" t="s">
        <v>32</v>
      </c>
      <c r="C461" s="1" t="s">
        <v>46</v>
      </c>
      <c r="D461" s="1" t="s">
        <v>34</v>
      </c>
      <c r="E461">
        <v>3</v>
      </c>
      <c r="F461" s="1" t="s">
        <v>35</v>
      </c>
      <c r="G461" s="1" t="s">
        <v>36</v>
      </c>
      <c r="H461">
        <v>0.5</v>
      </c>
      <c r="I461" s="1" t="s">
        <v>35</v>
      </c>
      <c r="J461" s="1" t="s">
        <v>37</v>
      </c>
      <c r="K461" s="1" t="s">
        <v>47</v>
      </c>
      <c r="L461" s="1" t="s">
        <v>40</v>
      </c>
      <c r="M461" s="1" t="s">
        <v>46</v>
      </c>
      <c r="N461" s="1" t="s">
        <v>47</v>
      </c>
      <c r="O461" t="s">
        <v>41</v>
      </c>
      <c r="P461" s="1" t="s">
        <v>41</v>
      </c>
      <c r="Q461" s="1" t="s">
        <v>48</v>
      </c>
      <c r="R461" s="1" t="s">
        <v>49</v>
      </c>
      <c r="S461" s="1" t="s">
        <v>50</v>
      </c>
      <c r="T461" s="1" t="s">
        <v>46</v>
      </c>
      <c r="U461">
        <v>2</v>
      </c>
      <c r="V461" s="1" t="s">
        <v>46</v>
      </c>
      <c r="W461" s="1" t="s">
        <v>34</v>
      </c>
      <c r="X461">
        <v>3</v>
      </c>
      <c r="Y461" s="1" t="s">
        <v>42</v>
      </c>
      <c r="Z461">
        <v>32</v>
      </c>
      <c r="AA461" s="1" t="s">
        <v>56</v>
      </c>
      <c r="AB461" s="1" t="s">
        <v>56</v>
      </c>
      <c r="AC461" s="1" t="s">
        <v>56</v>
      </c>
      <c r="AD461" s="2">
        <v>42095</v>
      </c>
      <c r="AE461">
        <v>5</v>
      </c>
      <c r="AF461">
        <v>0.555849592462898</v>
      </c>
    </row>
    <row r="462" spans="1:32" x14ac:dyDescent="0.35">
      <c r="A462">
        <v>461</v>
      </c>
      <c r="B462" s="1" t="s">
        <v>45</v>
      </c>
      <c r="C462" s="1" t="s">
        <v>33</v>
      </c>
      <c r="D462" s="1" t="s">
        <v>34</v>
      </c>
      <c r="E462">
        <v>3</v>
      </c>
      <c r="F462" s="1" t="s">
        <v>35</v>
      </c>
      <c r="G462" s="1" t="s">
        <v>36</v>
      </c>
      <c r="H462">
        <v>0.5</v>
      </c>
      <c r="I462" s="1" t="s">
        <v>35</v>
      </c>
      <c r="J462" s="1" t="s">
        <v>37</v>
      </c>
      <c r="K462" s="1" t="s">
        <v>38</v>
      </c>
      <c r="L462" s="1" t="s">
        <v>40</v>
      </c>
      <c r="M462" s="1" t="s">
        <v>33</v>
      </c>
      <c r="N462" s="1" t="s">
        <v>38</v>
      </c>
      <c r="O462" t="s">
        <v>41</v>
      </c>
      <c r="P462" s="1" t="s">
        <v>41</v>
      </c>
      <c r="Q462" s="1" t="s">
        <v>50</v>
      </c>
      <c r="R462" s="1" t="s">
        <v>77</v>
      </c>
      <c r="S462" s="1" t="s">
        <v>50</v>
      </c>
      <c r="T462" s="1" t="s">
        <v>33</v>
      </c>
      <c r="U462">
        <v>2</v>
      </c>
      <c r="V462" s="1" t="s">
        <v>33</v>
      </c>
      <c r="W462" s="1" t="s">
        <v>34</v>
      </c>
      <c r="X462">
        <v>2</v>
      </c>
      <c r="Y462" s="1" t="s">
        <v>60</v>
      </c>
      <c r="Z462">
        <v>28</v>
      </c>
      <c r="AA462" s="1" t="s">
        <v>56</v>
      </c>
      <c r="AB462" s="1" t="s">
        <v>56</v>
      </c>
      <c r="AC462" s="1" t="s">
        <v>56</v>
      </c>
      <c r="AD462" s="2">
        <v>43191</v>
      </c>
      <c r="AE462">
        <v>2</v>
      </c>
      <c r="AF462">
        <v>0.61718944408798315</v>
      </c>
    </row>
    <row r="463" spans="1:32" x14ac:dyDescent="0.35">
      <c r="A463">
        <v>462</v>
      </c>
      <c r="B463" s="1" t="s">
        <v>32</v>
      </c>
      <c r="C463" s="1" t="s">
        <v>46</v>
      </c>
      <c r="D463" s="1" t="s">
        <v>34</v>
      </c>
      <c r="E463">
        <v>2</v>
      </c>
      <c r="F463" s="1" t="s">
        <v>36</v>
      </c>
      <c r="G463" s="1" t="s">
        <v>36</v>
      </c>
      <c r="H463">
        <v>0.5</v>
      </c>
      <c r="I463" s="1" t="s">
        <v>35</v>
      </c>
      <c r="J463" s="1" t="s">
        <v>37</v>
      </c>
      <c r="K463" s="1" t="s">
        <v>38</v>
      </c>
      <c r="L463" s="1" t="s">
        <v>40</v>
      </c>
      <c r="M463" s="1" t="s">
        <v>65</v>
      </c>
      <c r="N463" s="1" t="s">
        <v>38</v>
      </c>
      <c r="O463" t="s">
        <v>41</v>
      </c>
      <c r="P463" s="1" t="s">
        <v>41</v>
      </c>
      <c r="Q463" s="1" t="s">
        <v>50</v>
      </c>
      <c r="R463" s="1" t="s">
        <v>73</v>
      </c>
      <c r="S463" s="1" t="s">
        <v>50</v>
      </c>
      <c r="T463" s="1" t="s">
        <v>46</v>
      </c>
      <c r="U463">
        <v>3</v>
      </c>
      <c r="V463" s="1" t="s">
        <v>46</v>
      </c>
      <c r="W463" s="1" t="s">
        <v>34</v>
      </c>
      <c r="X463">
        <v>2</v>
      </c>
      <c r="Y463" s="1" t="s">
        <v>42</v>
      </c>
      <c r="Z463">
        <v>39</v>
      </c>
      <c r="AA463" s="1" t="s">
        <v>56</v>
      </c>
      <c r="AB463" s="1" t="s">
        <v>56</v>
      </c>
      <c r="AC463" s="1" t="s">
        <v>56</v>
      </c>
      <c r="AD463" s="2">
        <v>42461</v>
      </c>
      <c r="AE463">
        <v>4</v>
      </c>
      <c r="AF463">
        <v>0.21810247999669241</v>
      </c>
    </row>
    <row r="464" spans="1:32" x14ac:dyDescent="0.35">
      <c r="A464">
        <v>463</v>
      </c>
      <c r="B464" s="1" t="s">
        <v>45</v>
      </c>
      <c r="C464" s="1" t="s">
        <v>33</v>
      </c>
      <c r="D464" s="1" t="s">
        <v>34</v>
      </c>
      <c r="E464">
        <v>2</v>
      </c>
      <c r="F464" s="1" t="s">
        <v>35</v>
      </c>
      <c r="G464" s="1" t="s">
        <v>36</v>
      </c>
      <c r="H464">
        <v>0.5</v>
      </c>
      <c r="I464" s="1" t="s">
        <v>35</v>
      </c>
      <c r="J464" s="1" t="s">
        <v>37</v>
      </c>
      <c r="K464" s="1" t="s">
        <v>38</v>
      </c>
      <c r="L464" s="1" t="s">
        <v>40</v>
      </c>
      <c r="M464" s="1" t="s">
        <v>33</v>
      </c>
      <c r="N464" s="1" t="s">
        <v>38</v>
      </c>
      <c r="O464" t="s">
        <v>41</v>
      </c>
      <c r="P464" s="1" t="s">
        <v>41</v>
      </c>
      <c r="Q464" s="1" t="s">
        <v>50</v>
      </c>
      <c r="R464" s="1" t="s">
        <v>77</v>
      </c>
      <c r="S464" s="1" t="s">
        <v>50</v>
      </c>
      <c r="T464" s="1" t="s">
        <v>33</v>
      </c>
      <c r="U464">
        <v>2</v>
      </c>
      <c r="V464" s="1" t="s">
        <v>33</v>
      </c>
      <c r="W464" s="1" t="s">
        <v>34</v>
      </c>
      <c r="X464">
        <v>2</v>
      </c>
      <c r="Y464" s="1" t="s">
        <v>99</v>
      </c>
      <c r="Z464">
        <v>19</v>
      </c>
      <c r="AA464" s="1" t="s">
        <v>75</v>
      </c>
      <c r="AB464" s="1" t="s">
        <v>44</v>
      </c>
      <c r="AC464" s="1" t="s">
        <v>44</v>
      </c>
      <c r="AD464" s="2">
        <v>43191</v>
      </c>
      <c r="AE464">
        <v>2</v>
      </c>
      <c r="AF464">
        <v>0.39168371757562881</v>
      </c>
    </row>
    <row r="465" spans="1:32" x14ac:dyDescent="0.35">
      <c r="A465">
        <v>464</v>
      </c>
      <c r="B465" s="1" t="s">
        <v>32</v>
      </c>
      <c r="C465" s="1" t="s">
        <v>33</v>
      </c>
      <c r="D465" s="1" t="s">
        <v>34</v>
      </c>
      <c r="E465">
        <v>2</v>
      </c>
      <c r="F465" s="1" t="s">
        <v>35</v>
      </c>
      <c r="G465" s="1" t="s">
        <v>36</v>
      </c>
      <c r="H465">
        <v>0.5</v>
      </c>
      <c r="I465" s="1" t="s">
        <v>35</v>
      </c>
      <c r="J465" s="1" t="s">
        <v>37</v>
      </c>
      <c r="K465" s="1" t="s">
        <v>47</v>
      </c>
      <c r="L465" s="1" t="s">
        <v>40</v>
      </c>
      <c r="M465" s="1" t="s">
        <v>33</v>
      </c>
      <c r="N465" s="1" t="s">
        <v>47</v>
      </c>
      <c r="O465" t="s">
        <v>41</v>
      </c>
      <c r="P465" s="1" t="s">
        <v>41</v>
      </c>
      <c r="Q465" s="1" t="s">
        <v>50</v>
      </c>
      <c r="R465" s="1" t="s">
        <v>59</v>
      </c>
      <c r="S465" s="1" t="s">
        <v>50</v>
      </c>
      <c r="T465" s="1" t="s">
        <v>33</v>
      </c>
      <c r="U465">
        <v>1</v>
      </c>
      <c r="V465" s="1" t="s">
        <v>33</v>
      </c>
      <c r="W465" s="1" t="s">
        <v>34</v>
      </c>
      <c r="X465">
        <v>0</v>
      </c>
      <c r="Y465" s="1" t="s">
        <v>60</v>
      </c>
      <c r="Z465">
        <v>21</v>
      </c>
      <c r="AA465" s="1" t="s">
        <v>75</v>
      </c>
      <c r="AB465" s="1" t="s">
        <v>44</v>
      </c>
      <c r="AC465" s="1" t="s">
        <v>44</v>
      </c>
      <c r="AD465" s="2">
        <v>43556</v>
      </c>
      <c r="AE465">
        <v>1</v>
      </c>
      <c r="AF465">
        <v>0.31555187710074639</v>
      </c>
    </row>
    <row r="466" spans="1:32" x14ac:dyDescent="0.35">
      <c r="A466">
        <v>465</v>
      </c>
      <c r="B466" s="1" t="s">
        <v>32</v>
      </c>
      <c r="C466" s="1" t="s">
        <v>65</v>
      </c>
      <c r="D466" s="1" t="s">
        <v>34</v>
      </c>
      <c r="E466">
        <v>2</v>
      </c>
      <c r="F466" s="1" t="s">
        <v>35</v>
      </c>
      <c r="G466" s="1" t="s">
        <v>36</v>
      </c>
      <c r="H466">
        <v>0.5</v>
      </c>
      <c r="I466" s="1" t="s">
        <v>35</v>
      </c>
      <c r="J466" s="1" t="s">
        <v>37</v>
      </c>
      <c r="K466" s="1" t="s">
        <v>47</v>
      </c>
      <c r="L466" s="1" t="s">
        <v>40</v>
      </c>
      <c r="M466" s="1" t="s">
        <v>65</v>
      </c>
      <c r="N466" s="1" t="s">
        <v>47</v>
      </c>
      <c r="O466" t="s">
        <v>41</v>
      </c>
      <c r="P466" s="1" t="s">
        <v>41</v>
      </c>
      <c r="Q466" s="1" t="s">
        <v>48</v>
      </c>
      <c r="R466" s="1" t="s">
        <v>86</v>
      </c>
      <c r="S466" s="1" t="s">
        <v>48</v>
      </c>
      <c r="T466" s="1" t="s">
        <v>65</v>
      </c>
      <c r="U466">
        <v>2</v>
      </c>
      <c r="V466" s="1" t="s">
        <v>65</v>
      </c>
      <c r="W466" s="1" t="s">
        <v>34</v>
      </c>
      <c r="X466">
        <v>2</v>
      </c>
      <c r="Y466" s="1" t="s">
        <v>42</v>
      </c>
      <c r="Z466">
        <v>33</v>
      </c>
      <c r="AA466" s="1" t="s">
        <v>56</v>
      </c>
      <c r="AB466" s="1" t="s">
        <v>56</v>
      </c>
      <c r="AC466" s="1" t="s">
        <v>56</v>
      </c>
      <c r="AD466" s="2">
        <v>41730</v>
      </c>
      <c r="AE466">
        <v>6</v>
      </c>
      <c r="AF466">
        <v>0.31152326925035312</v>
      </c>
    </row>
    <row r="467" spans="1:32" x14ac:dyDescent="0.35">
      <c r="A467">
        <v>466</v>
      </c>
      <c r="B467" s="1" t="s">
        <v>45</v>
      </c>
      <c r="C467" s="1" t="s">
        <v>33</v>
      </c>
      <c r="D467" s="1" t="s">
        <v>34</v>
      </c>
      <c r="E467">
        <v>3</v>
      </c>
      <c r="F467" s="1" t="s">
        <v>35</v>
      </c>
      <c r="G467" s="1" t="s">
        <v>36</v>
      </c>
      <c r="H467">
        <v>0.5</v>
      </c>
      <c r="I467" s="1" t="s">
        <v>35</v>
      </c>
      <c r="J467" s="1" t="s">
        <v>37</v>
      </c>
      <c r="K467" s="1" t="s">
        <v>47</v>
      </c>
      <c r="L467" s="1" t="s">
        <v>40</v>
      </c>
      <c r="M467" s="1" t="s">
        <v>33</v>
      </c>
      <c r="N467" s="1" t="s">
        <v>47</v>
      </c>
      <c r="O467">
        <v>0.8</v>
      </c>
      <c r="P467" s="1" t="s">
        <v>79</v>
      </c>
      <c r="Q467" s="1" t="s">
        <v>50</v>
      </c>
      <c r="R467" s="1" t="s">
        <v>59</v>
      </c>
      <c r="S467" s="1" t="s">
        <v>50</v>
      </c>
      <c r="T467" s="1" t="s">
        <v>33</v>
      </c>
      <c r="U467">
        <v>3</v>
      </c>
      <c r="V467" s="1" t="s">
        <v>33</v>
      </c>
      <c r="W467" s="1" t="s">
        <v>34</v>
      </c>
      <c r="X467">
        <v>2</v>
      </c>
      <c r="Y467" s="1" t="s">
        <v>60</v>
      </c>
      <c r="Z467">
        <v>26</v>
      </c>
      <c r="AA467" s="1" t="s">
        <v>56</v>
      </c>
      <c r="AB467" s="1" t="s">
        <v>56</v>
      </c>
      <c r="AC467" s="1" t="s">
        <v>56</v>
      </c>
      <c r="AD467" s="2">
        <v>42826</v>
      </c>
      <c r="AE467">
        <v>3</v>
      </c>
      <c r="AF467">
        <v>0.27549499367324704</v>
      </c>
    </row>
    <row r="468" spans="1:32" x14ac:dyDescent="0.35">
      <c r="A468">
        <v>467</v>
      </c>
      <c r="B468" s="1" t="s">
        <v>32</v>
      </c>
      <c r="C468" s="1" t="s">
        <v>52</v>
      </c>
      <c r="D468" s="1" t="s">
        <v>34</v>
      </c>
      <c r="E468">
        <v>2</v>
      </c>
      <c r="F468" s="1" t="s">
        <v>36</v>
      </c>
      <c r="G468" s="1" t="s">
        <v>36</v>
      </c>
      <c r="H468">
        <v>0.5</v>
      </c>
      <c r="I468" s="1" t="s">
        <v>35</v>
      </c>
      <c r="J468" s="1" t="s">
        <v>37</v>
      </c>
      <c r="K468" s="1" t="s">
        <v>47</v>
      </c>
      <c r="L468" s="1" t="s">
        <v>40</v>
      </c>
      <c r="M468" s="1" t="s">
        <v>93</v>
      </c>
      <c r="N468" s="1" t="s">
        <v>47</v>
      </c>
      <c r="O468" t="s">
        <v>41</v>
      </c>
      <c r="P468" s="1" t="s">
        <v>41</v>
      </c>
      <c r="Q468" s="1" t="s">
        <v>54</v>
      </c>
      <c r="R468" s="1" t="s">
        <v>91</v>
      </c>
      <c r="S468" s="1" t="s">
        <v>48</v>
      </c>
      <c r="T468" s="1" t="s">
        <v>52</v>
      </c>
      <c r="U468">
        <v>5</v>
      </c>
      <c r="V468" s="1" t="s">
        <v>52</v>
      </c>
      <c r="W468" s="1" t="s">
        <v>34</v>
      </c>
      <c r="X468">
        <v>2</v>
      </c>
      <c r="Y468" s="1" t="s">
        <v>63</v>
      </c>
      <c r="Z468">
        <v>48</v>
      </c>
      <c r="AA468" s="1" t="s">
        <v>56</v>
      </c>
      <c r="AB468" s="1" t="s">
        <v>56</v>
      </c>
      <c r="AC468" s="1" t="s">
        <v>56</v>
      </c>
      <c r="AD468" s="2">
        <v>42095</v>
      </c>
      <c r="AE468">
        <v>5</v>
      </c>
      <c r="AF468">
        <v>0.93647591187410684</v>
      </c>
    </row>
    <row r="469" spans="1:32" x14ac:dyDescent="0.35">
      <c r="A469">
        <v>468</v>
      </c>
      <c r="B469" s="1" t="s">
        <v>32</v>
      </c>
      <c r="C469" s="1" t="s">
        <v>93</v>
      </c>
      <c r="D469" s="1" t="s">
        <v>34</v>
      </c>
      <c r="E469">
        <v>0</v>
      </c>
      <c r="F469" s="1" t="s">
        <v>35</v>
      </c>
      <c r="G469" s="1" t="s">
        <v>35</v>
      </c>
      <c r="H469">
        <v>0.5</v>
      </c>
      <c r="I469" s="1" t="s">
        <v>36</v>
      </c>
      <c r="J469" s="1" t="s">
        <v>37</v>
      </c>
      <c r="K469" s="1" t="s">
        <v>53</v>
      </c>
      <c r="L469" s="1" t="s">
        <v>39</v>
      </c>
      <c r="M469" s="1" t="s">
        <v>40</v>
      </c>
      <c r="N469" s="1" t="s">
        <v>53</v>
      </c>
      <c r="O469" t="s">
        <v>41</v>
      </c>
      <c r="P469" s="1" t="s">
        <v>41</v>
      </c>
      <c r="Q469" s="1" t="s">
        <v>40</v>
      </c>
      <c r="R469" s="1" t="s">
        <v>40</v>
      </c>
      <c r="S469" s="1" t="s">
        <v>40</v>
      </c>
      <c r="T469" s="1" t="s">
        <v>40</v>
      </c>
      <c r="U469">
        <v>2</v>
      </c>
      <c r="V469" s="1" t="s">
        <v>93</v>
      </c>
      <c r="W469" s="1" t="s">
        <v>34</v>
      </c>
      <c r="X469">
        <v>3</v>
      </c>
      <c r="Y469" s="1" t="s">
        <v>42</v>
      </c>
      <c r="Z469">
        <v>31</v>
      </c>
      <c r="AA469" s="1" t="s">
        <v>56</v>
      </c>
      <c r="AB469" s="1" t="s">
        <v>56</v>
      </c>
      <c r="AC469" s="1" t="s">
        <v>56</v>
      </c>
      <c r="AD469" s="2">
        <v>41365</v>
      </c>
      <c r="AE469">
        <v>7</v>
      </c>
      <c r="AF469">
        <v>0.86822265594157022</v>
      </c>
    </row>
    <row r="470" spans="1:32" x14ac:dyDescent="0.35">
      <c r="A470">
        <v>469</v>
      </c>
      <c r="B470" s="1" t="s">
        <v>32</v>
      </c>
      <c r="C470" s="1" t="s">
        <v>33</v>
      </c>
      <c r="D470" s="1" t="s">
        <v>34</v>
      </c>
      <c r="E470">
        <v>2</v>
      </c>
      <c r="F470" s="1" t="s">
        <v>35</v>
      </c>
      <c r="G470" s="1" t="s">
        <v>36</v>
      </c>
      <c r="H470">
        <v>0.5</v>
      </c>
      <c r="I470" s="1" t="s">
        <v>35</v>
      </c>
      <c r="J470" s="1" t="s">
        <v>37</v>
      </c>
      <c r="K470" s="1" t="s">
        <v>47</v>
      </c>
      <c r="L470" s="1" t="s">
        <v>40</v>
      </c>
      <c r="M470" s="1" t="s">
        <v>33</v>
      </c>
      <c r="N470" s="1" t="s">
        <v>47</v>
      </c>
      <c r="O470" t="s">
        <v>41</v>
      </c>
      <c r="P470" s="1" t="s">
        <v>41</v>
      </c>
      <c r="Q470" s="1" t="s">
        <v>50</v>
      </c>
      <c r="R470" s="1" t="s">
        <v>59</v>
      </c>
      <c r="S470" s="1" t="s">
        <v>50</v>
      </c>
      <c r="T470" s="1" t="s">
        <v>33</v>
      </c>
      <c r="U470">
        <v>2</v>
      </c>
      <c r="V470" s="1" t="s">
        <v>33</v>
      </c>
      <c r="W470" s="1" t="s">
        <v>34</v>
      </c>
      <c r="X470">
        <v>3</v>
      </c>
      <c r="Y470" s="1" t="s">
        <v>60</v>
      </c>
      <c r="Z470">
        <v>23</v>
      </c>
      <c r="AA470" s="1" t="s">
        <v>75</v>
      </c>
      <c r="AB470" s="1" t="s">
        <v>44</v>
      </c>
      <c r="AC470" s="1" t="s">
        <v>44</v>
      </c>
      <c r="AD470" s="2">
        <v>43191</v>
      </c>
      <c r="AE470">
        <v>2</v>
      </c>
      <c r="AF470">
        <v>8.6075190210606056E-3</v>
      </c>
    </row>
    <row r="471" spans="1:32" x14ac:dyDescent="0.35">
      <c r="A471">
        <v>470</v>
      </c>
      <c r="B471" s="1" t="s">
        <v>45</v>
      </c>
      <c r="C471" s="1" t="s">
        <v>33</v>
      </c>
      <c r="D471" s="1" t="s">
        <v>34</v>
      </c>
      <c r="E471">
        <v>2</v>
      </c>
      <c r="F471" s="1" t="s">
        <v>35</v>
      </c>
      <c r="G471" s="1" t="s">
        <v>36</v>
      </c>
      <c r="H471">
        <v>0.5</v>
      </c>
      <c r="I471" s="1" t="s">
        <v>35</v>
      </c>
      <c r="J471" s="1" t="s">
        <v>37</v>
      </c>
      <c r="K471" s="1" t="s">
        <v>38</v>
      </c>
      <c r="L471" s="1" t="s">
        <v>40</v>
      </c>
      <c r="M471" s="1" t="s">
        <v>33</v>
      </c>
      <c r="N471" s="1" t="s">
        <v>38</v>
      </c>
      <c r="O471" t="s">
        <v>41</v>
      </c>
      <c r="P471" s="1" t="s">
        <v>41</v>
      </c>
      <c r="Q471" s="1" t="s">
        <v>50</v>
      </c>
      <c r="R471" s="1" t="s">
        <v>77</v>
      </c>
      <c r="S471" s="1" t="s">
        <v>50</v>
      </c>
      <c r="T471" s="1" t="s">
        <v>33</v>
      </c>
      <c r="U471">
        <v>3</v>
      </c>
      <c r="V471" s="1" t="s">
        <v>33</v>
      </c>
      <c r="W471" s="1" t="s">
        <v>34</v>
      </c>
      <c r="X471">
        <v>3</v>
      </c>
      <c r="Y471" s="1" t="s">
        <v>60</v>
      </c>
      <c r="Z471">
        <v>24</v>
      </c>
      <c r="AA471" s="1" t="s">
        <v>51</v>
      </c>
      <c r="AB471" s="1" t="s">
        <v>44</v>
      </c>
      <c r="AC471" s="1" t="s">
        <v>44</v>
      </c>
      <c r="AD471" s="2">
        <v>42826</v>
      </c>
      <c r="AE471">
        <v>3</v>
      </c>
      <c r="AF471">
        <v>0.79775690163951174</v>
      </c>
    </row>
    <row r="472" spans="1:32" x14ac:dyDescent="0.35">
      <c r="A472">
        <v>471</v>
      </c>
      <c r="B472" s="1" t="s">
        <v>32</v>
      </c>
      <c r="C472" s="1" t="s">
        <v>33</v>
      </c>
      <c r="D472" s="1" t="s">
        <v>34</v>
      </c>
      <c r="E472">
        <v>3</v>
      </c>
      <c r="F472" s="1" t="s">
        <v>35</v>
      </c>
      <c r="G472" s="1" t="s">
        <v>36</v>
      </c>
      <c r="H472">
        <v>0.5</v>
      </c>
      <c r="I472" s="1" t="s">
        <v>35</v>
      </c>
      <c r="J472" s="1" t="s">
        <v>37</v>
      </c>
      <c r="K472" s="1" t="s">
        <v>61</v>
      </c>
      <c r="L472" s="1" t="s">
        <v>40</v>
      </c>
      <c r="M472" s="1" t="s">
        <v>33</v>
      </c>
      <c r="N472" s="1" t="s">
        <v>61</v>
      </c>
      <c r="O472" t="s">
        <v>41</v>
      </c>
      <c r="P472" s="1" t="s">
        <v>41</v>
      </c>
      <c r="Q472" s="1" t="s">
        <v>50</v>
      </c>
      <c r="R472" s="1" t="s">
        <v>72</v>
      </c>
      <c r="S472" s="1" t="s">
        <v>50</v>
      </c>
      <c r="T472" s="1" t="s">
        <v>33</v>
      </c>
      <c r="U472">
        <v>2</v>
      </c>
      <c r="V472" s="1" t="s">
        <v>33</v>
      </c>
      <c r="W472" s="1" t="s">
        <v>34</v>
      </c>
      <c r="X472">
        <v>3</v>
      </c>
      <c r="Y472" s="1" t="s">
        <v>60</v>
      </c>
      <c r="Z472">
        <v>24</v>
      </c>
      <c r="AA472" s="1" t="s">
        <v>75</v>
      </c>
      <c r="AB472" s="1" t="s">
        <v>44</v>
      </c>
      <c r="AC472" s="1" t="s">
        <v>44</v>
      </c>
      <c r="AD472" s="2">
        <v>43191</v>
      </c>
      <c r="AE472">
        <v>2</v>
      </c>
      <c r="AF472">
        <v>0.5084881947430876</v>
      </c>
    </row>
    <row r="473" spans="1:32" x14ac:dyDescent="0.35">
      <c r="A473">
        <v>472</v>
      </c>
      <c r="B473" s="1" t="s">
        <v>32</v>
      </c>
      <c r="C473" s="1" t="s">
        <v>33</v>
      </c>
      <c r="D473" s="1" t="s">
        <v>34</v>
      </c>
      <c r="E473">
        <v>2</v>
      </c>
      <c r="F473" s="1" t="s">
        <v>35</v>
      </c>
      <c r="G473" s="1" t="s">
        <v>36</v>
      </c>
      <c r="H473">
        <v>0.5</v>
      </c>
      <c r="I473" s="1" t="s">
        <v>35</v>
      </c>
      <c r="J473" s="1" t="s">
        <v>37</v>
      </c>
      <c r="K473" s="1" t="s">
        <v>61</v>
      </c>
      <c r="L473" s="1" t="s">
        <v>40</v>
      </c>
      <c r="M473" s="1" t="s">
        <v>33</v>
      </c>
      <c r="N473" s="1" t="s">
        <v>61</v>
      </c>
      <c r="O473" t="s">
        <v>41</v>
      </c>
      <c r="P473" s="1" t="s">
        <v>41</v>
      </c>
      <c r="Q473" s="1" t="s">
        <v>50</v>
      </c>
      <c r="R473" s="1" t="s">
        <v>72</v>
      </c>
      <c r="S473" s="1" t="s">
        <v>50</v>
      </c>
      <c r="T473" s="1" t="s">
        <v>33</v>
      </c>
      <c r="U473">
        <v>2</v>
      </c>
      <c r="V473" s="1" t="s">
        <v>33</v>
      </c>
      <c r="W473" s="1" t="s">
        <v>34</v>
      </c>
      <c r="X473">
        <v>3</v>
      </c>
      <c r="Y473" s="1" t="s">
        <v>60</v>
      </c>
      <c r="Z473">
        <v>23</v>
      </c>
      <c r="AA473" s="1" t="s">
        <v>56</v>
      </c>
      <c r="AB473" s="1" t="s">
        <v>56</v>
      </c>
      <c r="AC473" s="1" t="s">
        <v>56</v>
      </c>
      <c r="AD473" s="2">
        <v>43191</v>
      </c>
      <c r="AE473">
        <v>2</v>
      </c>
      <c r="AF473">
        <v>0.70458190832253043</v>
      </c>
    </row>
    <row r="474" spans="1:32" x14ac:dyDescent="0.35">
      <c r="A474">
        <v>473</v>
      </c>
      <c r="B474" s="1" t="s">
        <v>45</v>
      </c>
      <c r="C474" s="1" t="s">
        <v>46</v>
      </c>
      <c r="D474" s="1" t="s">
        <v>34</v>
      </c>
      <c r="E474">
        <v>2</v>
      </c>
      <c r="F474" s="1" t="s">
        <v>36</v>
      </c>
      <c r="G474" s="1" t="s">
        <v>36</v>
      </c>
      <c r="H474">
        <v>0.5</v>
      </c>
      <c r="I474" s="1" t="s">
        <v>35</v>
      </c>
      <c r="J474" s="1" t="s">
        <v>37</v>
      </c>
      <c r="K474" s="1" t="s">
        <v>38</v>
      </c>
      <c r="L474" s="1" t="s">
        <v>40</v>
      </c>
      <c r="M474" s="1" t="s">
        <v>65</v>
      </c>
      <c r="N474" s="1" t="s">
        <v>38</v>
      </c>
      <c r="O474" t="s">
        <v>41</v>
      </c>
      <c r="P474" s="1" t="s">
        <v>41</v>
      </c>
      <c r="Q474" s="1" t="s">
        <v>50</v>
      </c>
      <c r="R474" s="1" t="s">
        <v>73</v>
      </c>
      <c r="S474" s="1" t="s">
        <v>50</v>
      </c>
      <c r="T474" s="1" t="s">
        <v>46</v>
      </c>
      <c r="U474">
        <v>3</v>
      </c>
      <c r="V474" s="1" t="s">
        <v>46</v>
      </c>
      <c r="W474" s="1" t="s">
        <v>34</v>
      </c>
      <c r="X474">
        <v>0</v>
      </c>
      <c r="Y474" s="1" t="s">
        <v>63</v>
      </c>
      <c r="Z474">
        <v>49</v>
      </c>
      <c r="AA474" s="1" t="s">
        <v>56</v>
      </c>
      <c r="AB474" s="1" t="s">
        <v>56</v>
      </c>
      <c r="AC474" s="1" t="s">
        <v>56</v>
      </c>
      <c r="AD474" s="2">
        <v>41000</v>
      </c>
      <c r="AE474">
        <v>8</v>
      </c>
      <c r="AF474">
        <v>0.30084059883495795</v>
      </c>
    </row>
    <row r="475" spans="1:32" x14ac:dyDescent="0.35">
      <c r="A475">
        <v>474</v>
      </c>
      <c r="B475" s="1" t="s">
        <v>32</v>
      </c>
      <c r="C475" s="1" t="s">
        <v>46</v>
      </c>
      <c r="D475" s="1" t="s">
        <v>34</v>
      </c>
      <c r="E475">
        <v>3</v>
      </c>
      <c r="F475" s="1" t="s">
        <v>35</v>
      </c>
      <c r="G475" s="1" t="s">
        <v>36</v>
      </c>
      <c r="H475">
        <v>0.5</v>
      </c>
      <c r="I475" s="1" t="s">
        <v>35</v>
      </c>
      <c r="J475" s="1" t="s">
        <v>37</v>
      </c>
      <c r="K475" s="1" t="s">
        <v>47</v>
      </c>
      <c r="L475" s="1" t="s">
        <v>40</v>
      </c>
      <c r="M475" s="1" t="s">
        <v>46</v>
      </c>
      <c r="N475" s="1" t="s">
        <v>47</v>
      </c>
      <c r="O475" t="s">
        <v>41</v>
      </c>
      <c r="P475" s="1" t="s">
        <v>41</v>
      </c>
      <c r="Q475" s="1" t="s">
        <v>48</v>
      </c>
      <c r="R475" s="1" t="s">
        <v>49</v>
      </c>
      <c r="S475" s="1" t="s">
        <v>50</v>
      </c>
      <c r="T475" s="1" t="s">
        <v>46</v>
      </c>
      <c r="U475">
        <v>3</v>
      </c>
      <c r="V475" s="1" t="s">
        <v>46</v>
      </c>
      <c r="W475" s="1" t="s">
        <v>34</v>
      </c>
      <c r="X475">
        <v>3</v>
      </c>
      <c r="Y475" s="1" t="s">
        <v>42</v>
      </c>
      <c r="Z475">
        <v>33</v>
      </c>
      <c r="AA475" s="1" t="s">
        <v>56</v>
      </c>
      <c r="AB475" s="1" t="s">
        <v>56</v>
      </c>
      <c r="AC475" s="1" t="s">
        <v>56</v>
      </c>
      <c r="AD475" s="2">
        <v>41365</v>
      </c>
      <c r="AE475">
        <v>7</v>
      </c>
      <c r="AF475">
        <v>0.39409794394173037</v>
      </c>
    </row>
    <row r="476" spans="1:32" x14ac:dyDescent="0.35">
      <c r="A476">
        <v>475</v>
      </c>
      <c r="B476" s="1" t="s">
        <v>45</v>
      </c>
      <c r="C476" s="1" t="s">
        <v>33</v>
      </c>
      <c r="D476" s="1" t="s">
        <v>34</v>
      </c>
      <c r="E476">
        <v>2</v>
      </c>
      <c r="F476" s="1" t="s">
        <v>35</v>
      </c>
      <c r="G476" s="1" t="s">
        <v>36</v>
      </c>
      <c r="H476">
        <v>0.5</v>
      </c>
      <c r="I476" s="1" t="s">
        <v>35</v>
      </c>
      <c r="J476" s="1" t="s">
        <v>37</v>
      </c>
      <c r="K476" s="1" t="s">
        <v>47</v>
      </c>
      <c r="L476" s="1" t="s">
        <v>40</v>
      </c>
      <c r="M476" s="1" t="s">
        <v>33</v>
      </c>
      <c r="N476" s="1" t="s">
        <v>47</v>
      </c>
      <c r="O476">
        <v>0.7</v>
      </c>
      <c r="P476" s="1" t="s">
        <v>79</v>
      </c>
      <c r="Q476" s="1" t="s">
        <v>50</v>
      </c>
      <c r="R476" s="1" t="s">
        <v>59</v>
      </c>
      <c r="S476" s="1" t="s">
        <v>50</v>
      </c>
      <c r="T476" s="1" t="s">
        <v>33</v>
      </c>
      <c r="U476">
        <v>3</v>
      </c>
      <c r="V476" s="1" t="s">
        <v>33</v>
      </c>
      <c r="W476" s="1" t="s">
        <v>34</v>
      </c>
      <c r="X476">
        <v>3</v>
      </c>
      <c r="Y476" s="1" t="s">
        <v>60</v>
      </c>
      <c r="Z476">
        <v>25</v>
      </c>
      <c r="AA476" s="1" t="s">
        <v>75</v>
      </c>
      <c r="AB476" s="1" t="s">
        <v>44</v>
      </c>
      <c r="AC476" s="1" t="s">
        <v>44</v>
      </c>
      <c r="AD476" s="2">
        <v>42826</v>
      </c>
      <c r="AE476">
        <v>3</v>
      </c>
      <c r="AF476">
        <v>0.62852311802163563</v>
      </c>
    </row>
    <row r="477" spans="1:32" x14ac:dyDescent="0.35">
      <c r="A477">
        <v>476</v>
      </c>
      <c r="B477" s="1" t="s">
        <v>45</v>
      </c>
      <c r="C477" s="1" t="s">
        <v>33</v>
      </c>
      <c r="D477" s="1" t="s">
        <v>34</v>
      </c>
      <c r="E477">
        <v>3</v>
      </c>
      <c r="F477" s="1" t="s">
        <v>35</v>
      </c>
      <c r="G477" s="1" t="s">
        <v>36</v>
      </c>
      <c r="H477">
        <v>0.5</v>
      </c>
      <c r="I477" s="1" t="s">
        <v>35</v>
      </c>
      <c r="J477" s="1" t="s">
        <v>37</v>
      </c>
      <c r="K477" s="1" t="s">
        <v>38</v>
      </c>
      <c r="L477" s="1" t="s">
        <v>40</v>
      </c>
      <c r="M477" s="1" t="s">
        <v>33</v>
      </c>
      <c r="N477" s="1" t="s">
        <v>38</v>
      </c>
      <c r="O477" t="s">
        <v>41</v>
      </c>
      <c r="P477" s="1" t="s">
        <v>41</v>
      </c>
      <c r="Q477" s="1" t="s">
        <v>50</v>
      </c>
      <c r="R477" s="1" t="s">
        <v>77</v>
      </c>
      <c r="S477" s="1" t="s">
        <v>50</v>
      </c>
      <c r="T477" s="1" t="s">
        <v>33</v>
      </c>
      <c r="U477">
        <v>3</v>
      </c>
      <c r="V477" s="1" t="s">
        <v>33</v>
      </c>
      <c r="W477" s="1" t="s">
        <v>34</v>
      </c>
      <c r="X477">
        <v>2</v>
      </c>
      <c r="Y477" s="1" t="s">
        <v>60</v>
      </c>
      <c r="Z477">
        <v>20</v>
      </c>
      <c r="AA477" s="1" t="s">
        <v>51</v>
      </c>
      <c r="AB477" s="1" t="s">
        <v>44</v>
      </c>
      <c r="AC477" s="1" t="s">
        <v>44</v>
      </c>
      <c r="AD477" s="2">
        <v>42826</v>
      </c>
      <c r="AE477">
        <v>3</v>
      </c>
      <c r="AF477">
        <v>0.26962555690286061</v>
      </c>
    </row>
    <row r="478" spans="1:32" x14ac:dyDescent="0.35">
      <c r="A478">
        <v>477</v>
      </c>
      <c r="B478" s="1" t="s">
        <v>45</v>
      </c>
      <c r="C478" s="1" t="s">
        <v>52</v>
      </c>
      <c r="D478" s="1" t="s">
        <v>34</v>
      </c>
      <c r="E478">
        <v>2</v>
      </c>
      <c r="F478" s="1" t="s">
        <v>36</v>
      </c>
      <c r="G478" s="1" t="s">
        <v>36</v>
      </c>
      <c r="H478">
        <v>0.5</v>
      </c>
      <c r="I478" s="1" t="s">
        <v>35</v>
      </c>
      <c r="J478" s="1" t="s">
        <v>37</v>
      </c>
      <c r="K478" s="1" t="s">
        <v>61</v>
      </c>
      <c r="L478" s="1" t="s">
        <v>40</v>
      </c>
      <c r="M478" s="1" t="s">
        <v>93</v>
      </c>
      <c r="N478" s="1" t="s">
        <v>61</v>
      </c>
      <c r="O478" t="s">
        <v>41</v>
      </c>
      <c r="P478" s="1" t="s">
        <v>41</v>
      </c>
      <c r="Q478" s="1" t="s">
        <v>54</v>
      </c>
      <c r="R478" s="1" t="s">
        <v>81</v>
      </c>
      <c r="S478" s="1" t="s">
        <v>48</v>
      </c>
      <c r="T478" s="1" t="s">
        <v>52</v>
      </c>
      <c r="U478">
        <v>6</v>
      </c>
      <c r="V478" s="1" t="s">
        <v>52</v>
      </c>
      <c r="W478" s="1" t="s">
        <v>34</v>
      </c>
      <c r="X478">
        <v>2</v>
      </c>
      <c r="Y478" s="1" t="s">
        <v>63</v>
      </c>
      <c r="Z478">
        <v>44</v>
      </c>
      <c r="AA478" s="1" t="s">
        <v>56</v>
      </c>
      <c r="AB478" s="1" t="s">
        <v>56</v>
      </c>
      <c r="AC478" s="1" t="s">
        <v>56</v>
      </c>
      <c r="AD478" s="2">
        <v>41730</v>
      </c>
      <c r="AE478">
        <v>6</v>
      </c>
      <c r="AF478">
        <v>0.45553849936565327</v>
      </c>
    </row>
    <row r="479" spans="1:32" x14ac:dyDescent="0.35">
      <c r="A479">
        <v>478</v>
      </c>
      <c r="B479" s="1" t="s">
        <v>45</v>
      </c>
      <c r="C479" s="1" t="s">
        <v>33</v>
      </c>
      <c r="D479" s="1" t="s">
        <v>37</v>
      </c>
      <c r="E479">
        <v>0</v>
      </c>
      <c r="F479" s="1" t="s">
        <v>35</v>
      </c>
      <c r="G479" s="1" t="s">
        <v>35</v>
      </c>
      <c r="H479">
        <v>0.5</v>
      </c>
      <c r="I479" s="1" t="s">
        <v>35</v>
      </c>
      <c r="J479" s="1" t="s">
        <v>34</v>
      </c>
      <c r="K479" s="1" t="s">
        <v>38</v>
      </c>
      <c r="L479" s="1" t="s">
        <v>40</v>
      </c>
      <c r="M479" s="1" t="s">
        <v>33</v>
      </c>
      <c r="N479" s="1" t="s">
        <v>38</v>
      </c>
      <c r="O479" t="s">
        <v>41</v>
      </c>
      <c r="P479" s="1" t="s">
        <v>41</v>
      </c>
      <c r="Q479" s="1" t="s">
        <v>50</v>
      </c>
      <c r="R479" s="1" t="s">
        <v>77</v>
      </c>
      <c r="S479" s="1" t="s">
        <v>50</v>
      </c>
      <c r="T479" s="1" t="s">
        <v>33</v>
      </c>
      <c r="U479">
        <v>0</v>
      </c>
      <c r="V479" s="1" t="s">
        <v>40</v>
      </c>
      <c r="W479" s="1" t="s">
        <v>34</v>
      </c>
      <c r="X479">
        <v>0</v>
      </c>
      <c r="Y479" s="1" t="s">
        <v>60</v>
      </c>
      <c r="Z479">
        <v>25</v>
      </c>
      <c r="AA479" s="1" t="s">
        <v>56</v>
      </c>
      <c r="AB479" s="1" t="s">
        <v>56</v>
      </c>
      <c r="AC479" s="1" t="s">
        <v>56</v>
      </c>
      <c r="AD479" s="2">
        <v>43922</v>
      </c>
      <c r="AE479">
        <v>0</v>
      </c>
      <c r="AF479">
        <v>0.15504040913308237</v>
      </c>
    </row>
    <row r="480" spans="1:32" x14ac:dyDescent="0.35">
      <c r="A480">
        <v>479</v>
      </c>
      <c r="B480" s="1" t="s">
        <v>32</v>
      </c>
      <c r="C480" s="1" t="s">
        <v>33</v>
      </c>
      <c r="D480" s="1" t="s">
        <v>34</v>
      </c>
      <c r="E480">
        <v>4</v>
      </c>
      <c r="F480" s="1" t="s">
        <v>35</v>
      </c>
      <c r="G480" s="1" t="s">
        <v>35</v>
      </c>
      <c r="H480">
        <v>0.5</v>
      </c>
      <c r="I480" s="1" t="s">
        <v>36</v>
      </c>
      <c r="J480" s="1" t="s">
        <v>37</v>
      </c>
      <c r="K480" s="1" t="s">
        <v>38</v>
      </c>
      <c r="L480" s="1" t="s">
        <v>39</v>
      </c>
      <c r="M480" s="1" t="s">
        <v>40</v>
      </c>
      <c r="N480" s="1" t="s">
        <v>38</v>
      </c>
      <c r="O480" t="s">
        <v>41</v>
      </c>
      <c r="P480" s="1" t="s">
        <v>41</v>
      </c>
      <c r="Q480" s="1" t="s">
        <v>40</v>
      </c>
      <c r="R480" s="1" t="s">
        <v>40</v>
      </c>
      <c r="S480" s="1" t="s">
        <v>40</v>
      </c>
      <c r="T480" s="1" t="s">
        <v>40</v>
      </c>
      <c r="U480">
        <v>3</v>
      </c>
      <c r="V480" s="1" t="s">
        <v>33</v>
      </c>
      <c r="W480" s="1" t="s">
        <v>34</v>
      </c>
      <c r="X480">
        <v>4</v>
      </c>
      <c r="Y480" s="1" t="s">
        <v>88</v>
      </c>
      <c r="Z480">
        <v>53</v>
      </c>
      <c r="AA480" s="1" t="s">
        <v>56</v>
      </c>
      <c r="AB480" s="1" t="s">
        <v>56</v>
      </c>
      <c r="AC480" s="1" t="s">
        <v>56</v>
      </c>
      <c r="AD480" s="2">
        <v>42826</v>
      </c>
      <c r="AE480">
        <v>3</v>
      </c>
      <c r="AF480">
        <v>0.68517436697446876</v>
      </c>
    </row>
    <row r="481" spans="1:32" x14ac:dyDescent="0.35">
      <c r="A481">
        <v>480</v>
      </c>
      <c r="B481" s="1" t="s">
        <v>32</v>
      </c>
      <c r="C481" s="1" t="s">
        <v>65</v>
      </c>
      <c r="D481" s="1" t="s">
        <v>37</v>
      </c>
      <c r="E481">
        <v>0</v>
      </c>
      <c r="F481" s="1" t="s">
        <v>35</v>
      </c>
      <c r="G481" s="1" t="s">
        <v>35</v>
      </c>
      <c r="H481">
        <v>0.5</v>
      </c>
      <c r="I481" s="1" t="s">
        <v>35</v>
      </c>
      <c r="J481" s="1" t="s">
        <v>34</v>
      </c>
      <c r="K481" s="1" t="s">
        <v>47</v>
      </c>
      <c r="L481" s="1" t="s">
        <v>40</v>
      </c>
      <c r="M481" s="1" t="s">
        <v>65</v>
      </c>
      <c r="N481" s="1" t="s">
        <v>47</v>
      </c>
      <c r="O481" t="s">
        <v>41</v>
      </c>
      <c r="P481" s="1" t="s">
        <v>41</v>
      </c>
      <c r="Q481" s="1" t="s">
        <v>48</v>
      </c>
      <c r="R481" s="1" t="s">
        <v>86</v>
      </c>
      <c r="S481" s="1" t="s">
        <v>48</v>
      </c>
      <c r="T481" s="1" t="s">
        <v>65</v>
      </c>
      <c r="U481">
        <v>0</v>
      </c>
      <c r="V481" s="1" t="s">
        <v>40</v>
      </c>
      <c r="W481" s="1" t="s">
        <v>34</v>
      </c>
      <c r="X481">
        <v>0</v>
      </c>
      <c r="Y481" s="1" t="s">
        <v>42</v>
      </c>
      <c r="Z481">
        <v>38</v>
      </c>
      <c r="AA481" s="1" t="s">
        <v>56</v>
      </c>
      <c r="AB481" s="1" t="s">
        <v>56</v>
      </c>
      <c r="AC481" s="1" t="s">
        <v>56</v>
      </c>
      <c r="AD481" s="2">
        <v>43922</v>
      </c>
      <c r="AE481">
        <v>0</v>
      </c>
      <c r="AF481">
        <v>0.35021178088720017</v>
      </c>
    </row>
    <row r="482" spans="1:32" x14ac:dyDescent="0.35">
      <c r="A482">
        <v>481</v>
      </c>
      <c r="B482" s="1" t="s">
        <v>32</v>
      </c>
      <c r="C482" s="1" t="s">
        <v>65</v>
      </c>
      <c r="D482" s="1" t="s">
        <v>34</v>
      </c>
      <c r="E482">
        <v>2</v>
      </c>
      <c r="F482" s="1" t="s">
        <v>35</v>
      </c>
      <c r="G482" s="1" t="s">
        <v>36</v>
      </c>
      <c r="H482">
        <v>0.5</v>
      </c>
      <c r="I482" s="1" t="s">
        <v>35</v>
      </c>
      <c r="J482" s="1" t="s">
        <v>37</v>
      </c>
      <c r="K482" s="1" t="s">
        <v>61</v>
      </c>
      <c r="L482" s="1" t="s">
        <v>40</v>
      </c>
      <c r="M482" s="1" t="s">
        <v>65</v>
      </c>
      <c r="N482" s="1" t="s">
        <v>61</v>
      </c>
      <c r="O482" t="s">
        <v>41</v>
      </c>
      <c r="P482" s="1" t="s">
        <v>41</v>
      </c>
      <c r="Q482" s="1" t="s">
        <v>48</v>
      </c>
      <c r="R482" s="1" t="s">
        <v>94</v>
      </c>
      <c r="S482" s="1" t="s">
        <v>48</v>
      </c>
      <c r="T482" s="1" t="s">
        <v>65</v>
      </c>
      <c r="U482">
        <v>2</v>
      </c>
      <c r="V482" s="1" t="s">
        <v>65</v>
      </c>
      <c r="W482" s="1" t="s">
        <v>34</v>
      </c>
      <c r="X482">
        <v>3</v>
      </c>
      <c r="Y482" s="1" t="s">
        <v>42</v>
      </c>
      <c r="Z482">
        <v>37</v>
      </c>
      <c r="AA482" s="1" t="s">
        <v>64</v>
      </c>
      <c r="AB482" s="1" t="s">
        <v>44</v>
      </c>
      <c r="AC482" s="1" t="s">
        <v>44</v>
      </c>
      <c r="AD482" s="2">
        <v>42461</v>
      </c>
      <c r="AE482">
        <v>4</v>
      </c>
      <c r="AF482">
        <v>0.67286728778952287</v>
      </c>
    </row>
    <row r="483" spans="1:32" x14ac:dyDescent="0.35">
      <c r="A483">
        <v>482</v>
      </c>
      <c r="B483" s="1" t="s">
        <v>32</v>
      </c>
      <c r="C483" s="1" t="s">
        <v>65</v>
      </c>
      <c r="D483" s="1" t="s">
        <v>34</v>
      </c>
      <c r="E483">
        <v>3</v>
      </c>
      <c r="F483" s="1" t="s">
        <v>35</v>
      </c>
      <c r="G483" s="1" t="s">
        <v>36</v>
      </c>
      <c r="H483">
        <v>0.5</v>
      </c>
      <c r="I483" s="1" t="s">
        <v>35</v>
      </c>
      <c r="J483" s="1" t="s">
        <v>37</v>
      </c>
      <c r="K483" s="1" t="s">
        <v>38</v>
      </c>
      <c r="L483" s="1" t="s">
        <v>40</v>
      </c>
      <c r="M483" s="1" t="s">
        <v>65</v>
      </c>
      <c r="N483" s="1" t="s">
        <v>38</v>
      </c>
      <c r="O483" t="s">
        <v>41</v>
      </c>
      <c r="P483" s="1" t="s">
        <v>41</v>
      </c>
      <c r="Q483" s="1" t="s">
        <v>50</v>
      </c>
      <c r="R483" s="1" t="s">
        <v>66</v>
      </c>
      <c r="S483" s="1" t="s">
        <v>48</v>
      </c>
      <c r="T483" s="1" t="s">
        <v>65</v>
      </c>
      <c r="U483">
        <v>3</v>
      </c>
      <c r="V483" s="1" t="s">
        <v>65</v>
      </c>
      <c r="W483" s="1" t="s">
        <v>34</v>
      </c>
      <c r="X483">
        <v>3</v>
      </c>
      <c r="Y483" s="1" t="s">
        <v>42</v>
      </c>
      <c r="Z483">
        <v>39</v>
      </c>
      <c r="AA483" s="1" t="s">
        <v>56</v>
      </c>
      <c r="AB483" s="1" t="s">
        <v>56</v>
      </c>
      <c r="AC483" s="1" t="s">
        <v>56</v>
      </c>
      <c r="AD483" s="2">
        <v>40634</v>
      </c>
      <c r="AE483">
        <v>9</v>
      </c>
      <c r="AF483">
        <v>0.65229778232472824</v>
      </c>
    </row>
    <row r="484" spans="1:32" x14ac:dyDescent="0.35">
      <c r="A484">
        <v>483</v>
      </c>
      <c r="B484" s="1" t="s">
        <v>45</v>
      </c>
      <c r="C484" s="1" t="s">
        <v>33</v>
      </c>
      <c r="D484" s="1" t="s">
        <v>34</v>
      </c>
      <c r="E484">
        <v>3</v>
      </c>
      <c r="F484" s="1" t="s">
        <v>35</v>
      </c>
      <c r="G484" s="1" t="s">
        <v>35</v>
      </c>
      <c r="H484">
        <v>0.5</v>
      </c>
      <c r="I484" s="1" t="s">
        <v>36</v>
      </c>
      <c r="J484" s="1" t="s">
        <v>37</v>
      </c>
      <c r="K484" s="1" t="s">
        <v>38</v>
      </c>
      <c r="L484" s="1" t="s">
        <v>39</v>
      </c>
      <c r="M484" s="1" t="s">
        <v>40</v>
      </c>
      <c r="N484" s="1" t="s">
        <v>38</v>
      </c>
      <c r="O484">
        <v>0.5</v>
      </c>
      <c r="P484" s="1" t="s">
        <v>79</v>
      </c>
      <c r="Q484" s="1" t="s">
        <v>40</v>
      </c>
      <c r="R484" s="1" t="s">
        <v>40</v>
      </c>
      <c r="S484" s="1" t="s">
        <v>40</v>
      </c>
      <c r="T484" s="1" t="s">
        <v>40</v>
      </c>
      <c r="U484">
        <v>4</v>
      </c>
      <c r="V484" s="1" t="s">
        <v>33</v>
      </c>
      <c r="W484" s="1" t="s">
        <v>34</v>
      </c>
      <c r="X484">
        <v>3</v>
      </c>
      <c r="Y484" s="1" t="s">
        <v>42</v>
      </c>
      <c r="Z484">
        <v>36</v>
      </c>
      <c r="AA484" s="1" t="s">
        <v>64</v>
      </c>
      <c r="AB484" s="1" t="s">
        <v>44</v>
      </c>
      <c r="AC484" s="1" t="s">
        <v>44</v>
      </c>
      <c r="AD484" s="2">
        <v>42461</v>
      </c>
      <c r="AE484">
        <v>4</v>
      </c>
      <c r="AF484">
        <v>0.86363108794672871</v>
      </c>
    </row>
    <row r="485" spans="1:32" x14ac:dyDescent="0.35">
      <c r="A485">
        <v>484</v>
      </c>
      <c r="B485" s="1" t="s">
        <v>32</v>
      </c>
      <c r="C485" s="1" t="s">
        <v>93</v>
      </c>
      <c r="D485" s="1" t="s">
        <v>37</v>
      </c>
      <c r="E485">
        <v>0</v>
      </c>
      <c r="F485" s="1" t="s">
        <v>35</v>
      </c>
      <c r="G485" s="1" t="s">
        <v>35</v>
      </c>
      <c r="H485">
        <v>0.5</v>
      </c>
      <c r="I485" s="1" t="s">
        <v>35</v>
      </c>
      <c r="J485" s="1" t="s">
        <v>34</v>
      </c>
      <c r="K485" s="1" t="s">
        <v>53</v>
      </c>
      <c r="L485" s="1" t="s">
        <v>40</v>
      </c>
      <c r="M485" s="1" t="s">
        <v>93</v>
      </c>
      <c r="N485" s="1" t="s">
        <v>53</v>
      </c>
      <c r="O485" t="s">
        <v>41</v>
      </c>
      <c r="P485" s="1" t="s">
        <v>41</v>
      </c>
      <c r="Q485" s="1" t="s">
        <v>40</v>
      </c>
      <c r="R485" s="1" t="s">
        <v>40</v>
      </c>
      <c r="S485" s="1" t="s">
        <v>40</v>
      </c>
      <c r="T485" s="1" t="s">
        <v>40</v>
      </c>
      <c r="U485">
        <v>0</v>
      </c>
      <c r="V485" s="1" t="s">
        <v>40</v>
      </c>
      <c r="W485" s="1" t="s">
        <v>34</v>
      </c>
      <c r="X485">
        <v>0</v>
      </c>
      <c r="Y485" s="1" t="s">
        <v>107</v>
      </c>
      <c r="Z485">
        <v>61</v>
      </c>
      <c r="AA485" s="1" t="s">
        <v>118</v>
      </c>
      <c r="AB485" s="1" t="s">
        <v>106</v>
      </c>
      <c r="AC485" s="1" t="s">
        <v>71</v>
      </c>
      <c r="AD485" s="2">
        <v>43922</v>
      </c>
      <c r="AE485">
        <v>0</v>
      </c>
      <c r="AF485">
        <v>0.98089209898032448</v>
      </c>
    </row>
    <row r="486" spans="1:32" x14ac:dyDescent="0.35">
      <c r="A486">
        <v>485</v>
      </c>
      <c r="B486" s="1" t="s">
        <v>32</v>
      </c>
      <c r="C486" s="1" t="s">
        <v>46</v>
      </c>
      <c r="D486" s="1" t="s">
        <v>34</v>
      </c>
      <c r="E486">
        <v>3</v>
      </c>
      <c r="F486" s="1" t="s">
        <v>35</v>
      </c>
      <c r="G486" s="1" t="s">
        <v>36</v>
      </c>
      <c r="H486">
        <v>0.5</v>
      </c>
      <c r="I486" s="1" t="s">
        <v>35</v>
      </c>
      <c r="J486" s="1" t="s">
        <v>37</v>
      </c>
      <c r="K486" s="1" t="s">
        <v>38</v>
      </c>
      <c r="L486" s="1" t="s">
        <v>40</v>
      </c>
      <c r="M486" s="1" t="s">
        <v>46</v>
      </c>
      <c r="N486" s="1" t="s">
        <v>38</v>
      </c>
      <c r="O486" t="s">
        <v>41</v>
      </c>
      <c r="P486" s="1" t="s">
        <v>41</v>
      </c>
      <c r="Q486" s="1" t="s">
        <v>50</v>
      </c>
      <c r="R486" s="1" t="s">
        <v>73</v>
      </c>
      <c r="S486" s="1" t="s">
        <v>50</v>
      </c>
      <c r="T486" s="1" t="s">
        <v>46</v>
      </c>
      <c r="U486">
        <v>1</v>
      </c>
      <c r="V486" s="1" t="s">
        <v>67</v>
      </c>
      <c r="W486" s="1" t="s">
        <v>37</v>
      </c>
      <c r="X486">
        <v>1</v>
      </c>
      <c r="Y486" s="1" t="s">
        <v>42</v>
      </c>
      <c r="Z486">
        <v>34</v>
      </c>
      <c r="AA486" s="1" t="s">
        <v>51</v>
      </c>
      <c r="AB486" s="1" t="s">
        <v>44</v>
      </c>
      <c r="AC486" s="1" t="s">
        <v>44</v>
      </c>
      <c r="AD486" s="2">
        <v>41365</v>
      </c>
      <c r="AE486">
        <v>7</v>
      </c>
      <c r="AF486">
        <v>0.54870564160909585</v>
      </c>
    </row>
    <row r="487" spans="1:32" x14ac:dyDescent="0.35">
      <c r="A487">
        <v>486</v>
      </c>
      <c r="B487" s="1" t="s">
        <v>45</v>
      </c>
      <c r="C487" s="1" t="s">
        <v>33</v>
      </c>
      <c r="D487" s="1" t="s">
        <v>34</v>
      </c>
      <c r="E487">
        <v>2</v>
      </c>
      <c r="F487" s="1" t="s">
        <v>35</v>
      </c>
      <c r="G487" s="1" t="s">
        <v>35</v>
      </c>
      <c r="H487">
        <v>0.5</v>
      </c>
      <c r="I487" s="1" t="s">
        <v>36</v>
      </c>
      <c r="J487" s="1" t="s">
        <v>37</v>
      </c>
      <c r="K487" s="1" t="s">
        <v>38</v>
      </c>
      <c r="L487" s="1" t="s">
        <v>39</v>
      </c>
      <c r="M487" s="1" t="s">
        <v>40</v>
      </c>
      <c r="N487" s="1" t="s">
        <v>38</v>
      </c>
      <c r="O487" t="s">
        <v>41</v>
      </c>
      <c r="P487" s="1" t="s">
        <v>41</v>
      </c>
      <c r="Q487" s="1" t="s">
        <v>40</v>
      </c>
      <c r="R487" s="1" t="s">
        <v>40</v>
      </c>
      <c r="S487" s="1" t="s">
        <v>40</v>
      </c>
      <c r="T487" s="1" t="s">
        <v>40</v>
      </c>
      <c r="U487">
        <v>2</v>
      </c>
      <c r="V487" s="1" t="s">
        <v>33</v>
      </c>
      <c r="W487" s="1" t="s">
        <v>34</v>
      </c>
      <c r="X487">
        <v>3</v>
      </c>
      <c r="Y487" s="1" t="s">
        <v>63</v>
      </c>
      <c r="Z487">
        <v>47</v>
      </c>
      <c r="AA487" s="1" t="s">
        <v>51</v>
      </c>
      <c r="AB487" s="1" t="s">
        <v>44</v>
      </c>
      <c r="AC487" s="1" t="s">
        <v>44</v>
      </c>
      <c r="AD487" s="2">
        <v>43191</v>
      </c>
      <c r="AE487">
        <v>2</v>
      </c>
      <c r="AF487">
        <v>0.70888514832736138</v>
      </c>
    </row>
    <row r="488" spans="1:32" x14ac:dyDescent="0.35">
      <c r="A488">
        <v>487</v>
      </c>
      <c r="B488" s="1" t="s">
        <v>45</v>
      </c>
      <c r="C488" s="1" t="s">
        <v>46</v>
      </c>
      <c r="D488" s="1" t="s">
        <v>34</v>
      </c>
      <c r="E488">
        <v>3</v>
      </c>
      <c r="F488" s="1" t="s">
        <v>35</v>
      </c>
      <c r="G488" s="1" t="s">
        <v>36</v>
      </c>
      <c r="H488">
        <v>0.5</v>
      </c>
      <c r="I488" s="1" t="s">
        <v>35</v>
      </c>
      <c r="J488" s="1" t="s">
        <v>37</v>
      </c>
      <c r="K488" s="1" t="s">
        <v>61</v>
      </c>
      <c r="L488" s="1" t="s">
        <v>40</v>
      </c>
      <c r="M488" s="1" t="s">
        <v>46</v>
      </c>
      <c r="N488" s="1" t="s">
        <v>61</v>
      </c>
      <c r="O488" t="s">
        <v>41</v>
      </c>
      <c r="P488" s="1" t="s">
        <v>41</v>
      </c>
      <c r="Q488" s="1" t="s">
        <v>50</v>
      </c>
      <c r="R488" s="1" t="s">
        <v>62</v>
      </c>
      <c r="S488" s="1" t="s">
        <v>50</v>
      </c>
      <c r="T488" s="1" t="s">
        <v>46</v>
      </c>
      <c r="U488">
        <v>1</v>
      </c>
      <c r="V488" s="1" t="s">
        <v>67</v>
      </c>
      <c r="W488" s="1" t="s">
        <v>37</v>
      </c>
      <c r="X488">
        <v>2</v>
      </c>
      <c r="Y488" s="1" t="s">
        <v>42</v>
      </c>
      <c r="Z488">
        <v>39</v>
      </c>
      <c r="AA488" s="1" t="s">
        <v>64</v>
      </c>
      <c r="AB488" s="1" t="s">
        <v>44</v>
      </c>
      <c r="AC488" s="1" t="s">
        <v>44</v>
      </c>
      <c r="AD488" s="2">
        <v>42095</v>
      </c>
      <c r="AE488">
        <v>5</v>
      </c>
      <c r="AF488">
        <v>0.72030115957161633</v>
      </c>
    </row>
    <row r="489" spans="1:32" x14ac:dyDescent="0.35">
      <c r="A489">
        <v>488</v>
      </c>
      <c r="B489" s="1" t="s">
        <v>45</v>
      </c>
      <c r="C489" s="1" t="s">
        <v>33</v>
      </c>
      <c r="D489" s="1" t="s">
        <v>34</v>
      </c>
      <c r="E489">
        <v>2</v>
      </c>
      <c r="F489" s="1" t="s">
        <v>35</v>
      </c>
      <c r="G489" s="1" t="s">
        <v>36</v>
      </c>
      <c r="H489">
        <v>0.5</v>
      </c>
      <c r="I489" s="1" t="s">
        <v>35</v>
      </c>
      <c r="J489" s="1" t="s">
        <v>37</v>
      </c>
      <c r="K489" s="1" t="s">
        <v>47</v>
      </c>
      <c r="L489" s="1" t="s">
        <v>40</v>
      </c>
      <c r="M489" s="1" t="s">
        <v>33</v>
      </c>
      <c r="N489" s="1" t="s">
        <v>47</v>
      </c>
      <c r="O489" t="s">
        <v>41</v>
      </c>
      <c r="P489" s="1" t="s">
        <v>41</v>
      </c>
      <c r="Q489" s="1" t="s">
        <v>50</v>
      </c>
      <c r="R489" s="1" t="s">
        <v>59</v>
      </c>
      <c r="S489" s="1" t="s">
        <v>50</v>
      </c>
      <c r="T489" s="1" t="s">
        <v>33</v>
      </c>
      <c r="U489">
        <v>1</v>
      </c>
      <c r="V489" s="1" t="s">
        <v>33</v>
      </c>
      <c r="W489" s="1" t="s">
        <v>34</v>
      </c>
      <c r="X489">
        <v>0</v>
      </c>
      <c r="Y489" s="1" t="s">
        <v>60</v>
      </c>
      <c r="Z489">
        <v>26</v>
      </c>
      <c r="AA489" s="1" t="s">
        <v>56</v>
      </c>
      <c r="AB489" s="1" t="s">
        <v>56</v>
      </c>
      <c r="AC489" s="1" t="s">
        <v>56</v>
      </c>
      <c r="AD489" s="2">
        <v>43556</v>
      </c>
      <c r="AE489">
        <v>1</v>
      </c>
      <c r="AF489">
        <v>0.3404111421878605</v>
      </c>
    </row>
    <row r="490" spans="1:32" x14ac:dyDescent="0.35">
      <c r="A490">
        <v>489</v>
      </c>
      <c r="B490" s="1" t="s">
        <v>32</v>
      </c>
      <c r="C490" s="1" t="s">
        <v>46</v>
      </c>
      <c r="D490" s="1" t="s">
        <v>37</v>
      </c>
      <c r="E490">
        <v>0</v>
      </c>
      <c r="F490" s="1" t="s">
        <v>35</v>
      </c>
      <c r="G490" s="1" t="s">
        <v>35</v>
      </c>
      <c r="H490">
        <v>0.5</v>
      </c>
      <c r="I490" s="1" t="s">
        <v>35</v>
      </c>
      <c r="J490" s="1" t="s">
        <v>34</v>
      </c>
      <c r="K490" s="1" t="s">
        <v>38</v>
      </c>
      <c r="L490" s="1" t="s">
        <v>40</v>
      </c>
      <c r="M490" s="1" t="s">
        <v>46</v>
      </c>
      <c r="N490" s="1" t="s">
        <v>38</v>
      </c>
      <c r="O490" t="s">
        <v>41</v>
      </c>
      <c r="P490" s="1" t="s">
        <v>41</v>
      </c>
      <c r="Q490" s="1" t="s">
        <v>50</v>
      </c>
      <c r="R490" s="1" t="s">
        <v>73</v>
      </c>
      <c r="S490" s="1" t="s">
        <v>50</v>
      </c>
      <c r="T490" s="1" t="s">
        <v>46</v>
      </c>
      <c r="U490">
        <v>0</v>
      </c>
      <c r="V490" s="1" t="s">
        <v>40</v>
      </c>
      <c r="W490" s="1" t="s">
        <v>34</v>
      </c>
      <c r="X490">
        <v>0</v>
      </c>
      <c r="Y490" s="1" t="s">
        <v>42</v>
      </c>
      <c r="Z490">
        <v>30</v>
      </c>
      <c r="AA490" s="1" t="s">
        <v>56</v>
      </c>
      <c r="AB490" s="1" t="s">
        <v>56</v>
      </c>
      <c r="AC490" s="1" t="s">
        <v>56</v>
      </c>
      <c r="AD490" s="2">
        <v>43922</v>
      </c>
      <c r="AE490">
        <v>0</v>
      </c>
      <c r="AF490">
        <v>9.9955645886867117E-2</v>
      </c>
    </row>
    <row r="491" spans="1:32" x14ac:dyDescent="0.35">
      <c r="A491">
        <v>490</v>
      </c>
      <c r="B491" s="1" t="s">
        <v>32</v>
      </c>
      <c r="C491" s="1" t="s">
        <v>65</v>
      </c>
      <c r="D491" s="1" t="s">
        <v>37</v>
      </c>
      <c r="E491">
        <v>0</v>
      </c>
      <c r="F491" s="1" t="s">
        <v>35</v>
      </c>
      <c r="G491" s="1" t="s">
        <v>35</v>
      </c>
      <c r="H491">
        <v>0.5</v>
      </c>
      <c r="I491" s="1" t="s">
        <v>35</v>
      </c>
      <c r="J491" s="1" t="s">
        <v>34</v>
      </c>
      <c r="K491" s="1" t="s">
        <v>84</v>
      </c>
      <c r="L491" s="1" t="s">
        <v>40</v>
      </c>
      <c r="M491" s="1" t="s">
        <v>65</v>
      </c>
      <c r="N491" s="1" t="s">
        <v>84</v>
      </c>
      <c r="O491" t="s">
        <v>41</v>
      </c>
      <c r="P491" s="1" t="s">
        <v>41</v>
      </c>
      <c r="Q491" s="1" t="s">
        <v>54</v>
      </c>
      <c r="R491" s="1" t="s">
        <v>111</v>
      </c>
      <c r="S491" s="1" t="s">
        <v>48</v>
      </c>
      <c r="T491" s="1" t="s">
        <v>65</v>
      </c>
      <c r="U491">
        <v>0</v>
      </c>
      <c r="V491" s="1" t="s">
        <v>40</v>
      </c>
      <c r="W491" s="1" t="s">
        <v>34</v>
      </c>
      <c r="X491">
        <v>0</v>
      </c>
      <c r="Y491" s="1" t="s">
        <v>42</v>
      </c>
      <c r="Z491">
        <v>33</v>
      </c>
      <c r="AA491" s="1" t="s">
        <v>56</v>
      </c>
      <c r="AB491" s="1" t="s">
        <v>56</v>
      </c>
      <c r="AC491" s="1" t="s">
        <v>56</v>
      </c>
      <c r="AD491" s="2">
        <v>43922</v>
      </c>
      <c r="AE491">
        <v>0</v>
      </c>
      <c r="AF491">
        <v>0.30828055732404824</v>
      </c>
    </row>
    <row r="492" spans="1:32" x14ac:dyDescent="0.35">
      <c r="A492">
        <v>491</v>
      </c>
      <c r="B492" s="1" t="s">
        <v>45</v>
      </c>
      <c r="C492" s="1" t="s">
        <v>67</v>
      </c>
      <c r="D492" s="1" t="s">
        <v>37</v>
      </c>
      <c r="E492">
        <v>0</v>
      </c>
      <c r="F492" s="1" t="s">
        <v>35</v>
      </c>
      <c r="G492" s="1" t="s">
        <v>35</v>
      </c>
      <c r="H492">
        <v>0.5</v>
      </c>
      <c r="I492" s="1" t="s">
        <v>35</v>
      </c>
      <c r="J492" s="1" t="s">
        <v>34</v>
      </c>
      <c r="K492" s="1" t="s">
        <v>61</v>
      </c>
      <c r="L492" s="1" t="s">
        <v>40</v>
      </c>
      <c r="M492" s="1" t="s">
        <v>67</v>
      </c>
      <c r="N492" s="1" t="s">
        <v>61</v>
      </c>
      <c r="O492" t="s">
        <v>41</v>
      </c>
      <c r="P492" s="1" t="s">
        <v>41</v>
      </c>
      <c r="Q492" s="1" t="s">
        <v>50</v>
      </c>
      <c r="R492" s="1" t="s">
        <v>83</v>
      </c>
      <c r="S492" s="1" t="s">
        <v>50</v>
      </c>
      <c r="T492" s="1" t="s">
        <v>67</v>
      </c>
      <c r="U492">
        <v>0</v>
      </c>
      <c r="V492" s="1" t="s">
        <v>40</v>
      </c>
      <c r="W492" s="1" t="s">
        <v>34</v>
      </c>
      <c r="X492">
        <v>0</v>
      </c>
      <c r="Y492" s="1" t="s">
        <v>42</v>
      </c>
      <c r="Z492">
        <v>33</v>
      </c>
      <c r="AA492" s="1" t="s">
        <v>82</v>
      </c>
      <c r="AB492" s="1" t="s">
        <v>44</v>
      </c>
      <c r="AC492" s="1" t="s">
        <v>44</v>
      </c>
      <c r="AD492" s="2">
        <v>43922</v>
      </c>
      <c r="AE492">
        <v>0</v>
      </c>
      <c r="AF492">
        <v>3.3966430690281268E-2</v>
      </c>
    </row>
    <row r="493" spans="1:32" x14ac:dyDescent="0.35">
      <c r="A493">
        <v>492</v>
      </c>
      <c r="B493" s="1" t="s">
        <v>32</v>
      </c>
      <c r="C493" s="1" t="s">
        <v>52</v>
      </c>
      <c r="D493" s="1" t="s">
        <v>34</v>
      </c>
      <c r="E493">
        <v>1</v>
      </c>
      <c r="F493" s="1" t="s">
        <v>35</v>
      </c>
      <c r="G493" s="1" t="s">
        <v>36</v>
      </c>
      <c r="H493">
        <v>0.5</v>
      </c>
      <c r="I493" s="1" t="s">
        <v>35</v>
      </c>
      <c r="J493" s="1" t="s">
        <v>37</v>
      </c>
      <c r="K493" s="1" t="s">
        <v>47</v>
      </c>
      <c r="L493" s="1" t="s">
        <v>40</v>
      </c>
      <c r="M493" s="1" t="s">
        <v>52</v>
      </c>
      <c r="N493" s="1" t="s">
        <v>47</v>
      </c>
      <c r="O493" t="s">
        <v>41</v>
      </c>
      <c r="P493" s="1" t="s">
        <v>41</v>
      </c>
      <c r="Q493" s="1" t="s">
        <v>54</v>
      </c>
      <c r="R493" s="1" t="s">
        <v>91</v>
      </c>
      <c r="S493" s="1" t="s">
        <v>48</v>
      </c>
      <c r="T493" s="1" t="s">
        <v>52</v>
      </c>
      <c r="U493">
        <v>3</v>
      </c>
      <c r="V493" s="1" t="s">
        <v>52</v>
      </c>
      <c r="W493" s="1" t="s">
        <v>34</v>
      </c>
      <c r="X493">
        <v>2</v>
      </c>
      <c r="Y493" s="1" t="s">
        <v>63</v>
      </c>
      <c r="Z493">
        <v>42</v>
      </c>
      <c r="AA493" s="1" t="s">
        <v>56</v>
      </c>
      <c r="AB493" s="1" t="s">
        <v>56</v>
      </c>
      <c r="AC493" s="1" t="s">
        <v>56</v>
      </c>
      <c r="AD493" s="2">
        <v>41000</v>
      </c>
      <c r="AE493">
        <v>8</v>
      </c>
      <c r="AF493">
        <v>0.7560996161281428</v>
      </c>
    </row>
    <row r="494" spans="1:32" x14ac:dyDescent="0.35">
      <c r="A494">
        <v>493</v>
      </c>
      <c r="B494" s="1" t="s">
        <v>32</v>
      </c>
      <c r="C494" s="1" t="s">
        <v>46</v>
      </c>
      <c r="D494" s="1" t="s">
        <v>34</v>
      </c>
      <c r="E494">
        <v>1</v>
      </c>
      <c r="F494" s="1" t="s">
        <v>36</v>
      </c>
      <c r="G494" s="1" t="s">
        <v>36</v>
      </c>
      <c r="H494">
        <v>0.5</v>
      </c>
      <c r="I494" s="1" t="s">
        <v>35</v>
      </c>
      <c r="J494" s="1" t="s">
        <v>37</v>
      </c>
      <c r="K494" s="1" t="s">
        <v>47</v>
      </c>
      <c r="L494" s="1" t="s">
        <v>40</v>
      </c>
      <c r="M494" s="1" t="s">
        <v>65</v>
      </c>
      <c r="N494" s="1" t="s">
        <v>47</v>
      </c>
      <c r="O494" t="s">
        <v>41</v>
      </c>
      <c r="P494" s="1" t="s">
        <v>41</v>
      </c>
      <c r="Q494" s="1" t="s">
        <v>48</v>
      </c>
      <c r="R494" s="1" t="s">
        <v>49</v>
      </c>
      <c r="S494" s="1" t="s">
        <v>50</v>
      </c>
      <c r="T494" s="1" t="s">
        <v>46</v>
      </c>
      <c r="U494">
        <v>2</v>
      </c>
      <c r="V494" s="1" t="s">
        <v>46</v>
      </c>
      <c r="W494" s="1" t="s">
        <v>34</v>
      </c>
      <c r="X494">
        <v>2</v>
      </c>
      <c r="Y494" s="1" t="s">
        <v>42</v>
      </c>
      <c r="Z494">
        <v>33</v>
      </c>
      <c r="AA494" s="1" t="s">
        <v>75</v>
      </c>
      <c r="AB494" s="1" t="s">
        <v>44</v>
      </c>
      <c r="AC494" s="1" t="s">
        <v>44</v>
      </c>
      <c r="AD494" s="2">
        <v>42461</v>
      </c>
      <c r="AE494">
        <v>4</v>
      </c>
      <c r="AF494">
        <v>0.98285697805590266</v>
      </c>
    </row>
    <row r="495" spans="1:32" x14ac:dyDescent="0.35">
      <c r="A495">
        <v>494</v>
      </c>
      <c r="B495" s="1" t="s">
        <v>45</v>
      </c>
      <c r="C495" s="1" t="s">
        <v>33</v>
      </c>
      <c r="D495" s="1" t="s">
        <v>34</v>
      </c>
      <c r="E495">
        <v>4</v>
      </c>
      <c r="F495" s="1" t="s">
        <v>35</v>
      </c>
      <c r="G495" s="1" t="s">
        <v>36</v>
      </c>
      <c r="H495">
        <v>0.5</v>
      </c>
      <c r="I495" s="1" t="s">
        <v>35</v>
      </c>
      <c r="J495" s="1" t="s">
        <v>37</v>
      </c>
      <c r="K495" s="1" t="s">
        <v>47</v>
      </c>
      <c r="L495" s="1" t="s">
        <v>40</v>
      </c>
      <c r="M495" s="1" t="s">
        <v>33</v>
      </c>
      <c r="N495" s="1" t="s">
        <v>47</v>
      </c>
      <c r="O495" t="s">
        <v>41</v>
      </c>
      <c r="P495" s="1" t="s">
        <v>41</v>
      </c>
      <c r="Q495" s="1" t="s">
        <v>50</v>
      </c>
      <c r="R495" s="1" t="s">
        <v>59</v>
      </c>
      <c r="S495" s="1" t="s">
        <v>50</v>
      </c>
      <c r="T495" s="1" t="s">
        <v>33</v>
      </c>
      <c r="U495">
        <v>3</v>
      </c>
      <c r="V495" s="1" t="s">
        <v>33</v>
      </c>
      <c r="W495" s="1" t="s">
        <v>34</v>
      </c>
      <c r="X495">
        <v>3</v>
      </c>
      <c r="Y495" s="1" t="s">
        <v>60</v>
      </c>
      <c r="Z495">
        <v>27</v>
      </c>
      <c r="AA495" s="1" t="s">
        <v>100</v>
      </c>
      <c r="AB495" s="1" t="s">
        <v>44</v>
      </c>
      <c r="AC495" s="1" t="s">
        <v>44</v>
      </c>
      <c r="AD495" s="2">
        <v>42826</v>
      </c>
      <c r="AE495">
        <v>3</v>
      </c>
      <c r="AF495">
        <v>0.72707020459587324</v>
      </c>
    </row>
    <row r="496" spans="1:32" x14ac:dyDescent="0.35">
      <c r="A496">
        <v>495</v>
      </c>
      <c r="B496" s="1" t="s">
        <v>45</v>
      </c>
      <c r="C496" s="1" t="s">
        <v>33</v>
      </c>
      <c r="D496" s="1" t="s">
        <v>34</v>
      </c>
      <c r="E496">
        <v>2</v>
      </c>
      <c r="F496" s="1" t="s">
        <v>35</v>
      </c>
      <c r="G496" s="1" t="s">
        <v>36</v>
      </c>
      <c r="H496">
        <v>0.5</v>
      </c>
      <c r="I496" s="1" t="s">
        <v>35</v>
      </c>
      <c r="J496" s="1" t="s">
        <v>37</v>
      </c>
      <c r="K496" s="1" t="s">
        <v>38</v>
      </c>
      <c r="L496" s="1" t="s">
        <v>40</v>
      </c>
      <c r="M496" s="1" t="s">
        <v>33</v>
      </c>
      <c r="N496" s="1" t="s">
        <v>38</v>
      </c>
      <c r="O496" t="s">
        <v>41</v>
      </c>
      <c r="P496" s="1" t="s">
        <v>41</v>
      </c>
      <c r="Q496" s="1" t="s">
        <v>50</v>
      </c>
      <c r="R496" s="1" t="s">
        <v>77</v>
      </c>
      <c r="S496" s="1" t="s">
        <v>50</v>
      </c>
      <c r="T496" s="1" t="s">
        <v>33</v>
      </c>
      <c r="U496">
        <v>3</v>
      </c>
      <c r="V496" s="1" t="s">
        <v>33</v>
      </c>
      <c r="W496" s="1" t="s">
        <v>34</v>
      </c>
      <c r="X496">
        <v>3</v>
      </c>
      <c r="Y496" s="1" t="s">
        <v>60</v>
      </c>
      <c r="Z496">
        <v>22</v>
      </c>
      <c r="AA496" s="1" t="s">
        <v>56</v>
      </c>
      <c r="AB496" s="1" t="s">
        <v>56</v>
      </c>
      <c r="AC496" s="1" t="s">
        <v>56</v>
      </c>
      <c r="AD496" s="2">
        <v>42826</v>
      </c>
      <c r="AE496">
        <v>3</v>
      </c>
      <c r="AF496">
        <v>0.15602137748891087</v>
      </c>
    </row>
    <row r="497" spans="1:32" x14ac:dyDescent="0.35">
      <c r="A497">
        <v>496</v>
      </c>
      <c r="B497" s="1" t="s">
        <v>32</v>
      </c>
      <c r="C497" s="1" t="s">
        <v>33</v>
      </c>
      <c r="D497" s="1" t="s">
        <v>34</v>
      </c>
      <c r="E497">
        <v>4</v>
      </c>
      <c r="F497" s="1" t="s">
        <v>35</v>
      </c>
      <c r="G497" s="1" t="s">
        <v>36</v>
      </c>
      <c r="H497">
        <v>0.5</v>
      </c>
      <c r="I497" s="1" t="s">
        <v>35</v>
      </c>
      <c r="J497" s="1" t="s">
        <v>37</v>
      </c>
      <c r="K497" s="1" t="s">
        <v>47</v>
      </c>
      <c r="L497" s="1" t="s">
        <v>40</v>
      </c>
      <c r="M497" s="1" t="s">
        <v>33</v>
      </c>
      <c r="N497" s="1" t="s">
        <v>47</v>
      </c>
      <c r="O497" t="s">
        <v>41</v>
      </c>
      <c r="P497" s="1" t="s">
        <v>41</v>
      </c>
      <c r="Q497" s="1" t="s">
        <v>50</v>
      </c>
      <c r="R497" s="1" t="s">
        <v>59</v>
      </c>
      <c r="S497" s="1" t="s">
        <v>50</v>
      </c>
      <c r="T497" s="1" t="s">
        <v>33</v>
      </c>
      <c r="U497">
        <v>3</v>
      </c>
      <c r="V497" s="1" t="s">
        <v>33</v>
      </c>
      <c r="W497" s="1" t="s">
        <v>34</v>
      </c>
      <c r="X497">
        <v>3</v>
      </c>
      <c r="Y497" s="1" t="s">
        <v>60</v>
      </c>
      <c r="Z497">
        <v>25</v>
      </c>
      <c r="AA497" s="1" t="s">
        <v>51</v>
      </c>
      <c r="AB497" s="1" t="s">
        <v>44</v>
      </c>
      <c r="AC497" s="1" t="s">
        <v>44</v>
      </c>
      <c r="AD497" s="2">
        <v>42826</v>
      </c>
      <c r="AE497">
        <v>3</v>
      </c>
      <c r="AF497">
        <v>0.67400289578306405</v>
      </c>
    </row>
    <row r="498" spans="1:32" x14ac:dyDescent="0.35">
      <c r="A498">
        <v>497</v>
      </c>
      <c r="B498" s="1" t="s">
        <v>45</v>
      </c>
      <c r="C498" s="1" t="s">
        <v>67</v>
      </c>
      <c r="D498" s="1" t="s">
        <v>34</v>
      </c>
      <c r="E498">
        <v>2</v>
      </c>
      <c r="F498" s="1" t="s">
        <v>35</v>
      </c>
      <c r="G498" s="1" t="s">
        <v>36</v>
      </c>
      <c r="H498">
        <v>0.5</v>
      </c>
      <c r="I498" s="1" t="s">
        <v>35</v>
      </c>
      <c r="J498" s="1" t="s">
        <v>37</v>
      </c>
      <c r="K498" s="1" t="s">
        <v>38</v>
      </c>
      <c r="L498" s="1" t="s">
        <v>40</v>
      </c>
      <c r="M498" s="1" t="s">
        <v>67</v>
      </c>
      <c r="N498" s="1" t="s">
        <v>38</v>
      </c>
      <c r="O498">
        <v>0.9</v>
      </c>
      <c r="P498" s="1" t="s">
        <v>79</v>
      </c>
      <c r="Q498" s="1" t="s">
        <v>50</v>
      </c>
      <c r="R498" s="1" t="s">
        <v>76</v>
      </c>
      <c r="S498" s="1" t="s">
        <v>50</v>
      </c>
      <c r="T498" s="1" t="s">
        <v>67</v>
      </c>
      <c r="U498">
        <v>2</v>
      </c>
      <c r="V498" s="1" t="s">
        <v>67</v>
      </c>
      <c r="W498" s="1" t="s">
        <v>34</v>
      </c>
      <c r="X498">
        <v>3</v>
      </c>
      <c r="Y498" s="1" t="s">
        <v>42</v>
      </c>
      <c r="Z498">
        <v>32</v>
      </c>
      <c r="AA498" s="1" t="s">
        <v>89</v>
      </c>
      <c r="AB498" s="1" t="s">
        <v>44</v>
      </c>
      <c r="AC498" s="1" t="s">
        <v>44</v>
      </c>
      <c r="AD498" s="2">
        <v>40634</v>
      </c>
      <c r="AE498">
        <v>9</v>
      </c>
      <c r="AF498">
        <v>2.4025146232875327E-2</v>
      </c>
    </row>
    <row r="499" spans="1:32" x14ac:dyDescent="0.35">
      <c r="A499">
        <v>498</v>
      </c>
      <c r="B499" s="1" t="s">
        <v>32</v>
      </c>
      <c r="C499" s="1" t="s">
        <v>33</v>
      </c>
      <c r="D499" s="1" t="s">
        <v>34</v>
      </c>
      <c r="E499">
        <v>2</v>
      </c>
      <c r="F499" s="1" t="s">
        <v>35</v>
      </c>
      <c r="G499" s="1" t="s">
        <v>36</v>
      </c>
      <c r="H499">
        <v>0.5</v>
      </c>
      <c r="I499" s="1" t="s">
        <v>35</v>
      </c>
      <c r="J499" s="1" t="s">
        <v>37</v>
      </c>
      <c r="K499" s="1" t="s">
        <v>47</v>
      </c>
      <c r="L499" s="1" t="s">
        <v>40</v>
      </c>
      <c r="M499" s="1" t="s">
        <v>33</v>
      </c>
      <c r="N499" s="1" t="s">
        <v>47</v>
      </c>
      <c r="O499" t="s">
        <v>41</v>
      </c>
      <c r="P499" s="1" t="s">
        <v>41</v>
      </c>
      <c r="Q499" s="1" t="s">
        <v>50</v>
      </c>
      <c r="R499" s="1" t="s">
        <v>59</v>
      </c>
      <c r="S499" s="1" t="s">
        <v>50</v>
      </c>
      <c r="T499" s="1" t="s">
        <v>33</v>
      </c>
      <c r="U499">
        <v>2</v>
      </c>
      <c r="V499" s="1" t="s">
        <v>33</v>
      </c>
      <c r="W499" s="1" t="s">
        <v>34</v>
      </c>
      <c r="X499">
        <v>3</v>
      </c>
      <c r="Y499" s="1" t="s">
        <v>60</v>
      </c>
      <c r="Z499">
        <v>21</v>
      </c>
      <c r="AA499" s="1" t="s">
        <v>119</v>
      </c>
      <c r="AB499" s="1" t="s">
        <v>70</v>
      </c>
      <c r="AC499" s="1" t="s">
        <v>71</v>
      </c>
      <c r="AD499" s="2">
        <v>43191</v>
      </c>
      <c r="AE499">
        <v>2</v>
      </c>
      <c r="AF499">
        <v>0.80857484609357733</v>
      </c>
    </row>
    <row r="500" spans="1:32" x14ac:dyDescent="0.35">
      <c r="A500">
        <v>499</v>
      </c>
      <c r="B500" s="1" t="s">
        <v>32</v>
      </c>
      <c r="C500" s="1" t="s">
        <v>65</v>
      </c>
      <c r="D500" s="1" t="s">
        <v>34</v>
      </c>
      <c r="E500">
        <v>2</v>
      </c>
      <c r="F500" s="1" t="s">
        <v>35</v>
      </c>
      <c r="G500" s="1" t="s">
        <v>36</v>
      </c>
      <c r="H500">
        <v>0.5</v>
      </c>
      <c r="I500" s="1" t="s">
        <v>35</v>
      </c>
      <c r="J500" s="1" t="s">
        <v>37</v>
      </c>
      <c r="K500" s="1" t="s">
        <v>84</v>
      </c>
      <c r="L500" s="1" t="s">
        <v>40</v>
      </c>
      <c r="M500" s="1" t="s">
        <v>65</v>
      </c>
      <c r="N500" s="1" t="s">
        <v>84</v>
      </c>
      <c r="O500" t="s">
        <v>41</v>
      </c>
      <c r="P500" s="1" t="s">
        <v>41</v>
      </c>
      <c r="Q500" s="1" t="s">
        <v>54</v>
      </c>
      <c r="R500" s="1" t="s">
        <v>111</v>
      </c>
      <c r="S500" s="1" t="s">
        <v>48</v>
      </c>
      <c r="T500" s="1" t="s">
        <v>65</v>
      </c>
      <c r="U500">
        <v>1</v>
      </c>
      <c r="V500" s="1" t="s">
        <v>46</v>
      </c>
      <c r="W500" s="1" t="s">
        <v>37</v>
      </c>
      <c r="X500">
        <v>1</v>
      </c>
      <c r="Y500" s="1" t="s">
        <v>63</v>
      </c>
      <c r="Z500">
        <v>42</v>
      </c>
      <c r="AA500" s="1" t="s">
        <v>43</v>
      </c>
      <c r="AB500" s="1" t="s">
        <v>44</v>
      </c>
      <c r="AC500" s="1" t="s">
        <v>44</v>
      </c>
      <c r="AD500" s="2">
        <v>42461</v>
      </c>
      <c r="AE500">
        <v>4</v>
      </c>
      <c r="AF500">
        <v>0.54234381038584778</v>
      </c>
    </row>
    <row r="501" spans="1:32" x14ac:dyDescent="0.35">
      <c r="A501">
        <v>500</v>
      </c>
      <c r="B501" s="1" t="s">
        <v>32</v>
      </c>
      <c r="C501" s="1" t="s">
        <v>46</v>
      </c>
      <c r="D501" s="1" t="s">
        <v>34</v>
      </c>
      <c r="E501">
        <v>2</v>
      </c>
      <c r="F501" s="1" t="s">
        <v>36</v>
      </c>
      <c r="G501" s="1" t="s">
        <v>36</v>
      </c>
      <c r="H501">
        <v>0.5</v>
      </c>
      <c r="I501" s="1" t="s">
        <v>35</v>
      </c>
      <c r="J501" s="1" t="s">
        <v>37</v>
      </c>
      <c r="K501" s="1" t="s">
        <v>47</v>
      </c>
      <c r="L501" s="1" t="s">
        <v>40</v>
      </c>
      <c r="M501" s="1" t="s">
        <v>65</v>
      </c>
      <c r="N501" s="1" t="s">
        <v>47</v>
      </c>
      <c r="O501" t="s">
        <v>41</v>
      </c>
      <c r="P501" s="1" t="s">
        <v>41</v>
      </c>
      <c r="Q501" s="1" t="s">
        <v>48</v>
      </c>
      <c r="R501" s="1" t="s">
        <v>49</v>
      </c>
      <c r="S501" s="1" t="s">
        <v>50</v>
      </c>
      <c r="T501" s="1" t="s">
        <v>46</v>
      </c>
      <c r="U501">
        <v>9</v>
      </c>
      <c r="V501" s="1" t="s">
        <v>46</v>
      </c>
      <c r="W501" s="1" t="s">
        <v>34</v>
      </c>
      <c r="X501">
        <v>3</v>
      </c>
      <c r="Y501" s="1" t="s">
        <v>42</v>
      </c>
      <c r="Z501">
        <v>39</v>
      </c>
      <c r="AA501" s="1" t="s">
        <v>56</v>
      </c>
      <c r="AB501" s="1" t="s">
        <v>56</v>
      </c>
      <c r="AC501" s="1" t="s">
        <v>56</v>
      </c>
      <c r="AD501" s="2">
        <v>40634</v>
      </c>
      <c r="AE501">
        <v>9</v>
      </c>
      <c r="AF501">
        <v>0.82960291898283334</v>
      </c>
    </row>
  </sheetData>
  <pageMargins left="0.7" right="0.7" top="0.75" bottom="0.75" header="0.3" footer="0.3"/>
  <pageSetup scale="1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9DA5-8274-4E1D-9A58-3BE233D9DE2B}">
  <dimension ref="A1:E22"/>
  <sheetViews>
    <sheetView topLeftCell="A3" workbookViewId="0">
      <selection activeCell="D22" sqref="D22"/>
    </sheetView>
  </sheetViews>
  <sheetFormatPr defaultRowHeight="14.5" x14ac:dyDescent="0.35"/>
  <cols>
    <col min="4" max="4" width="9.81640625" bestFit="1" customWidth="1"/>
  </cols>
  <sheetData>
    <row r="1" spans="1:5" x14ac:dyDescent="0.35">
      <c r="A1">
        <v>1</v>
      </c>
      <c r="B1" t="s">
        <v>120</v>
      </c>
    </row>
    <row r="3" spans="1:5" x14ac:dyDescent="0.35">
      <c r="B3" t="s">
        <v>121</v>
      </c>
      <c r="D3" t="s">
        <v>122</v>
      </c>
    </row>
    <row r="5" spans="1:5" x14ac:dyDescent="0.35">
      <c r="B5" t="s">
        <v>32</v>
      </c>
      <c r="D5">
        <f>COUNTIF(Pharma_Group_AG[[#All],[Gender]],"Male")</f>
        <v>295</v>
      </c>
      <c r="E5">
        <f>D5/(D5+D6)</f>
        <v>0.59</v>
      </c>
    </row>
    <row r="6" spans="1:5" x14ac:dyDescent="0.35">
      <c r="B6" t="s">
        <v>45</v>
      </c>
      <c r="D6">
        <f>COUNTIF(Pharma_Group_AG[Gender],"Female")</f>
        <v>205</v>
      </c>
      <c r="E6">
        <f>D6/(D6+D5)</f>
        <v>0.41</v>
      </c>
    </row>
    <row r="8" spans="1:5" x14ac:dyDescent="0.35">
      <c r="A8">
        <v>2</v>
      </c>
      <c r="B8" t="s">
        <v>123</v>
      </c>
    </row>
    <row r="11" spans="1:5" x14ac:dyDescent="0.35">
      <c r="B11" s="3" t="s">
        <v>93</v>
      </c>
      <c r="D11" s="4" cm="1">
        <f t="array" ref="D11:D16">COUNTIF(Pharma_Group_AG[Job Level after FY21 promotions],Sheet1!B11:B16)/COUNTA('Pharma Group AG'!M2:M501)</f>
        <v>3.7999999999999999E-2</v>
      </c>
    </row>
    <row r="12" spans="1:5" x14ac:dyDescent="0.35">
      <c r="B12" s="3" t="s">
        <v>52</v>
      </c>
      <c r="D12" s="4">
        <v>6.6000000000000003E-2</v>
      </c>
    </row>
    <row r="13" spans="1:5" x14ac:dyDescent="0.35">
      <c r="B13" s="3" t="s">
        <v>65</v>
      </c>
      <c r="D13" s="4">
        <v>0.114</v>
      </c>
    </row>
    <row r="14" spans="1:5" x14ac:dyDescent="0.35">
      <c r="B14" t="s">
        <v>46</v>
      </c>
      <c r="D14" s="4">
        <v>0.158</v>
      </c>
    </row>
    <row r="15" spans="1:5" x14ac:dyDescent="0.35">
      <c r="B15" t="s">
        <v>67</v>
      </c>
      <c r="D15" s="4">
        <v>0.192</v>
      </c>
    </row>
    <row r="16" spans="1:5" x14ac:dyDescent="0.35">
      <c r="B16" s="3" t="s">
        <v>33</v>
      </c>
      <c r="D16" s="4">
        <v>0.33800000000000002</v>
      </c>
    </row>
    <row r="19" spans="1:4" x14ac:dyDescent="0.35">
      <c r="A19">
        <v>3</v>
      </c>
      <c r="B19" t="s">
        <v>124</v>
      </c>
    </row>
    <row r="21" spans="1:4" x14ac:dyDescent="0.35">
      <c r="B21" t="s">
        <v>32</v>
      </c>
      <c r="D21" s="5">
        <f>COUNTIF(Pharma_Group_AG[Gender],"Male")/COUNTA('Pharma Group AG'!B1:B501)</f>
        <v>0.58882235528942117</v>
      </c>
    </row>
    <row r="22" spans="1:4" x14ac:dyDescent="0.35">
      <c r="B22" t="s">
        <v>45</v>
      </c>
      <c r="D22" s="5">
        <f>COUNTIF(Pharma_Group_AG[Gender],"Female")/COUNTA(Sheet1!B2:B501)</f>
        <v>15.76923076923077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986411-2B57-49BA-A829-7BE5E28F9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Pharma Group AG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2025-08-20T07:06:57Z</dcterms:created>
  <dcterms:modified xsi:type="dcterms:W3CDTF">2025-09-01T18:37:45Z</dcterms:modified>
</cp:coreProperties>
</file>