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ivate2011\Dropbox\Documents\WoT\"/>
    </mc:Choice>
  </mc:AlternateContent>
  <bookViews>
    <workbookView xWindow="2340" yWindow="1005" windowWidth="23205" windowHeight="13875" firstSheet="1" activeTab="4"/>
  </bookViews>
  <sheets>
    <sheet name="graph-report" sheetId="3" r:id="rId1"/>
    <sheet name="report" sheetId="2" r:id="rId2"/>
    <sheet name="sprint1" sheetId="1" r:id="rId3"/>
    <sheet name="sprint2" sheetId="4" r:id="rId4"/>
    <sheet name="sprint3" sheetId="5" r:id="rId5"/>
  </sheets>
  <definedNames>
    <definedName name="_xlnm.Print_Area" localSheetId="2">sprint1!$I$11</definedName>
    <definedName name="_xlnm.Print_Area" localSheetId="3">sprint2!#REF!</definedName>
    <definedName name="_xlnm.Print_Area" localSheetId="4">sprint3!#REF!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5" l="1"/>
  <c r="A3" i="5"/>
  <c r="A4" i="5"/>
  <c r="E126" i="2"/>
  <c r="E179" i="2"/>
  <c r="E232" i="2"/>
  <c r="E100" i="2"/>
  <c r="E127" i="2"/>
  <c r="E180" i="2"/>
  <c r="E233" i="2"/>
  <c r="E101" i="2"/>
  <c r="E102" i="2"/>
  <c r="F126" i="2"/>
  <c r="F179" i="2"/>
  <c r="F232" i="2"/>
  <c r="F100" i="2"/>
  <c r="F127" i="2"/>
  <c r="F180" i="2"/>
  <c r="F233" i="2"/>
  <c r="F101" i="2"/>
  <c r="F102" i="2"/>
  <c r="G126" i="2"/>
  <c r="G179" i="2"/>
  <c r="G232" i="2"/>
  <c r="G100" i="2"/>
  <c r="G127" i="2"/>
  <c r="G180" i="2"/>
  <c r="G233" i="2"/>
  <c r="G101" i="2"/>
  <c r="G102" i="2"/>
  <c r="E114" i="2"/>
  <c r="F114" i="2"/>
  <c r="G114" i="2"/>
  <c r="X114" i="2"/>
  <c r="E109" i="2"/>
  <c r="E103" i="2"/>
  <c r="F103" i="2"/>
  <c r="G103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119" i="2"/>
  <c r="G120" i="2"/>
  <c r="G121" i="2"/>
  <c r="G122" i="2"/>
  <c r="G123" i="2"/>
  <c r="G124" i="2"/>
  <c r="G125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116" i="2"/>
  <c r="G115" i="2"/>
  <c r="G113" i="2"/>
  <c r="G117" i="2"/>
  <c r="G104" i="2"/>
  <c r="G105" i="2"/>
  <c r="A25" i="4"/>
  <c r="A26" i="4"/>
  <c r="A27" i="4"/>
  <c r="A28" i="4"/>
  <c r="A29" i="4"/>
  <c r="A30" i="4"/>
  <c r="A24" i="4"/>
  <c r="A12" i="4"/>
  <c r="A13" i="4"/>
  <c r="A14" i="4"/>
  <c r="A11" i="4"/>
  <c r="E115" i="2"/>
  <c r="F115" i="2"/>
  <c r="X115" i="2"/>
  <c r="E116" i="2"/>
  <c r="F116" i="2"/>
  <c r="X116" i="2"/>
  <c r="X118" i="2"/>
  <c r="E118" i="2"/>
  <c r="F118" i="2"/>
  <c r="B500" i="2"/>
  <c r="F500" i="2"/>
  <c r="F501" i="2"/>
  <c r="F502" i="2"/>
  <c r="B503" i="2"/>
  <c r="F503" i="2"/>
  <c r="F504" i="2"/>
  <c r="F505" i="2"/>
  <c r="B506" i="2"/>
  <c r="F506" i="2"/>
  <c r="F507" i="2"/>
  <c r="F508" i="2"/>
  <c r="B509" i="2"/>
  <c r="F509" i="2"/>
  <c r="F510" i="2"/>
  <c r="F511" i="2"/>
  <c r="B512" i="2"/>
  <c r="F512" i="2"/>
  <c r="F513" i="2"/>
  <c r="F514" i="2"/>
  <c r="B515" i="2"/>
  <c r="F515" i="2"/>
  <c r="F516" i="2"/>
  <c r="F517" i="2"/>
  <c r="B518" i="2"/>
  <c r="F518" i="2"/>
  <c r="F519" i="2"/>
  <c r="F520" i="2"/>
  <c r="B521" i="2"/>
  <c r="F521" i="2"/>
  <c r="F522" i="2"/>
  <c r="F523" i="2"/>
  <c r="B524" i="2"/>
  <c r="F524" i="2"/>
  <c r="F525" i="2"/>
  <c r="F526" i="2"/>
  <c r="B527" i="2"/>
  <c r="F527" i="2"/>
  <c r="F528" i="2"/>
  <c r="F529" i="2"/>
  <c r="B530" i="2"/>
  <c r="F530" i="2"/>
  <c r="F531" i="2"/>
  <c r="F532" i="2"/>
  <c r="B533" i="2"/>
  <c r="F533" i="2"/>
  <c r="F534" i="2"/>
  <c r="F535" i="2"/>
  <c r="B536" i="2"/>
  <c r="F536" i="2"/>
  <c r="F537" i="2"/>
  <c r="F538" i="2"/>
  <c r="B539" i="2"/>
  <c r="F539" i="2"/>
  <c r="F540" i="2"/>
  <c r="F541" i="2"/>
  <c r="B542" i="2"/>
  <c r="F542" i="2"/>
  <c r="F543" i="2"/>
  <c r="F544" i="2"/>
  <c r="B545" i="2"/>
  <c r="F545" i="2"/>
  <c r="F546" i="2"/>
  <c r="F547" i="2"/>
  <c r="B548" i="2"/>
  <c r="F548" i="2"/>
  <c r="F549" i="2"/>
  <c r="F550" i="2"/>
  <c r="B551" i="2"/>
  <c r="F551" i="2"/>
  <c r="F552" i="2"/>
  <c r="F553" i="2"/>
  <c r="B554" i="2"/>
  <c r="F554" i="2"/>
  <c r="F555" i="2"/>
  <c r="F556" i="2"/>
  <c r="B557" i="2"/>
  <c r="F557" i="2"/>
  <c r="F558" i="2"/>
  <c r="F559" i="2"/>
  <c r="B560" i="2"/>
  <c r="F560" i="2"/>
  <c r="F561" i="2"/>
  <c r="F562" i="2"/>
  <c r="B563" i="2"/>
  <c r="F563" i="2"/>
  <c r="F564" i="2"/>
  <c r="F565" i="2"/>
  <c r="B566" i="2"/>
  <c r="F566" i="2"/>
  <c r="F567" i="2"/>
  <c r="F568" i="2"/>
  <c r="B569" i="2"/>
  <c r="F569" i="2"/>
  <c r="F570" i="2"/>
  <c r="F571" i="2"/>
  <c r="B572" i="2"/>
  <c r="F572" i="2"/>
  <c r="F573" i="2"/>
  <c r="F574" i="2"/>
  <c r="B575" i="2"/>
  <c r="F575" i="2"/>
  <c r="F576" i="2"/>
  <c r="F577" i="2"/>
  <c r="B578" i="2"/>
  <c r="F578" i="2"/>
  <c r="F579" i="2"/>
  <c r="F580" i="2"/>
  <c r="B581" i="2"/>
  <c r="F581" i="2"/>
  <c r="F582" i="2"/>
  <c r="F583" i="2"/>
  <c r="F111" i="2"/>
  <c r="D116" i="2"/>
  <c r="D114" i="2"/>
  <c r="D115" i="2"/>
  <c r="F113" i="2"/>
  <c r="F117" i="2"/>
  <c r="B119" i="2"/>
  <c r="A3" i="4"/>
  <c r="A4" i="4"/>
  <c r="A5" i="4"/>
  <c r="A6" i="4"/>
  <c r="A7" i="4"/>
  <c r="A8" i="4"/>
  <c r="A9" i="4"/>
  <c r="F119" i="2"/>
  <c r="B120" i="2"/>
  <c r="F120" i="2"/>
  <c r="B121" i="2"/>
  <c r="F121" i="2"/>
  <c r="B122" i="2"/>
  <c r="F122" i="2"/>
  <c r="B123" i="2"/>
  <c r="F123" i="2"/>
  <c r="B124" i="2"/>
  <c r="F124" i="2"/>
  <c r="B125" i="2"/>
  <c r="F125" i="2"/>
  <c r="B126" i="2"/>
  <c r="B127" i="2"/>
  <c r="B128" i="2"/>
  <c r="F128" i="2"/>
  <c r="B129" i="2"/>
  <c r="F129" i="2"/>
  <c r="B130" i="2"/>
  <c r="F130" i="2"/>
  <c r="B131" i="2"/>
  <c r="F131" i="2"/>
  <c r="B132" i="2"/>
  <c r="F132" i="2"/>
  <c r="B133" i="2"/>
  <c r="F133" i="2"/>
  <c r="B134" i="2"/>
  <c r="F134" i="2"/>
  <c r="B135" i="2"/>
  <c r="F135" i="2"/>
  <c r="B136" i="2"/>
  <c r="F136" i="2"/>
  <c r="B137" i="2"/>
  <c r="F137" i="2"/>
  <c r="B138" i="2"/>
  <c r="F138" i="2"/>
  <c r="B139" i="2"/>
  <c r="F139" i="2"/>
  <c r="B140" i="2"/>
  <c r="F140" i="2"/>
  <c r="B141" i="2"/>
  <c r="F141" i="2"/>
  <c r="B142" i="2"/>
  <c r="F142" i="2"/>
  <c r="B143" i="2"/>
  <c r="F143" i="2"/>
  <c r="B144" i="2"/>
  <c r="F144" i="2"/>
  <c r="B145" i="2"/>
  <c r="F145" i="2"/>
  <c r="B146" i="2"/>
  <c r="F146" i="2"/>
  <c r="B147" i="2"/>
  <c r="F147" i="2"/>
  <c r="B148" i="2"/>
  <c r="F148" i="2"/>
  <c r="B149" i="2"/>
  <c r="F149" i="2"/>
  <c r="B150" i="2"/>
  <c r="F150" i="2"/>
  <c r="B151" i="2"/>
  <c r="F151" i="2"/>
  <c r="B152" i="2"/>
  <c r="F152" i="2"/>
  <c r="B153" i="2"/>
  <c r="F153" i="2"/>
  <c r="B154" i="2"/>
  <c r="F154" i="2"/>
  <c r="B155" i="2"/>
  <c r="F155" i="2"/>
  <c r="B156" i="2"/>
  <c r="F156" i="2"/>
  <c r="B157" i="2"/>
  <c r="F157" i="2"/>
  <c r="B158" i="2"/>
  <c r="F158" i="2"/>
  <c r="B159" i="2"/>
  <c r="F159" i="2"/>
  <c r="B160" i="2"/>
  <c r="F160" i="2"/>
  <c r="B161" i="2"/>
  <c r="F161" i="2"/>
  <c r="B162" i="2"/>
  <c r="F162" i="2"/>
  <c r="B163" i="2"/>
  <c r="F163" i="2"/>
  <c r="B164" i="2"/>
  <c r="F164" i="2"/>
  <c r="B165" i="2"/>
  <c r="F165" i="2"/>
  <c r="B166" i="2"/>
  <c r="F166" i="2"/>
  <c r="B167" i="2"/>
  <c r="F167" i="2"/>
  <c r="B168" i="2"/>
  <c r="F168" i="2"/>
  <c r="B169" i="2"/>
  <c r="F169" i="2"/>
  <c r="B170" i="2"/>
  <c r="F170" i="2"/>
  <c r="B171" i="2"/>
  <c r="F171" i="2"/>
  <c r="B172" i="2"/>
  <c r="F172" i="2"/>
  <c r="B173" i="2"/>
  <c r="F173" i="2"/>
  <c r="B174" i="2"/>
  <c r="F174" i="2"/>
  <c r="B175" i="2"/>
  <c r="F175" i="2"/>
  <c r="B176" i="2"/>
  <c r="F176" i="2"/>
  <c r="B177" i="2"/>
  <c r="F177" i="2"/>
  <c r="B178" i="2"/>
  <c r="F178" i="2"/>
  <c r="B179" i="2"/>
  <c r="B180" i="2"/>
  <c r="B181" i="2"/>
  <c r="F181" i="2"/>
  <c r="B182" i="2"/>
  <c r="F182" i="2"/>
  <c r="B183" i="2"/>
  <c r="F183" i="2"/>
  <c r="B184" i="2"/>
  <c r="F184" i="2"/>
  <c r="B185" i="2"/>
  <c r="F185" i="2"/>
  <c r="B186" i="2"/>
  <c r="F186" i="2"/>
  <c r="B187" i="2"/>
  <c r="F187" i="2"/>
  <c r="B188" i="2"/>
  <c r="F188" i="2"/>
  <c r="B189" i="2"/>
  <c r="F189" i="2"/>
  <c r="B190" i="2"/>
  <c r="F190" i="2"/>
  <c r="B191" i="2"/>
  <c r="F191" i="2"/>
  <c r="B192" i="2"/>
  <c r="F192" i="2"/>
  <c r="B193" i="2"/>
  <c r="F193" i="2"/>
  <c r="B194" i="2"/>
  <c r="F194" i="2"/>
  <c r="B195" i="2"/>
  <c r="F195" i="2"/>
  <c r="B196" i="2"/>
  <c r="F196" i="2"/>
  <c r="B197" i="2"/>
  <c r="F197" i="2"/>
  <c r="B198" i="2"/>
  <c r="F198" i="2"/>
  <c r="B199" i="2"/>
  <c r="F199" i="2"/>
  <c r="B200" i="2"/>
  <c r="F200" i="2"/>
  <c r="B201" i="2"/>
  <c r="F201" i="2"/>
  <c r="B202" i="2"/>
  <c r="F202" i="2"/>
  <c r="B203" i="2"/>
  <c r="F203" i="2"/>
  <c r="B204" i="2"/>
  <c r="F204" i="2"/>
  <c r="B205" i="2"/>
  <c r="F205" i="2"/>
  <c r="B206" i="2"/>
  <c r="F206" i="2"/>
  <c r="B207" i="2"/>
  <c r="F207" i="2"/>
  <c r="B208" i="2"/>
  <c r="F208" i="2"/>
  <c r="B209" i="2"/>
  <c r="F209" i="2"/>
  <c r="B210" i="2"/>
  <c r="F210" i="2"/>
  <c r="B211" i="2"/>
  <c r="F211" i="2"/>
  <c r="B212" i="2"/>
  <c r="F212" i="2"/>
  <c r="B213" i="2"/>
  <c r="F213" i="2"/>
  <c r="B214" i="2"/>
  <c r="F214" i="2"/>
  <c r="B215" i="2"/>
  <c r="F215" i="2"/>
  <c r="B216" i="2"/>
  <c r="F216" i="2"/>
  <c r="B217" i="2"/>
  <c r="F217" i="2"/>
  <c r="B218" i="2"/>
  <c r="F218" i="2"/>
  <c r="B219" i="2"/>
  <c r="F219" i="2"/>
  <c r="B220" i="2"/>
  <c r="F220" i="2"/>
  <c r="B221" i="2"/>
  <c r="F221" i="2"/>
  <c r="B222" i="2"/>
  <c r="F222" i="2"/>
  <c r="B223" i="2"/>
  <c r="F223" i="2"/>
  <c r="B224" i="2"/>
  <c r="F224" i="2"/>
  <c r="B225" i="2"/>
  <c r="F225" i="2"/>
  <c r="B226" i="2"/>
  <c r="F226" i="2"/>
  <c r="B227" i="2"/>
  <c r="F227" i="2"/>
  <c r="B228" i="2"/>
  <c r="F228" i="2"/>
  <c r="B229" i="2"/>
  <c r="F229" i="2"/>
  <c r="B230" i="2"/>
  <c r="F230" i="2"/>
  <c r="B231" i="2"/>
  <c r="F231" i="2"/>
  <c r="B232" i="2"/>
  <c r="B233" i="2"/>
  <c r="B234" i="2"/>
  <c r="F234" i="2"/>
  <c r="B235" i="2"/>
  <c r="F235" i="2"/>
  <c r="B236" i="2"/>
  <c r="F236" i="2"/>
  <c r="B237" i="2"/>
  <c r="F237" i="2"/>
  <c r="B238" i="2"/>
  <c r="F238" i="2"/>
  <c r="B239" i="2"/>
  <c r="F239" i="2"/>
  <c r="B240" i="2"/>
  <c r="F240" i="2"/>
  <c r="B241" i="2"/>
  <c r="F241" i="2"/>
  <c r="B242" i="2"/>
  <c r="F242" i="2"/>
  <c r="B243" i="2"/>
  <c r="F243" i="2"/>
  <c r="B244" i="2"/>
  <c r="F244" i="2"/>
  <c r="B245" i="2"/>
  <c r="F245" i="2"/>
  <c r="B246" i="2"/>
  <c r="F246" i="2"/>
  <c r="B247" i="2"/>
  <c r="F247" i="2"/>
  <c r="B248" i="2"/>
  <c r="F248" i="2"/>
  <c r="B249" i="2"/>
  <c r="F249" i="2"/>
  <c r="B250" i="2"/>
  <c r="F250" i="2"/>
  <c r="B251" i="2"/>
  <c r="F251" i="2"/>
  <c r="B252" i="2"/>
  <c r="F252" i="2"/>
  <c r="B253" i="2"/>
  <c r="F253" i="2"/>
  <c r="B254" i="2"/>
  <c r="F254" i="2"/>
  <c r="B255" i="2"/>
  <c r="F255" i="2"/>
  <c r="B256" i="2"/>
  <c r="F256" i="2"/>
  <c r="B257" i="2"/>
  <c r="F257" i="2"/>
  <c r="B258" i="2"/>
  <c r="F258" i="2"/>
  <c r="B259" i="2"/>
  <c r="F259" i="2"/>
  <c r="B260" i="2"/>
  <c r="F260" i="2"/>
  <c r="B261" i="2"/>
  <c r="F261" i="2"/>
  <c r="B262" i="2"/>
  <c r="F262" i="2"/>
  <c r="B263" i="2"/>
  <c r="F263" i="2"/>
  <c r="B264" i="2"/>
  <c r="F264" i="2"/>
  <c r="B265" i="2"/>
  <c r="F265" i="2"/>
  <c r="B266" i="2"/>
  <c r="F266" i="2"/>
  <c r="B267" i="2"/>
  <c r="F267" i="2"/>
  <c r="B268" i="2"/>
  <c r="F268" i="2"/>
  <c r="B269" i="2"/>
  <c r="F269" i="2"/>
  <c r="B270" i="2"/>
  <c r="F270" i="2"/>
  <c r="B271" i="2"/>
  <c r="F271" i="2"/>
  <c r="B272" i="2"/>
  <c r="F272" i="2"/>
  <c r="B273" i="2"/>
  <c r="F273" i="2"/>
  <c r="B274" i="2"/>
  <c r="F274" i="2"/>
  <c r="B275" i="2"/>
  <c r="F275" i="2"/>
  <c r="B276" i="2"/>
  <c r="F276" i="2"/>
  <c r="B277" i="2"/>
  <c r="F277" i="2"/>
  <c r="B278" i="2"/>
  <c r="A278" i="2"/>
  <c r="F278" i="2"/>
  <c r="B279" i="2"/>
  <c r="A279" i="2"/>
  <c r="F279" i="2"/>
  <c r="B280" i="2"/>
  <c r="A280" i="2"/>
  <c r="F280" i="2"/>
  <c r="B281" i="2"/>
  <c r="A281" i="2"/>
  <c r="F281" i="2"/>
  <c r="B282" i="2"/>
  <c r="A282" i="2"/>
  <c r="F282" i="2"/>
  <c r="B283" i="2"/>
  <c r="A283" i="2"/>
  <c r="F283" i="2"/>
  <c r="B284" i="2"/>
  <c r="A284" i="2"/>
  <c r="F284" i="2"/>
  <c r="B285" i="2"/>
  <c r="A285" i="2"/>
  <c r="F285" i="2"/>
  <c r="B286" i="2"/>
  <c r="A286" i="2"/>
  <c r="F286" i="2"/>
  <c r="B287" i="2"/>
  <c r="A287" i="2"/>
  <c r="F287" i="2"/>
  <c r="B288" i="2"/>
  <c r="A288" i="2"/>
  <c r="F288" i="2"/>
  <c r="B289" i="2"/>
  <c r="A289" i="2"/>
  <c r="F289" i="2"/>
  <c r="B290" i="2"/>
  <c r="A290" i="2"/>
  <c r="F290" i="2"/>
  <c r="B291" i="2"/>
  <c r="A291" i="2"/>
  <c r="F291" i="2"/>
  <c r="B292" i="2"/>
  <c r="A292" i="2"/>
  <c r="F292" i="2"/>
  <c r="B293" i="2"/>
  <c r="A293" i="2"/>
  <c r="F293" i="2"/>
  <c r="B294" i="2"/>
  <c r="A294" i="2"/>
  <c r="F294" i="2"/>
  <c r="B295" i="2"/>
  <c r="A295" i="2"/>
  <c r="F295" i="2"/>
  <c r="B296" i="2"/>
  <c r="A296" i="2"/>
  <c r="F296" i="2"/>
  <c r="B297" i="2"/>
  <c r="A297" i="2"/>
  <c r="F297" i="2"/>
  <c r="B298" i="2"/>
  <c r="A298" i="2"/>
  <c r="F298" i="2"/>
  <c r="B299" i="2"/>
  <c r="A299" i="2"/>
  <c r="F299" i="2"/>
  <c r="B300" i="2"/>
  <c r="A300" i="2"/>
  <c r="F300" i="2"/>
  <c r="B301" i="2"/>
  <c r="A301" i="2"/>
  <c r="F301" i="2"/>
  <c r="B302" i="2"/>
  <c r="A302" i="2"/>
  <c r="F302" i="2"/>
  <c r="B303" i="2"/>
  <c r="A303" i="2"/>
  <c r="F303" i="2"/>
  <c r="B304" i="2"/>
  <c r="A304" i="2"/>
  <c r="F304" i="2"/>
  <c r="B305" i="2"/>
  <c r="A305" i="2"/>
  <c r="F305" i="2"/>
  <c r="B306" i="2"/>
  <c r="A306" i="2"/>
  <c r="F306" i="2"/>
  <c r="B307" i="2"/>
  <c r="A307" i="2"/>
  <c r="F307" i="2"/>
  <c r="B308" i="2"/>
  <c r="A308" i="2"/>
  <c r="F308" i="2"/>
  <c r="B309" i="2"/>
  <c r="A309" i="2"/>
  <c r="F309" i="2"/>
  <c r="B310" i="2"/>
  <c r="A310" i="2"/>
  <c r="F310" i="2"/>
  <c r="B311" i="2"/>
  <c r="A311" i="2"/>
  <c r="F311" i="2"/>
  <c r="B312" i="2"/>
  <c r="A312" i="2"/>
  <c r="F312" i="2"/>
  <c r="B313" i="2"/>
  <c r="A313" i="2"/>
  <c r="F313" i="2"/>
  <c r="B314" i="2"/>
  <c r="A314" i="2"/>
  <c r="F314" i="2"/>
  <c r="B315" i="2"/>
  <c r="A315" i="2"/>
  <c r="F315" i="2"/>
  <c r="B316" i="2"/>
  <c r="A316" i="2"/>
  <c r="F316" i="2"/>
  <c r="B317" i="2"/>
  <c r="A317" i="2"/>
  <c r="F317" i="2"/>
  <c r="B318" i="2"/>
  <c r="A318" i="2"/>
  <c r="F318" i="2"/>
  <c r="B319" i="2"/>
  <c r="A319" i="2"/>
  <c r="F319" i="2"/>
  <c r="B320" i="2"/>
  <c r="A320" i="2"/>
  <c r="F320" i="2"/>
  <c r="B321" i="2"/>
  <c r="A321" i="2"/>
  <c r="F321" i="2"/>
  <c r="B322" i="2"/>
  <c r="A322" i="2"/>
  <c r="F322" i="2"/>
  <c r="B323" i="2"/>
  <c r="A323" i="2"/>
  <c r="F323" i="2"/>
  <c r="B324" i="2"/>
  <c r="A324" i="2"/>
  <c r="F324" i="2"/>
  <c r="B325" i="2"/>
  <c r="A325" i="2"/>
  <c r="F325" i="2"/>
  <c r="B326" i="2"/>
  <c r="A326" i="2"/>
  <c r="F326" i="2"/>
  <c r="B327" i="2"/>
  <c r="A327" i="2"/>
  <c r="F327" i="2"/>
  <c r="B328" i="2"/>
  <c r="A328" i="2"/>
  <c r="F328" i="2"/>
  <c r="B329" i="2"/>
  <c r="A329" i="2"/>
  <c r="F329" i="2"/>
  <c r="B330" i="2"/>
  <c r="A330" i="2"/>
  <c r="F330" i="2"/>
  <c r="B331" i="2"/>
  <c r="A331" i="2"/>
  <c r="F331" i="2"/>
  <c r="B332" i="2"/>
  <c r="A332" i="2"/>
  <c r="F332" i="2"/>
  <c r="B333" i="2"/>
  <c r="A333" i="2"/>
  <c r="F333" i="2"/>
  <c r="B334" i="2"/>
  <c r="A334" i="2"/>
  <c r="F334" i="2"/>
  <c r="B335" i="2"/>
  <c r="A335" i="2"/>
  <c r="F335" i="2"/>
  <c r="B336" i="2"/>
  <c r="A336" i="2"/>
  <c r="F336" i="2"/>
  <c r="B337" i="2"/>
  <c r="A337" i="2"/>
  <c r="F337" i="2"/>
  <c r="B338" i="2"/>
  <c r="A338" i="2"/>
  <c r="F338" i="2"/>
  <c r="B339" i="2"/>
  <c r="A339" i="2"/>
  <c r="F339" i="2"/>
  <c r="B340" i="2"/>
  <c r="A340" i="2"/>
  <c r="F340" i="2"/>
  <c r="B341" i="2"/>
  <c r="A341" i="2"/>
  <c r="F341" i="2"/>
  <c r="B342" i="2"/>
  <c r="A342" i="2"/>
  <c r="F342" i="2"/>
  <c r="B343" i="2"/>
  <c r="A343" i="2"/>
  <c r="F343" i="2"/>
  <c r="B344" i="2"/>
  <c r="A344" i="2"/>
  <c r="F344" i="2"/>
  <c r="B345" i="2"/>
  <c r="A345" i="2"/>
  <c r="F345" i="2"/>
  <c r="B346" i="2"/>
  <c r="A346" i="2"/>
  <c r="F346" i="2"/>
  <c r="B347" i="2"/>
  <c r="A347" i="2"/>
  <c r="F347" i="2"/>
  <c r="B348" i="2"/>
  <c r="A348" i="2"/>
  <c r="F348" i="2"/>
  <c r="B349" i="2"/>
  <c r="A349" i="2"/>
  <c r="F349" i="2"/>
  <c r="B350" i="2"/>
  <c r="A350" i="2"/>
  <c r="F350" i="2"/>
  <c r="B351" i="2"/>
  <c r="A351" i="2"/>
  <c r="F351" i="2"/>
  <c r="B352" i="2"/>
  <c r="F352" i="2"/>
  <c r="B353" i="2"/>
  <c r="A353" i="2"/>
  <c r="F353" i="2"/>
  <c r="B354" i="2"/>
  <c r="A354" i="2"/>
  <c r="F354" i="2"/>
  <c r="B355" i="2"/>
  <c r="A355" i="2"/>
  <c r="F355" i="2"/>
  <c r="B356" i="2"/>
  <c r="A356" i="2"/>
  <c r="F356" i="2"/>
  <c r="B357" i="2"/>
  <c r="A357" i="2"/>
  <c r="F357" i="2"/>
  <c r="B358" i="2"/>
  <c r="A358" i="2"/>
  <c r="F358" i="2"/>
  <c r="B359" i="2"/>
  <c r="A359" i="2"/>
  <c r="F359" i="2"/>
  <c r="B360" i="2"/>
  <c r="A360" i="2"/>
  <c r="F360" i="2"/>
  <c r="B361" i="2"/>
  <c r="A361" i="2"/>
  <c r="F361" i="2"/>
  <c r="B362" i="2"/>
  <c r="A362" i="2"/>
  <c r="F362" i="2"/>
  <c r="B363" i="2"/>
  <c r="A363" i="2"/>
  <c r="F363" i="2"/>
  <c r="B364" i="2"/>
  <c r="A364" i="2"/>
  <c r="F364" i="2"/>
  <c r="B365" i="2"/>
  <c r="A365" i="2"/>
  <c r="F365" i="2"/>
  <c r="B366" i="2"/>
  <c r="A366" i="2"/>
  <c r="F366" i="2"/>
  <c r="B367" i="2"/>
  <c r="A367" i="2"/>
  <c r="F367" i="2"/>
  <c r="B368" i="2"/>
  <c r="A368" i="2"/>
  <c r="F368" i="2"/>
  <c r="B369" i="2"/>
  <c r="A369" i="2"/>
  <c r="F369" i="2"/>
  <c r="B370" i="2"/>
  <c r="A370" i="2"/>
  <c r="F370" i="2"/>
  <c r="B371" i="2"/>
  <c r="A371" i="2"/>
  <c r="F371" i="2"/>
  <c r="B372" i="2"/>
  <c r="A372" i="2"/>
  <c r="F372" i="2"/>
  <c r="B373" i="2"/>
  <c r="A373" i="2"/>
  <c r="F373" i="2"/>
  <c r="B374" i="2"/>
  <c r="A374" i="2"/>
  <c r="F374" i="2"/>
  <c r="B375" i="2"/>
  <c r="A375" i="2"/>
  <c r="F375" i="2"/>
  <c r="B376" i="2"/>
  <c r="A376" i="2"/>
  <c r="F376" i="2"/>
  <c r="B377" i="2"/>
  <c r="A377" i="2"/>
  <c r="F377" i="2"/>
  <c r="B378" i="2"/>
  <c r="A378" i="2"/>
  <c r="F378" i="2"/>
  <c r="B379" i="2"/>
  <c r="A379" i="2"/>
  <c r="F379" i="2"/>
  <c r="B380" i="2"/>
  <c r="A380" i="2"/>
  <c r="F380" i="2"/>
  <c r="B381" i="2"/>
  <c r="A381" i="2"/>
  <c r="F381" i="2"/>
  <c r="B382" i="2"/>
  <c r="A382" i="2"/>
  <c r="F382" i="2"/>
  <c r="B383" i="2"/>
  <c r="A383" i="2"/>
  <c r="F383" i="2"/>
  <c r="B384" i="2"/>
  <c r="A384" i="2"/>
  <c r="F384" i="2"/>
  <c r="B385" i="2"/>
  <c r="A385" i="2"/>
  <c r="F385" i="2"/>
  <c r="B386" i="2"/>
  <c r="A386" i="2"/>
  <c r="F386" i="2"/>
  <c r="B387" i="2"/>
  <c r="A387" i="2"/>
  <c r="F387" i="2"/>
  <c r="B388" i="2"/>
  <c r="A388" i="2"/>
  <c r="F388" i="2"/>
  <c r="B389" i="2"/>
  <c r="F389" i="2"/>
  <c r="B390" i="2"/>
  <c r="A390" i="2"/>
  <c r="F390" i="2"/>
  <c r="B391" i="2"/>
  <c r="A391" i="2"/>
  <c r="F391" i="2"/>
  <c r="B392" i="2"/>
  <c r="A392" i="2"/>
  <c r="F392" i="2"/>
  <c r="B393" i="2"/>
  <c r="A393" i="2"/>
  <c r="F393" i="2"/>
  <c r="B394" i="2"/>
  <c r="A394" i="2"/>
  <c r="F394" i="2"/>
  <c r="B395" i="2"/>
  <c r="A395" i="2"/>
  <c r="F395" i="2"/>
  <c r="B396" i="2"/>
  <c r="A396" i="2"/>
  <c r="F396" i="2"/>
  <c r="B397" i="2"/>
  <c r="A397" i="2"/>
  <c r="F397" i="2"/>
  <c r="B398" i="2"/>
  <c r="A398" i="2"/>
  <c r="F398" i="2"/>
  <c r="B399" i="2"/>
  <c r="A399" i="2"/>
  <c r="F399" i="2"/>
  <c r="B400" i="2"/>
  <c r="A400" i="2"/>
  <c r="F400" i="2"/>
  <c r="B401" i="2"/>
  <c r="A401" i="2"/>
  <c r="F401" i="2"/>
  <c r="B402" i="2"/>
  <c r="A402" i="2"/>
  <c r="F402" i="2"/>
  <c r="B403" i="2"/>
  <c r="A403" i="2"/>
  <c r="F403" i="2"/>
  <c r="B404" i="2"/>
  <c r="A404" i="2"/>
  <c r="F404" i="2"/>
  <c r="B405" i="2"/>
  <c r="A405" i="2"/>
  <c r="F405" i="2"/>
  <c r="B406" i="2"/>
  <c r="A406" i="2"/>
  <c r="F406" i="2"/>
  <c r="B407" i="2"/>
  <c r="A407" i="2"/>
  <c r="F407" i="2"/>
  <c r="B408" i="2"/>
  <c r="A408" i="2"/>
  <c r="F408" i="2"/>
  <c r="B409" i="2"/>
  <c r="A409" i="2"/>
  <c r="F409" i="2"/>
  <c r="B410" i="2"/>
  <c r="A410" i="2"/>
  <c r="F410" i="2"/>
  <c r="B411" i="2"/>
  <c r="A411" i="2"/>
  <c r="F411" i="2"/>
  <c r="B412" i="2"/>
  <c r="A412" i="2"/>
  <c r="F412" i="2"/>
  <c r="B413" i="2"/>
  <c r="A413" i="2"/>
  <c r="F413" i="2"/>
  <c r="B414" i="2"/>
  <c r="A414" i="2"/>
  <c r="F414" i="2"/>
  <c r="B415" i="2"/>
  <c r="A415" i="2"/>
  <c r="F415" i="2"/>
  <c r="B416" i="2"/>
  <c r="A416" i="2"/>
  <c r="F416" i="2"/>
  <c r="B417" i="2"/>
  <c r="A417" i="2"/>
  <c r="F417" i="2"/>
  <c r="B418" i="2"/>
  <c r="A418" i="2"/>
  <c r="F418" i="2"/>
  <c r="B419" i="2"/>
  <c r="A419" i="2"/>
  <c r="F419" i="2"/>
  <c r="B420" i="2"/>
  <c r="A420" i="2"/>
  <c r="F420" i="2"/>
  <c r="B421" i="2"/>
  <c r="A421" i="2"/>
  <c r="F421" i="2"/>
  <c r="B422" i="2"/>
  <c r="A422" i="2"/>
  <c r="F422" i="2"/>
  <c r="B423" i="2"/>
  <c r="A423" i="2"/>
  <c r="F423" i="2"/>
  <c r="B424" i="2"/>
  <c r="A424" i="2"/>
  <c r="F424" i="2"/>
  <c r="B425" i="2"/>
  <c r="A425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H100" i="2"/>
  <c r="H101" i="2"/>
  <c r="H102" i="2"/>
  <c r="I100" i="2"/>
  <c r="I101" i="2"/>
  <c r="I102" i="2"/>
  <c r="J100" i="2"/>
  <c r="J101" i="2"/>
  <c r="J102" i="2"/>
  <c r="K100" i="2"/>
  <c r="K101" i="2"/>
  <c r="K102" i="2"/>
  <c r="L100" i="2"/>
  <c r="L101" i="2"/>
  <c r="L102" i="2"/>
  <c r="M100" i="2"/>
  <c r="M101" i="2"/>
  <c r="M102" i="2"/>
  <c r="N100" i="2"/>
  <c r="N101" i="2"/>
  <c r="N102" i="2"/>
  <c r="O100" i="2"/>
  <c r="O101" i="2"/>
  <c r="O102" i="2"/>
  <c r="P100" i="2"/>
  <c r="P101" i="2"/>
  <c r="P102" i="2"/>
  <c r="Q100" i="2"/>
  <c r="Q101" i="2"/>
  <c r="Q102" i="2"/>
  <c r="R100" i="2"/>
  <c r="R101" i="2"/>
  <c r="R102" i="2"/>
  <c r="S100" i="2"/>
  <c r="S101" i="2"/>
  <c r="S102" i="2"/>
  <c r="T100" i="2"/>
  <c r="T101" i="2"/>
  <c r="T102" i="2"/>
  <c r="U100" i="2"/>
  <c r="U101" i="2"/>
  <c r="U102" i="2"/>
  <c r="V100" i="2"/>
  <c r="V101" i="2"/>
  <c r="V102" i="2"/>
  <c r="W100" i="2"/>
  <c r="W101" i="2"/>
  <c r="W102" i="2"/>
  <c r="F104" i="2"/>
  <c r="F105" i="2"/>
  <c r="A39" i="1"/>
  <c r="A40" i="1"/>
  <c r="A41" i="1"/>
  <c r="A42" i="1"/>
  <c r="A43" i="1"/>
  <c r="A44" i="1"/>
  <c r="A45" i="1"/>
  <c r="A46" i="1"/>
  <c r="A47" i="1"/>
  <c r="F586" i="2"/>
  <c r="G586" i="2"/>
  <c r="H586" i="2"/>
  <c r="I586" i="2"/>
  <c r="J586" i="2"/>
  <c r="K586" i="2"/>
  <c r="L586" i="2"/>
  <c r="M586" i="2"/>
  <c r="N586" i="2"/>
  <c r="O586" i="2"/>
  <c r="P586" i="2"/>
  <c r="Q586" i="2"/>
  <c r="Q587" i="2"/>
  <c r="E536" i="2"/>
  <c r="Q588" i="2"/>
  <c r="E537" i="2"/>
  <c r="Q589" i="2"/>
  <c r="E538" i="2"/>
  <c r="Q590" i="2"/>
  <c r="Q591" i="2"/>
  <c r="Q592" i="2"/>
  <c r="E539" i="2"/>
  <c r="R586" i="2"/>
  <c r="R588" i="2"/>
  <c r="E540" i="2"/>
  <c r="R589" i="2"/>
  <c r="E541" i="2"/>
  <c r="R590" i="2"/>
  <c r="R591" i="2"/>
  <c r="R592" i="2"/>
  <c r="E542" i="2"/>
  <c r="S586" i="2"/>
  <c r="S588" i="2"/>
  <c r="E543" i="2"/>
  <c r="S589" i="2"/>
  <c r="E544" i="2"/>
  <c r="S590" i="2"/>
  <c r="S591" i="2"/>
  <c r="S592" i="2"/>
  <c r="E545" i="2"/>
  <c r="T586" i="2"/>
  <c r="T588" i="2"/>
  <c r="E546" i="2"/>
  <c r="T589" i="2"/>
  <c r="E547" i="2"/>
  <c r="T590" i="2"/>
  <c r="T591" i="2"/>
  <c r="T592" i="2"/>
  <c r="E548" i="2"/>
  <c r="U586" i="2"/>
  <c r="U588" i="2"/>
  <c r="E549" i="2"/>
  <c r="U589" i="2"/>
  <c r="E550" i="2"/>
  <c r="U590" i="2"/>
  <c r="U591" i="2"/>
  <c r="U592" i="2"/>
  <c r="E551" i="2"/>
  <c r="V586" i="2"/>
  <c r="V588" i="2"/>
  <c r="E552" i="2"/>
  <c r="V589" i="2"/>
  <c r="E553" i="2"/>
  <c r="V590" i="2"/>
  <c r="V591" i="2"/>
  <c r="V592" i="2"/>
  <c r="E554" i="2"/>
  <c r="W586" i="2"/>
  <c r="W588" i="2"/>
  <c r="E555" i="2"/>
  <c r="W589" i="2"/>
  <c r="E556" i="2"/>
  <c r="W590" i="2"/>
  <c r="W591" i="2"/>
  <c r="W592" i="2"/>
  <c r="E557" i="2"/>
  <c r="X586" i="2"/>
  <c r="X588" i="2"/>
  <c r="E558" i="2"/>
  <c r="X589" i="2"/>
  <c r="E559" i="2"/>
  <c r="X590" i="2"/>
  <c r="X591" i="2"/>
  <c r="X592" i="2"/>
  <c r="E560" i="2"/>
  <c r="Y586" i="2"/>
  <c r="Y588" i="2"/>
  <c r="E561" i="2"/>
  <c r="Y589" i="2"/>
  <c r="E562" i="2"/>
  <c r="Y590" i="2"/>
  <c r="Y591" i="2"/>
  <c r="Y592" i="2"/>
  <c r="E563" i="2"/>
  <c r="Z586" i="2"/>
  <c r="Z588" i="2"/>
  <c r="E564" i="2"/>
  <c r="Z589" i="2"/>
  <c r="E565" i="2"/>
  <c r="Z590" i="2"/>
  <c r="Z591" i="2"/>
  <c r="Z592" i="2"/>
  <c r="E566" i="2"/>
  <c r="AA586" i="2"/>
  <c r="AA588" i="2"/>
  <c r="E567" i="2"/>
  <c r="AA589" i="2"/>
  <c r="E568" i="2"/>
  <c r="AA590" i="2"/>
  <c r="AA591" i="2"/>
  <c r="AA592" i="2"/>
  <c r="E569" i="2"/>
  <c r="AB586" i="2"/>
  <c r="AB588" i="2"/>
  <c r="E570" i="2"/>
  <c r="AB589" i="2"/>
  <c r="E571" i="2"/>
  <c r="AB590" i="2"/>
  <c r="AB591" i="2"/>
  <c r="AB592" i="2"/>
  <c r="E503" i="2"/>
  <c r="F588" i="2"/>
  <c r="E506" i="2"/>
  <c r="G588" i="2"/>
  <c r="E509" i="2"/>
  <c r="H588" i="2"/>
  <c r="E512" i="2"/>
  <c r="I588" i="2"/>
  <c r="E515" i="2"/>
  <c r="J588" i="2"/>
  <c r="E518" i="2"/>
  <c r="K588" i="2"/>
  <c r="E521" i="2"/>
  <c r="L588" i="2"/>
  <c r="E524" i="2"/>
  <c r="M588" i="2"/>
  <c r="E527" i="2"/>
  <c r="N588" i="2"/>
  <c r="E530" i="2"/>
  <c r="O588" i="2"/>
  <c r="E533" i="2"/>
  <c r="P588" i="2"/>
  <c r="E504" i="2"/>
  <c r="F589" i="2"/>
  <c r="E507" i="2"/>
  <c r="G589" i="2"/>
  <c r="E510" i="2"/>
  <c r="H589" i="2"/>
  <c r="E513" i="2"/>
  <c r="I589" i="2"/>
  <c r="E516" i="2"/>
  <c r="J589" i="2"/>
  <c r="E519" i="2"/>
  <c r="K589" i="2"/>
  <c r="E522" i="2"/>
  <c r="L589" i="2"/>
  <c r="E525" i="2"/>
  <c r="M589" i="2"/>
  <c r="E528" i="2"/>
  <c r="N589" i="2"/>
  <c r="E531" i="2"/>
  <c r="O589" i="2"/>
  <c r="E534" i="2"/>
  <c r="P589" i="2"/>
  <c r="E505" i="2"/>
  <c r="F590" i="2"/>
  <c r="E508" i="2"/>
  <c r="G590" i="2"/>
  <c r="E511" i="2"/>
  <c r="H590" i="2"/>
  <c r="E514" i="2"/>
  <c r="I590" i="2"/>
  <c r="E517" i="2"/>
  <c r="J590" i="2"/>
  <c r="E520" i="2"/>
  <c r="K590" i="2"/>
  <c r="E523" i="2"/>
  <c r="L590" i="2"/>
  <c r="E526" i="2"/>
  <c r="M590" i="2"/>
  <c r="E529" i="2"/>
  <c r="N590" i="2"/>
  <c r="E532" i="2"/>
  <c r="O590" i="2"/>
  <c r="E535" i="2"/>
  <c r="P590" i="2"/>
  <c r="E502" i="2"/>
  <c r="E590" i="2"/>
  <c r="E501" i="2"/>
  <c r="E589" i="2"/>
  <c r="E500" i="2"/>
  <c r="E588" i="2"/>
  <c r="X501" i="2"/>
  <c r="X587" i="2"/>
  <c r="Y587" i="2"/>
  <c r="Z587" i="2"/>
  <c r="AA587" i="2"/>
  <c r="AB587" i="2"/>
  <c r="E583" i="2"/>
  <c r="X583" i="2"/>
  <c r="E582" i="2"/>
  <c r="X582" i="2"/>
  <c r="E581" i="2"/>
  <c r="X581" i="2"/>
  <c r="E580" i="2"/>
  <c r="X580" i="2"/>
  <c r="E579" i="2"/>
  <c r="X579" i="2"/>
  <c r="E578" i="2"/>
  <c r="X578" i="2"/>
  <c r="E577" i="2"/>
  <c r="X577" i="2"/>
  <c r="E576" i="2"/>
  <c r="X576" i="2"/>
  <c r="E575" i="2"/>
  <c r="X575" i="2"/>
  <c r="E574" i="2"/>
  <c r="X574" i="2"/>
  <c r="E573" i="2"/>
  <c r="X573" i="2"/>
  <c r="E572" i="2"/>
  <c r="X572" i="2"/>
  <c r="X571" i="2"/>
  <c r="X570" i="2"/>
  <c r="X569" i="2"/>
  <c r="X568" i="2"/>
  <c r="X567" i="2"/>
  <c r="X566" i="2"/>
  <c r="X565" i="2"/>
  <c r="X564" i="2"/>
  <c r="X563" i="2"/>
  <c r="X562" i="2"/>
  <c r="X561" i="2"/>
  <c r="X560" i="2"/>
  <c r="X559" i="2"/>
  <c r="X558" i="2"/>
  <c r="X557" i="2"/>
  <c r="X556" i="2"/>
  <c r="X555" i="2"/>
  <c r="X554" i="2"/>
  <c r="X553" i="2"/>
  <c r="X552" i="2"/>
  <c r="X551" i="2"/>
  <c r="X550" i="2"/>
  <c r="X549" i="2"/>
  <c r="X548" i="2"/>
  <c r="F591" i="2"/>
  <c r="F592" i="2"/>
  <c r="G591" i="2"/>
  <c r="G592" i="2"/>
  <c r="H591" i="2"/>
  <c r="H592" i="2"/>
  <c r="I591" i="2"/>
  <c r="I592" i="2"/>
  <c r="J591" i="2"/>
  <c r="J592" i="2"/>
  <c r="K591" i="2"/>
  <c r="K592" i="2"/>
  <c r="L591" i="2"/>
  <c r="L592" i="2"/>
  <c r="M591" i="2"/>
  <c r="M592" i="2"/>
  <c r="N591" i="2"/>
  <c r="N592" i="2"/>
  <c r="O591" i="2"/>
  <c r="O592" i="2"/>
  <c r="P591" i="2"/>
  <c r="P592" i="2"/>
  <c r="E587" i="2"/>
  <c r="X502" i="2"/>
  <c r="E591" i="2"/>
  <c r="E592" i="2"/>
  <c r="F587" i="2"/>
  <c r="G587" i="2"/>
  <c r="H587" i="2"/>
  <c r="I587" i="2"/>
  <c r="J587" i="2"/>
  <c r="K587" i="2"/>
  <c r="L587" i="2"/>
  <c r="M587" i="2"/>
  <c r="N587" i="2"/>
  <c r="O587" i="2"/>
  <c r="P587" i="2"/>
  <c r="R587" i="2"/>
  <c r="S587" i="2"/>
  <c r="T587" i="2"/>
  <c r="U587" i="2"/>
  <c r="V587" i="2"/>
  <c r="W587" i="2"/>
  <c r="X500" i="2"/>
  <c r="X503" i="2"/>
  <c r="X547" i="2"/>
  <c r="X546" i="2"/>
  <c r="X545" i="2"/>
  <c r="X544" i="2"/>
  <c r="X543" i="2"/>
  <c r="X542" i="2"/>
  <c r="X541" i="2"/>
  <c r="X540" i="2"/>
  <c r="X539" i="2"/>
  <c r="X538" i="2"/>
  <c r="X537" i="2"/>
  <c r="X536" i="2"/>
  <c r="X535" i="2"/>
  <c r="X534" i="2"/>
  <c r="X533" i="2"/>
  <c r="X532" i="2"/>
  <c r="X531" i="2"/>
  <c r="X530" i="2"/>
  <c r="X529" i="2"/>
  <c r="X528" i="2"/>
  <c r="X527" i="2"/>
  <c r="X526" i="2"/>
  <c r="X525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6" i="2"/>
  <c r="X505" i="2"/>
  <c r="X504" i="2"/>
  <c r="E499" i="2"/>
  <c r="X499" i="2"/>
  <c r="B499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E498" i="2"/>
  <c r="X498" i="2"/>
  <c r="B498" i="2"/>
  <c r="E497" i="2"/>
  <c r="X497" i="2"/>
  <c r="B497" i="2"/>
  <c r="E496" i="2"/>
  <c r="X496" i="2"/>
  <c r="B496" i="2"/>
  <c r="E495" i="2"/>
  <c r="X495" i="2"/>
  <c r="B495" i="2"/>
  <c r="E494" i="2"/>
  <c r="X494" i="2"/>
  <c r="B494" i="2"/>
  <c r="E493" i="2"/>
  <c r="X493" i="2"/>
  <c r="B493" i="2"/>
  <c r="E492" i="2"/>
  <c r="X492" i="2"/>
  <c r="B492" i="2"/>
  <c r="E491" i="2"/>
  <c r="X491" i="2"/>
  <c r="B491" i="2"/>
  <c r="E490" i="2"/>
  <c r="X490" i="2"/>
  <c r="B490" i="2"/>
  <c r="E489" i="2"/>
  <c r="X489" i="2"/>
  <c r="B489" i="2"/>
  <c r="E488" i="2"/>
  <c r="X488" i="2"/>
  <c r="B488" i="2"/>
  <c r="E487" i="2"/>
  <c r="X487" i="2"/>
  <c r="B487" i="2"/>
  <c r="E486" i="2"/>
  <c r="X486" i="2"/>
  <c r="B486" i="2"/>
  <c r="E485" i="2"/>
  <c r="X485" i="2"/>
  <c r="B485" i="2"/>
  <c r="E484" i="2"/>
  <c r="X484" i="2"/>
  <c r="B484" i="2"/>
  <c r="E483" i="2"/>
  <c r="X483" i="2"/>
  <c r="B483" i="2"/>
  <c r="E482" i="2"/>
  <c r="X482" i="2"/>
  <c r="B482" i="2"/>
  <c r="E481" i="2"/>
  <c r="X481" i="2"/>
  <c r="B481" i="2"/>
  <c r="E480" i="2"/>
  <c r="X480" i="2"/>
  <c r="B480" i="2"/>
  <c r="E479" i="2"/>
  <c r="X479" i="2"/>
  <c r="B479" i="2"/>
  <c r="E478" i="2"/>
  <c r="X478" i="2"/>
  <c r="B478" i="2"/>
  <c r="E477" i="2"/>
  <c r="X477" i="2"/>
  <c r="B477" i="2"/>
  <c r="E476" i="2"/>
  <c r="X476" i="2"/>
  <c r="B476" i="2"/>
  <c r="E475" i="2"/>
  <c r="X475" i="2"/>
  <c r="B475" i="2"/>
  <c r="E474" i="2"/>
  <c r="X474" i="2"/>
  <c r="B474" i="2"/>
  <c r="E473" i="2"/>
  <c r="X473" i="2"/>
  <c r="B473" i="2"/>
  <c r="E472" i="2"/>
  <c r="X472" i="2"/>
  <c r="B472" i="2"/>
  <c r="E471" i="2"/>
  <c r="X471" i="2"/>
  <c r="B471" i="2"/>
  <c r="E470" i="2"/>
  <c r="X470" i="2"/>
  <c r="B470" i="2"/>
  <c r="E469" i="2"/>
  <c r="X469" i="2"/>
  <c r="B469" i="2"/>
  <c r="E468" i="2"/>
  <c r="X468" i="2"/>
  <c r="B468" i="2"/>
  <c r="E467" i="2"/>
  <c r="X467" i="2"/>
  <c r="B467" i="2"/>
  <c r="E466" i="2"/>
  <c r="X466" i="2"/>
  <c r="B466" i="2"/>
  <c r="E465" i="2"/>
  <c r="X465" i="2"/>
  <c r="B465" i="2"/>
  <c r="E464" i="2"/>
  <c r="X464" i="2"/>
  <c r="B464" i="2"/>
  <c r="E463" i="2"/>
  <c r="X463" i="2"/>
  <c r="B463" i="2"/>
  <c r="E462" i="2"/>
  <c r="X462" i="2"/>
  <c r="B462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E461" i="2"/>
  <c r="X461" i="2"/>
  <c r="B461" i="2"/>
  <c r="E460" i="2"/>
  <c r="X460" i="2"/>
  <c r="B460" i="2"/>
  <c r="E459" i="2"/>
  <c r="X459" i="2"/>
  <c r="B459" i="2"/>
  <c r="E458" i="2"/>
  <c r="X458" i="2"/>
  <c r="B458" i="2"/>
  <c r="E457" i="2"/>
  <c r="X457" i="2"/>
  <c r="B457" i="2"/>
  <c r="E456" i="2"/>
  <c r="X456" i="2"/>
  <c r="B456" i="2"/>
  <c r="E455" i="2"/>
  <c r="X455" i="2"/>
  <c r="B455" i="2"/>
  <c r="E454" i="2"/>
  <c r="X454" i="2"/>
  <c r="B454" i="2"/>
  <c r="E453" i="2"/>
  <c r="X453" i="2"/>
  <c r="B453" i="2"/>
  <c r="E452" i="2"/>
  <c r="X452" i="2"/>
  <c r="B452" i="2"/>
  <c r="E451" i="2"/>
  <c r="X451" i="2"/>
  <c r="B451" i="2"/>
  <c r="E450" i="2"/>
  <c r="X450" i="2"/>
  <c r="B450" i="2"/>
  <c r="E449" i="2"/>
  <c r="X449" i="2"/>
  <c r="B449" i="2"/>
  <c r="E448" i="2"/>
  <c r="X448" i="2"/>
  <c r="B448" i="2"/>
  <c r="E447" i="2"/>
  <c r="X447" i="2"/>
  <c r="B447" i="2"/>
  <c r="E446" i="2"/>
  <c r="X446" i="2"/>
  <c r="B446" i="2"/>
  <c r="E445" i="2"/>
  <c r="X445" i="2"/>
  <c r="B445" i="2"/>
  <c r="E444" i="2"/>
  <c r="X444" i="2"/>
  <c r="B444" i="2"/>
  <c r="E443" i="2"/>
  <c r="X443" i="2"/>
  <c r="B443" i="2"/>
  <c r="E442" i="2"/>
  <c r="X442" i="2"/>
  <c r="B442" i="2"/>
  <c r="E441" i="2"/>
  <c r="X441" i="2"/>
  <c r="B441" i="2"/>
  <c r="E440" i="2"/>
  <c r="X440" i="2"/>
  <c r="B440" i="2"/>
  <c r="E439" i="2"/>
  <c r="X439" i="2"/>
  <c r="B439" i="2"/>
  <c r="E438" i="2"/>
  <c r="X438" i="2"/>
  <c r="B438" i="2"/>
  <c r="E437" i="2"/>
  <c r="X437" i="2"/>
  <c r="B437" i="2"/>
  <c r="E436" i="2"/>
  <c r="X436" i="2"/>
  <c r="B436" i="2"/>
  <c r="E435" i="2"/>
  <c r="X435" i="2"/>
  <c r="B435" i="2"/>
  <c r="E434" i="2"/>
  <c r="X434" i="2"/>
  <c r="B434" i="2"/>
  <c r="E433" i="2"/>
  <c r="X433" i="2"/>
  <c r="B433" i="2"/>
  <c r="E432" i="2"/>
  <c r="X432" i="2"/>
  <c r="B432" i="2"/>
  <c r="E431" i="2"/>
  <c r="X431" i="2"/>
  <c r="B431" i="2"/>
  <c r="E430" i="2"/>
  <c r="X430" i="2"/>
  <c r="B430" i="2"/>
  <c r="E429" i="2"/>
  <c r="X429" i="2"/>
  <c r="B429" i="2"/>
  <c r="E428" i="2"/>
  <c r="X428" i="2"/>
  <c r="B428" i="2"/>
  <c r="E427" i="2"/>
  <c r="X427" i="2"/>
  <c r="B427" i="2"/>
  <c r="E426" i="2"/>
  <c r="X426" i="2"/>
  <c r="B426" i="2"/>
  <c r="E425" i="2"/>
  <c r="X425" i="2"/>
  <c r="E424" i="2"/>
  <c r="X424" i="2"/>
  <c r="E423" i="2"/>
  <c r="X423" i="2"/>
  <c r="E422" i="2"/>
  <c r="X422" i="2"/>
  <c r="E421" i="2"/>
  <c r="X421" i="2"/>
  <c r="E420" i="2"/>
  <c r="X420" i="2"/>
  <c r="E419" i="2"/>
  <c r="X419" i="2"/>
  <c r="E418" i="2"/>
  <c r="X418" i="2"/>
  <c r="E417" i="2"/>
  <c r="X417" i="2"/>
  <c r="E416" i="2"/>
  <c r="X416" i="2"/>
  <c r="E415" i="2"/>
  <c r="X415" i="2"/>
  <c r="E414" i="2"/>
  <c r="X414" i="2"/>
  <c r="E413" i="2"/>
  <c r="X413" i="2"/>
  <c r="E412" i="2"/>
  <c r="X412" i="2"/>
  <c r="E411" i="2"/>
  <c r="X411" i="2"/>
  <c r="E410" i="2"/>
  <c r="X410" i="2"/>
  <c r="E409" i="2"/>
  <c r="X409" i="2"/>
  <c r="E408" i="2"/>
  <c r="X408" i="2"/>
  <c r="E407" i="2"/>
  <c r="X407" i="2"/>
  <c r="E406" i="2"/>
  <c r="X406" i="2"/>
  <c r="E405" i="2"/>
  <c r="X405" i="2"/>
  <c r="E404" i="2"/>
  <c r="X404" i="2"/>
  <c r="E403" i="2"/>
  <c r="X403" i="2"/>
  <c r="E402" i="2"/>
  <c r="X402" i="2"/>
  <c r="E401" i="2"/>
  <c r="X401" i="2"/>
  <c r="E400" i="2"/>
  <c r="X400" i="2"/>
  <c r="E399" i="2"/>
  <c r="X399" i="2"/>
  <c r="E398" i="2"/>
  <c r="X398" i="2"/>
  <c r="E397" i="2"/>
  <c r="X397" i="2"/>
  <c r="E396" i="2"/>
  <c r="X396" i="2"/>
  <c r="E395" i="2"/>
  <c r="X395" i="2"/>
  <c r="E394" i="2"/>
  <c r="X394" i="2"/>
  <c r="E393" i="2"/>
  <c r="X393" i="2"/>
  <c r="E392" i="2"/>
  <c r="X392" i="2"/>
  <c r="E391" i="2"/>
  <c r="X391" i="2"/>
  <c r="E390" i="2"/>
  <c r="X390" i="2"/>
  <c r="E389" i="2"/>
  <c r="X389" i="2"/>
  <c r="E388" i="2"/>
  <c r="X388" i="2"/>
  <c r="E387" i="2"/>
  <c r="X387" i="2"/>
  <c r="E386" i="2"/>
  <c r="X386" i="2"/>
  <c r="E385" i="2"/>
  <c r="X385" i="2"/>
  <c r="E384" i="2"/>
  <c r="X384" i="2"/>
  <c r="E383" i="2"/>
  <c r="X383" i="2"/>
  <c r="E382" i="2"/>
  <c r="X382" i="2"/>
  <c r="E381" i="2"/>
  <c r="X381" i="2"/>
  <c r="E380" i="2"/>
  <c r="X380" i="2"/>
  <c r="E379" i="2"/>
  <c r="X379" i="2"/>
  <c r="E378" i="2"/>
  <c r="X378" i="2"/>
  <c r="E377" i="2"/>
  <c r="X377" i="2"/>
  <c r="E376" i="2"/>
  <c r="X376" i="2"/>
  <c r="E375" i="2"/>
  <c r="X375" i="2"/>
  <c r="E374" i="2"/>
  <c r="X374" i="2"/>
  <c r="E373" i="2"/>
  <c r="X373" i="2"/>
  <c r="E372" i="2"/>
  <c r="X372" i="2"/>
  <c r="E371" i="2"/>
  <c r="X371" i="2"/>
  <c r="E370" i="2"/>
  <c r="X370" i="2"/>
  <c r="E369" i="2"/>
  <c r="X369" i="2"/>
  <c r="E368" i="2"/>
  <c r="X368" i="2"/>
  <c r="E367" i="2"/>
  <c r="X367" i="2"/>
  <c r="E366" i="2"/>
  <c r="X366" i="2"/>
  <c r="E365" i="2"/>
  <c r="X365" i="2"/>
  <c r="E364" i="2"/>
  <c r="X364" i="2"/>
  <c r="E363" i="2"/>
  <c r="X363" i="2"/>
  <c r="E362" i="2"/>
  <c r="X362" i="2"/>
  <c r="E361" i="2"/>
  <c r="X361" i="2"/>
  <c r="E360" i="2"/>
  <c r="X360" i="2"/>
  <c r="E359" i="2"/>
  <c r="X359" i="2"/>
  <c r="E358" i="2"/>
  <c r="X358" i="2"/>
  <c r="E357" i="2"/>
  <c r="X357" i="2"/>
  <c r="E356" i="2"/>
  <c r="X356" i="2"/>
  <c r="E355" i="2"/>
  <c r="X355" i="2"/>
  <c r="E354" i="2"/>
  <c r="X354" i="2"/>
  <c r="E353" i="2"/>
  <c r="X353" i="2"/>
  <c r="E352" i="2"/>
  <c r="X352" i="2"/>
  <c r="E351" i="2"/>
  <c r="X351" i="2"/>
  <c r="E350" i="2"/>
  <c r="X350" i="2"/>
  <c r="E349" i="2"/>
  <c r="X349" i="2"/>
  <c r="E348" i="2"/>
  <c r="X348" i="2"/>
  <c r="E347" i="2"/>
  <c r="X347" i="2"/>
  <c r="E346" i="2"/>
  <c r="X346" i="2"/>
  <c r="E345" i="2"/>
  <c r="X345" i="2"/>
  <c r="E344" i="2"/>
  <c r="X344" i="2"/>
  <c r="E343" i="2"/>
  <c r="X343" i="2"/>
  <c r="E342" i="2"/>
  <c r="X342" i="2"/>
  <c r="E341" i="2"/>
  <c r="X341" i="2"/>
  <c r="E340" i="2"/>
  <c r="X340" i="2"/>
  <c r="E339" i="2"/>
  <c r="X339" i="2"/>
  <c r="E338" i="2"/>
  <c r="X338" i="2"/>
  <c r="E337" i="2"/>
  <c r="X337" i="2"/>
  <c r="E336" i="2"/>
  <c r="X336" i="2"/>
  <c r="E335" i="2"/>
  <c r="X335" i="2"/>
  <c r="E334" i="2"/>
  <c r="X334" i="2"/>
  <c r="E333" i="2"/>
  <c r="X333" i="2"/>
  <c r="E332" i="2"/>
  <c r="X332" i="2"/>
  <c r="E331" i="2"/>
  <c r="X331" i="2"/>
  <c r="E330" i="2"/>
  <c r="X330" i="2"/>
  <c r="E329" i="2"/>
  <c r="X329" i="2"/>
  <c r="E328" i="2"/>
  <c r="X328" i="2"/>
  <c r="E327" i="2"/>
  <c r="X327" i="2"/>
  <c r="E326" i="2"/>
  <c r="X326" i="2"/>
  <c r="E325" i="2"/>
  <c r="X325" i="2"/>
  <c r="E324" i="2"/>
  <c r="X324" i="2"/>
  <c r="E323" i="2"/>
  <c r="X323" i="2"/>
  <c r="E322" i="2"/>
  <c r="X322" i="2"/>
  <c r="E321" i="2"/>
  <c r="X321" i="2"/>
  <c r="E320" i="2"/>
  <c r="X320" i="2"/>
  <c r="E319" i="2"/>
  <c r="X319" i="2"/>
  <c r="E318" i="2"/>
  <c r="X318" i="2"/>
  <c r="E317" i="2"/>
  <c r="X317" i="2"/>
  <c r="E316" i="2"/>
  <c r="X316" i="2"/>
  <c r="E315" i="2"/>
  <c r="X315" i="2"/>
  <c r="E314" i="2"/>
  <c r="X314" i="2"/>
  <c r="E313" i="2"/>
  <c r="X313" i="2"/>
  <c r="E312" i="2"/>
  <c r="X312" i="2"/>
  <c r="E311" i="2"/>
  <c r="X311" i="2"/>
  <c r="E310" i="2"/>
  <c r="X310" i="2"/>
  <c r="E309" i="2"/>
  <c r="X309" i="2"/>
  <c r="E308" i="2"/>
  <c r="X308" i="2"/>
  <c r="E307" i="2"/>
  <c r="X307" i="2"/>
  <c r="E306" i="2"/>
  <c r="X306" i="2"/>
  <c r="E305" i="2"/>
  <c r="X305" i="2"/>
  <c r="E304" i="2"/>
  <c r="X304" i="2"/>
  <c r="E303" i="2"/>
  <c r="X303" i="2"/>
  <c r="E302" i="2"/>
  <c r="X302" i="2"/>
  <c r="E301" i="2"/>
  <c r="X301" i="2"/>
  <c r="E300" i="2"/>
  <c r="X300" i="2"/>
  <c r="E299" i="2"/>
  <c r="X299" i="2"/>
  <c r="E298" i="2"/>
  <c r="X298" i="2"/>
  <c r="E297" i="2"/>
  <c r="X297" i="2"/>
  <c r="E296" i="2"/>
  <c r="X296" i="2"/>
  <c r="E295" i="2"/>
  <c r="X295" i="2"/>
  <c r="E294" i="2"/>
  <c r="X294" i="2"/>
  <c r="E293" i="2"/>
  <c r="X293" i="2"/>
  <c r="E292" i="2"/>
  <c r="X292" i="2"/>
  <c r="E291" i="2"/>
  <c r="X291" i="2"/>
  <c r="E290" i="2"/>
  <c r="X290" i="2"/>
  <c r="E289" i="2"/>
  <c r="X289" i="2"/>
  <c r="E288" i="2"/>
  <c r="X288" i="2"/>
  <c r="E287" i="2"/>
  <c r="X287" i="2"/>
  <c r="E286" i="2"/>
  <c r="X286" i="2"/>
  <c r="E285" i="2"/>
  <c r="X285" i="2"/>
  <c r="E284" i="2"/>
  <c r="X284" i="2"/>
  <c r="E283" i="2"/>
  <c r="X283" i="2"/>
  <c r="E282" i="2"/>
  <c r="X282" i="2"/>
  <c r="E281" i="2"/>
  <c r="X281" i="2"/>
  <c r="E280" i="2"/>
  <c r="X280" i="2"/>
  <c r="E279" i="2"/>
  <c r="X279" i="2"/>
  <c r="E278" i="2"/>
  <c r="X278" i="2"/>
  <c r="E277" i="2"/>
  <c r="X277" i="2"/>
  <c r="E276" i="2"/>
  <c r="X276" i="2"/>
  <c r="E275" i="2"/>
  <c r="X275" i="2"/>
  <c r="E274" i="2"/>
  <c r="X274" i="2"/>
  <c r="E273" i="2"/>
  <c r="X273" i="2"/>
  <c r="E272" i="2"/>
  <c r="X272" i="2"/>
  <c r="E271" i="2"/>
  <c r="X271" i="2"/>
  <c r="E270" i="2"/>
  <c r="X270" i="2"/>
  <c r="E269" i="2"/>
  <c r="X269" i="2"/>
  <c r="E268" i="2"/>
  <c r="X268" i="2"/>
  <c r="E267" i="2"/>
  <c r="X267" i="2"/>
  <c r="E266" i="2"/>
  <c r="X266" i="2"/>
  <c r="E265" i="2"/>
  <c r="X265" i="2"/>
  <c r="E264" i="2"/>
  <c r="X264" i="2"/>
  <c r="E263" i="2"/>
  <c r="X263" i="2"/>
  <c r="E262" i="2"/>
  <c r="X262" i="2"/>
  <c r="E261" i="2"/>
  <c r="X261" i="2"/>
  <c r="E260" i="2"/>
  <c r="X260" i="2"/>
  <c r="E259" i="2"/>
  <c r="X259" i="2"/>
  <c r="E258" i="2"/>
  <c r="X258" i="2"/>
  <c r="E257" i="2"/>
  <c r="X257" i="2"/>
  <c r="E256" i="2"/>
  <c r="X256" i="2"/>
  <c r="E255" i="2"/>
  <c r="X255" i="2"/>
  <c r="E254" i="2"/>
  <c r="X254" i="2"/>
  <c r="E253" i="2"/>
  <c r="X253" i="2"/>
  <c r="E252" i="2"/>
  <c r="X252" i="2"/>
  <c r="E251" i="2"/>
  <c r="X251" i="2"/>
  <c r="E250" i="2"/>
  <c r="X250" i="2"/>
  <c r="E249" i="2"/>
  <c r="X249" i="2"/>
  <c r="E248" i="2"/>
  <c r="X248" i="2"/>
  <c r="E247" i="2"/>
  <c r="X247" i="2"/>
  <c r="E246" i="2"/>
  <c r="X246" i="2"/>
  <c r="E245" i="2"/>
  <c r="X245" i="2"/>
  <c r="E244" i="2"/>
  <c r="X244" i="2"/>
  <c r="E243" i="2"/>
  <c r="X243" i="2"/>
  <c r="E242" i="2"/>
  <c r="X242" i="2"/>
  <c r="E241" i="2"/>
  <c r="X241" i="2"/>
  <c r="E240" i="2"/>
  <c r="X240" i="2"/>
  <c r="E239" i="2"/>
  <c r="X239" i="2"/>
  <c r="E238" i="2"/>
  <c r="X238" i="2"/>
  <c r="E237" i="2"/>
  <c r="X237" i="2"/>
  <c r="E236" i="2"/>
  <c r="X236" i="2"/>
  <c r="E235" i="2"/>
  <c r="X235" i="2"/>
  <c r="E234" i="2"/>
  <c r="X234" i="2"/>
  <c r="X233" i="2"/>
  <c r="X232" i="2"/>
  <c r="E231" i="2"/>
  <c r="X231" i="2"/>
  <c r="E230" i="2"/>
  <c r="X230" i="2"/>
  <c r="E229" i="2"/>
  <c r="X229" i="2"/>
  <c r="E228" i="2"/>
  <c r="X228" i="2"/>
  <c r="E227" i="2"/>
  <c r="X227" i="2"/>
  <c r="E226" i="2"/>
  <c r="X226" i="2"/>
  <c r="E225" i="2"/>
  <c r="X225" i="2"/>
  <c r="E224" i="2"/>
  <c r="X224" i="2"/>
  <c r="E223" i="2"/>
  <c r="X223" i="2"/>
  <c r="E222" i="2"/>
  <c r="X222" i="2"/>
  <c r="E221" i="2"/>
  <c r="X221" i="2"/>
  <c r="E220" i="2"/>
  <c r="X220" i="2"/>
  <c r="E219" i="2"/>
  <c r="X219" i="2"/>
  <c r="E218" i="2"/>
  <c r="X218" i="2"/>
  <c r="E217" i="2"/>
  <c r="X217" i="2"/>
  <c r="E216" i="2"/>
  <c r="X216" i="2"/>
  <c r="E215" i="2"/>
  <c r="X215" i="2"/>
  <c r="E214" i="2"/>
  <c r="X214" i="2"/>
  <c r="E213" i="2"/>
  <c r="X213" i="2"/>
  <c r="E212" i="2"/>
  <c r="X212" i="2"/>
  <c r="E211" i="2"/>
  <c r="X211" i="2"/>
  <c r="E210" i="2"/>
  <c r="X210" i="2"/>
  <c r="E209" i="2"/>
  <c r="X209" i="2"/>
  <c r="E208" i="2"/>
  <c r="X208" i="2"/>
  <c r="E207" i="2"/>
  <c r="X207" i="2"/>
  <c r="E206" i="2"/>
  <c r="X206" i="2"/>
  <c r="E205" i="2"/>
  <c r="X205" i="2"/>
  <c r="E204" i="2"/>
  <c r="X204" i="2"/>
  <c r="E203" i="2"/>
  <c r="X203" i="2"/>
  <c r="E202" i="2"/>
  <c r="X202" i="2"/>
  <c r="E201" i="2"/>
  <c r="X201" i="2"/>
  <c r="E200" i="2"/>
  <c r="X200" i="2"/>
  <c r="E199" i="2"/>
  <c r="X199" i="2"/>
  <c r="E198" i="2"/>
  <c r="X198" i="2"/>
  <c r="E197" i="2"/>
  <c r="X197" i="2"/>
  <c r="E196" i="2"/>
  <c r="X196" i="2"/>
  <c r="E195" i="2"/>
  <c r="X195" i="2"/>
  <c r="E194" i="2"/>
  <c r="X194" i="2"/>
  <c r="E193" i="2"/>
  <c r="X193" i="2"/>
  <c r="E192" i="2"/>
  <c r="X192" i="2"/>
  <c r="E191" i="2"/>
  <c r="X191" i="2"/>
  <c r="E190" i="2"/>
  <c r="X190" i="2"/>
  <c r="E189" i="2"/>
  <c r="X189" i="2"/>
  <c r="E188" i="2"/>
  <c r="X188" i="2"/>
  <c r="E187" i="2"/>
  <c r="X187" i="2"/>
  <c r="E186" i="2"/>
  <c r="X186" i="2"/>
  <c r="E185" i="2"/>
  <c r="X185" i="2"/>
  <c r="E184" i="2"/>
  <c r="X184" i="2"/>
  <c r="E183" i="2"/>
  <c r="X183" i="2"/>
  <c r="E182" i="2"/>
  <c r="X182" i="2"/>
  <c r="E181" i="2"/>
  <c r="X181" i="2"/>
  <c r="X180" i="2"/>
  <c r="X179" i="2"/>
  <c r="E178" i="2"/>
  <c r="X178" i="2"/>
  <c r="E177" i="2"/>
  <c r="X177" i="2"/>
  <c r="E176" i="2"/>
  <c r="X176" i="2"/>
  <c r="E175" i="2"/>
  <c r="X175" i="2"/>
  <c r="E174" i="2"/>
  <c r="X174" i="2"/>
  <c r="E173" i="2"/>
  <c r="X173" i="2"/>
  <c r="E172" i="2"/>
  <c r="X172" i="2"/>
  <c r="E171" i="2"/>
  <c r="X171" i="2"/>
  <c r="E170" i="2"/>
  <c r="X170" i="2"/>
  <c r="E169" i="2"/>
  <c r="X169" i="2"/>
  <c r="E168" i="2"/>
  <c r="X168" i="2"/>
  <c r="E167" i="2"/>
  <c r="X167" i="2"/>
  <c r="E166" i="2"/>
  <c r="X166" i="2"/>
  <c r="E165" i="2"/>
  <c r="X165" i="2"/>
  <c r="E164" i="2"/>
  <c r="X164" i="2"/>
  <c r="E163" i="2"/>
  <c r="X163" i="2"/>
  <c r="E162" i="2"/>
  <c r="X162" i="2"/>
  <c r="E161" i="2"/>
  <c r="X161" i="2"/>
  <c r="E160" i="2"/>
  <c r="X160" i="2"/>
  <c r="E159" i="2"/>
  <c r="X159" i="2"/>
  <c r="E158" i="2"/>
  <c r="X158" i="2"/>
  <c r="E157" i="2"/>
  <c r="X157" i="2"/>
  <c r="E156" i="2"/>
  <c r="X156" i="2"/>
  <c r="E155" i="2"/>
  <c r="X155" i="2"/>
  <c r="E154" i="2"/>
  <c r="X154" i="2"/>
  <c r="E153" i="2"/>
  <c r="X153" i="2"/>
  <c r="E152" i="2"/>
  <c r="X152" i="2"/>
  <c r="E151" i="2"/>
  <c r="X151" i="2"/>
  <c r="E150" i="2"/>
  <c r="X150" i="2"/>
  <c r="E149" i="2"/>
  <c r="X149" i="2"/>
  <c r="E148" i="2"/>
  <c r="X148" i="2"/>
  <c r="E147" i="2"/>
  <c r="X147" i="2"/>
  <c r="E146" i="2"/>
  <c r="X146" i="2"/>
  <c r="E145" i="2"/>
  <c r="X145" i="2"/>
  <c r="E144" i="2"/>
  <c r="X144" i="2"/>
  <c r="E143" i="2"/>
  <c r="X143" i="2"/>
  <c r="E142" i="2"/>
  <c r="X142" i="2"/>
  <c r="E141" i="2"/>
  <c r="X141" i="2"/>
  <c r="E140" i="2"/>
  <c r="X140" i="2"/>
  <c r="E139" i="2"/>
  <c r="X139" i="2"/>
  <c r="E138" i="2"/>
  <c r="X138" i="2"/>
  <c r="E137" i="2"/>
  <c r="X137" i="2"/>
  <c r="E136" i="2"/>
  <c r="X136" i="2"/>
  <c r="E135" i="2"/>
  <c r="X135" i="2"/>
  <c r="E134" i="2"/>
  <c r="X134" i="2"/>
  <c r="E133" i="2"/>
  <c r="X133" i="2"/>
  <c r="E132" i="2"/>
  <c r="X132" i="2"/>
  <c r="E131" i="2"/>
  <c r="X131" i="2"/>
  <c r="E130" i="2"/>
  <c r="X130" i="2"/>
  <c r="E129" i="2"/>
  <c r="X129" i="2"/>
  <c r="E128" i="2"/>
  <c r="X128" i="2"/>
  <c r="X127" i="2"/>
  <c r="X126" i="2"/>
  <c r="E125" i="2"/>
  <c r="X125" i="2"/>
  <c r="E124" i="2"/>
  <c r="X124" i="2"/>
  <c r="E123" i="2"/>
  <c r="X123" i="2"/>
  <c r="E122" i="2"/>
  <c r="X122" i="2"/>
  <c r="E121" i="2"/>
  <c r="X121" i="2"/>
  <c r="E120" i="2"/>
  <c r="X120" i="2"/>
  <c r="E119" i="2"/>
  <c r="X119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E117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E113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E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E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X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E95" i="2"/>
  <c r="E96" i="2"/>
  <c r="E97" i="2"/>
  <c r="E98" i="2"/>
  <c r="F95" i="2"/>
  <c r="F96" i="2"/>
  <c r="F97" i="2"/>
  <c r="F98" i="2"/>
  <c r="G98" i="2"/>
  <c r="G97" i="2"/>
  <c r="G96" i="2"/>
  <c r="G95" i="2"/>
  <c r="O92" i="2"/>
  <c r="P92" i="2"/>
  <c r="Q92" i="2"/>
  <c r="K92" i="2"/>
  <c r="E53" i="2"/>
  <c r="F53" i="2"/>
  <c r="G53" i="2"/>
  <c r="G92" i="2"/>
  <c r="L92" i="2"/>
  <c r="N92" i="2"/>
  <c r="J92" i="2"/>
  <c r="M92" i="2"/>
  <c r="F92" i="2"/>
  <c r="I92" i="2"/>
  <c r="E92" i="2"/>
  <c r="H92" i="2"/>
  <c r="O91" i="2"/>
  <c r="P91" i="2"/>
  <c r="Q91" i="2"/>
  <c r="K91" i="2"/>
  <c r="E52" i="2"/>
  <c r="F52" i="2"/>
  <c r="G52" i="2"/>
  <c r="G91" i="2"/>
  <c r="L91" i="2"/>
  <c r="N91" i="2"/>
  <c r="J91" i="2"/>
  <c r="M91" i="2"/>
  <c r="F91" i="2"/>
  <c r="I91" i="2"/>
  <c r="E91" i="2"/>
  <c r="H91" i="2"/>
  <c r="O90" i="2"/>
  <c r="P90" i="2"/>
  <c r="Q90" i="2"/>
  <c r="K90" i="2"/>
  <c r="E51" i="2"/>
  <c r="F51" i="2"/>
  <c r="G51" i="2"/>
  <c r="G90" i="2"/>
  <c r="L90" i="2"/>
  <c r="N90" i="2"/>
  <c r="J90" i="2"/>
  <c r="M90" i="2"/>
  <c r="F90" i="2"/>
  <c r="I90" i="2"/>
  <c r="E90" i="2"/>
  <c r="H90" i="2"/>
  <c r="O89" i="2"/>
  <c r="P89" i="2"/>
  <c r="Q89" i="2"/>
  <c r="K89" i="2"/>
  <c r="E50" i="2"/>
  <c r="F50" i="2"/>
  <c r="G50" i="2"/>
  <c r="G89" i="2"/>
  <c r="L89" i="2"/>
  <c r="N89" i="2"/>
  <c r="J89" i="2"/>
  <c r="M89" i="2"/>
  <c r="F89" i="2"/>
  <c r="I89" i="2"/>
  <c r="E89" i="2"/>
  <c r="H89" i="2"/>
  <c r="O88" i="2"/>
  <c r="P88" i="2"/>
  <c r="Q88" i="2"/>
  <c r="K88" i="2"/>
  <c r="E49" i="2"/>
  <c r="F49" i="2"/>
  <c r="G49" i="2"/>
  <c r="G88" i="2"/>
  <c r="L88" i="2"/>
  <c r="N88" i="2"/>
  <c r="J88" i="2"/>
  <c r="M88" i="2"/>
  <c r="F88" i="2"/>
  <c r="I88" i="2"/>
  <c r="E88" i="2"/>
  <c r="H88" i="2"/>
  <c r="O87" i="2"/>
  <c r="P87" i="2"/>
  <c r="Q87" i="2"/>
  <c r="K87" i="2"/>
  <c r="E48" i="2"/>
  <c r="F48" i="2"/>
  <c r="G48" i="2"/>
  <c r="G87" i="2"/>
  <c r="L87" i="2"/>
  <c r="N87" i="2"/>
  <c r="J87" i="2"/>
  <c r="M87" i="2"/>
  <c r="F87" i="2"/>
  <c r="I87" i="2"/>
  <c r="E87" i="2"/>
  <c r="H87" i="2"/>
  <c r="O86" i="2"/>
  <c r="P86" i="2"/>
  <c r="Q86" i="2"/>
  <c r="K86" i="2"/>
  <c r="E47" i="2"/>
  <c r="F47" i="2"/>
  <c r="G47" i="2"/>
  <c r="G86" i="2"/>
  <c r="L86" i="2"/>
  <c r="N86" i="2"/>
  <c r="J86" i="2"/>
  <c r="M86" i="2"/>
  <c r="F86" i="2"/>
  <c r="I86" i="2"/>
  <c r="E86" i="2"/>
  <c r="H86" i="2"/>
  <c r="O85" i="2"/>
  <c r="P85" i="2"/>
  <c r="Q85" i="2"/>
  <c r="K85" i="2"/>
  <c r="E46" i="2"/>
  <c r="F46" i="2"/>
  <c r="G46" i="2"/>
  <c r="G85" i="2"/>
  <c r="L85" i="2"/>
  <c r="N85" i="2"/>
  <c r="J85" i="2"/>
  <c r="M85" i="2"/>
  <c r="F85" i="2"/>
  <c r="I85" i="2"/>
  <c r="E85" i="2"/>
  <c r="H85" i="2"/>
  <c r="O84" i="2"/>
  <c r="P84" i="2"/>
  <c r="Q84" i="2"/>
  <c r="K84" i="2"/>
  <c r="E45" i="2"/>
  <c r="F45" i="2"/>
  <c r="G45" i="2"/>
  <c r="G84" i="2"/>
  <c r="L84" i="2"/>
  <c r="N84" i="2"/>
  <c r="J84" i="2"/>
  <c r="M84" i="2"/>
  <c r="F84" i="2"/>
  <c r="I84" i="2"/>
  <c r="E84" i="2"/>
  <c r="H84" i="2"/>
  <c r="O83" i="2"/>
  <c r="P83" i="2"/>
  <c r="Q83" i="2"/>
  <c r="K83" i="2"/>
  <c r="E44" i="2"/>
  <c r="F44" i="2"/>
  <c r="G44" i="2"/>
  <c r="G83" i="2"/>
  <c r="L83" i="2"/>
  <c r="N83" i="2"/>
  <c r="J83" i="2"/>
  <c r="M83" i="2"/>
  <c r="F83" i="2"/>
  <c r="I83" i="2"/>
  <c r="E83" i="2"/>
  <c r="H83" i="2"/>
  <c r="O82" i="2"/>
  <c r="P82" i="2"/>
  <c r="Q82" i="2"/>
  <c r="K82" i="2"/>
  <c r="E43" i="2"/>
  <c r="F43" i="2"/>
  <c r="G43" i="2"/>
  <c r="G82" i="2"/>
  <c r="L82" i="2"/>
  <c r="N82" i="2"/>
  <c r="J82" i="2"/>
  <c r="M82" i="2"/>
  <c r="F82" i="2"/>
  <c r="I82" i="2"/>
  <c r="E82" i="2"/>
  <c r="H82" i="2"/>
  <c r="O81" i="2"/>
  <c r="P81" i="2"/>
  <c r="Q81" i="2"/>
  <c r="K81" i="2"/>
  <c r="E42" i="2"/>
  <c r="F42" i="2"/>
  <c r="G42" i="2"/>
  <c r="G81" i="2"/>
  <c r="L81" i="2"/>
  <c r="N81" i="2"/>
  <c r="J81" i="2"/>
  <c r="M81" i="2"/>
  <c r="F81" i="2"/>
  <c r="I81" i="2"/>
  <c r="E81" i="2"/>
  <c r="H81" i="2"/>
  <c r="O80" i="2"/>
  <c r="P80" i="2"/>
  <c r="Q80" i="2"/>
  <c r="K80" i="2"/>
  <c r="E41" i="2"/>
  <c r="F41" i="2"/>
  <c r="G41" i="2"/>
  <c r="G80" i="2"/>
  <c r="L80" i="2"/>
  <c r="N80" i="2"/>
  <c r="J80" i="2"/>
  <c r="M80" i="2"/>
  <c r="F80" i="2"/>
  <c r="I80" i="2"/>
  <c r="E80" i="2"/>
  <c r="H80" i="2"/>
  <c r="O79" i="2"/>
  <c r="P79" i="2"/>
  <c r="Q79" i="2"/>
  <c r="K79" i="2"/>
  <c r="E40" i="2"/>
  <c r="F40" i="2"/>
  <c r="G40" i="2"/>
  <c r="G79" i="2"/>
  <c r="L79" i="2"/>
  <c r="N79" i="2"/>
  <c r="J79" i="2"/>
  <c r="M79" i="2"/>
  <c r="F79" i="2"/>
  <c r="I79" i="2"/>
  <c r="E79" i="2"/>
  <c r="H79" i="2"/>
  <c r="O78" i="2"/>
  <c r="P78" i="2"/>
  <c r="Q78" i="2"/>
  <c r="K78" i="2"/>
  <c r="E39" i="2"/>
  <c r="F39" i="2"/>
  <c r="G39" i="2"/>
  <c r="G78" i="2"/>
  <c r="L78" i="2"/>
  <c r="N78" i="2"/>
  <c r="J78" i="2"/>
  <c r="M78" i="2"/>
  <c r="F78" i="2"/>
  <c r="I78" i="2"/>
  <c r="E78" i="2"/>
  <c r="H78" i="2"/>
  <c r="O77" i="2"/>
  <c r="P77" i="2"/>
  <c r="Q77" i="2"/>
  <c r="K77" i="2"/>
  <c r="E38" i="2"/>
  <c r="F38" i="2"/>
  <c r="G38" i="2"/>
  <c r="G77" i="2"/>
  <c r="L77" i="2"/>
  <c r="N77" i="2"/>
  <c r="J77" i="2"/>
  <c r="M77" i="2"/>
  <c r="F77" i="2"/>
  <c r="I77" i="2"/>
  <c r="E77" i="2"/>
  <c r="H77" i="2"/>
  <c r="O76" i="2"/>
  <c r="P76" i="2"/>
  <c r="Q76" i="2"/>
  <c r="K76" i="2"/>
  <c r="E37" i="2"/>
  <c r="F37" i="2"/>
  <c r="G37" i="2"/>
  <c r="G76" i="2"/>
  <c r="L76" i="2"/>
  <c r="N76" i="2"/>
  <c r="J76" i="2"/>
  <c r="M76" i="2"/>
  <c r="F76" i="2"/>
  <c r="I76" i="2"/>
  <c r="E76" i="2"/>
  <c r="H76" i="2"/>
  <c r="O75" i="2"/>
  <c r="P75" i="2"/>
  <c r="Q75" i="2"/>
  <c r="K75" i="2"/>
  <c r="E36" i="2"/>
  <c r="F36" i="2"/>
  <c r="G36" i="2"/>
  <c r="G75" i="2"/>
  <c r="L75" i="2"/>
  <c r="N75" i="2"/>
  <c r="J75" i="2"/>
  <c r="M75" i="2"/>
  <c r="F75" i="2"/>
  <c r="I75" i="2"/>
  <c r="E75" i="2"/>
  <c r="H75" i="2"/>
  <c r="O74" i="2"/>
  <c r="P74" i="2"/>
  <c r="Q74" i="2"/>
  <c r="K74" i="2"/>
  <c r="E35" i="2"/>
  <c r="F35" i="2"/>
  <c r="G35" i="2"/>
  <c r="G74" i="2"/>
  <c r="L74" i="2"/>
  <c r="N74" i="2"/>
  <c r="J74" i="2"/>
  <c r="M74" i="2"/>
  <c r="F74" i="2"/>
  <c r="I74" i="2"/>
  <c r="E74" i="2"/>
  <c r="H74" i="2"/>
  <c r="O73" i="2"/>
  <c r="P73" i="2"/>
  <c r="Q73" i="2"/>
  <c r="K73" i="2"/>
  <c r="E34" i="2"/>
  <c r="F34" i="2"/>
  <c r="G34" i="2"/>
  <c r="G73" i="2"/>
  <c r="L73" i="2"/>
  <c r="N73" i="2"/>
  <c r="J73" i="2"/>
  <c r="M73" i="2"/>
  <c r="F73" i="2"/>
  <c r="I73" i="2"/>
  <c r="E73" i="2"/>
  <c r="H73" i="2"/>
  <c r="O72" i="2"/>
  <c r="P72" i="2"/>
  <c r="Q72" i="2"/>
  <c r="K72" i="2"/>
  <c r="E33" i="2"/>
  <c r="F33" i="2"/>
  <c r="G33" i="2"/>
  <c r="G72" i="2"/>
  <c r="L72" i="2"/>
  <c r="N72" i="2"/>
  <c r="J72" i="2"/>
  <c r="M72" i="2"/>
  <c r="F72" i="2"/>
  <c r="I72" i="2"/>
  <c r="E72" i="2"/>
  <c r="H72" i="2"/>
  <c r="O71" i="2"/>
  <c r="P71" i="2"/>
  <c r="Q71" i="2"/>
  <c r="K71" i="2"/>
  <c r="E32" i="2"/>
  <c r="F32" i="2"/>
  <c r="G32" i="2"/>
  <c r="G71" i="2"/>
  <c r="L71" i="2"/>
  <c r="N71" i="2"/>
  <c r="J71" i="2"/>
  <c r="M71" i="2"/>
  <c r="F71" i="2"/>
  <c r="I71" i="2"/>
  <c r="E71" i="2"/>
  <c r="H71" i="2"/>
  <c r="O70" i="2"/>
  <c r="P70" i="2"/>
  <c r="Q70" i="2"/>
  <c r="K70" i="2"/>
  <c r="E31" i="2"/>
  <c r="F31" i="2"/>
  <c r="G31" i="2"/>
  <c r="G70" i="2"/>
  <c r="L70" i="2"/>
  <c r="N70" i="2"/>
  <c r="J70" i="2"/>
  <c r="M70" i="2"/>
  <c r="F70" i="2"/>
  <c r="I70" i="2"/>
  <c r="E70" i="2"/>
  <c r="H70" i="2"/>
  <c r="O69" i="2"/>
  <c r="P69" i="2"/>
  <c r="Q69" i="2"/>
  <c r="K69" i="2"/>
  <c r="E30" i="2"/>
  <c r="F30" i="2"/>
  <c r="G30" i="2"/>
  <c r="G69" i="2"/>
  <c r="L69" i="2"/>
  <c r="N69" i="2"/>
  <c r="J69" i="2"/>
  <c r="M69" i="2"/>
  <c r="F69" i="2"/>
  <c r="I69" i="2"/>
  <c r="E69" i="2"/>
  <c r="H69" i="2"/>
  <c r="O68" i="2"/>
  <c r="P68" i="2"/>
  <c r="Q68" i="2"/>
  <c r="K68" i="2"/>
  <c r="E29" i="2"/>
  <c r="F29" i="2"/>
  <c r="G29" i="2"/>
  <c r="G68" i="2"/>
  <c r="L68" i="2"/>
  <c r="N68" i="2"/>
  <c r="J68" i="2"/>
  <c r="M68" i="2"/>
  <c r="F68" i="2"/>
  <c r="I68" i="2"/>
  <c r="E68" i="2"/>
  <c r="H68" i="2"/>
  <c r="O67" i="2"/>
  <c r="P67" i="2"/>
  <c r="Q67" i="2"/>
  <c r="K67" i="2"/>
  <c r="E28" i="2"/>
  <c r="F28" i="2"/>
  <c r="G28" i="2"/>
  <c r="G67" i="2"/>
  <c r="L67" i="2"/>
  <c r="N67" i="2"/>
  <c r="J67" i="2"/>
  <c r="M67" i="2"/>
  <c r="F67" i="2"/>
  <c r="I67" i="2"/>
  <c r="E67" i="2"/>
  <c r="H67" i="2"/>
  <c r="O66" i="2"/>
  <c r="P66" i="2"/>
  <c r="Q66" i="2"/>
  <c r="K66" i="2"/>
  <c r="E27" i="2"/>
  <c r="F27" i="2"/>
  <c r="G27" i="2"/>
  <c r="G66" i="2"/>
  <c r="L66" i="2"/>
  <c r="N66" i="2"/>
  <c r="J66" i="2"/>
  <c r="M66" i="2"/>
  <c r="F66" i="2"/>
  <c r="I66" i="2"/>
  <c r="E66" i="2"/>
  <c r="H66" i="2"/>
  <c r="O65" i="2"/>
  <c r="P65" i="2"/>
  <c r="Q65" i="2"/>
  <c r="K65" i="2"/>
  <c r="E26" i="2"/>
  <c r="F26" i="2"/>
  <c r="G26" i="2"/>
  <c r="G65" i="2"/>
  <c r="L65" i="2"/>
  <c r="N65" i="2"/>
  <c r="J65" i="2"/>
  <c r="M65" i="2"/>
  <c r="F65" i="2"/>
  <c r="I65" i="2"/>
  <c r="E65" i="2"/>
  <c r="H65" i="2"/>
  <c r="O64" i="2"/>
  <c r="P64" i="2"/>
  <c r="Q64" i="2"/>
  <c r="K64" i="2"/>
  <c r="E25" i="2"/>
  <c r="F25" i="2"/>
  <c r="G25" i="2"/>
  <c r="G64" i="2"/>
  <c r="L64" i="2"/>
  <c r="N64" i="2"/>
  <c r="J64" i="2"/>
  <c r="M64" i="2"/>
  <c r="F64" i="2"/>
  <c r="I64" i="2"/>
  <c r="E64" i="2"/>
  <c r="H64" i="2"/>
  <c r="O63" i="2"/>
  <c r="P63" i="2"/>
  <c r="Q63" i="2"/>
  <c r="K63" i="2"/>
  <c r="E24" i="2"/>
  <c r="F24" i="2"/>
  <c r="G24" i="2"/>
  <c r="G63" i="2"/>
  <c r="L63" i="2"/>
  <c r="N63" i="2"/>
  <c r="J63" i="2"/>
  <c r="M63" i="2"/>
  <c r="F63" i="2"/>
  <c r="I63" i="2"/>
  <c r="E63" i="2"/>
  <c r="H63" i="2"/>
  <c r="O62" i="2"/>
  <c r="P62" i="2"/>
  <c r="Q62" i="2"/>
  <c r="K62" i="2"/>
  <c r="E23" i="2"/>
  <c r="F23" i="2"/>
  <c r="G23" i="2"/>
  <c r="G62" i="2"/>
  <c r="L62" i="2"/>
  <c r="N62" i="2"/>
  <c r="J62" i="2"/>
  <c r="M62" i="2"/>
  <c r="F62" i="2"/>
  <c r="I62" i="2"/>
  <c r="E62" i="2"/>
  <c r="H62" i="2"/>
  <c r="O61" i="2"/>
  <c r="P61" i="2"/>
  <c r="Q61" i="2"/>
  <c r="K61" i="2"/>
  <c r="E22" i="2"/>
  <c r="F22" i="2"/>
  <c r="G22" i="2"/>
  <c r="G61" i="2"/>
  <c r="L61" i="2"/>
  <c r="N61" i="2"/>
  <c r="J61" i="2"/>
  <c r="M61" i="2"/>
  <c r="F61" i="2"/>
  <c r="I61" i="2"/>
  <c r="E61" i="2"/>
  <c r="H61" i="2"/>
  <c r="O60" i="2"/>
  <c r="P60" i="2"/>
  <c r="Q60" i="2"/>
  <c r="K60" i="2"/>
  <c r="E21" i="2"/>
  <c r="F21" i="2"/>
  <c r="G21" i="2"/>
  <c r="G60" i="2"/>
  <c r="L60" i="2"/>
  <c r="N60" i="2"/>
  <c r="J60" i="2"/>
  <c r="M60" i="2"/>
  <c r="F60" i="2"/>
  <c r="I60" i="2"/>
  <c r="E60" i="2"/>
  <c r="H60" i="2"/>
  <c r="O59" i="2"/>
  <c r="P59" i="2"/>
  <c r="Q59" i="2"/>
  <c r="K59" i="2"/>
  <c r="E20" i="2"/>
  <c r="F20" i="2"/>
  <c r="G20" i="2"/>
  <c r="G59" i="2"/>
  <c r="L59" i="2"/>
  <c r="N59" i="2"/>
  <c r="J59" i="2"/>
  <c r="M59" i="2"/>
  <c r="F59" i="2"/>
  <c r="I59" i="2"/>
  <c r="E59" i="2"/>
  <c r="H59" i="2"/>
  <c r="O58" i="2"/>
  <c r="P58" i="2"/>
  <c r="Q58" i="2"/>
  <c r="K58" i="2"/>
  <c r="E19" i="2"/>
  <c r="F19" i="2"/>
  <c r="G19" i="2"/>
  <c r="G58" i="2"/>
  <c r="L58" i="2"/>
  <c r="N58" i="2"/>
  <c r="J58" i="2"/>
  <c r="M58" i="2"/>
  <c r="F58" i="2"/>
  <c r="I58" i="2"/>
  <c r="E58" i="2"/>
  <c r="H58" i="2"/>
  <c r="O57" i="2"/>
  <c r="P57" i="2"/>
  <c r="Q57" i="2"/>
  <c r="K57" i="2"/>
  <c r="E18" i="2"/>
  <c r="F18" i="2"/>
  <c r="G18" i="2"/>
  <c r="G57" i="2"/>
  <c r="L57" i="2"/>
  <c r="N57" i="2"/>
  <c r="J57" i="2"/>
  <c r="M57" i="2"/>
  <c r="F57" i="2"/>
  <c r="I57" i="2"/>
  <c r="E57" i="2"/>
  <c r="H57" i="2"/>
  <c r="O56" i="2"/>
  <c r="P56" i="2"/>
  <c r="Q56" i="2"/>
  <c r="K56" i="2"/>
  <c r="E17" i="2"/>
  <c r="F17" i="2"/>
  <c r="G17" i="2"/>
  <c r="G56" i="2"/>
  <c r="L56" i="2"/>
  <c r="N56" i="2"/>
  <c r="J56" i="2"/>
  <c r="M56" i="2"/>
  <c r="F56" i="2"/>
  <c r="I56" i="2"/>
  <c r="E56" i="2"/>
  <c r="H56" i="2"/>
  <c r="I55" i="2"/>
  <c r="H55" i="2"/>
  <c r="X53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W53" i="2"/>
  <c r="P53" i="2"/>
  <c r="O53" i="2"/>
  <c r="N53" i="2"/>
  <c r="M53" i="2"/>
  <c r="L53" i="2"/>
  <c r="K53" i="2"/>
  <c r="J53" i="2"/>
  <c r="I53" i="2"/>
  <c r="H53" i="2"/>
  <c r="W52" i="2"/>
  <c r="P52" i="2"/>
  <c r="O52" i="2"/>
  <c r="N52" i="2"/>
  <c r="M52" i="2"/>
  <c r="L52" i="2"/>
  <c r="K52" i="2"/>
  <c r="J52" i="2"/>
  <c r="I52" i="2"/>
  <c r="H52" i="2"/>
  <c r="W51" i="2"/>
  <c r="P51" i="2"/>
  <c r="O51" i="2"/>
  <c r="N51" i="2"/>
  <c r="M51" i="2"/>
  <c r="L51" i="2"/>
  <c r="K51" i="2"/>
  <c r="J51" i="2"/>
  <c r="I51" i="2"/>
  <c r="H51" i="2"/>
  <c r="W50" i="2"/>
  <c r="P50" i="2"/>
  <c r="O50" i="2"/>
  <c r="N50" i="2"/>
  <c r="M50" i="2"/>
  <c r="L50" i="2"/>
  <c r="K50" i="2"/>
  <c r="J50" i="2"/>
  <c r="I50" i="2"/>
  <c r="H50" i="2"/>
  <c r="W49" i="2"/>
  <c r="P49" i="2"/>
  <c r="O49" i="2"/>
  <c r="N49" i="2"/>
  <c r="M49" i="2"/>
  <c r="L49" i="2"/>
  <c r="K49" i="2"/>
  <c r="J49" i="2"/>
  <c r="I49" i="2"/>
  <c r="H49" i="2"/>
  <c r="W48" i="2"/>
  <c r="P48" i="2"/>
  <c r="O48" i="2"/>
  <c r="N48" i="2"/>
  <c r="M48" i="2"/>
  <c r="L48" i="2"/>
  <c r="K48" i="2"/>
  <c r="J48" i="2"/>
  <c r="I48" i="2"/>
  <c r="H48" i="2"/>
  <c r="W47" i="2"/>
  <c r="P47" i="2"/>
  <c r="O47" i="2"/>
  <c r="N47" i="2"/>
  <c r="M47" i="2"/>
  <c r="L47" i="2"/>
  <c r="K47" i="2"/>
  <c r="J47" i="2"/>
  <c r="I47" i="2"/>
  <c r="H47" i="2"/>
  <c r="W46" i="2"/>
  <c r="P46" i="2"/>
  <c r="O46" i="2"/>
  <c r="N46" i="2"/>
  <c r="M46" i="2"/>
  <c r="L46" i="2"/>
  <c r="K46" i="2"/>
  <c r="J46" i="2"/>
  <c r="I46" i="2"/>
  <c r="H46" i="2"/>
  <c r="W45" i="2"/>
  <c r="P45" i="2"/>
  <c r="O45" i="2"/>
  <c r="N45" i="2"/>
  <c r="M45" i="2"/>
  <c r="L45" i="2"/>
  <c r="K45" i="2"/>
  <c r="J45" i="2"/>
  <c r="I45" i="2"/>
  <c r="H45" i="2"/>
  <c r="W44" i="2"/>
  <c r="P44" i="2"/>
  <c r="O44" i="2"/>
  <c r="N44" i="2"/>
  <c r="M44" i="2"/>
  <c r="L44" i="2"/>
  <c r="K44" i="2"/>
  <c r="J44" i="2"/>
  <c r="I44" i="2"/>
  <c r="H44" i="2"/>
  <c r="W43" i="2"/>
  <c r="P43" i="2"/>
  <c r="O43" i="2"/>
  <c r="N43" i="2"/>
  <c r="M43" i="2"/>
  <c r="L43" i="2"/>
  <c r="K43" i="2"/>
  <c r="J43" i="2"/>
  <c r="I43" i="2"/>
  <c r="H43" i="2"/>
  <c r="W42" i="2"/>
  <c r="P42" i="2"/>
  <c r="O42" i="2"/>
  <c r="N42" i="2"/>
  <c r="M42" i="2"/>
  <c r="L42" i="2"/>
  <c r="K42" i="2"/>
  <c r="J42" i="2"/>
  <c r="I42" i="2"/>
  <c r="H42" i="2"/>
  <c r="W41" i="2"/>
  <c r="P41" i="2"/>
  <c r="O41" i="2"/>
  <c r="N41" i="2"/>
  <c r="M41" i="2"/>
  <c r="L41" i="2"/>
  <c r="K41" i="2"/>
  <c r="J41" i="2"/>
  <c r="I41" i="2"/>
  <c r="H41" i="2"/>
  <c r="W40" i="2"/>
  <c r="P40" i="2"/>
  <c r="O40" i="2"/>
  <c r="N40" i="2"/>
  <c r="M40" i="2"/>
  <c r="L40" i="2"/>
  <c r="K40" i="2"/>
  <c r="J40" i="2"/>
  <c r="I40" i="2"/>
  <c r="H40" i="2"/>
  <c r="W39" i="2"/>
  <c r="P39" i="2"/>
  <c r="O39" i="2"/>
  <c r="N39" i="2"/>
  <c r="M39" i="2"/>
  <c r="L39" i="2"/>
  <c r="K39" i="2"/>
  <c r="J39" i="2"/>
  <c r="I39" i="2"/>
  <c r="H39" i="2"/>
  <c r="W38" i="2"/>
  <c r="P38" i="2"/>
  <c r="O38" i="2"/>
  <c r="N38" i="2"/>
  <c r="M38" i="2"/>
  <c r="L38" i="2"/>
  <c r="K38" i="2"/>
  <c r="J38" i="2"/>
  <c r="I38" i="2"/>
  <c r="H38" i="2"/>
  <c r="W37" i="2"/>
  <c r="P37" i="2"/>
  <c r="O37" i="2"/>
  <c r="N37" i="2"/>
  <c r="M37" i="2"/>
  <c r="L37" i="2"/>
  <c r="K37" i="2"/>
  <c r="J37" i="2"/>
  <c r="I37" i="2"/>
  <c r="H37" i="2"/>
  <c r="W36" i="2"/>
  <c r="P36" i="2"/>
  <c r="O36" i="2"/>
  <c r="N36" i="2"/>
  <c r="M36" i="2"/>
  <c r="L36" i="2"/>
  <c r="K36" i="2"/>
  <c r="J36" i="2"/>
  <c r="I36" i="2"/>
  <c r="H36" i="2"/>
  <c r="W35" i="2"/>
  <c r="P35" i="2"/>
  <c r="O35" i="2"/>
  <c r="N35" i="2"/>
  <c r="M35" i="2"/>
  <c r="L35" i="2"/>
  <c r="K35" i="2"/>
  <c r="J35" i="2"/>
  <c r="I35" i="2"/>
  <c r="H35" i="2"/>
  <c r="W34" i="2"/>
  <c r="P34" i="2"/>
  <c r="O34" i="2"/>
  <c r="N34" i="2"/>
  <c r="M34" i="2"/>
  <c r="L34" i="2"/>
  <c r="K34" i="2"/>
  <c r="J34" i="2"/>
  <c r="I34" i="2"/>
  <c r="H34" i="2"/>
  <c r="W33" i="2"/>
  <c r="P33" i="2"/>
  <c r="O33" i="2"/>
  <c r="N33" i="2"/>
  <c r="M33" i="2"/>
  <c r="L33" i="2"/>
  <c r="K33" i="2"/>
  <c r="J33" i="2"/>
  <c r="I33" i="2"/>
  <c r="H33" i="2"/>
  <c r="W32" i="2"/>
  <c r="P32" i="2"/>
  <c r="O32" i="2"/>
  <c r="N32" i="2"/>
  <c r="M32" i="2"/>
  <c r="L32" i="2"/>
  <c r="K32" i="2"/>
  <c r="J32" i="2"/>
  <c r="I32" i="2"/>
  <c r="H32" i="2"/>
  <c r="W31" i="2"/>
  <c r="P31" i="2"/>
  <c r="O31" i="2"/>
  <c r="N31" i="2"/>
  <c r="M31" i="2"/>
  <c r="L31" i="2"/>
  <c r="K31" i="2"/>
  <c r="J31" i="2"/>
  <c r="I31" i="2"/>
  <c r="H31" i="2"/>
  <c r="W30" i="2"/>
  <c r="P30" i="2"/>
  <c r="O30" i="2"/>
  <c r="N30" i="2"/>
  <c r="M30" i="2"/>
  <c r="L30" i="2"/>
  <c r="K30" i="2"/>
  <c r="J30" i="2"/>
  <c r="I30" i="2"/>
  <c r="H30" i="2"/>
  <c r="W29" i="2"/>
  <c r="P29" i="2"/>
  <c r="O29" i="2"/>
  <c r="N29" i="2"/>
  <c r="M29" i="2"/>
  <c r="L29" i="2"/>
  <c r="K29" i="2"/>
  <c r="J29" i="2"/>
  <c r="I29" i="2"/>
  <c r="H29" i="2"/>
  <c r="W28" i="2"/>
  <c r="P28" i="2"/>
  <c r="O28" i="2"/>
  <c r="N28" i="2"/>
  <c r="M28" i="2"/>
  <c r="L28" i="2"/>
  <c r="K28" i="2"/>
  <c r="J28" i="2"/>
  <c r="I28" i="2"/>
  <c r="H28" i="2"/>
  <c r="W27" i="2"/>
  <c r="P27" i="2"/>
  <c r="O27" i="2"/>
  <c r="N27" i="2"/>
  <c r="M27" i="2"/>
  <c r="L27" i="2"/>
  <c r="K27" i="2"/>
  <c r="J27" i="2"/>
  <c r="I27" i="2"/>
  <c r="H27" i="2"/>
  <c r="W26" i="2"/>
  <c r="P26" i="2"/>
  <c r="O26" i="2"/>
  <c r="N26" i="2"/>
  <c r="M26" i="2"/>
  <c r="L26" i="2"/>
  <c r="K26" i="2"/>
  <c r="J26" i="2"/>
  <c r="I26" i="2"/>
  <c r="H26" i="2"/>
  <c r="W25" i="2"/>
  <c r="P25" i="2"/>
  <c r="O25" i="2"/>
  <c r="N25" i="2"/>
  <c r="M25" i="2"/>
  <c r="L25" i="2"/>
  <c r="K25" i="2"/>
  <c r="J25" i="2"/>
  <c r="I25" i="2"/>
  <c r="H25" i="2"/>
  <c r="W24" i="2"/>
  <c r="P24" i="2"/>
  <c r="O24" i="2"/>
  <c r="N24" i="2"/>
  <c r="M24" i="2"/>
  <c r="L24" i="2"/>
  <c r="K24" i="2"/>
  <c r="J24" i="2"/>
  <c r="I24" i="2"/>
  <c r="H24" i="2"/>
  <c r="W23" i="2"/>
  <c r="P23" i="2"/>
  <c r="O23" i="2"/>
  <c r="N23" i="2"/>
  <c r="M23" i="2"/>
  <c r="L23" i="2"/>
  <c r="K23" i="2"/>
  <c r="J23" i="2"/>
  <c r="I23" i="2"/>
  <c r="H23" i="2"/>
  <c r="W22" i="2"/>
  <c r="P22" i="2"/>
  <c r="O22" i="2"/>
  <c r="N22" i="2"/>
  <c r="M22" i="2"/>
  <c r="L22" i="2"/>
  <c r="K22" i="2"/>
  <c r="J22" i="2"/>
  <c r="I22" i="2"/>
  <c r="H22" i="2"/>
  <c r="W21" i="2"/>
  <c r="P21" i="2"/>
  <c r="O21" i="2"/>
  <c r="N21" i="2"/>
  <c r="M21" i="2"/>
  <c r="L21" i="2"/>
  <c r="K21" i="2"/>
  <c r="J21" i="2"/>
  <c r="I21" i="2"/>
  <c r="H21" i="2"/>
  <c r="W20" i="2"/>
  <c r="P20" i="2"/>
  <c r="O20" i="2"/>
  <c r="N20" i="2"/>
  <c r="M20" i="2"/>
  <c r="L20" i="2"/>
  <c r="K20" i="2"/>
  <c r="J20" i="2"/>
  <c r="I20" i="2"/>
  <c r="H20" i="2"/>
  <c r="W19" i="2"/>
  <c r="P19" i="2"/>
  <c r="O19" i="2"/>
  <c r="N19" i="2"/>
  <c r="M19" i="2"/>
  <c r="L19" i="2"/>
  <c r="K19" i="2"/>
  <c r="J19" i="2"/>
  <c r="I19" i="2"/>
  <c r="H19" i="2"/>
  <c r="W18" i="2"/>
  <c r="P18" i="2"/>
  <c r="O18" i="2"/>
  <c r="N18" i="2"/>
  <c r="M18" i="2"/>
  <c r="L18" i="2"/>
  <c r="K18" i="2"/>
  <c r="J18" i="2"/>
  <c r="I18" i="2"/>
  <c r="H18" i="2"/>
  <c r="W17" i="2"/>
  <c r="P17" i="2"/>
  <c r="O17" i="2"/>
  <c r="N17" i="2"/>
  <c r="M17" i="2"/>
  <c r="L17" i="2"/>
  <c r="K17" i="2"/>
  <c r="J17" i="2"/>
  <c r="I17" i="2"/>
  <c r="H17" i="2"/>
  <c r="E16" i="2"/>
  <c r="F16" i="2"/>
  <c r="G16" i="2"/>
  <c r="X16" i="2"/>
  <c r="E15" i="2"/>
  <c r="F15" i="2"/>
  <c r="G15" i="2"/>
  <c r="X15" i="2"/>
  <c r="W16" i="2"/>
  <c r="P16" i="2"/>
  <c r="O16" i="2"/>
  <c r="N16" i="2"/>
  <c r="M16" i="2"/>
  <c r="L16" i="2"/>
  <c r="K16" i="2"/>
  <c r="J16" i="2"/>
  <c r="I16" i="2"/>
  <c r="H16" i="2"/>
  <c r="W15" i="2"/>
  <c r="P15" i="2"/>
  <c r="O15" i="2"/>
  <c r="N15" i="2"/>
  <c r="M15" i="2"/>
  <c r="L15" i="2"/>
  <c r="K15" i="2"/>
  <c r="J15" i="2"/>
  <c r="I15" i="2"/>
  <c r="H15" i="2"/>
  <c r="E14" i="2"/>
  <c r="F14" i="2"/>
  <c r="G14" i="2"/>
  <c r="X14" i="2"/>
  <c r="E12" i="2"/>
  <c r="F12" i="2"/>
  <c r="G12" i="2"/>
  <c r="X12" i="2"/>
  <c r="E13" i="2"/>
  <c r="F13" i="2"/>
  <c r="G13" i="2"/>
  <c r="X13" i="2"/>
  <c r="W14" i="2"/>
  <c r="P14" i="2"/>
  <c r="O14" i="2"/>
  <c r="N14" i="2"/>
  <c r="M14" i="2"/>
  <c r="L14" i="2"/>
  <c r="K14" i="2"/>
  <c r="J14" i="2"/>
  <c r="I14" i="2"/>
  <c r="H14" i="2"/>
  <c r="W13" i="2"/>
  <c r="P13" i="2"/>
  <c r="O13" i="2"/>
  <c r="N13" i="2"/>
  <c r="M13" i="2"/>
  <c r="L13" i="2"/>
  <c r="K13" i="2"/>
  <c r="J13" i="2"/>
  <c r="I13" i="2"/>
  <c r="H13" i="2"/>
  <c r="W12" i="2"/>
  <c r="P12" i="2"/>
  <c r="O12" i="2"/>
  <c r="N12" i="2"/>
  <c r="M12" i="2"/>
  <c r="L12" i="2"/>
  <c r="K12" i="2"/>
  <c r="J12" i="2"/>
  <c r="I12" i="2"/>
  <c r="H12" i="2"/>
  <c r="E11" i="2"/>
  <c r="F11" i="2"/>
  <c r="G11" i="2"/>
  <c r="X11" i="2"/>
  <c r="E10" i="2"/>
  <c r="F10" i="2"/>
  <c r="G10" i="2"/>
  <c r="X10" i="2"/>
  <c r="W11" i="2"/>
  <c r="P11" i="2"/>
  <c r="O11" i="2"/>
  <c r="N11" i="2"/>
  <c r="M11" i="2"/>
  <c r="L11" i="2"/>
  <c r="K11" i="2"/>
  <c r="J11" i="2"/>
  <c r="I11" i="2"/>
  <c r="H11" i="2"/>
  <c r="W10" i="2"/>
  <c r="P10" i="2"/>
  <c r="O10" i="2"/>
  <c r="N10" i="2"/>
  <c r="M10" i="2"/>
  <c r="L10" i="2"/>
  <c r="K10" i="2"/>
  <c r="J10" i="2"/>
  <c r="I10" i="2"/>
  <c r="H10" i="2"/>
  <c r="E9" i="2"/>
  <c r="F9" i="2"/>
  <c r="G9" i="2"/>
  <c r="X9" i="2"/>
  <c r="E3" i="2"/>
  <c r="F3" i="2"/>
  <c r="G3" i="2"/>
  <c r="X3" i="2"/>
  <c r="E4" i="2"/>
  <c r="F4" i="2"/>
  <c r="G4" i="2"/>
  <c r="X4" i="2"/>
  <c r="E5" i="2"/>
  <c r="F5" i="2"/>
  <c r="G5" i="2"/>
  <c r="X5" i="2"/>
  <c r="E6" i="2"/>
  <c r="F6" i="2"/>
  <c r="G6" i="2"/>
  <c r="X6" i="2"/>
  <c r="E7" i="2"/>
  <c r="F7" i="2"/>
  <c r="G7" i="2"/>
  <c r="X7" i="2"/>
  <c r="E8" i="2"/>
  <c r="F8" i="2"/>
  <c r="G8" i="2"/>
  <c r="X8" i="2"/>
  <c r="W9" i="2"/>
  <c r="T9" i="2"/>
  <c r="P9" i="2"/>
  <c r="O9" i="2"/>
  <c r="N9" i="2"/>
  <c r="M9" i="2"/>
  <c r="L9" i="2"/>
  <c r="K9" i="2"/>
  <c r="J9" i="2"/>
  <c r="I9" i="2"/>
  <c r="H9" i="2"/>
  <c r="W8" i="2"/>
  <c r="T8" i="2"/>
  <c r="P8" i="2"/>
  <c r="O8" i="2"/>
  <c r="N8" i="2"/>
  <c r="M8" i="2"/>
  <c r="L8" i="2"/>
  <c r="K8" i="2"/>
  <c r="J8" i="2"/>
  <c r="I8" i="2"/>
  <c r="H8" i="2"/>
  <c r="W7" i="2"/>
  <c r="T7" i="2"/>
  <c r="P7" i="2"/>
  <c r="O7" i="2"/>
  <c r="N7" i="2"/>
  <c r="M7" i="2"/>
  <c r="L7" i="2"/>
  <c r="K7" i="2"/>
  <c r="J7" i="2"/>
  <c r="I7" i="2"/>
  <c r="H7" i="2"/>
  <c r="W6" i="2"/>
  <c r="T6" i="2"/>
  <c r="P6" i="2"/>
  <c r="O6" i="2"/>
  <c r="N6" i="2"/>
  <c r="M6" i="2"/>
  <c r="L6" i="2"/>
  <c r="K6" i="2"/>
  <c r="J6" i="2"/>
  <c r="I6" i="2"/>
  <c r="H6" i="2"/>
  <c r="W5" i="2"/>
  <c r="T5" i="2"/>
  <c r="P5" i="2"/>
  <c r="O5" i="2"/>
  <c r="N5" i="2"/>
  <c r="M5" i="2"/>
  <c r="L5" i="2"/>
  <c r="K5" i="2"/>
  <c r="J5" i="2"/>
  <c r="I5" i="2"/>
  <c r="H5" i="2"/>
  <c r="W4" i="2"/>
  <c r="T4" i="2"/>
  <c r="P4" i="2"/>
  <c r="O4" i="2"/>
  <c r="N4" i="2"/>
  <c r="M4" i="2"/>
  <c r="L4" i="2"/>
  <c r="K4" i="2"/>
  <c r="J4" i="2"/>
  <c r="I4" i="2"/>
  <c r="H4" i="2"/>
  <c r="W3" i="2"/>
  <c r="T3" i="2"/>
  <c r="S3" i="2"/>
  <c r="R3" i="2"/>
  <c r="Q3" i="2"/>
  <c r="P3" i="2"/>
  <c r="O3" i="2"/>
  <c r="N3" i="2"/>
  <c r="M3" i="2"/>
  <c r="L3" i="2"/>
  <c r="K3" i="2"/>
  <c r="J3" i="2"/>
  <c r="I3" i="2"/>
  <c r="H3" i="2"/>
  <c r="J2" i="2"/>
  <c r="M2" i="2"/>
  <c r="P2" i="2"/>
  <c r="S2" i="2"/>
  <c r="I2" i="2"/>
  <c r="L2" i="2"/>
  <c r="O2" i="2"/>
  <c r="R2" i="2"/>
  <c r="H2" i="2"/>
  <c r="K2" i="2"/>
  <c r="N2" i="2"/>
  <c r="Q2" i="2"/>
</calcChain>
</file>

<file path=xl/sharedStrings.xml><?xml version="1.0" encoding="utf-8"?>
<sst xmlns="http://schemas.openxmlformats.org/spreadsheetml/2006/main" count="1200" uniqueCount="211">
  <si>
    <t>湖の村</t>
  </si>
  <si>
    <t>ルインベルク</t>
  </si>
  <si>
    <t>エンスク</t>
  </si>
  <si>
    <t>鉱山</t>
  </si>
  <si>
    <t>大草原地帯</t>
  </si>
  <si>
    <t>issue</t>
  </si>
  <si>
    <t>victory</t>
  </si>
  <si>
    <t>defeat</t>
  </si>
  <si>
    <t>draw</t>
  </si>
  <si>
    <t>day</t>
  </si>
  <si>
    <t>map</t>
  </si>
  <si>
    <t>team</t>
  </si>
  <si>
    <t>enemy</t>
  </si>
  <si>
    <t>position</t>
  </si>
  <si>
    <t>direction</t>
  </si>
  <si>
    <t>tactics</t>
  </si>
  <si>
    <t>vs</t>
  </si>
  <si>
    <t>Sunday</t>
  </si>
  <si>
    <t>north</t>
  </si>
  <si>
    <t>east</t>
  </si>
  <si>
    <t>attack</t>
  </si>
  <si>
    <t>MIX</t>
  </si>
  <si>
    <t>south</t>
  </si>
  <si>
    <t>TWCAT</t>
  </si>
  <si>
    <t>Monday</t>
  </si>
  <si>
    <t>defence</t>
  </si>
  <si>
    <t>center</t>
  </si>
  <si>
    <t>sprint</t>
    <phoneticPr fontId="1"/>
  </si>
  <si>
    <t>曜日別</t>
    <rPh sb="0" eb="3">
      <t>ヨウビベツ</t>
    </rPh>
    <phoneticPr fontId="1"/>
  </si>
  <si>
    <t>Sunday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</si>
  <si>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</si>
  <si>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</si>
  <si>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</si>
  <si>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</si>
  <si>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</si>
  <si>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</si>
  <si>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マップ別</t>
    <rPh sb="3" eb="4">
      <t>ベツ</t>
    </rPh>
    <phoneticPr fontId="1"/>
  </si>
  <si>
    <t>開始位置</t>
    <rPh sb="0" eb="2">
      <t>カイシ</t>
    </rPh>
    <rPh sb="2" eb="4">
      <t>イチ</t>
    </rPh>
    <phoneticPr fontId="1"/>
  </si>
  <si>
    <t>north</t>
    <phoneticPr fontId="1"/>
  </si>
  <si>
    <t>south</t>
    <phoneticPr fontId="1"/>
  </si>
  <si>
    <t>計測週</t>
    <rPh sb="0" eb="2">
      <t>ケイソク</t>
    </rPh>
    <rPh sb="2" eb="3">
      <t>シュウ</t>
    </rPh>
    <phoneticPr fontId="1"/>
  </si>
  <si>
    <t>date</t>
    <phoneticPr fontId="1"/>
  </si>
  <si>
    <t>total</t>
    <phoneticPr fontId="1"/>
  </si>
  <si>
    <t>累積勝敗</t>
    <rPh sb="0" eb="2">
      <t>ルイセキ</t>
    </rPh>
    <rPh sb="2" eb="4">
      <t>ショウハイ</t>
    </rPh>
    <phoneticPr fontId="1"/>
  </si>
  <si>
    <t>飛行場</t>
    <rPh sb="0" eb="3">
      <t>ヒコウジョウ</t>
    </rPh>
    <phoneticPr fontId="1"/>
  </si>
  <si>
    <t>エル・ハルフ</t>
    <phoneticPr fontId="1"/>
  </si>
  <si>
    <t>漁師の港</t>
    <rPh sb="0" eb="2">
      <t>リョウシ</t>
    </rPh>
    <rPh sb="3" eb="4">
      <t>ミナト</t>
    </rPh>
    <phoneticPr fontId="1"/>
  </si>
  <si>
    <t>カレリア</t>
    <phoneticPr fontId="1"/>
  </si>
  <si>
    <t>コマリン</t>
    <phoneticPr fontId="1"/>
  </si>
  <si>
    <t>マリノフカ</t>
    <phoneticPr fontId="1"/>
  </si>
  <si>
    <t>エーレンベルク</t>
    <phoneticPr fontId="1"/>
  </si>
  <si>
    <t>ムロヴァンカ</t>
    <phoneticPr fontId="1"/>
  </si>
  <si>
    <t>プロクホロフカ</t>
    <phoneticPr fontId="1"/>
  </si>
  <si>
    <t>レッドシャイア</t>
    <phoneticPr fontId="1"/>
  </si>
  <si>
    <t>砂の川</t>
    <phoneticPr fontId="1"/>
  </si>
  <si>
    <t>のどかな海岸</t>
    <phoneticPr fontId="1"/>
  </si>
  <si>
    <t>南部海岸</t>
    <phoneticPr fontId="1"/>
  </si>
  <si>
    <t>湿地</t>
    <phoneticPr fontId="1"/>
  </si>
  <si>
    <t>ツンドラ</t>
    <phoneticPr fontId="1"/>
  </si>
  <si>
    <t>ウエストフィールド</t>
    <phoneticPr fontId="1"/>
  </si>
  <si>
    <t>ヒメルズドルフ</t>
    <phoneticPr fontId="1"/>
  </si>
  <si>
    <t>修道院</t>
    <phoneticPr fontId="1"/>
  </si>
  <si>
    <t>北極圏</t>
    <phoneticPr fontId="1"/>
  </si>
  <si>
    <t>崖</t>
    <phoneticPr fontId="1"/>
  </si>
  <si>
    <t>フィヨルド</t>
    <phoneticPr fontId="1"/>
  </si>
  <si>
    <t>ライヴオーク</t>
    <phoneticPr fontId="1"/>
  </si>
  <si>
    <t>高速道路</t>
    <phoneticPr fontId="1"/>
  </si>
  <si>
    <t>山岳路</t>
    <phoneticPr fontId="1"/>
  </si>
  <si>
    <t>ノースウェスト</t>
    <phoneticPr fontId="1"/>
  </si>
  <si>
    <t>珠江</t>
    <phoneticPr fontId="1"/>
  </si>
  <si>
    <t>港</t>
    <phoneticPr fontId="1"/>
  </si>
  <si>
    <t>プロヴィンス</t>
    <phoneticPr fontId="1"/>
  </si>
  <si>
    <t>聖なる谷</t>
    <phoneticPr fontId="1"/>
  </si>
  <si>
    <t>セヴェロゴルスク</t>
    <phoneticPr fontId="1"/>
  </si>
  <si>
    <t>ジークフリート・ライン</t>
    <phoneticPr fontId="1"/>
  </si>
  <si>
    <t>ワイドパーク</t>
    <phoneticPr fontId="1"/>
  </si>
  <si>
    <t>進軍方向</t>
    <rPh sb="0" eb="2">
      <t>シングン</t>
    </rPh>
    <rPh sb="2" eb="4">
      <t>ホウコウ</t>
    </rPh>
    <phoneticPr fontId="1"/>
  </si>
  <si>
    <t>center</t>
    <phoneticPr fontId="1"/>
  </si>
  <si>
    <t>east</t>
    <phoneticPr fontId="1"/>
  </si>
  <si>
    <t>west</t>
    <phoneticPr fontId="1"/>
  </si>
  <si>
    <t>戦略</t>
    <rPh sb="0" eb="2">
      <t>センリャク</t>
    </rPh>
    <phoneticPr fontId="1"/>
  </si>
  <si>
    <t>attack</t>
    <phoneticPr fontId="1"/>
  </si>
  <si>
    <t>defence</t>
    <phoneticPr fontId="1"/>
  </si>
  <si>
    <t>defeat</t>
    <phoneticPr fontId="1"/>
  </si>
  <si>
    <t>count</t>
    <phoneticPr fontId="1"/>
  </si>
  <si>
    <t>victory</t>
    <phoneticPr fontId="1"/>
  </si>
  <si>
    <t>draw</t>
    <phoneticPr fontId="1"/>
  </si>
  <si>
    <t>total</t>
    <phoneticPr fontId="1"/>
  </si>
  <si>
    <t>%</t>
    <phoneticPr fontId="1"/>
  </si>
  <si>
    <t>count</t>
    <phoneticPr fontId="1"/>
  </si>
  <si>
    <t>%(全体平均)</t>
    <rPh sb="2" eb="4">
      <t>ゼンタイ</t>
    </rPh>
    <rPh sb="4" eb="6">
      <t>ヘイキン</t>
    </rPh>
    <phoneticPr fontId="1"/>
  </si>
  <si>
    <t>％(全体の割合)</t>
    <rPh sb="2" eb="4">
      <t>ゼンタイ</t>
    </rPh>
    <rPh sb="5" eb="7">
      <t>ワリアイ</t>
    </rPh>
    <phoneticPr fontId="1"/>
  </si>
  <si>
    <t>％(行の割合)</t>
    <rPh sb="2" eb="3">
      <t>ギョウ</t>
    </rPh>
    <rPh sb="4" eb="6">
      <t>ワリアイ</t>
    </rPh>
    <phoneticPr fontId="1"/>
  </si>
  <si>
    <t>%(列の割合)</t>
    <rPh sb="2" eb="3">
      <t>レツ</t>
    </rPh>
    <rPh sb="4" eb="6">
      <t>ワリアイ</t>
    </rPh>
    <phoneticPr fontId="1"/>
  </si>
  <si>
    <t>average</t>
    <phoneticPr fontId="1"/>
  </si>
  <si>
    <t>north</t>
    <phoneticPr fontId="1"/>
  </si>
  <si>
    <t>south</t>
    <phoneticPr fontId="1"/>
  </si>
  <si>
    <t>total</t>
    <phoneticPr fontId="1"/>
  </si>
  <si>
    <t>velocity</t>
    <phoneticPr fontId="1"/>
  </si>
  <si>
    <t>velocity</t>
    <phoneticPr fontId="1"/>
  </si>
  <si>
    <t>win rate</t>
    <phoneticPr fontId="1"/>
  </si>
  <si>
    <t>修道院</t>
  </si>
  <si>
    <t>修道院</t>
    <rPh sb="0" eb="3">
      <t>シュウドウイン</t>
    </rPh>
    <phoneticPr fontId="1"/>
  </si>
  <si>
    <t>west</t>
  </si>
  <si>
    <t>west</t>
    <phoneticPr fontId="1"/>
  </si>
  <si>
    <t>SZ</t>
  </si>
  <si>
    <t>SZ</t>
    <phoneticPr fontId="1"/>
  </si>
  <si>
    <t>Wednesday</t>
  </si>
  <si>
    <t>east</t>
    <phoneticPr fontId="1"/>
  </si>
  <si>
    <t>ヒメルズドルフ</t>
  </si>
  <si>
    <t>MIX</t>
    <phoneticPr fontId="1"/>
  </si>
  <si>
    <t>崖</t>
    <rPh sb="0" eb="1">
      <t>ガケ</t>
    </rPh>
    <phoneticPr fontId="1"/>
  </si>
  <si>
    <t>defeat</t>
    <phoneticPr fontId="1"/>
  </si>
  <si>
    <t>draw</t>
    <phoneticPr fontId="1"/>
  </si>
  <si>
    <t>kill</t>
    <phoneticPr fontId="1"/>
  </si>
  <si>
    <t>death</t>
    <phoneticPr fontId="1"/>
  </si>
  <si>
    <t>K/D</t>
    <phoneticPr fontId="1"/>
  </si>
  <si>
    <t>kill</t>
    <phoneticPr fontId="1"/>
  </si>
  <si>
    <t>death</t>
    <phoneticPr fontId="1"/>
  </si>
  <si>
    <t>victory</t>
    <phoneticPr fontId="1"/>
  </si>
  <si>
    <t>total</t>
    <phoneticPr fontId="1"/>
  </si>
  <si>
    <t>合計</t>
    <rPh sb="0" eb="2">
      <t>ゴウケイ</t>
    </rPh>
    <phoneticPr fontId="1"/>
  </si>
  <si>
    <t>kill</t>
    <phoneticPr fontId="1"/>
  </si>
  <si>
    <t>total</t>
    <phoneticPr fontId="1"/>
  </si>
  <si>
    <t>death</t>
    <phoneticPr fontId="1"/>
  </si>
  <si>
    <t>K/D ratio</t>
    <phoneticPr fontId="1"/>
  </si>
  <si>
    <t>ratio</t>
    <phoneticPr fontId="1"/>
  </si>
  <si>
    <t>velocity</t>
    <phoneticPr fontId="1"/>
  </si>
  <si>
    <t>attack</t>
    <phoneticPr fontId="1"/>
  </si>
  <si>
    <t>defence</t>
    <phoneticPr fontId="1"/>
  </si>
  <si>
    <t>attack</t>
    <phoneticPr fontId="1"/>
  </si>
  <si>
    <t>defence</t>
    <phoneticPr fontId="1"/>
  </si>
  <si>
    <t>team</t>
    <phoneticPr fontId="1"/>
  </si>
  <si>
    <t>enemy</t>
    <phoneticPr fontId="1"/>
  </si>
  <si>
    <t>kill</t>
    <phoneticPr fontId="1"/>
  </si>
  <si>
    <t>death</t>
    <phoneticPr fontId="1"/>
  </si>
  <si>
    <t>ratio</t>
    <phoneticPr fontId="1"/>
  </si>
  <si>
    <t>Thursday</t>
  </si>
  <si>
    <t>Thursday</t>
    <phoneticPr fontId="1"/>
  </si>
  <si>
    <t>RDDT</t>
  </si>
  <si>
    <t>RDDT</t>
    <phoneticPr fontId="1"/>
  </si>
  <si>
    <t>MIX</t>
    <phoneticPr fontId="1"/>
  </si>
  <si>
    <t>YSD-N</t>
  </si>
  <si>
    <t>YSD-N</t>
    <phoneticPr fontId="1"/>
  </si>
  <si>
    <t>TOG1R</t>
  </si>
  <si>
    <t>draw</t>
    <phoneticPr fontId="1"/>
  </si>
  <si>
    <t>defeat</t>
    <phoneticPr fontId="1"/>
  </si>
  <si>
    <t>draw</t>
    <phoneticPr fontId="1"/>
  </si>
  <si>
    <t>BUTPH</t>
    <phoneticPr fontId="1"/>
  </si>
  <si>
    <t>BUTPH</t>
    <phoneticPr fontId="1"/>
  </si>
  <si>
    <t>DLT</t>
    <phoneticPr fontId="1"/>
  </si>
  <si>
    <t>DLT</t>
    <phoneticPr fontId="1"/>
  </si>
  <si>
    <t>MSD</t>
    <phoneticPr fontId="1"/>
  </si>
  <si>
    <t>MSD</t>
    <phoneticPr fontId="1"/>
  </si>
  <si>
    <t>SZ</t>
    <phoneticPr fontId="1"/>
  </si>
  <si>
    <t>TOG1R</t>
    <phoneticPr fontId="1"/>
  </si>
  <si>
    <t>TOG1R</t>
    <phoneticPr fontId="1"/>
  </si>
  <si>
    <t>STARK</t>
    <phoneticPr fontId="1"/>
  </si>
  <si>
    <t>STARK</t>
    <phoneticPr fontId="1"/>
  </si>
  <si>
    <t>YSD-N</t>
    <phoneticPr fontId="1"/>
  </si>
  <si>
    <t>YSD-N</t>
    <phoneticPr fontId="1"/>
  </si>
  <si>
    <t>RT</t>
    <phoneticPr fontId="1"/>
  </si>
  <si>
    <t>RT</t>
    <phoneticPr fontId="1"/>
  </si>
  <si>
    <t>T_O_T</t>
    <phoneticPr fontId="1"/>
  </si>
  <si>
    <t>T_O_T</t>
    <phoneticPr fontId="1"/>
  </si>
  <si>
    <t>TH-GT</t>
    <phoneticPr fontId="1"/>
  </si>
  <si>
    <t>TH-GT</t>
    <phoneticPr fontId="1"/>
  </si>
  <si>
    <t>MIX</t>
    <phoneticPr fontId="1"/>
  </si>
  <si>
    <t>victory</t>
    <phoneticPr fontId="1"/>
  </si>
  <si>
    <t>defeat</t>
    <phoneticPr fontId="1"/>
  </si>
  <si>
    <t>total</t>
    <phoneticPr fontId="1"/>
  </si>
  <si>
    <t>win rate</t>
    <phoneticPr fontId="1"/>
  </si>
  <si>
    <t>Saturday</t>
  </si>
  <si>
    <t>NZAD</t>
    <phoneticPr fontId="1"/>
  </si>
  <si>
    <t>エンスク</t>
    <phoneticPr fontId="1"/>
  </si>
  <si>
    <t>ANZUS</t>
    <phoneticPr fontId="1"/>
  </si>
  <si>
    <t>SPFU</t>
    <phoneticPr fontId="1"/>
  </si>
  <si>
    <t>MIX</t>
    <phoneticPr fontId="1"/>
  </si>
  <si>
    <t>崖</t>
  </si>
  <si>
    <t>SZ</t>
    <phoneticPr fontId="1"/>
  </si>
  <si>
    <t>MIX</t>
    <phoneticPr fontId="1"/>
  </si>
  <si>
    <t>east</t>
    <phoneticPr fontId="1"/>
  </si>
  <si>
    <t>draw</t>
    <phoneticPr fontId="1"/>
  </si>
  <si>
    <t>center</t>
    <phoneticPr fontId="1"/>
  </si>
  <si>
    <t>プロクホロフカ</t>
  </si>
  <si>
    <t>THA-F</t>
    <phoneticPr fontId="1"/>
  </si>
  <si>
    <t>north</t>
    <phoneticPr fontId="1"/>
  </si>
  <si>
    <t>THA-F</t>
    <phoneticPr fontId="1"/>
  </si>
  <si>
    <t>Tuesday</t>
  </si>
  <si>
    <t>LAOS</t>
    <phoneticPr fontId="1"/>
  </si>
  <si>
    <t>west</t>
    <phoneticPr fontId="1"/>
  </si>
  <si>
    <t>T_O_T</t>
    <phoneticPr fontId="1"/>
  </si>
  <si>
    <t>TIF</t>
  </si>
  <si>
    <t>TIF</t>
    <phoneticPr fontId="1"/>
  </si>
  <si>
    <t>SPMCW</t>
    <phoneticPr fontId="1"/>
  </si>
  <si>
    <t>NZAD</t>
    <phoneticPr fontId="1"/>
  </si>
  <si>
    <t>south</t>
    <phoneticPr fontId="1"/>
  </si>
  <si>
    <t>east</t>
    <phoneticPr fontId="1"/>
  </si>
  <si>
    <t>attack</t>
    <phoneticPr fontId="1"/>
  </si>
  <si>
    <t>PVM</t>
    <phoneticPr fontId="1"/>
  </si>
  <si>
    <t>PVM</t>
    <phoneticPr fontId="1"/>
  </si>
  <si>
    <t>MIX</t>
    <phoneticPr fontId="1"/>
  </si>
  <si>
    <t>defence</t>
    <phoneticPr fontId="1"/>
  </si>
  <si>
    <t>center</t>
    <phoneticPr fontId="1"/>
  </si>
  <si>
    <t>victory</t>
    <phoneticPr fontId="1"/>
  </si>
  <si>
    <t>north</t>
    <phoneticPr fontId="1"/>
  </si>
  <si>
    <t>TWCAT</t>
    <phoneticPr fontId="1"/>
  </si>
  <si>
    <t>SMP</t>
    <phoneticPr fontId="1"/>
  </si>
  <si>
    <t>HGTW</t>
    <phoneticPr fontId="1"/>
  </si>
  <si>
    <t>west</t>
    <phoneticPr fontId="1"/>
  </si>
  <si>
    <t>draw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</si>
</sst>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.0_ 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b/>
      <sz val="8"/>
      <color theme="0"/>
      <name val="メイリオ"/>
      <family val="3"/>
      <charset val="128"/>
    </font>
    <font>
      <sz val="8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1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4" fillId="0" borderId="1" xfId="0" applyFont="1" applyBorder="1" applyAlignment="1">
      <alignment horizontal="left" vertical="top" textRotation="180"/>
    </xf>
    <xf numFmtId="9" fontId="4" fillId="0" borderId="0" xfId="0" applyNumberFormat="1" applyFont="1" applyAlignment="1">
      <alignment horizontal="left" vertical="top"/>
    </xf>
    <xf numFmtId="9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9" fontId="4" fillId="0" borderId="0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77" fontId="4" fillId="0" borderId="0" xfId="0" applyNumberFormat="1" applyFont="1" applyAlignment="1">
      <alignment horizontal="left" vertical="top"/>
    </xf>
    <xf numFmtId="177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top"/>
    </xf>
    <xf numFmtId="9" fontId="4" fillId="0" borderId="0" xfId="11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 textRotation="180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</cellXfs>
  <cellStyles count="58">
    <cellStyle name="パーセント" xfId="11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</cellStyles>
  <dxfs count="27"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  <a:endParaRPr 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report!$D$114:$D$116</c:f>
              <c:strCache>
                <c:ptCount val="3"/>
                <c:pt idx="0">
                  <c:v>draw</c:v>
                </c:pt>
                <c:pt idx="1">
                  <c:v>defeat</c:v>
                </c:pt>
                <c:pt idx="2">
                  <c:v>victory</c:v>
                </c:pt>
              </c:strCache>
            </c:strRef>
          </c:cat>
          <c:val>
            <c:numRef>
              <c:f>report!$X$114:$X$116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41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曜日別　勝敗割合</a:t>
            </a:r>
            <a:endParaRPr lang="ja-JP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report!$K$2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report!$K$3:$K$9</c:f>
              <c:numCache>
                <c:formatCode>0%</c:formatCode>
                <c:ptCount val="7"/>
                <c:pt idx="0">
                  <c:v>4.9382716049382713E-2</c:v>
                </c:pt>
                <c:pt idx="1">
                  <c:v>1.2345679012345678E-2</c:v>
                </c:pt>
                <c:pt idx="2">
                  <c:v>0</c:v>
                </c:pt>
                <c:pt idx="3">
                  <c:v>1.2345679012345678E-2</c:v>
                </c:pt>
                <c:pt idx="4">
                  <c:v>2.4691358024691357E-2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report!$L$2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report!$L$3:$L$9</c:f>
              <c:numCache>
                <c:formatCode>0%</c:formatCode>
                <c:ptCount val="7"/>
                <c:pt idx="0">
                  <c:v>0.14814814814814814</c:v>
                </c:pt>
                <c:pt idx="1">
                  <c:v>2.4691358024691357E-2</c:v>
                </c:pt>
                <c:pt idx="2">
                  <c:v>2.4691358024691357E-2</c:v>
                </c:pt>
                <c:pt idx="3">
                  <c:v>2.4691358024691357E-2</c:v>
                </c:pt>
                <c:pt idx="4">
                  <c:v>0.13580246913580246</c:v>
                </c:pt>
                <c:pt idx="5">
                  <c:v>0</c:v>
                </c:pt>
                <c:pt idx="6">
                  <c:v>3.7037037037037035E-2</c:v>
                </c:pt>
              </c:numCache>
            </c:numRef>
          </c:val>
        </c:ser>
        <c:ser>
          <c:idx val="2"/>
          <c:order val="2"/>
          <c:tx>
            <c:strRef>
              <c:f>report!$M$2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report!$M$3:$M$9</c:f>
              <c:numCache>
                <c:formatCode>0%</c:formatCode>
                <c:ptCount val="7"/>
                <c:pt idx="0">
                  <c:v>8.6419753086419748E-2</c:v>
                </c:pt>
                <c:pt idx="1">
                  <c:v>2.4691358024691357E-2</c:v>
                </c:pt>
                <c:pt idx="2">
                  <c:v>3.7037037037037035E-2</c:v>
                </c:pt>
                <c:pt idx="3">
                  <c:v>7.407407407407407E-2</c:v>
                </c:pt>
                <c:pt idx="4">
                  <c:v>0.1728395061728395</c:v>
                </c:pt>
                <c:pt idx="5">
                  <c:v>0</c:v>
                </c:pt>
                <c:pt idx="6">
                  <c:v>0.1111111111111111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80857352"/>
        <c:axId val="380857744"/>
      </c:barChart>
      <c:catAx>
        <c:axId val="38085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80857744"/>
        <c:crosses val="autoZero"/>
        <c:auto val="1"/>
        <c:lblAlgn val="ctr"/>
        <c:lblOffset val="100"/>
        <c:noMultiLvlLbl val="0"/>
      </c:catAx>
      <c:valAx>
        <c:axId val="3808577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808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</a:t>
            </a: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</a:t>
            </a:r>
            <a:r>
              <a:rPr lang="en-US" altLang="ja-JP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</a:t>
            </a:r>
            <a:r>
              <a:rPr lang="en-US" altLang="ja-JP" sz="1100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Ratio</a:t>
            </a:r>
            <a:endParaRPr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report!$Q$56:$Q$92</c:f>
              <c:numCache>
                <c:formatCode>0.0_ </c:formatCode>
                <c:ptCount val="37"/>
                <c:pt idx="0">
                  <c:v>0.91666666666666663</c:v>
                </c:pt>
                <c:pt idx="1">
                  <c:v>0</c:v>
                </c:pt>
                <c:pt idx="2">
                  <c:v>0</c:v>
                </c:pt>
                <c:pt idx="3">
                  <c:v>1.1363636363636365</c:v>
                </c:pt>
                <c:pt idx="4">
                  <c:v>0</c:v>
                </c:pt>
                <c:pt idx="5">
                  <c:v>1.263157894736842</c:v>
                </c:pt>
                <c:pt idx="6">
                  <c:v>0</c:v>
                </c:pt>
                <c:pt idx="7">
                  <c:v>0</c:v>
                </c:pt>
                <c:pt idx="8">
                  <c:v>1.7857142857142858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</c:v>
                </c:pt>
                <c:pt idx="19">
                  <c:v>1.3947368421052631</c:v>
                </c:pt>
                <c:pt idx="20">
                  <c:v>1.0769230769230769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0.78260869565217395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80858528"/>
        <c:axId val="380858920"/>
      </c:barChart>
      <c:catAx>
        <c:axId val="38085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80858920"/>
        <c:crosses val="autoZero"/>
        <c:auto val="1"/>
        <c:lblAlgn val="ctr"/>
        <c:lblOffset val="100"/>
        <c:noMultiLvlLbl val="0"/>
      </c:catAx>
      <c:valAx>
        <c:axId val="380858920"/>
        <c:scaling>
          <c:orientation val="minMax"/>
        </c:scaling>
        <c:delete val="1"/>
        <c:axPos val="b"/>
        <c:numFmt formatCode="0.0_ " sourceLinked="1"/>
        <c:majorTickMark val="none"/>
        <c:minorTickMark val="none"/>
        <c:tickLblPos val="nextTo"/>
        <c:crossAx val="38085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en-US" altLang="ja-JP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vs</a:t>
            </a:r>
            <a:r>
              <a:rPr lang="en-US" altLang="ja-JP" b="1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</a:t>
            </a:r>
            <a:r>
              <a:rPr lang="ja-JP" altLang="en-US" b="1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対戦チーム別勝率</a:t>
            </a:r>
            <a:endParaRPr lang="ja-JP" altLang="en-US" b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report!$E$587:$AB$587</c:f>
              <c:strCache>
                <c:ptCount val="24"/>
                <c:pt idx="0">
                  <c:v>MIX</c:v>
                </c:pt>
                <c:pt idx="1">
                  <c:v>BUTPH</c:v>
                </c:pt>
                <c:pt idx="2">
                  <c:v>DLT</c:v>
                </c:pt>
                <c:pt idx="3">
                  <c:v>MSD</c:v>
                </c:pt>
                <c:pt idx="4">
                  <c:v>SZ</c:v>
                </c:pt>
                <c:pt idx="5">
                  <c:v>TOG1R</c:v>
                </c:pt>
                <c:pt idx="6">
                  <c:v>STARK</c:v>
                </c:pt>
                <c:pt idx="7">
                  <c:v>YSD-N</c:v>
                </c:pt>
                <c:pt idx="8">
                  <c:v>RT</c:v>
                </c:pt>
                <c:pt idx="9">
                  <c:v>T_O_T</c:v>
                </c:pt>
                <c:pt idx="10">
                  <c:v>TH-GT</c:v>
                </c:pt>
                <c:pt idx="11">
                  <c:v>TWCAT</c:v>
                </c:pt>
                <c:pt idx="12">
                  <c:v>ANZUS</c:v>
                </c:pt>
                <c:pt idx="13">
                  <c:v>SPFU</c:v>
                </c:pt>
                <c:pt idx="14">
                  <c:v>NZAD</c:v>
                </c:pt>
                <c:pt idx="15">
                  <c:v>THA-F</c:v>
                </c:pt>
                <c:pt idx="16">
                  <c:v>LAOS</c:v>
                </c:pt>
                <c:pt idx="17">
                  <c:v>PVM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strCache>
            </c:strRef>
          </c:cat>
          <c:val>
            <c:numRef>
              <c:f>report!$E$592:$AB$592</c:f>
              <c:numCache>
                <c:formatCode>0%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1</c:v>
                </c:pt>
                <c:pt idx="7">
                  <c:v>0.4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81509232"/>
        <c:axId val="381509624"/>
      </c:barChart>
      <c:catAx>
        <c:axId val="3815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509624"/>
        <c:crosses val="autoZero"/>
        <c:auto val="1"/>
        <c:lblAlgn val="ctr"/>
        <c:lblOffset val="100"/>
        <c:noMultiLvlLbl val="0"/>
      </c:catAx>
      <c:valAx>
        <c:axId val="3815096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8150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>
      <c:oddHeader>&amp;L&amp;"メイリオ,ボールド"&amp;18 7J&amp;C&amp;"メイリオ,ボールド"&amp;20performance report&amp;R&amp;"メイリオ,ボールド"&amp;16&amp;D</c:oddHead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勝利時の開始位置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report!$D$10:$D$11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report!$P$10:$P$11</c:f>
              <c:numCache>
                <c:formatCode>0%</c:formatCode>
                <c:ptCount val="2"/>
                <c:pt idx="0">
                  <c:v>0.46341463414634149</c:v>
                </c:pt>
                <c:pt idx="1">
                  <c:v>0.53658536585365857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勝利時の進行方向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9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report!$D$12:$D$14</c:f>
              <c:strCache>
                <c:ptCount val="3"/>
                <c:pt idx="0">
                  <c:v>east</c:v>
                </c:pt>
                <c:pt idx="1">
                  <c:v>west</c:v>
                </c:pt>
                <c:pt idx="2">
                  <c:v>center</c:v>
                </c:pt>
              </c:strCache>
            </c:strRef>
          </c:cat>
          <c:val>
            <c:numRef>
              <c:f>report!$P$12:$P$14</c:f>
              <c:numCache>
                <c:formatCode>0%</c:formatCode>
                <c:ptCount val="3"/>
                <c:pt idx="0">
                  <c:v>0.24390243902439024</c:v>
                </c:pt>
                <c:pt idx="1">
                  <c:v>0.26829268292682928</c:v>
                </c:pt>
                <c:pt idx="2">
                  <c:v>0.48780487804878048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勝利時の戦略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report!$D$15:$D$16</c:f>
              <c:strCache>
                <c:ptCount val="2"/>
                <c:pt idx="0">
                  <c:v>attack</c:v>
                </c:pt>
                <c:pt idx="1">
                  <c:v>defence</c:v>
                </c:pt>
              </c:strCache>
            </c:strRef>
          </c:cat>
          <c:val>
            <c:numRef>
              <c:f>report!$P$14:$P$15</c:f>
              <c:numCache>
                <c:formatCode>0%</c:formatCode>
                <c:ptCount val="2"/>
                <c:pt idx="0">
                  <c:v>0.48780487804878048</c:v>
                </c:pt>
                <c:pt idx="1">
                  <c:v>0.63414634146341464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</a:t>
            </a: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の</a:t>
            </a: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report!$H$55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report!$H$56:$H$92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</c:v>
                </c:pt>
                <c:pt idx="5">
                  <c:v>7.1428571428571425E-2</c:v>
                </c:pt>
                <c:pt idx="6">
                  <c:v>0</c:v>
                </c:pt>
                <c:pt idx="7">
                  <c:v>0</c:v>
                </c:pt>
                <c:pt idx="8">
                  <c:v>0.6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0.2857142857142857</c:v>
                </c:pt>
                <c:pt idx="19">
                  <c:v>0.4375</c:v>
                </c:pt>
                <c:pt idx="20">
                  <c:v>0.18181818181818182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report!$I$55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report!$I$56:$I$92</c:f>
              <c:numCache>
                <c:formatCode>0%</c:formatCode>
                <c:ptCount val="37"/>
                <c:pt idx="0">
                  <c:v>0.42857142857142855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</c:v>
                </c:pt>
                <c:pt idx="5">
                  <c:v>0.2857142857142857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0.42857142857142855</c:v>
                </c:pt>
                <c:pt idx="19">
                  <c:v>0.25</c:v>
                </c:pt>
                <c:pt idx="20">
                  <c:v>0.18181818181818182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</c:v>
                </c:pt>
                <c:pt idx="31">
                  <c:v>0.3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8518752"/>
        <c:axId val="378517968"/>
      </c:barChart>
      <c:catAx>
        <c:axId val="3785187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8517968"/>
        <c:crosses val="autoZero"/>
        <c:auto val="1"/>
        <c:lblAlgn val="ctr"/>
        <c:lblOffset val="100"/>
        <c:noMultiLvlLbl val="0"/>
      </c:catAx>
      <c:valAx>
        <c:axId val="37851796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7851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プレイ回数とベロシティー</a:t>
            </a:r>
            <a:endParaRPr 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report!$D$114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report!$E$114:$W$114</c:f>
              <c:numCache>
                <c:formatCode>General</c:formatCode>
                <c:ptCount val="19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report!$D$115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report!$E$115:$W$115</c:f>
              <c:numCache>
                <c:formatCode>General</c:formatCode>
                <c:ptCount val="19"/>
                <c:pt idx="0">
                  <c:v>17</c:v>
                </c:pt>
                <c:pt idx="1">
                  <c:v>9</c:v>
                </c:pt>
                <c:pt idx="2">
                  <c:v>6</c:v>
                </c:pt>
              </c:numCache>
            </c:numRef>
          </c:val>
        </c:ser>
        <c:ser>
          <c:idx val="2"/>
          <c:order val="2"/>
          <c:tx>
            <c:strRef>
              <c:f>report!$D$116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glow>
                <a:schemeClr val="accent1"/>
              </a:glow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report!$E$116:$W$116</c:f>
              <c:numCache>
                <c:formatCode>General</c:formatCode>
                <c:ptCount val="19"/>
                <c:pt idx="0">
                  <c:v>25</c:v>
                </c:pt>
                <c:pt idx="1">
                  <c:v>12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379929408"/>
        <c:axId val="379929016"/>
      </c:barChart>
      <c:lineChart>
        <c:grouping val="standard"/>
        <c:varyColors val="0"/>
        <c:ser>
          <c:idx val="3"/>
          <c:order val="3"/>
          <c:tx>
            <c:strRef>
              <c:f>report!$D$118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report!$E$118:$W$118</c:f>
              <c:numCache>
                <c:formatCode>General</c:formatCode>
                <c:ptCount val="19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927840"/>
        <c:axId val="379928624"/>
      </c:lineChart>
      <c:dateAx>
        <c:axId val="379929408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79929016"/>
        <c:crosses val="autoZero"/>
        <c:auto val="1"/>
        <c:lblOffset val="100"/>
        <c:baseTimeUnit val="days"/>
      </c:dateAx>
      <c:valAx>
        <c:axId val="379929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one"/>
        <c:crossAx val="379929408"/>
        <c:crosses val="autoZero"/>
        <c:crossBetween val="between"/>
      </c:valAx>
      <c:valAx>
        <c:axId val="379928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927840"/>
        <c:crosses val="max"/>
        <c:crossBetween val="between"/>
      </c:valAx>
      <c:catAx>
        <c:axId val="37992784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one"/>
        <c:crossAx val="37992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勝率とベロシティー</a:t>
            </a:r>
            <a:endParaRPr lang="en-US" alt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report!$D$113</c:f>
              <c:strCache>
                <c:ptCount val="1"/>
                <c:pt idx="0">
                  <c:v>win rate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report!$E$113:$W$113</c:f>
              <c:numCache>
                <c:formatCode>0%</c:formatCode>
                <c:ptCount val="19"/>
                <c:pt idx="0">
                  <c:v>0.54347826086956519</c:v>
                </c:pt>
                <c:pt idx="1">
                  <c:v>0.52173913043478259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8814616"/>
        <c:axId val="378814224"/>
      </c:barChart>
      <c:lineChart>
        <c:grouping val="standard"/>
        <c:varyColors val="0"/>
        <c:ser>
          <c:idx val="0"/>
          <c:order val="0"/>
          <c:tx>
            <c:strRef>
              <c:f>report!$D$112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report!$E$112:$W$112</c:f>
              <c:numCache>
                <c:formatCode>0%</c:formatCode>
                <c:ptCount val="19"/>
                <c:pt idx="0">
                  <c:v>0.46618357487922696</c:v>
                </c:pt>
                <c:pt idx="1">
                  <c:v>0.46618357487922696</c:v>
                </c:pt>
                <c:pt idx="2">
                  <c:v>0.46618357487922696</c:v>
                </c:pt>
                <c:pt idx="3">
                  <c:v>0.46618357487922696</c:v>
                </c:pt>
                <c:pt idx="4">
                  <c:v>0.46618357487922696</c:v>
                </c:pt>
                <c:pt idx="5">
                  <c:v>0.46618357487922696</c:v>
                </c:pt>
                <c:pt idx="6">
                  <c:v>0.46618357487922696</c:v>
                </c:pt>
                <c:pt idx="7">
                  <c:v>0.46618357487922696</c:v>
                </c:pt>
                <c:pt idx="8">
                  <c:v>0.46618357487922696</c:v>
                </c:pt>
                <c:pt idx="9">
                  <c:v>0.46618357487922696</c:v>
                </c:pt>
                <c:pt idx="10">
                  <c:v>0.46618357487922696</c:v>
                </c:pt>
                <c:pt idx="11">
                  <c:v>0.46618357487922696</c:v>
                </c:pt>
                <c:pt idx="12">
                  <c:v>0.46618357487922696</c:v>
                </c:pt>
                <c:pt idx="13">
                  <c:v>0.46618357487922696</c:v>
                </c:pt>
                <c:pt idx="14">
                  <c:v>0.46618357487922696</c:v>
                </c:pt>
                <c:pt idx="15">
                  <c:v>0.46618357487922696</c:v>
                </c:pt>
                <c:pt idx="16">
                  <c:v>0.46618357487922696</c:v>
                </c:pt>
                <c:pt idx="17">
                  <c:v>0.46618357487922696</c:v>
                </c:pt>
                <c:pt idx="18">
                  <c:v>0.46618357487922696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14616"/>
        <c:axId val="378814224"/>
      </c:lineChart>
      <c:dateAx>
        <c:axId val="378814616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78814224"/>
        <c:crosses val="autoZero"/>
        <c:auto val="1"/>
        <c:lblOffset val="100"/>
        <c:baseTimeUnit val="days"/>
      </c:dateAx>
      <c:valAx>
        <c:axId val="3788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881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>
      <c:oddFooter>&amp;C&amp;"メイリオ,ボールド"&amp;16&amp;P / &amp;N&amp;R&amp;G</c:oddFooter>
    </c:headerFooter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 Ratio</a:t>
            </a: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report!$D$102</c:f>
              <c:strCache>
                <c:ptCount val="1"/>
                <c:pt idx="0">
                  <c:v>K/D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report!$E$102:$W$102</c:f>
              <c:numCache>
                <c:formatCode>General</c:formatCode>
                <c:ptCount val="19"/>
                <c:pt idx="0">
                  <c:v>1.2469879518072289</c:v>
                </c:pt>
                <c:pt idx="1">
                  <c:v>1.8135593220338984</c:v>
                </c:pt>
                <c:pt idx="2">
                  <c:v>0.7321428571428571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23718024"/>
        <c:axId val="523716848"/>
      </c:barChart>
      <c:lineChart>
        <c:grouping val="standard"/>
        <c:varyColors val="0"/>
        <c:ser>
          <c:idx val="1"/>
          <c:order val="1"/>
          <c:tx>
            <c:strRef>
              <c:f>report!$D$103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report!$E$103:$W$103</c:f>
              <c:numCache>
                <c:formatCode>General</c:formatCode>
                <c:ptCount val="19"/>
                <c:pt idx="0">
                  <c:v>1.2642300436613281</c:v>
                </c:pt>
                <c:pt idx="1">
                  <c:v>1.2642300436613281</c:v>
                </c:pt>
                <c:pt idx="2">
                  <c:v>1.2642300436613281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929800"/>
        <c:axId val="379930584"/>
      </c:lineChart>
      <c:catAx>
        <c:axId val="379929800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930584"/>
        <c:crosses val="autoZero"/>
        <c:auto val="1"/>
        <c:lblAlgn val="ctr"/>
        <c:lblOffset val="100"/>
        <c:noMultiLvlLbl val="1"/>
      </c:catAx>
      <c:valAx>
        <c:axId val="37993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929800"/>
        <c:crosses val="autoZero"/>
        <c:crossBetween val="between"/>
      </c:valAx>
      <c:valAx>
        <c:axId val="523716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3718024"/>
        <c:crosses val="max"/>
        <c:crossBetween val="between"/>
      </c:valAx>
      <c:dateAx>
        <c:axId val="523718024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23716848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勝利時の戦略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report!$M$55</c:f>
              <c:strCache>
                <c:ptCount val="1"/>
                <c:pt idx="0">
                  <c:v>attack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report!$M$56:$M$92</c:f>
              <c:numCache>
                <c:formatCode>0%</c:formatCode>
                <c:ptCount val="37"/>
                <c:pt idx="0">
                  <c:v>0.42857142857142855</c:v>
                </c:pt>
                <c:pt idx="1">
                  <c:v>0</c:v>
                </c:pt>
                <c:pt idx="2">
                  <c:v>0</c:v>
                </c:pt>
                <c:pt idx="3">
                  <c:v>0.2857142857142857</c:v>
                </c:pt>
                <c:pt idx="4">
                  <c:v>0</c:v>
                </c:pt>
                <c:pt idx="5">
                  <c:v>0.14285714285714285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0.42857142857142855</c:v>
                </c:pt>
                <c:pt idx="19">
                  <c:v>0.4375</c:v>
                </c:pt>
                <c:pt idx="20">
                  <c:v>0.27272727272727271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report!$N$55</c:f>
              <c:strCache>
                <c:ptCount val="1"/>
                <c:pt idx="0">
                  <c:v>defence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report!$N$56:$N$92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0.2857142857142857</c:v>
                </c:pt>
                <c:pt idx="19">
                  <c:v>0.25</c:v>
                </c:pt>
                <c:pt idx="20">
                  <c:v>9.0909090909090912E-2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80856176"/>
        <c:axId val="380856568"/>
      </c:barChart>
      <c:catAx>
        <c:axId val="38085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80856568"/>
        <c:crosses val="autoZero"/>
        <c:auto val="1"/>
        <c:lblAlgn val="ctr"/>
        <c:lblOffset val="100"/>
        <c:noMultiLvlLbl val="0"/>
      </c:catAx>
      <c:valAx>
        <c:axId val="38085656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808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136800</xdr:colOff>
      <xdr:row>16</xdr:row>
      <xdr:rowOff>136800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17</xdr:row>
      <xdr:rowOff>34650</xdr:rowOff>
    </xdr:from>
    <xdr:to>
      <xdr:col>8</xdr:col>
      <xdr:colOff>389212</xdr:colOff>
      <xdr:row>34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17</xdr:row>
      <xdr:rowOff>34650</xdr:rowOff>
    </xdr:from>
    <xdr:to>
      <xdr:col>12</xdr:col>
      <xdr:colOff>536850</xdr:colOff>
      <xdr:row>34</xdr:row>
      <xdr:rowOff>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</xdr:colOff>
      <xdr:row>17</xdr:row>
      <xdr:rowOff>34650</xdr:rowOff>
    </xdr:from>
    <xdr:to>
      <xdr:col>4</xdr:col>
      <xdr:colOff>170137</xdr:colOff>
      <xdr:row>34</xdr:row>
      <xdr:rowOff>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28574</xdr:colOff>
      <xdr:row>0</xdr:row>
      <xdr:rowOff>9525</xdr:rowOff>
    </xdr:from>
    <xdr:to>
      <xdr:col>17</xdr:col>
      <xdr:colOff>561973</xdr:colOff>
      <xdr:row>48</xdr:row>
      <xdr:rowOff>95250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254000</xdr:colOff>
      <xdr:row>0</xdr:row>
      <xdr:rowOff>6569</xdr:rowOff>
    </xdr:from>
    <xdr:to>
      <xdr:col>12</xdr:col>
      <xdr:colOff>546100</xdr:colOff>
      <xdr:row>16</xdr:row>
      <xdr:rowOff>144517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32845</xdr:colOff>
      <xdr:row>34</xdr:row>
      <xdr:rowOff>59121</xdr:rowOff>
    </xdr:from>
    <xdr:to>
      <xdr:col>12</xdr:col>
      <xdr:colOff>604345</xdr:colOff>
      <xdr:row>48</xdr:row>
      <xdr:rowOff>91965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50800</xdr:colOff>
      <xdr:row>50</xdr:row>
      <xdr:rowOff>12701</xdr:rowOff>
    </xdr:from>
    <xdr:to>
      <xdr:col>9</xdr:col>
      <xdr:colOff>228600</xdr:colOff>
      <xdr:row>64</xdr:row>
      <xdr:rowOff>63501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63500</xdr:colOff>
      <xdr:row>50</xdr:row>
      <xdr:rowOff>12700</xdr:rowOff>
    </xdr:from>
    <xdr:to>
      <xdr:col>17</xdr:col>
      <xdr:colOff>571500</xdr:colOff>
      <xdr:row>99</xdr:row>
      <xdr:rowOff>63500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64</xdr:row>
      <xdr:rowOff>101600</xdr:rowOff>
    </xdr:from>
    <xdr:to>
      <xdr:col>9</xdr:col>
      <xdr:colOff>228600</xdr:colOff>
      <xdr:row>80</xdr:row>
      <xdr:rowOff>114300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304800</xdr:colOff>
      <xdr:row>50</xdr:row>
      <xdr:rowOff>12700</xdr:rowOff>
    </xdr:from>
    <xdr:to>
      <xdr:col>13</xdr:col>
      <xdr:colOff>12700</xdr:colOff>
      <xdr:row>99</xdr:row>
      <xdr:rowOff>63500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</xdr:colOff>
      <xdr:row>81</xdr:row>
      <xdr:rowOff>12700</xdr:rowOff>
    </xdr:from>
    <xdr:to>
      <xdr:col>9</xdr:col>
      <xdr:colOff>215900</xdr:colOff>
      <xdr:row>99</xdr:row>
      <xdr:rowOff>50800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topLeftCell="A46" zoomScale="75" zoomScalePageLayoutView="75" workbookViewId="0">
      <selection activeCell="B51" sqref="B51"/>
    </sheetView>
  </sheetViews>
  <sheetFormatPr defaultColWidth="8.875" defaultRowHeight="13.5" x14ac:dyDescent="0.15"/>
  <sheetData/>
  <phoneticPr fontId="1"/>
  <pageMargins left="0.70866141732283472" right="0.70866141732283472" top="0.74803149606299213" bottom="0.74803149606299213" header="0.31496062992125984" footer="0.31496062992125984"/>
  <pageSetup paperSize="9" scale="80" orientation="landscape" verticalDpi="300" r:id="rId1"/>
  <headerFooter>
    <oddHeader>&amp;L&amp;"メイリオ,ボールド"&amp;18 7J&amp;C&amp;"メイリオ,ボールド"&amp;20performance report&amp;R&amp;"メイリオ,ボールド"&amp;16&amp;D</oddHeader>
    <oddFooter>&amp;C&amp;"メイリオ,ボールド"&amp;16&amp;P / &amp;N&amp;R&amp;G</oddFooter>
  </headerFooter>
  <drawing r:id="rId2"/>
  <legacyDrawingHF r:id="rId3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4"/>
  <sheetViews>
    <sheetView topLeftCell="B88" workbookViewId="0">
      <selection activeCell="J97" sqref="J97"/>
    </sheetView>
  </sheetViews>
  <sheetFormatPr defaultColWidth="13" defaultRowHeight="16.5" x14ac:dyDescent="0.15"/>
  <cols>
    <col min="1" max="1" width="13" style="2"/>
    <col min="2" max="2" width="10.375" style="2" customWidth="1"/>
    <col min="3" max="3" width="13" style="2"/>
    <col min="4" max="4" width="19.375" style="2" customWidth="1"/>
    <col min="5" max="24" width="5.125" style="2" customWidth="1"/>
    <col min="25" max="28" width="3.625" style="2" customWidth="1"/>
    <col min="29" max="16384" width="13" style="2"/>
  </cols>
  <sheetData>
    <row r="1" spans="2:24" x14ac:dyDescent="0.15">
      <c r="B1" s="1"/>
      <c r="C1" s="1"/>
      <c r="D1" s="1"/>
      <c r="E1" s="32" t="s">
        <v>84</v>
      </c>
      <c r="F1" s="32"/>
      <c r="G1" s="32"/>
      <c r="H1" s="32" t="s">
        <v>92</v>
      </c>
      <c r="I1" s="32"/>
      <c r="J1" s="32"/>
      <c r="K1" s="32" t="s">
        <v>91</v>
      </c>
      <c r="L1" s="32"/>
      <c r="M1" s="32"/>
      <c r="N1" s="32" t="s">
        <v>93</v>
      </c>
      <c r="O1" s="32"/>
      <c r="P1" s="32"/>
      <c r="Q1" s="32" t="s">
        <v>90</v>
      </c>
      <c r="R1" s="32"/>
      <c r="S1" s="32"/>
      <c r="T1" s="33"/>
      <c r="U1" s="34"/>
      <c r="V1" s="35"/>
      <c r="W1" s="33" t="s">
        <v>87</v>
      </c>
      <c r="X1" s="35"/>
    </row>
    <row r="2" spans="2:24" ht="42.75" x14ac:dyDescent="0.15">
      <c r="B2" s="1"/>
      <c r="C2" s="1"/>
      <c r="D2" s="1"/>
      <c r="E2" s="6" t="s">
        <v>86</v>
      </c>
      <c r="F2" s="6" t="s">
        <v>83</v>
      </c>
      <c r="G2" s="6" t="s">
        <v>85</v>
      </c>
      <c r="H2" s="6" t="str">
        <f t="shared" ref="H2:S2" si="0">E2</f>
        <v>draw</v>
      </c>
      <c r="I2" s="6" t="str">
        <f t="shared" si="0"/>
        <v>defeat</v>
      </c>
      <c r="J2" s="6" t="str">
        <f t="shared" si="0"/>
        <v>victory</v>
      </c>
      <c r="K2" s="6" t="str">
        <f t="shared" si="0"/>
        <v>draw</v>
      </c>
      <c r="L2" s="6" t="str">
        <f t="shared" si="0"/>
        <v>defeat</v>
      </c>
      <c r="M2" s="6" t="str">
        <f t="shared" si="0"/>
        <v>victory</v>
      </c>
      <c r="N2" s="6" t="str">
        <f t="shared" si="0"/>
        <v>draw</v>
      </c>
      <c r="O2" s="6" t="str">
        <f t="shared" si="0"/>
        <v>defeat</v>
      </c>
      <c r="P2" s="6" t="str">
        <f t="shared" si="0"/>
        <v>victory</v>
      </c>
      <c r="Q2" s="6" t="str">
        <f t="shared" si="0"/>
        <v>draw</v>
      </c>
      <c r="R2" s="6" t="str">
        <f t="shared" si="0"/>
        <v>defeat</v>
      </c>
      <c r="S2" s="6" t="str">
        <f t="shared" si="0"/>
        <v>victory</v>
      </c>
      <c r="T2" s="6" t="s">
        <v>94</v>
      </c>
      <c r="U2" s="6"/>
      <c r="V2" s="6"/>
      <c r="W2" s="6" t="s">
        <v>88</v>
      </c>
      <c r="X2" s="6" t="s">
        <v>89</v>
      </c>
    </row>
    <row r="3" spans="2:24" x14ac:dyDescent="0.15">
      <c r="B3" s="1"/>
      <c r="C3" s="36" t="s">
        <v>28</v>
      </c>
      <c r="D3" s="1" t="s">
        <v>29</v>
      </c>
      <c r="E3" s="1">
        <f ca="1">X119</f>
        <v>4</v>
      </c>
      <c r="F3" s="1">
        <f ca="1">X172</f>
        <v>12</v>
      </c>
      <c r="G3" s="1">
        <f ca="1">X225</f>
        <v>7</v>
      </c>
      <c r="H3" s="8">
        <f ca="1">E3/$X3</f>
        <v>0.17391304347826086</v>
      </c>
      <c r="I3" s="8">
        <f ca="1">F3/$X3</f>
        <v>0.52173913043478259</v>
      </c>
      <c r="J3" s="8">
        <f ca="1">G3/$X3</f>
        <v>0.30434782608695654</v>
      </c>
      <c r="K3" s="8">
        <f t="shared" ref="K3:M9" ca="1" si="1">E3/SUM($X$3:$X$9)</f>
        <v>4.9382716049382713E-2</v>
      </c>
      <c r="L3" s="8">
        <f t="shared" ca="1" si="1"/>
        <v>0.14814814814814814</v>
      </c>
      <c r="M3" s="8">
        <f t="shared" ca="1" si="1"/>
        <v>8.6419753086419748E-2</v>
      </c>
      <c r="N3" s="8">
        <f t="shared" ref="N3:N9" ca="1" si="2">E3/SUM($E$3:$E$9)</f>
        <v>0.5</v>
      </c>
      <c r="O3" s="8">
        <f t="shared" ref="O3:O9" ca="1" si="3">F3/SUM($F$3:$F$9)</f>
        <v>0.375</v>
      </c>
      <c r="P3" s="8">
        <f ca="1">G3/SUM($G$3:$G$9)</f>
        <v>0.17073170731707318</v>
      </c>
      <c r="Q3" s="8">
        <f ca="1">SUM(E$3:E$9)/SUM($X$3:$X$9)</f>
        <v>9.8765432098765427E-2</v>
      </c>
      <c r="R3" s="8">
        <f ca="1">SUM(F$3:F$9)/SUM($X$3:$X$9)</f>
        <v>0.39506172839506171</v>
      </c>
      <c r="S3" s="8">
        <f ca="1">SUM(G$3:G$9)/SUM($X$3:$X$9)</f>
        <v>0.50617283950617287</v>
      </c>
      <c r="T3" s="8">
        <f t="shared" ref="T3:T9" ca="1" si="4">SUM($E3:$G3)/SUM($X$3:$X$9)</f>
        <v>0.2839506172839506</v>
      </c>
      <c r="U3" s="1"/>
      <c r="V3" s="1"/>
      <c r="W3" s="8">
        <f ca="1">X3/SUM($X$3:$X$9)</f>
        <v>0.2839506172839506</v>
      </c>
      <c r="X3" s="1">
        <f ca="1">SUM(E3:G3)</f>
        <v>23</v>
      </c>
    </row>
    <row r="4" spans="2:24" x14ac:dyDescent="0.15">
      <c r="B4" s="1"/>
      <c r="C4" s="36"/>
      <c r="D4" s="1" t="s">
        <v>30</v>
      </c>
      <c r="E4" s="1">
        <f t="shared" ref="E4:E9" ca="1" si="5">X120</f>
        <v>1</v>
      </c>
      <c r="F4" s="1">
        <f t="shared" ref="F4:F9" ca="1" si="6">X173</f>
        <v>2</v>
      </c>
      <c r="G4" s="1">
        <f t="shared" ref="G4:G9" ca="1" si="7">X226</f>
        <v>2</v>
      </c>
      <c r="H4" s="8">
        <f t="shared" ref="H4:H9" ca="1" si="8">E4/$X4</f>
        <v>0.2</v>
      </c>
      <c r="I4" s="8">
        <f t="shared" ref="I4:I9" ca="1" si="9">F4/$X4</f>
        <v>0.4</v>
      </c>
      <c r="J4" s="8">
        <f t="shared" ref="J4:J9" ca="1" si="10">G4/$X4</f>
        <v>0.4</v>
      </c>
      <c r="K4" s="8">
        <f t="shared" ca="1" si="1"/>
        <v>1.2345679012345678E-2</v>
      </c>
      <c r="L4" s="8">
        <f t="shared" ca="1" si="1"/>
        <v>2.4691358024691357E-2</v>
      </c>
      <c r="M4" s="8">
        <f t="shared" ca="1" si="1"/>
        <v>2.4691358024691357E-2</v>
      </c>
      <c r="N4" s="8">
        <f t="shared" ca="1" si="2"/>
        <v>0.125</v>
      </c>
      <c r="O4" s="8">
        <f t="shared" ca="1" si="3"/>
        <v>6.25E-2</v>
      </c>
      <c r="P4" s="8">
        <f t="shared" ref="P4:P9" ca="1" si="11">G4/SUM($G$3:$G$9)</f>
        <v>4.878048780487805E-2</v>
      </c>
      <c r="Q4" s="1"/>
      <c r="R4" s="1"/>
      <c r="S4" s="1"/>
      <c r="T4" s="8">
        <f t="shared" ca="1" si="4"/>
        <v>6.1728395061728392E-2</v>
      </c>
      <c r="U4" s="1"/>
      <c r="V4" s="1"/>
      <c r="W4" s="8">
        <f t="shared" ref="W4:W9" ca="1" si="12">X4/SUM($X$3:$X$9)</f>
        <v>6.1728395061728392E-2</v>
      </c>
      <c r="X4" s="1">
        <f t="shared" ref="X4:X53" ca="1" si="13">SUM(E4:G4)</f>
        <v>5</v>
      </c>
    </row>
    <row r="5" spans="2:24" x14ac:dyDescent="0.15">
      <c r="B5" s="1"/>
      <c r="C5" s="36"/>
      <c r="D5" s="1" t="s">
        <v>31</v>
      </c>
      <c r="E5" s="1">
        <f t="shared" ca="1" si="5"/>
        <v>0</v>
      </c>
      <c r="F5" s="1">
        <f t="shared" ca="1" si="6"/>
        <v>2</v>
      </c>
      <c r="G5" s="1">
        <f t="shared" ca="1" si="7"/>
        <v>3</v>
      </c>
      <c r="H5" s="8">
        <f t="shared" ca="1" si="8"/>
        <v>0</v>
      </c>
      <c r="I5" s="8">
        <f t="shared" ca="1" si="9"/>
        <v>0.4</v>
      </c>
      <c r="J5" s="8">
        <f t="shared" ca="1" si="10"/>
        <v>0.6</v>
      </c>
      <c r="K5" s="8">
        <f t="shared" ca="1" si="1"/>
        <v>0</v>
      </c>
      <c r="L5" s="8">
        <f t="shared" ca="1" si="1"/>
        <v>2.4691358024691357E-2</v>
      </c>
      <c r="M5" s="8">
        <f t="shared" ca="1" si="1"/>
        <v>3.7037037037037035E-2</v>
      </c>
      <c r="N5" s="8">
        <f t="shared" ca="1" si="2"/>
        <v>0</v>
      </c>
      <c r="O5" s="8">
        <f t="shared" ca="1" si="3"/>
        <v>6.25E-2</v>
      </c>
      <c r="P5" s="8">
        <f t="shared" ca="1" si="11"/>
        <v>7.3170731707317069E-2</v>
      </c>
      <c r="Q5" s="1"/>
      <c r="R5" s="1"/>
      <c r="S5" s="1"/>
      <c r="T5" s="8">
        <f t="shared" ca="1" si="4"/>
        <v>6.1728395061728392E-2</v>
      </c>
      <c r="U5" s="1"/>
      <c r="V5" s="1"/>
      <c r="W5" s="8">
        <f t="shared" ca="1" si="12"/>
        <v>6.1728395061728392E-2</v>
      </c>
      <c r="X5" s="1">
        <f t="shared" ca="1" si="13"/>
        <v>5</v>
      </c>
    </row>
    <row r="6" spans="2:24" x14ac:dyDescent="0.15">
      <c r="B6" s="1"/>
      <c r="C6" s="36"/>
      <c r="D6" s="1" t="s">
        <v>32</v>
      </c>
      <c r="E6" s="1">
        <f t="shared" ca="1" si="5"/>
        <v>1</v>
      </c>
      <c r="F6" s="1">
        <f t="shared" ca="1" si="6"/>
        <v>2</v>
      </c>
      <c r="G6" s="1">
        <f t="shared" ca="1" si="7"/>
        <v>6</v>
      </c>
      <c r="H6" s="8">
        <f t="shared" ca="1" si="8"/>
        <v>0.1111111111111111</v>
      </c>
      <c r="I6" s="8">
        <f t="shared" ca="1" si="9"/>
        <v>0.22222222222222221</v>
      </c>
      <c r="J6" s="8">
        <f t="shared" ca="1" si="10"/>
        <v>0.66666666666666663</v>
      </c>
      <c r="K6" s="8">
        <f t="shared" ca="1" si="1"/>
        <v>1.2345679012345678E-2</v>
      </c>
      <c r="L6" s="8">
        <f t="shared" ca="1" si="1"/>
        <v>2.4691358024691357E-2</v>
      </c>
      <c r="M6" s="8">
        <f t="shared" ca="1" si="1"/>
        <v>7.407407407407407E-2</v>
      </c>
      <c r="N6" s="8">
        <f t="shared" ca="1" si="2"/>
        <v>0.125</v>
      </c>
      <c r="O6" s="8">
        <f t="shared" ca="1" si="3"/>
        <v>6.25E-2</v>
      </c>
      <c r="P6" s="8">
        <f t="shared" ca="1" si="11"/>
        <v>0.14634146341463414</v>
      </c>
      <c r="Q6" s="1"/>
      <c r="R6" s="1"/>
      <c r="S6" s="1"/>
      <c r="T6" s="8">
        <f t="shared" ca="1" si="4"/>
        <v>0.1111111111111111</v>
      </c>
      <c r="U6" s="1"/>
      <c r="V6" s="1"/>
      <c r="W6" s="8">
        <f t="shared" ca="1" si="12"/>
        <v>0.1111111111111111</v>
      </c>
      <c r="X6" s="1">
        <f t="shared" ca="1" si="13"/>
        <v>9</v>
      </c>
    </row>
    <row r="7" spans="2:24" x14ac:dyDescent="0.15">
      <c r="B7" s="1"/>
      <c r="C7" s="36"/>
      <c r="D7" s="1" t="s">
        <v>33</v>
      </c>
      <c r="E7" s="1">
        <f t="shared" ca="1" si="5"/>
        <v>2</v>
      </c>
      <c r="F7" s="1">
        <f t="shared" ca="1" si="6"/>
        <v>11</v>
      </c>
      <c r="G7" s="1">
        <f t="shared" ca="1" si="7"/>
        <v>14</v>
      </c>
      <c r="H7" s="8">
        <f t="shared" ca="1" si="8"/>
        <v>7.407407407407407E-2</v>
      </c>
      <c r="I7" s="8">
        <f t="shared" ca="1" si="9"/>
        <v>0.40740740740740738</v>
      </c>
      <c r="J7" s="8">
        <f t="shared" ca="1" si="10"/>
        <v>0.51851851851851849</v>
      </c>
      <c r="K7" s="8">
        <f t="shared" ca="1" si="1"/>
        <v>2.4691358024691357E-2</v>
      </c>
      <c r="L7" s="8">
        <f t="shared" ca="1" si="1"/>
        <v>0.13580246913580246</v>
      </c>
      <c r="M7" s="8">
        <f t="shared" ca="1" si="1"/>
        <v>0.1728395061728395</v>
      </c>
      <c r="N7" s="8">
        <f t="shared" ca="1" si="2"/>
        <v>0.25</v>
      </c>
      <c r="O7" s="8">
        <f t="shared" ca="1" si="3"/>
        <v>0.34375</v>
      </c>
      <c r="P7" s="8">
        <f t="shared" ca="1" si="11"/>
        <v>0.34146341463414637</v>
      </c>
      <c r="Q7" s="1"/>
      <c r="R7" s="1"/>
      <c r="S7" s="1"/>
      <c r="T7" s="8">
        <f t="shared" ca="1" si="4"/>
        <v>0.33333333333333331</v>
      </c>
      <c r="U7" s="1"/>
      <c r="V7" s="1"/>
      <c r="W7" s="8">
        <f t="shared" ca="1" si="12"/>
        <v>0.33333333333333331</v>
      </c>
      <c r="X7" s="1">
        <f t="shared" ca="1" si="13"/>
        <v>27</v>
      </c>
    </row>
    <row r="8" spans="2:24" x14ac:dyDescent="0.15">
      <c r="B8" s="1"/>
      <c r="C8" s="36"/>
      <c r="D8" s="1" t="s">
        <v>34</v>
      </c>
      <c r="E8" s="1">
        <f t="shared" ca="1" si="5"/>
        <v>0</v>
      </c>
      <c r="F8" s="1">
        <f t="shared" ca="1" si="6"/>
        <v>0</v>
      </c>
      <c r="G8" s="1">
        <f t="shared" ca="1" si="7"/>
        <v>0</v>
      </c>
      <c r="H8" s="8" t="e">
        <f t="shared" ca="1" si="8"/>
        <v>#DIV/0!</v>
      </c>
      <c r="I8" s="8" t="e">
        <f t="shared" ca="1" si="9"/>
        <v>#DIV/0!</v>
      </c>
      <c r="J8" s="8" t="e">
        <f t="shared" ca="1" si="10"/>
        <v>#DIV/0!</v>
      </c>
      <c r="K8" s="8">
        <f t="shared" ca="1" si="1"/>
        <v>0</v>
      </c>
      <c r="L8" s="8">
        <f t="shared" ca="1" si="1"/>
        <v>0</v>
      </c>
      <c r="M8" s="8">
        <f t="shared" ca="1" si="1"/>
        <v>0</v>
      </c>
      <c r="N8" s="8">
        <f t="shared" ca="1" si="2"/>
        <v>0</v>
      </c>
      <c r="O8" s="8">
        <f t="shared" ca="1" si="3"/>
        <v>0</v>
      </c>
      <c r="P8" s="8">
        <f t="shared" ca="1" si="11"/>
        <v>0</v>
      </c>
      <c r="Q8" s="1"/>
      <c r="R8" s="1"/>
      <c r="S8" s="1"/>
      <c r="T8" s="8">
        <f t="shared" ca="1" si="4"/>
        <v>0</v>
      </c>
      <c r="U8" s="1"/>
      <c r="V8" s="1"/>
      <c r="W8" s="8">
        <f t="shared" ca="1" si="12"/>
        <v>0</v>
      </c>
      <c r="X8" s="1">
        <f t="shared" ca="1" si="13"/>
        <v>0</v>
      </c>
    </row>
    <row r="9" spans="2:24" x14ac:dyDescent="0.15">
      <c r="B9" s="1"/>
      <c r="C9" s="36"/>
      <c r="D9" s="1" t="s">
        <v>35</v>
      </c>
      <c r="E9" s="1">
        <f t="shared" ca="1" si="5"/>
        <v>0</v>
      </c>
      <c r="F9" s="1">
        <f t="shared" ca="1" si="6"/>
        <v>3</v>
      </c>
      <c r="G9" s="1">
        <f t="shared" ca="1" si="7"/>
        <v>9</v>
      </c>
      <c r="H9" s="8">
        <f t="shared" ca="1" si="8"/>
        <v>0</v>
      </c>
      <c r="I9" s="8">
        <f t="shared" ca="1" si="9"/>
        <v>0.25</v>
      </c>
      <c r="J9" s="8">
        <f t="shared" ca="1" si="10"/>
        <v>0.75</v>
      </c>
      <c r="K9" s="8">
        <f t="shared" ca="1" si="1"/>
        <v>0</v>
      </c>
      <c r="L9" s="8">
        <f t="shared" ca="1" si="1"/>
        <v>3.7037037037037035E-2</v>
      </c>
      <c r="M9" s="8">
        <f t="shared" ca="1" si="1"/>
        <v>0.1111111111111111</v>
      </c>
      <c r="N9" s="8">
        <f t="shared" ca="1" si="2"/>
        <v>0</v>
      </c>
      <c r="O9" s="8">
        <f t="shared" ca="1" si="3"/>
        <v>9.375E-2</v>
      </c>
      <c r="P9" s="8">
        <f t="shared" ca="1" si="11"/>
        <v>0.21951219512195122</v>
      </c>
      <c r="Q9" s="1"/>
      <c r="R9" s="1"/>
      <c r="S9" s="1"/>
      <c r="T9" s="8">
        <f t="shared" ca="1" si="4"/>
        <v>0.14814814814814814</v>
      </c>
      <c r="U9" s="1"/>
      <c r="V9" s="1"/>
      <c r="W9" s="8">
        <f t="shared" ca="1" si="12"/>
        <v>0.14814814814814814</v>
      </c>
      <c r="X9" s="1">
        <f t="shared" ca="1" si="13"/>
        <v>12</v>
      </c>
    </row>
    <row r="10" spans="2:24" x14ac:dyDescent="0.15">
      <c r="B10" s="1"/>
      <c r="C10" s="36" t="s">
        <v>37</v>
      </c>
      <c r="D10" s="1" t="s">
        <v>38</v>
      </c>
      <c r="E10" s="1">
        <f t="shared" ref="E10:E53" ca="1" si="14">X128</f>
        <v>2</v>
      </c>
      <c r="F10" s="1">
        <f t="shared" ref="F10:F53" ca="1" si="15">X181</f>
        <v>14</v>
      </c>
      <c r="G10" s="1">
        <f t="shared" ref="G10:G53" ca="1" si="16">X234</f>
        <v>19</v>
      </c>
      <c r="H10" s="8">
        <f t="shared" ref="H10:H53" ca="1" si="17">E10/$X10</f>
        <v>5.7142857142857141E-2</v>
      </c>
      <c r="I10" s="8">
        <f t="shared" ref="I10:I53" ca="1" si="18">F10/$X10</f>
        <v>0.4</v>
      </c>
      <c r="J10" s="8">
        <f t="shared" ref="J10:J53" ca="1" si="19">G10/$X10</f>
        <v>0.54285714285714282</v>
      </c>
      <c r="K10" s="8">
        <f t="shared" ref="K10:M11" ca="1" si="20">E10/SUM($X$10:$X$11)</f>
        <v>2.4691358024691357E-2</v>
      </c>
      <c r="L10" s="8">
        <f t="shared" ca="1" si="20"/>
        <v>0.1728395061728395</v>
      </c>
      <c r="M10" s="8">
        <f t="shared" ca="1" si="20"/>
        <v>0.23456790123456789</v>
      </c>
      <c r="N10" s="8">
        <f t="shared" ref="N10:P11" ca="1" si="21">E10/SUM(E$10:E$11)</f>
        <v>0.25</v>
      </c>
      <c r="O10" s="8">
        <f t="shared" ca="1" si="21"/>
        <v>0.4375</v>
      </c>
      <c r="P10" s="8">
        <f t="shared" ca="1" si="21"/>
        <v>0.46341463414634149</v>
      </c>
      <c r="Q10" s="1"/>
      <c r="R10" s="1"/>
      <c r="S10" s="1"/>
      <c r="T10" s="1"/>
      <c r="U10" s="1"/>
      <c r="V10" s="1"/>
      <c r="W10" s="8">
        <f ca="1">X10/SUM($X$10:$X$11)</f>
        <v>0.43209876543209874</v>
      </c>
      <c r="X10" s="1">
        <f t="shared" ca="1" si="13"/>
        <v>35</v>
      </c>
    </row>
    <row r="11" spans="2:24" x14ac:dyDescent="0.15">
      <c r="B11" s="1"/>
      <c r="C11" s="36"/>
      <c r="D11" s="1" t="s">
        <v>39</v>
      </c>
      <c r="E11" s="1">
        <f t="shared" ca="1" si="14"/>
        <v>6</v>
      </c>
      <c r="F11" s="1">
        <f t="shared" ca="1" si="15"/>
        <v>18</v>
      </c>
      <c r="G11" s="1">
        <f t="shared" ca="1" si="16"/>
        <v>22</v>
      </c>
      <c r="H11" s="8">
        <f t="shared" ca="1" si="17"/>
        <v>0.13043478260869565</v>
      </c>
      <c r="I11" s="8">
        <f t="shared" ca="1" si="18"/>
        <v>0.39130434782608697</v>
      </c>
      <c r="J11" s="8">
        <f t="shared" ca="1" si="19"/>
        <v>0.47826086956521741</v>
      </c>
      <c r="K11" s="8">
        <f t="shared" ca="1" si="20"/>
        <v>7.407407407407407E-2</v>
      </c>
      <c r="L11" s="8">
        <f t="shared" ca="1" si="20"/>
        <v>0.22222222222222221</v>
      </c>
      <c r="M11" s="8">
        <f t="shared" ca="1" si="20"/>
        <v>0.27160493827160492</v>
      </c>
      <c r="N11" s="8">
        <f t="shared" ca="1" si="21"/>
        <v>0.75</v>
      </c>
      <c r="O11" s="8">
        <f t="shared" ca="1" si="21"/>
        <v>0.5625</v>
      </c>
      <c r="P11" s="8">
        <f t="shared" ca="1" si="21"/>
        <v>0.53658536585365857</v>
      </c>
      <c r="Q11" s="1"/>
      <c r="R11" s="1"/>
      <c r="S11" s="1"/>
      <c r="T11" s="1"/>
      <c r="U11" s="1"/>
      <c r="V11" s="1"/>
      <c r="W11" s="8">
        <f ca="1">X11/SUM($X$10:$X$11)</f>
        <v>0.5679012345679012</v>
      </c>
      <c r="X11" s="1">
        <f t="shared" ca="1" si="13"/>
        <v>46</v>
      </c>
    </row>
    <row r="12" spans="2:24" x14ac:dyDescent="0.15">
      <c r="B12" s="1"/>
      <c r="C12" s="36" t="s">
        <v>76</v>
      </c>
      <c r="D12" s="1" t="s">
        <v>78</v>
      </c>
      <c r="E12" s="1">
        <f ca="1">X130</f>
        <v>2</v>
      </c>
      <c r="F12" s="1">
        <f ca="1">X183</f>
        <v>11</v>
      </c>
      <c r="G12" s="1">
        <f ca="1">X236</f>
        <v>10</v>
      </c>
      <c r="H12" s="8">
        <f t="shared" ca="1" si="17"/>
        <v>8.6956521739130432E-2</v>
      </c>
      <c r="I12" s="8">
        <f t="shared" ca="1" si="18"/>
        <v>0.47826086956521741</v>
      </c>
      <c r="J12" s="8">
        <f t="shared" ca="1" si="19"/>
        <v>0.43478260869565216</v>
      </c>
      <c r="K12" s="8">
        <f t="shared" ref="K12:M13" ca="1" si="22">E12/SUM($X$12:$X$14)</f>
        <v>2.4691358024691357E-2</v>
      </c>
      <c r="L12" s="8">
        <f t="shared" ca="1" si="22"/>
        <v>0.13580246913580246</v>
      </c>
      <c r="M12" s="8">
        <f t="shared" ca="1" si="22"/>
        <v>0.12345679012345678</v>
      </c>
      <c r="N12" s="8">
        <f t="shared" ref="N12:P14" ca="1" si="23">E12/SUM(E$12:E$14)</f>
        <v>0.25</v>
      </c>
      <c r="O12" s="8">
        <f t="shared" ca="1" si="23"/>
        <v>0.34375</v>
      </c>
      <c r="P12" s="8">
        <f t="shared" ca="1" si="23"/>
        <v>0.24390243902439024</v>
      </c>
      <c r="Q12" s="1"/>
      <c r="R12" s="1"/>
      <c r="S12" s="1"/>
      <c r="T12" s="1"/>
      <c r="U12" s="1"/>
      <c r="V12" s="1"/>
      <c r="W12" s="8">
        <f ca="1">X12/SUM($X$12:$X$14)</f>
        <v>0.2839506172839506</v>
      </c>
      <c r="X12" s="1">
        <f t="shared" ca="1" si="13"/>
        <v>23</v>
      </c>
    </row>
    <row r="13" spans="2:24" x14ac:dyDescent="0.15">
      <c r="B13" s="1"/>
      <c r="C13" s="36"/>
      <c r="D13" s="1" t="s">
        <v>79</v>
      </c>
      <c r="E13" s="1">
        <f ca="1">X131</f>
        <v>3</v>
      </c>
      <c r="F13" s="1">
        <f ca="1">X184</f>
        <v>3</v>
      </c>
      <c r="G13" s="1">
        <f ca="1">X237</f>
        <v>11</v>
      </c>
      <c r="H13" s="8">
        <f t="shared" ca="1" si="17"/>
        <v>0.17647058823529413</v>
      </c>
      <c r="I13" s="8">
        <f t="shared" ca="1" si="18"/>
        <v>0.17647058823529413</v>
      </c>
      <c r="J13" s="8">
        <f t="shared" ca="1" si="19"/>
        <v>0.6470588235294118</v>
      </c>
      <c r="K13" s="8">
        <f t="shared" ca="1" si="22"/>
        <v>3.7037037037037035E-2</v>
      </c>
      <c r="L13" s="8">
        <f t="shared" ca="1" si="22"/>
        <v>3.7037037037037035E-2</v>
      </c>
      <c r="M13" s="8">
        <f t="shared" ca="1" si="22"/>
        <v>0.13580246913580246</v>
      </c>
      <c r="N13" s="8">
        <f t="shared" ca="1" si="23"/>
        <v>0.375</v>
      </c>
      <c r="O13" s="8">
        <f t="shared" ca="1" si="23"/>
        <v>9.375E-2</v>
      </c>
      <c r="P13" s="8">
        <f t="shared" ca="1" si="23"/>
        <v>0.26829268292682928</v>
      </c>
      <c r="Q13" s="1"/>
      <c r="R13" s="1"/>
      <c r="S13" s="1"/>
      <c r="T13" s="1"/>
      <c r="U13" s="1"/>
      <c r="V13" s="1"/>
      <c r="W13" s="8">
        <f ca="1">X13/SUM($X$12:$X$14)</f>
        <v>0.20987654320987653</v>
      </c>
      <c r="X13" s="1">
        <f t="shared" ca="1" si="13"/>
        <v>17</v>
      </c>
    </row>
    <row r="14" spans="2:24" x14ac:dyDescent="0.15">
      <c r="B14" s="1"/>
      <c r="C14" s="36"/>
      <c r="D14" s="1" t="s">
        <v>77</v>
      </c>
      <c r="E14" s="1">
        <f ca="1">X132</f>
        <v>3</v>
      </c>
      <c r="F14" s="1">
        <f ca="1">X185</f>
        <v>18</v>
      </c>
      <c r="G14" s="1">
        <f ca="1">X238</f>
        <v>20</v>
      </c>
      <c r="H14" s="8">
        <f t="shared" ca="1" si="17"/>
        <v>7.3170731707317069E-2</v>
      </c>
      <c r="I14" s="8">
        <f t="shared" ca="1" si="18"/>
        <v>0.43902439024390244</v>
      </c>
      <c r="J14" s="8">
        <f t="shared" ca="1" si="19"/>
        <v>0.48780487804878048</v>
      </c>
      <c r="K14" s="8">
        <f ca="1">E14/SUM($X$15:$X$16)</f>
        <v>3.7037037037037035E-2</v>
      </c>
      <c r="L14" s="8">
        <f ca="1">F14/SUM($X$12:$X$14)</f>
        <v>0.22222222222222221</v>
      </c>
      <c r="M14" s="8">
        <f ca="1">G14/SUM($X$12:$X$14)</f>
        <v>0.24691358024691357</v>
      </c>
      <c r="N14" s="8">
        <f t="shared" ca="1" si="23"/>
        <v>0.375</v>
      </c>
      <c r="O14" s="8">
        <f t="shared" ca="1" si="23"/>
        <v>0.5625</v>
      </c>
      <c r="P14" s="8">
        <f t="shared" ca="1" si="23"/>
        <v>0.48780487804878048</v>
      </c>
      <c r="Q14" s="1"/>
      <c r="R14" s="1"/>
      <c r="S14" s="1"/>
      <c r="T14" s="1"/>
      <c r="U14" s="1"/>
      <c r="V14" s="1"/>
      <c r="W14" s="8">
        <f ca="1">X14/SUM($X$12:$X$14)</f>
        <v>0.50617283950617287</v>
      </c>
      <c r="X14" s="1">
        <f t="shared" ca="1" si="13"/>
        <v>41</v>
      </c>
    </row>
    <row r="15" spans="2:24" x14ac:dyDescent="0.15">
      <c r="B15" s="1"/>
      <c r="C15" s="36" t="s">
        <v>80</v>
      </c>
      <c r="D15" s="1" t="s">
        <v>81</v>
      </c>
      <c r="E15" s="1">
        <f t="shared" ca="1" si="14"/>
        <v>6</v>
      </c>
      <c r="F15" s="1">
        <f t="shared" ca="1" si="15"/>
        <v>20</v>
      </c>
      <c r="G15" s="1">
        <f t="shared" ca="1" si="16"/>
        <v>26</v>
      </c>
      <c r="H15" s="8">
        <f t="shared" ca="1" si="17"/>
        <v>0.11538461538461539</v>
      </c>
      <c r="I15" s="8">
        <f ca="1">F15/$X15</f>
        <v>0.38461538461538464</v>
      </c>
      <c r="J15" s="8">
        <f ca="1">G15/$X15</f>
        <v>0.5</v>
      </c>
      <c r="K15" s="8">
        <f ca="1">E15/SUM($X$15:$X$16)</f>
        <v>7.407407407407407E-2</v>
      </c>
      <c r="L15" s="8">
        <f ca="1">F15/SUM($X$15:$X$16)</f>
        <v>0.24691358024691357</v>
      </c>
      <c r="M15" s="8">
        <f ca="1">G15/SUM($X$15:$X$16)</f>
        <v>0.32098765432098764</v>
      </c>
      <c r="N15" s="8">
        <f t="shared" ref="N15:P16" ca="1" si="24">E15/SUM(E$15:E$16)</f>
        <v>0.75</v>
      </c>
      <c r="O15" s="8">
        <f t="shared" ca="1" si="24"/>
        <v>0.625</v>
      </c>
      <c r="P15" s="8">
        <f t="shared" ca="1" si="24"/>
        <v>0.63414634146341464</v>
      </c>
      <c r="Q15" s="1"/>
      <c r="R15" s="1"/>
      <c r="S15" s="1"/>
      <c r="T15" s="1"/>
      <c r="U15" s="1"/>
      <c r="V15" s="1"/>
      <c r="W15" s="8">
        <f ca="1">X15/SUM($X$15:$X$16)</f>
        <v>0.64197530864197527</v>
      </c>
      <c r="X15" s="1">
        <f t="shared" ca="1" si="13"/>
        <v>52</v>
      </c>
    </row>
    <row r="16" spans="2:24" x14ac:dyDescent="0.15">
      <c r="B16" s="1"/>
      <c r="C16" s="36"/>
      <c r="D16" s="1" t="s">
        <v>82</v>
      </c>
      <c r="E16" s="1">
        <f t="shared" ca="1" si="14"/>
        <v>2</v>
      </c>
      <c r="F16" s="1">
        <f t="shared" ca="1" si="15"/>
        <v>12</v>
      </c>
      <c r="G16" s="1">
        <f t="shared" ca="1" si="16"/>
        <v>15</v>
      </c>
      <c r="H16" s="8">
        <f t="shared" ca="1" si="17"/>
        <v>6.8965517241379309E-2</v>
      </c>
      <c r="I16" s="8">
        <f ca="1">F16/$X16</f>
        <v>0.41379310344827586</v>
      </c>
      <c r="J16" s="8">
        <f ca="1">G16/$X16</f>
        <v>0.51724137931034486</v>
      </c>
      <c r="K16" s="8">
        <f ca="1">E16/SUM($X$15:$X$16)</f>
        <v>2.4691358024691357E-2</v>
      </c>
      <c r="L16" s="8">
        <f ca="1">F16/SUM($X$15:$X$16)</f>
        <v>0.14814814814814814</v>
      </c>
      <c r="M16" s="8">
        <f ca="1">G16/SUM($X$15:$X$16)</f>
        <v>0.18518518518518517</v>
      </c>
      <c r="N16" s="8">
        <f t="shared" ca="1" si="24"/>
        <v>0.25</v>
      </c>
      <c r="O16" s="8">
        <f t="shared" ca="1" si="24"/>
        <v>0.375</v>
      </c>
      <c r="P16" s="8">
        <f t="shared" ca="1" si="24"/>
        <v>0.36585365853658536</v>
      </c>
      <c r="Q16" s="1"/>
      <c r="R16" s="1"/>
      <c r="S16" s="1"/>
      <c r="T16" s="1"/>
      <c r="U16" s="1"/>
      <c r="V16" s="1"/>
      <c r="W16" s="8">
        <f ca="1">X16/SUM($X$15:$X$16)</f>
        <v>0.35802469135802467</v>
      </c>
      <c r="X16" s="1">
        <f t="shared" ca="1" si="13"/>
        <v>29</v>
      </c>
    </row>
    <row r="17" spans="2:24" x14ac:dyDescent="0.15">
      <c r="B17" s="1"/>
      <c r="C17" s="36" t="s">
        <v>36</v>
      </c>
      <c r="D17" s="1" t="s">
        <v>63</v>
      </c>
      <c r="E17" s="1">
        <f t="shared" ca="1" si="14"/>
        <v>0</v>
      </c>
      <c r="F17" s="1">
        <f t="shared" ca="1" si="15"/>
        <v>4</v>
      </c>
      <c r="G17" s="1">
        <f t="shared" ca="1" si="16"/>
        <v>3</v>
      </c>
      <c r="H17" s="8">
        <f t="shared" ca="1" si="17"/>
        <v>0</v>
      </c>
      <c r="I17" s="8">
        <f t="shared" ca="1" si="18"/>
        <v>0.5714285714285714</v>
      </c>
      <c r="J17" s="8">
        <f t="shared" ca="1" si="19"/>
        <v>0.42857142857142855</v>
      </c>
      <c r="K17" s="8">
        <f ca="1">E17/SUM($X$17:$X$53)</f>
        <v>0</v>
      </c>
      <c r="L17" s="8">
        <f ca="1">F17/SUM($X$17:$X$53)</f>
        <v>4.9382716049382713E-2</v>
      </c>
      <c r="M17" s="8">
        <f ca="1">G17/SUM($X$17:$X$53)</f>
        <v>3.7037037037037035E-2</v>
      </c>
      <c r="N17" s="8">
        <f ca="1">E17/SUM($E$17:$E$53)</f>
        <v>0</v>
      </c>
      <c r="O17" s="8">
        <f ca="1">F17/SUM($F$17:$F$53)</f>
        <v>0.125</v>
      </c>
      <c r="P17" s="8">
        <f ca="1">G17/SUM($G$17:$G$53)</f>
        <v>7.3170731707317069E-2</v>
      </c>
      <c r="Q17" s="1"/>
      <c r="R17" s="1"/>
      <c r="S17" s="1"/>
      <c r="T17" s="1"/>
      <c r="U17" s="1"/>
      <c r="V17" s="1"/>
      <c r="W17" s="8">
        <f ca="1">X17/SUM($X$17:$X$53)</f>
        <v>8.6419753086419748E-2</v>
      </c>
      <c r="X17" s="1">
        <f t="shared" ca="1" si="13"/>
        <v>7</v>
      </c>
    </row>
    <row r="18" spans="2:24" x14ac:dyDescent="0.15">
      <c r="B18" s="1"/>
      <c r="C18" s="36"/>
      <c r="D18" s="1" t="s">
        <v>70</v>
      </c>
      <c r="E18" s="1">
        <f t="shared" ca="1" si="14"/>
        <v>0</v>
      </c>
      <c r="F18" s="1">
        <f t="shared" ca="1" si="15"/>
        <v>0</v>
      </c>
      <c r="G18" s="1">
        <f t="shared" ca="1" si="16"/>
        <v>0</v>
      </c>
      <c r="H18" s="8" t="e">
        <f t="shared" ca="1" si="17"/>
        <v>#DIV/0!</v>
      </c>
      <c r="I18" s="8" t="e">
        <f t="shared" ca="1" si="18"/>
        <v>#DIV/0!</v>
      </c>
      <c r="J18" s="8" t="e">
        <f t="shared" ca="1" si="19"/>
        <v>#DIV/0!</v>
      </c>
      <c r="K18" s="8">
        <f t="shared" ref="K18:K53" ca="1" si="25">E18/SUM($X$17:$X$53)</f>
        <v>0</v>
      </c>
      <c r="L18" s="8">
        <f t="shared" ref="L18:L53" ca="1" si="26">F18/SUM($X$17:$X$53)</f>
        <v>0</v>
      </c>
      <c r="M18" s="8">
        <f t="shared" ref="M18:M53" ca="1" si="27">G18/SUM($X$17:$X$53)</f>
        <v>0</v>
      </c>
      <c r="N18" s="8">
        <f t="shared" ref="N18:N53" ca="1" si="28">E18/SUM($E$17:$E$53)</f>
        <v>0</v>
      </c>
      <c r="O18" s="8">
        <f t="shared" ref="O18:O53" ca="1" si="29">F18/SUM($F$17:$F$53)</f>
        <v>0</v>
      </c>
      <c r="P18" s="8">
        <f t="shared" ref="P18:P53" ca="1" si="30">G18/SUM($G$17:$G$53)</f>
        <v>0</v>
      </c>
      <c r="Q18" s="1"/>
      <c r="R18" s="1"/>
      <c r="S18" s="1"/>
      <c r="T18" s="1"/>
      <c r="U18" s="1"/>
      <c r="V18" s="1"/>
      <c r="W18" s="8">
        <f t="shared" ref="W18:W53" ca="1" si="31">X18/SUM($X$17:$X$53)</f>
        <v>0</v>
      </c>
      <c r="X18" s="1">
        <f t="shared" ca="1" si="13"/>
        <v>0</v>
      </c>
    </row>
    <row r="19" spans="2:24" x14ac:dyDescent="0.15">
      <c r="B19" s="1"/>
      <c r="C19" s="36"/>
      <c r="D19" s="1" t="s">
        <v>69</v>
      </c>
      <c r="E19" s="1">
        <f t="shared" ca="1" si="14"/>
        <v>0</v>
      </c>
      <c r="F19" s="1">
        <f t="shared" ca="1" si="15"/>
        <v>0</v>
      </c>
      <c r="G19" s="1">
        <f t="shared" ca="1" si="16"/>
        <v>0</v>
      </c>
      <c r="H19" s="8" t="e">
        <f t="shared" ca="1" si="17"/>
        <v>#DIV/0!</v>
      </c>
      <c r="I19" s="8" t="e">
        <f t="shared" ca="1" si="18"/>
        <v>#DIV/0!</v>
      </c>
      <c r="J19" s="8" t="e">
        <f t="shared" ca="1" si="19"/>
        <v>#DIV/0!</v>
      </c>
      <c r="K19" s="8">
        <f t="shared" ca="1" si="25"/>
        <v>0</v>
      </c>
      <c r="L19" s="8">
        <f t="shared" ca="1" si="26"/>
        <v>0</v>
      </c>
      <c r="M19" s="8">
        <f t="shared" ca="1" si="27"/>
        <v>0</v>
      </c>
      <c r="N19" s="8">
        <f t="shared" ca="1" si="28"/>
        <v>0</v>
      </c>
      <c r="O19" s="8">
        <f t="shared" ca="1" si="29"/>
        <v>0</v>
      </c>
      <c r="P19" s="8">
        <f t="shared" ca="1" si="30"/>
        <v>0</v>
      </c>
      <c r="Q19" s="1"/>
      <c r="R19" s="1"/>
      <c r="S19" s="1"/>
      <c r="T19" s="1"/>
      <c r="U19" s="1"/>
      <c r="V19" s="1"/>
      <c r="W19" s="8">
        <f t="shared" ca="1" si="31"/>
        <v>0</v>
      </c>
      <c r="X19" s="1">
        <f t="shared" ca="1" si="13"/>
        <v>0</v>
      </c>
    </row>
    <row r="20" spans="2:24" x14ac:dyDescent="0.15">
      <c r="B20" s="1"/>
      <c r="C20" s="36"/>
      <c r="D20" s="1" t="s">
        <v>3</v>
      </c>
      <c r="E20" s="1">
        <f t="shared" ca="1" si="14"/>
        <v>1</v>
      </c>
      <c r="F20" s="1">
        <f t="shared" ca="1" si="15"/>
        <v>4</v>
      </c>
      <c r="G20" s="1">
        <f t="shared" ca="1" si="16"/>
        <v>2</v>
      </c>
      <c r="H20" s="8">
        <f t="shared" ca="1" si="17"/>
        <v>0.14285714285714285</v>
      </c>
      <c r="I20" s="8">
        <f t="shared" ca="1" si="18"/>
        <v>0.5714285714285714</v>
      </c>
      <c r="J20" s="8">
        <f t="shared" ca="1" si="19"/>
        <v>0.2857142857142857</v>
      </c>
      <c r="K20" s="8">
        <f t="shared" ca="1" si="25"/>
        <v>1.2345679012345678E-2</v>
      </c>
      <c r="L20" s="8">
        <f t="shared" ca="1" si="26"/>
        <v>4.9382716049382713E-2</v>
      </c>
      <c r="M20" s="8">
        <f t="shared" ca="1" si="27"/>
        <v>2.4691358024691357E-2</v>
      </c>
      <c r="N20" s="8">
        <f t="shared" ca="1" si="28"/>
        <v>0.125</v>
      </c>
      <c r="O20" s="8">
        <f t="shared" ca="1" si="29"/>
        <v>0.125</v>
      </c>
      <c r="P20" s="8">
        <f t="shared" ca="1" si="30"/>
        <v>4.878048780487805E-2</v>
      </c>
      <c r="Q20" s="1"/>
      <c r="R20" s="1"/>
      <c r="S20" s="1"/>
      <c r="T20" s="1"/>
      <c r="U20" s="1"/>
      <c r="V20" s="1"/>
      <c r="W20" s="8">
        <f t="shared" ca="1" si="31"/>
        <v>8.6419753086419748E-2</v>
      </c>
      <c r="X20" s="1">
        <f t="shared" ca="1" si="13"/>
        <v>7</v>
      </c>
    </row>
    <row r="21" spans="2:24" x14ac:dyDescent="0.15">
      <c r="B21" s="1"/>
      <c r="C21" s="36"/>
      <c r="D21" s="1" t="s">
        <v>57</v>
      </c>
      <c r="E21" s="1">
        <f t="shared" ca="1" si="14"/>
        <v>0</v>
      </c>
      <c r="F21" s="1">
        <f t="shared" ca="1" si="15"/>
        <v>0</v>
      </c>
      <c r="G21" s="1">
        <f t="shared" ca="1" si="16"/>
        <v>0</v>
      </c>
      <c r="H21" s="8" t="e">
        <f t="shared" ca="1" si="17"/>
        <v>#DIV/0!</v>
      </c>
      <c r="I21" s="8" t="e">
        <f t="shared" ca="1" si="18"/>
        <v>#DIV/0!</v>
      </c>
      <c r="J21" s="8" t="e">
        <f t="shared" ca="1" si="19"/>
        <v>#DIV/0!</v>
      </c>
      <c r="K21" s="8">
        <f t="shared" ca="1" si="25"/>
        <v>0</v>
      </c>
      <c r="L21" s="8">
        <f t="shared" ca="1" si="26"/>
        <v>0</v>
      </c>
      <c r="M21" s="8">
        <f t="shared" ca="1" si="27"/>
        <v>0</v>
      </c>
      <c r="N21" s="8">
        <f t="shared" ca="1" si="28"/>
        <v>0</v>
      </c>
      <c r="O21" s="8">
        <f t="shared" ca="1" si="29"/>
        <v>0</v>
      </c>
      <c r="P21" s="8">
        <f t="shared" ca="1" si="30"/>
        <v>0</v>
      </c>
      <c r="Q21" s="1"/>
      <c r="R21" s="1"/>
      <c r="S21" s="1"/>
      <c r="T21" s="1"/>
      <c r="U21" s="1"/>
      <c r="V21" s="1"/>
      <c r="W21" s="8">
        <f t="shared" ca="1" si="31"/>
        <v>0</v>
      </c>
      <c r="X21" s="1">
        <f t="shared" ca="1" si="13"/>
        <v>0</v>
      </c>
    </row>
    <row r="22" spans="2:24" x14ac:dyDescent="0.15">
      <c r="B22" s="1"/>
      <c r="C22" s="36"/>
      <c r="D22" s="1" t="s">
        <v>0</v>
      </c>
      <c r="E22" s="1">
        <f t="shared" ca="1" si="14"/>
        <v>4</v>
      </c>
      <c r="F22" s="1">
        <f t="shared" ca="1" si="15"/>
        <v>5</v>
      </c>
      <c r="G22" s="1">
        <f t="shared" ca="1" si="16"/>
        <v>5</v>
      </c>
      <c r="H22" s="8">
        <f t="shared" ca="1" si="17"/>
        <v>0.2857142857142857</v>
      </c>
      <c r="I22" s="8">
        <f t="shared" ca="1" si="18"/>
        <v>0.35714285714285715</v>
      </c>
      <c r="J22" s="8">
        <f t="shared" ca="1" si="19"/>
        <v>0.35714285714285715</v>
      </c>
      <c r="K22" s="8">
        <f t="shared" ca="1" si="25"/>
        <v>4.9382716049382713E-2</v>
      </c>
      <c r="L22" s="8">
        <f t="shared" ca="1" si="26"/>
        <v>6.1728395061728392E-2</v>
      </c>
      <c r="M22" s="8">
        <f t="shared" ca="1" si="27"/>
        <v>6.1728395061728392E-2</v>
      </c>
      <c r="N22" s="8">
        <f t="shared" ca="1" si="28"/>
        <v>0.5</v>
      </c>
      <c r="O22" s="8">
        <f t="shared" ca="1" si="29"/>
        <v>0.15625</v>
      </c>
      <c r="P22" s="8">
        <f t="shared" ca="1" si="30"/>
        <v>0.12195121951219512</v>
      </c>
      <c r="Q22" s="1"/>
      <c r="R22" s="1"/>
      <c r="S22" s="1"/>
      <c r="T22" s="1"/>
      <c r="U22" s="1"/>
      <c r="V22" s="1"/>
      <c r="W22" s="8">
        <f t="shared" ca="1" si="31"/>
        <v>0.1728395061728395</v>
      </c>
      <c r="X22" s="1">
        <f t="shared" ca="1" si="13"/>
        <v>14</v>
      </c>
    </row>
    <row r="23" spans="2:24" x14ac:dyDescent="0.15">
      <c r="B23" s="1"/>
      <c r="C23" s="36"/>
      <c r="D23" s="1" t="s">
        <v>44</v>
      </c>
      <c r="E23" s="1">
        <f t="shared" ca="1" si="14"/>
        <v>0</v>
      </c>
      <c r="F23" s="1">
        <f t="shared" ca="1" si="15"/>
        <v>0</v>
      </c>
      <c r="G23" s="1">
        <f t="shared" ca="1" si="16"/>
        <v>0</v>
      </c>
      <c r="H23" s="8" t="e">
        <f t="shared" ca="1" si="17"/>
        <v>#DIV/0!</v>
      </c>
      <c r="I23" s="8" t="e">
        <f t="shared" ca="1" si="18"/>
        <v>#DIV/0!</v>
      </c>
      <c r="J23" s="8" t="e">
        <f t="shared" ca="1" si="19"/>
        <v>#DIV/0!</v>
      </c>
      <c r="K23" s="8">
        <f t="shared" ca="1" si="25"/>
        <v>0</v>
      </c>
      <c r="L23" s="8">
        <f t="shared" ca="1" si="26"/>
        <v>0</v>
      </c>
      <c r="M23" s="8">
        <f t="shared" ca="1" si="27"/>
        <v>0</v>
      </c>
      <c r="N23" s="8">
        <f t="shared" ca="1" si="28"/>
        <v>0</v>
      </c>
      <c r="O23" s="8">
        <f t="shared" ca="1" si="29"/>
        <v>0</v>
      </c>
      <c r="P23" s="8">
        <f t="shared" ca="1" si="30"/>
        <v>0</v>
      </c>
      <c r="Q23" s="1"/>
      <c r="R23" s="1"/>
      <c r="S23" s="1"/>
      <c r="T23" s="1"/>
      <c r="U23" s="1"/>
      <c r="V23" s="1"/>
      <c r="W23" s="8">
        <f t="shared" ca="1" si="31"/>
        <v>0</v>
      </c>
      <c r="X23" s="1">
        <f t="shared" ca="1" si="13"/>
        <v>0</v>
      </c>
    </row>
    <row r="24" spans="2:24" x14ac:dyDescent="0.15">
      <c r="B24" s="1"/>
      <c r="C24" s="36"/>
      <c r="D24" s="1" t="s">
        <v>54</v>
      </c>
      <c r="E24" s="1">
        <f t="shared" ca="1" si="14"/>
        <v>0</v>
      </c>
      <c r="F24" s="1">
        <f t="shared" ca="1" si="15"/>
        <v>0</v>
      </c>
      <c r="G24" s="1">
        <f t="shared" ca="1" si="16"/>
        <v>0</v>
      </c>
      <c r="H24" s="8" t="e">
        <f t="shared" ca="1" si="17"/>
        <v>#DIV/0!</v>
      </c>
      <c r="I24" s="8" t="e">
        <f t="shared" ca="1" si="18"/>
        <v>#DIV/0!</v>
      </c>
      <c r="J24" s="8" t="e">
        <f t="shared" ca="1" si="19"/>
        <v>#DIV/0!</v>
      </c>
      <c r="K24" s="8">
        <f t="shared" ca="1" si="25"/>
        <v>0</v>
      </c>
      <c r="L24" s="8">
        <f t="shared" ca="1" si="26"/>
        <v>0</v>
      </c>
      <c r="M24" s="8">
        <f t="shared" ca="1" si="27"/>
        <v>0</v>
      </c>
      <c r="N24" s="8">
        <f t="shared" ca="1" si="28"/>
        <v>0</v>
      </c>
      <c r="O24" s="8">
        <f t="shared" ca="1" si="29"/>
        <v>0</v>
      </c>
      <c r="P24" s="8">
        <f t="shared" ca="1" si="30"/>
        <v>0</v>
      </c>
      <c r="Q24" s="1"/>
      <c r="R24" s="1"/>
      <c r="S24" s="1"/>
      <c r="T24" s="1"/>
      <c r="U24" s="1"/>
      <c r="V24" s="1"/>
      <c r="W24" s="8">
        <f t="shared" ca="1" si="31"/>
        <v>0</v>
      </c>
      <c r="X24" s="1">
        <f t="shared" ca="1" si="13"/>
        <v>0</v>
      </c>
    </row>
    <row r="25" spans="2:24" x14ac:dyDescent="0.15">
      <c r="B25" s="1"/>
      <c r="C25" s="36"/>
      <c r="D25" s="1" t="s">
        <v>61</v>
      </c>
      <c r="E25" s="1">
        <f t="shared" ca="1" si="14"/>
        <v>0</v>
      </c>
      <c r="F25" s="1">
        <f t="shared" ca="1" si="15"/>
        <v>1</v>
      </c>
      <c r="G25" s="1">
        <f t="shared" ca="1" si="16"/>
        <v>4</v>
      </c>
      <c r="H25" s="8">
        <f t="shared" ca="1" si="17"/>
        <v>0</v>
      </c>
      <c r="I25" s="8">
        <f t="shared" ca="1" si="18"/>
        <v>0.2</v>
      </c>
      <c r="J25" s="8">
        <f t="shared" ca="1" si="19"/>
        <v>0.8</v>
      </c>
      <c r="K25" s="8">
        <f t="shared" ca="1" si="25"/>
        <v>0</v>
      </c>
      <c r="L25" s="8">
        <f t="shared" ca="1" si="26"/>
        <v>1.2345679012345678E-2</v>
      </c>
      <c r="M25" s="8">
        <f t="shared" ca="1" si="27"/>
        <v>4.9382716049382713E-2</v>
      </c>
      <c r="N25" s="8">
        <f t="shared" ca="1" si="28"/>
        <v>0</v>
      </c>
      <c r="O25" s="8">
        <f t="shared" ca="1" si="29"/>
        <v>3.125E-2</v>
      </c>
      <c r="P25" s="8">
        <f t="shared" ca="1" si="30"/>
        <v>9.7560975609756101E-2</v>
      </c>
      <c r="Q25" s="1"/>
      <c r="R25" s="1"/>
      <c r="S25" s="1"/>
      <c r="T25" s="1"/>
      <c r="U25" s="1"/>
      <c r="V25" s="1"/>
      <c r="W25" s="8">
        <f t="shared" ca="1" si="31"/>
        <v>6.1728395061728392E-2</v>
      </c>
      <c r="X25" s="1">
        <f t="shared" ca="1" si="13"/>
        <v>5</v>
      </c>
    </row>
    <row r="26" spans="2:24" x14ac:dyDescent="0.15">
      <c r="B26" s="1"/>
      <c r="C26" s="36"/>
      <c r="D26" s="1" t="s">
        <v>62</v>
      </c>
      <c r="E26" s="1">
        <f t="shared" ca="1" si="14"/>
        <v>0</v>
      </c>
      <c r="F26" s="1">
        <f t="shared" ca="1" si="15"/>
        <v>0</v>
      </c>
      <c r="G26" s="1">
        <f t="shared" ca="1" si="16"/>
        <v>0</v>
      </c>
      <c r="H26" s="8" t="e">
        <f t="shared" ca="1" si="17"/>
        <v>#DIV/0!</v>
      </c>
      <c r="I26" s="8" t="e">
        <f t="shared" ca="1" si="18"/>
        <v>#DIV/0!</v>
      </c>
      <c r="J26" s="8" t="e">
        <f t="shared" ca="1" si="19"/>
        <v>#DIV/0!</v>
      </c>
      <c r="K26" s="8">
        <f t="shared" ca="1" si="25"/>
        <v>0</v>
      </c>
      <c r="L26" s="8">
        <f t="shared" ca="1" si="26"/>
        <v>0</v>
      </c>
      <c r="M26" s="8">
        <f t="shared" ca="1" si="27"/>
        <v>0</v>
      </c>
      <c r="N26" s="8">
        <f t="shared" ca="1" si="28"/>
        <v>0</v>
      </c>
      <c r="O26" s="8">
        <f t="shared" ca="1" si="29"/>
        <v>0</v>
      </c>
      <c r="P26" s="8">
        <f t="shared" ca="1" si="30"/>
        <v>0</v>
      </c>
      <c r="Q26" s="1"/>
      <c r="R26" s="1"/>
      <c r="S26" s="1"/>
      <c r="T26" s="1"/>
      <c r="U26" s="1"/>
      <c r="V26" s="1"/>
      <c r="W26" s="8">
        <f t="shared" ca="1" si="31"/>
        <v>0</v>
      </c>
      <c r="X26" s="1">
        <f t="shared" ca="1" si="13"/>
        <v>0</v>
      </c>
    </row>
    <row r="27" spans="2:24" x14ac:dyDescent="0.15">
      <c r="B27" s="1"/>
      <c r="C27" s="36"/>
      <c r="D27" s="1" t="s">
        <v>67</v>
      </c>
      <c r="E27" s="1">
        <f t="shared" ca="1" si="14"/>
        <v>0</v>
      </c>
      <c r="F27" s="1">
        <f t="shared" ca="1" si="15"/>
        <v>0</v>
      </c>
      <c r="G27" s="1">
        <f t="shared" ca="1" si="16"/>
        <v>0</v>
      </c>
      <c r="H27" s="8" t="e">
        <f t="shared" ca="1" si="17"/>
        <v>#DIV/0!</v>
      </c>
      <c r="I27" s="8" t="e">
        <f t="shared" ca="1" si="18"/>
        <v>#DIV/0!</v>
      </c>
      <c r="J27" s="8" t="e">
        <f t="shared" ca="1" si="19"/>
        <v>#DIV/0!</v>
      </c>
      <c r="K27" s="8">
        <f t="shared" ca="1" si="25"/>
        <v>0</v>
      </c>
      <c r="L27" s="8">
        <f t="shared" ca="1" si="26"/>
        <v>0</v>
      </c>
      <c r="M27" s="8">
        <f t="shared" ca="1" si="27"/>
        <v>0</v>
      </c>
      <c r="N27" s="8">
        <f t="shared" ca="1" si="28"/>
        <v>0</v>
      </c>
      <c r="O27" s="8">
        <f t="shared" ca="1" si="29"/>
        <v>0</v>
      </c>
      <c r="P27" s="8">
        <f t="shared" ca="1" si="30"/>
        <v>0</v>
      </c>
      <c r="Q27" s="1"/>
      <c r="R27" s="1"/>
      <c r="S27" s="1"/>
      <c r="T27" s="1"/>
      <c r="U27" s="1"/>
      <c r="V27" s="1"/>
      <c r="W27" s="8">
        <f t="shared" ca="1" si="31"/>
        <v>0</v>
      </c>
      <c r="X27" s="1">
        <f t="shared" ca="1" si="13"/>
        <v>0</v>
      </c>
    </row>
    <row r="28" spans="2:24" x14ac:dyDescent="0.15">
      <c r="B28" s="1"/>
      <c r="C28" s="36"/>
      <c r="D28" s="1" t="s">
        <v>46</v>
      </c>
      <c r="E28" s="1">
        <f t="shared" ca="1" si="14"/>
        <v>0</v>
      </c>
      <c r="F28" s="1">
        <f t="shared" ca="1" si="15"/>
        <v>0</v>
      </c>
      <c r="G28" s="1">
        <f t="shared" ca="1" si="16"/>
        <v>0</v>
      </c>
      <c r="H28" s="8" t="e">
        <f t="shared" ca="1" si="17"/>
        <v>#DIV/0!</v>
      </c>
      <c r="I28" s="8" t="e">
        <f t="shared" ca="1" si="18"/>
        <v>#DIV/0!</v>
      </c>
      <c r="J28" s="8" t="e">
        <f t="shared" ca="1" si="19"/>
        <v>#DIV/0!</v>
      </c>
      <c r="K28" s="8">
        <f t="shared" ca="1" si="25"/>
        <v>0</v>
      </c>
      <c r="L28" s="8">
        <f t="shared" ca="1" si="26"/>
        <v>0</v>
      </c>
      <c r="M28" s="8">
        <f t="shared" ca="1" si="27"/>
        <v>0</v>
      </c>
      <c r="N28" s="8">
        <f t="shared" ca="1" si="28"/>
        <v>0</v>
      </c>
      <c r="O28" s="8">
        <f t="shared" ca="1" si="29"/>
        <v>0</v>
      </c>
      <c r="P28" s="8">
        <f t="shared" ca="1" si="30"/>
        <v>0</v>
      </c>
      <c r="Q28" s="1"/>
      <c r="R28" s="1"/>
      <c r="S28" s="1"/>
      <c r="T28" s="1"/>
      <c r="U28" s="1"/>
      <c r="V28" s="1"/>
      <c r="W28" s="8">
        <f t="shared" ca="1" si="31"/>
        <v>0</v>
      </c>
      <c r="X28" s="1">
        <f t="shared" ca="1" si="13"/>
        <v>0</v>
      </c>
    </row>
    <row r="29" spans="2:24" x14ac:dyDescent="0.15">
      <c r="B29" s="1"/>
      <c r="C29" s="36"/>
      <c r="D29" s="1" t="s">
        <v>56</v>
      </c>
      <c r="E29" s="1">
        <f t="shared" ca="1" si="14"/>
        <v>0</v>
      </c>
      <c r="F29" s="1">
        <f t="shared" ca="1" si="15"/>
        <v>0</v>
      </c>
      <c r="G29" s="1">
        <f t="shared" ca="1" si="16"/>
        <v>0</v>
      </c>
      <c r="H29" s="8" t="e">
        <f t="shared" ca="1" si="17"/>
        <v>#DIV/0!</v>
      </c>
      <c r="I29" s="8" t="e">
        <f t="shared" ca="1" si="18"/>
        <v>#DIV/0!</v>
      </c>
      <c r="J29" s="8" t="e">
        <f t="shared" ca="1" si="19"/>
        <v>#DIV/0!</v>
      </c>
      <c r="K29" s="8">
        <f t="shared" ca="1" si="25"/>
        <v>0</v>
      </c>
      <c r="L29" s="8">
        <f t="shared" ca="1" si="26"/>
        <v>0</v>
      </c>
      <c r="M29" s="8">
        <f t="shared" ca="1" si="27"/>
        <v>0</v>
      </c>
      <c r="N29" s="8">
        <f t="shared" ca="1" si="28"/>
        <v>0</v>
      </c>
      <c r="O29" s="8">
        <f t="shared" ca="1" si="29"/>
        <v>0</v>
      </c>
      <c r="P29" s="8">
        <f t="shared" ca="1" si="30"/>
        <v>0</v>
      </c>
      <c r="Q29" s="1"/>
      <c r="R29" s="1"/>
      <c r="S29" s="1"/>
      <c r="T29" s="1"/>
      <c r="U29" s="1"/>
      <c r="V29" s="1"/>
      <c r="W29" s="8">
        <f t="shared" ca="1" si="31"/>
        <v>0</v>
      </c>
      <c r="X29" s="1">
        <f t="shared" ca="1" si="13"/>
        <v>0</v>
      </c>
    </row>
    <row r="30" spans="2:24" x14ac:dyDescent="0.15">
      <c r="B30" s="1"/>
      <c r="C30" s="36"/>
      <c r="D30" s="1" t="s">
        <v>72</v>
      </c>
      <c r="E30" s="1">
        <f t="shared" ca="1" si="14"/>
        <v>0</v>
      </c>
      <c r="F30" s="1">
        <f t="shared" ca="1" si="15"/>
        <v>0</v>
      </c>
      <c r="G30" s="1">
        <f t="shared" ca="1" si="16"/>
        <v>0</v>
      </c>
      <c r="H30" s="8" t="e">
        <f t="shared" ca="1" si="17"/>
        <v>#DIV/0!</v>
      </c>
      <c r="I30" s="8" t="e">
        <f t="shared" ca="1" si="18"/>
        <v>#DIV/0!</v>
      </c>
      <c r="J30" s="8" t="e">
        <f t="shared" ca="1" si="19"/>
        <v>#DIV/0!</v>
      </c>
      <c r="K30" s="8">
        <f t="shared" ca="1" si="25"/>
        <v>0</v>
      </c>
      <c r="L30" s="8">
        <f t="shared" ca="1" si="26"/>
        <v>0</v>
      </c>
      <c r="M30" s="8">
        <f t="shared" ca="1" si="27"/>
        <v>0</v>
      </c>
      <c r="N30" s="8">
        <f t="shared" ca="1" si="28"/>
        <v>0</v>
      </c>
      <c r="O30" s="8">
        <f t="shared" ca="1" si="29"/>
        <v>0</v>
      </c>
      <c r="P30" s="8">
        <f t="shared" ca="1" si="30"/>
        <v>0</v>
      </c>
      <c r="Q30" s="1"/>
      <c r="R30" s="1"/>
      <c r="S30" s="1"/>
      <c r="T30" s="1"/>
      <c r="U30" s="1"/>
      <c r="V30" s="1"/>
      <c r="W30" s="8">
        <f t="shared" ca="1" si="31"/>
        <v>0</v>
      </c>
      <c r="X30" s="1">
        <f t="shared" ca="1" si="13"/>
        <v>0</v>
      </c>
    </row>
    <row r="31" spans="2:24" x14ac:dyDescent="0.15">
      <c r="B31" s="1"/>
      <c r="C31" s="36"/>
      <c r="D31" s="1" t="s">
        <v>66</v>
      </c>
      <c r="E31" s="1">
        <f t="shared" ca="1" si="14"/>
        <v>0</v>
      </c>
      <c r="F31" s="1">
        <f t="shared" ca="1" si="15"/>
        <v>0</v>
      </c>
      <c r="G31" s="1">
        <f t="shared" ca="1" si="16"/>
        <v>0</v>
      </c>
      <c r="H31" s="8" t="e">
        <f t="shared" ca="1" si="17"/>
        <v>#DIV/0!</v>
      </c>
      <c r="I31" s="8" t="e">
        <f t="shared" ca="1" si="18"/>
        <v>#DIV/0!</v>
      </c>
      <c r="J31" s="8" t="e">
        <f t="shared" ca="1" si="19"/>
        <v>#DIV/0!</v>
      </c>
      <c r="K31" s="8">
        <f t="shared" ca="1" si="25"/>
        <v>0</v>
      </c>
      <c r="L31" s="8">
        <f t="shared" ca="1" si="26"/>
        <v>0</v>
      </c>
      <c r="M31" s="8">
        <f t="shared" ca="1" si="27"/>
        <v>0</v>
      </c>
      <c r="N31" s="8">
        <f t="shared" ca="1" si="28"/>
        <v>0</v>
      </c>
      <c r="O31" s="8">
        <f t="shared" ca="1" si="29"/>
        <v>0</v>
      </c>
      <c r="P31" s="8">
        <f t="shared" ca="1" si="30"/>
        <v>0</v>
      </c>
      <c r="Q31" s="1"/>
      <c r="R31" s="1"/>
      <c r="S31" s="1"/>
      <c r="T31" s="1"/>
      <c r="U31" s="1"/>
      <c r="V31" s="1"/>
      <c r="W31" s="8">
        <f t="shared" ca="1" si="31"/>
        <v>0</v>
      </c>
      <c r="X31" s="1">
        <f t="shared" ca="1" si="13"/>
        <v>0</v>
      </c>
    </row>
    <row r="32" spans="2:24" x14ac:dyDescent="0.15">
      <c r="B32" s="1"/>
      <c r="C32" s="36"/>
      <c r="D32" s="1" t="s">
        <v>58</v>
      </c>
      <c r="E32" s="1">
        <f t="shared" ca="1" si="14"/>
        <v>0</v>
      </c>
      <c r="F32" s="1">
        <f t="shared" ca="1" si="15"/>
        <v>0</v>
      </c>
      <c r="G32" s="1">
        <f t="shared" ca="1" si="16"/>
        <v>0</v>
      </c>
      <c r="H32" s="8" t="e">
        <f t="shared" ca="1" si="17"/>
        <v>#DIV/0!</v>
      </c>
      <c r="I32" s="8" t="e">
        <f t="shared" ca="1" si="18"/>
        <v>#DIV/0!</v>
      </c>
      <c r="J32" s="8" t="e">
        <f t="shared" ca="1" si="19"/>
        <v>#DIV/0!</v>
      </c>
      <c r="K32" s="8">
        <f t="shared" ca="1" si="25"/>
        <v>0</v>
      </c>
      <c r="L32" s="8">
        <f t="shared" ca="1" si="26"/>
        <v>0</v>
      </c>
      <c r="M32" s="8">
        <f t="shared" ca="1" si="27"/>
        <v>0</v>
      </c>
      <c r="N32" s="8">
        <f t="shared" ca="1" si="28"/>
        <v>0</v>
      </c>
      <c r="O32" s="8">
        <f t="shared" ca="1" si="29"/>
        <v>0</v>
      </c>
      <c r="P32" s="8">
        <f t="shared" ca="1" si="30"/>
        <v>0</v>
      </c>
      <c r="Q32" s="1"/>
      <c r="R32" s="1"/>
      <c r="S32" s="1"/>
      <c r="T32" s="1"/>
      <c r="U32" s="1"/>
      <c r="V32" s="1"/>
      <c r="W32" s="8">
        <f t="shared" ca="1" si="31"/>
        <v>0</v>
      </c>
      <c r="X32" s="1">
        <f t="shared" ca="1" si="13"/>
        <v>0</v>
      </c>
    </row>
    <row r="33" spans="2:24" x14ac:dyDescent="0.15">
      <c r="B33" s="1"/>
      <c r="C33" s="36"/>
      <c r="D33" s="1" t="s">
        <v>48</v>
      </c>
      <c r="E33" s="1">
        <f t="shared" ca="1" si="14"/>
        <v>0</v>
      </c>
      <c r="F33" s="1">
        <f t="shared" ca="1" si="15"/>
        <v>0</v>
      </c>
      <c r="G33" s="1">
        <f t="shared" ca="1" si="16"/>
        <v>0</v>
      </c>
      <c r="H33" s="8" t="e">
        <f t="shared" ca="1" si="17"/>
        <v>#DIV/0!</v>
      </c>
      <c r="I33" s="8" t="e">
        <f t="shared" ca="1" si="18"/>
        <v>#DIV/0!</v>
      </c>
      <c r="J33" s="8" t="e">
        <f t="shared" ca="1" si="19"/>
        <v>#DIV/0!</v>
      </c>
      <c r="K33" s="8">
        <f t="shared" ca="1" si="25"/>
        <v>0</v>
      </c>
      <c r="L33" s="8">
        <f t="shared" ca="1" si="26"/>
        <v>0</v>
      </c>
      <c r="M33" s="8">
        <f t="shared" ca="1" si="27"/>
        <v>0</v>
      </c>
      <c r="N33" s="8">
        <f t="shared" ca="1" si="28"/>
        <v>0</v>
      </c>
      <c r="O33" s="8">
        <f t="shared" ca="1" si="29"/>
        <v>0</v>
      </c>
      <c r="P33" s="8">
        <f t="shared" ca="1" si="30"/>
        <v>0</v>
      </c>
      <c r="Q33" s="1"/>
      <c r="R33" s="1"/>
      <c r="S33" s="1"/>
      <c r="T33" s="1"/>
      <c r="U33" s="1"/>
      <c r="V33" s="1"/>
      <c r="W33" s="8">
        <f t="shared" ca="1" si="31"/>
        <v>0</v>
      </c>
      <c r="X33" s="1">
        <f t="shared" ca="1" si="13"/>
        <v>0</v>
      </c>
    </row>
    <row r="34" spans="2:24" x14ac:dyDescent="0.15">
      <c r="B34" s="1"/>
      <c r="C34" s="36"/>
      <c r="D34" s="1" t="s">
        <v>47</v>
      </c>
      <c r="E34" s="1">
        <f t="shared" ca="1" si="14"/>
        <v>0</v>
      </c>
      <c r="F34" s="1">
        <f t="shared" ca="1" si="15"/>
        <v>0</v>
      </c>
      <c r="G34" s="1">
        <f t="shared" ca="1" si="16"/>
        <v>0</v>
      </c>
      <c r="H34" s="8" t="e">
        <f t="shared" ca="1" si="17"/>
        <v>#DIV/0!</v>
      </c>
      <c r="I34" s="8" t="e">
        <f t="shared" ca="1" si="18"/>
        <v>#DIV/0!</v>
      </c>
      <c r="J34" s="8" t="e">
        <f t="shared" ca="1" si="19"/>
        <v>#DIV/0!</v>
      </c>
      <c r="K34" s="8">
        <f t="shared" ca="1" si="25"/>
        <v>0</v>
      </c>
      <c r="L34" s="8">
        <f t="shared" ca="1" si="26"/>
        <v>0</v>
      </c>
      <c r="M34" s="8">
        <f t="shared" ca="1" si="27"/>
        <v>0</v>
      </c>
      <c r="N34" s="8">
        <f t="shared" ca="1" si="28"/>
        <v>0</v>
      </c>
      <c r="O34" s="8">
        <f t="shared" ca="1" si="29"/>
        <v>0</v>
      </c>
      <c r="P34" s="8">
        <f t="shared" ca="1" si="30"/>
        <v>0</v>
      </c>
      <c r="Q34" s="1"/>
      <c r="R34" s="1"/>
      <c r="S34" s="1"/>
      <c r="T34" s="1"/>
      <c r="U34" s="1"/>
      <c r="V34" s="1"/>
      <c r="W34" s="8">
        <f t="shared" ca="1" si="31"/>
        <v>0</v>
      </c>
      <c r="X34" s="1">
        <f t="shared" ca="1" si="13"/>
        <v>0</v>
      </c>
    </row>
    <row r="35" spans="2:24" x14ac:dyDescent="0.15">
      <c r="B35" s="1"/>
      <c r="C35" s="36"/>
      <c r="D35" s="1" t="s">
        <v>1</v>
      </c>
      <c r="E35" s="1">
        <f t="shared" ca="1" si="14"/>
        <v>0</v>
      </c>
      <c r="F35" s="1">
        <f t="shared" ca="1" si="15"/>
        <v>2</v>
      </c>
      <c r="G35" s="1">
        <f t="shared" ca="1" si="16"/>
        <v>5</v>
      </c>
      <c r="H35" s="8">
        <f t="shared" ca="1" si="17"/>
        <v>0</v>
      </c>
      <c r="I35" s="8">
        <f t="shared" ca="1" si="18"/>
        <v>0.2857142857142857</v>
      </c>
      <c r="J35" s="8">
        <f t="shared" ca="1" si="19"/>
        <v>0.7142857142857143</v>
      </c>
      <c r="K35" s="8">
        <f t="shared" ca="1" si="25"/>
        <v>0</v>
      </c>
      <c r="L35" s="8">
        <f t="shared" ca="1" si="26"/>
        <v>2.4691358024691357E-2</v>
      </c>
      <c r="M35" s="8">
        <f t="shared" ca="1" si="27"/>
        <v>6.1728395061728392E-2</v>
      </c>
      <c r="N35" s="8">
        <f t="shared" ca="1" si="28"/>
        <v>0</v>
      </c>
      <c r="O35" s="8">
        <f t="shared" ca="1" si="29"/>
        <v>6.25E-2</v>
      </c>
      <c r="P35" s="8">
        <f t="shared" ca="1" si="30"/>
        <v>0.12195121951219512</v>
      </c>
      <c r="Q35" s="1"/>
      <c r="R35" s="1"/>
      <c r="S35" s="1"/>
      <c r="T35" s="1"/>
      <c r="U35" s="1"/>
      <c r="V35" s="1"/>
      <c r="W35" s="8">
        <f t="shared" ca="1" si="31"/>
        <v>8.6419753086419748E-2</v>
      </c>
      <c r="X35" s="1">
        <f t="shared" ca="1" si="13"/>
        <v>7</v>
      </c>
    </row>
    <row r="36" spans="2:24" x14ac:dyDescent="0.15">
      <c r="B36" s="1"/>
      <c r="C36" s="36"/>
      <c r="D36" s="1" t="s">
        <v>2</v>
      </c>
      <c r="E36" s="1">
        <f t="shared" ca="1" si="14"/>
        <v>1</v>
      </c>
      <c r="F36" s="1">
        <f t="shared" ca="1" si="15"/>
        <v>4</v>
      </c>
      <c r="G36" s="1">
        <f t="shared" ca="1" si="16"/>
        <v>11</v>
      </c>
      <c r="H36" s="8">
        <f t="shared" ca="1" si="17"/>
        <v>6.25E-2</v>
      </c>
      <c r="I36" s="8">
        <f t="shared" ca="1" si="18"/>
        <v>0.25</v>
      </c>
      <c r="J36" s="8">
        <f t="shared" ca="1" si="19"/>
        <v>0.6875</v>
      </c>
      <c r="K36" s="8">
        <f t="shared" ca="1" si="25"/>
        <v>1.2345679012345678E-2</v>
      </c>
      <c r="L36" s="8">
        <f t="shared" ca="1" si="26"/>
        <v>4.9382716049382713E-2</v>
      </c>
      <c r="M36" s="8">
        <f t="shared" ca="1" si="27"/>
        <v>0.13580246913580246</v>
      </c>
      <c r="N36" s="8">
        <f t="shared" ca="1" si="28"/>
        <v>0.125</v>
      </c>
      <c r="O36" s="8">
        <f t="shared" ca="1" si="29"/>
        <v>0.125</v>
      </c>
      <c r="P36" s="8">
        <f t="shared" ca="1" si="30"/>
        <v>0.26829268292682928</v>
      </c>
      <c r="Q36" s="1"/>
      <c r="R36" s="1"/>
      <c r="S36" s="1"/>
      <c r="T36" s="1"/>
      <c r="U36" s="1"/>
      <c r="V36" s="1"/>
      <c r="W36" s="8">
        <f t="shared" ca="1" si="31"/>
        <v>0.19753086419753085</v>
      </c>
      <c r="X36" s="1">
        <f t="shared" ca="1" si="13"/>
        <v>16</v>
      </c>
    </row>
    <row r="37" spans="2:24" x14ac:dyDescent="0.15">
      <c r="B37" s="1"/>
      <c r="C37" s="36"/>
      <c r="D37" s="1" t="s">
        <v>4</v>
      </c>
      <c r="E37" s="1">
        <f t="shared" ca="1" si="14"/>
        <v>2</v>
      </c>
      <c r="F37" s="1">
        <f t="shared" ca="1" si="15"/>
        <v>5</v>
      </c>
      <c r="G37" s="1">
        <f t="shared" ca="1" si="16"/>
        <v>4</v>
      </c>
      <c r="H37" s="8">
        <f t="shared" ca="1" si="17"/>
        <v>0.18181818181818182</v>
      </c>
      <c r="I37" s="8">
        <f t="shared" ca="1" si="18"/>
        <v>0.45454545454545453</v>
      </c>
      <c r="J37" s="8">
        <f t="shared" ca="1" si="19"/>
        <v>0.36363636363636365</v>
      </c>
      <c r="K37" s="8">
        <f t="shared" ca="1" si="25"/>
        <v>2.4691358024691357E-2</v>
      </c>
      <c r="L37" s="8">
        <f t="shared" ca="1" si="26"/>
        <v>6.1728395061728392E-2</v>
      </c>
      <c r="M37" s="8">
        <f t="shared" ca="1" si="27"/>
        <v>4.9382716049382713E-2</v>
      </c>
      <c r="N37" s="8">
        <f t="shared" ca="1" si="28"/>
        <v>0.25</v>
      </c>
      <c r="O37" s="8">
        <f t="shared" ca="1" si="29"/>
        <v>0.15625</v>
      </c>
      <c r="P37" s="8">
        <f t="shared" ca="1" si="30"/>
        <v>9.7560975609756101E-2</v>
      </c>
      <c r="Q37" s="1"/>
      <c r="R37" s="1"/>
      <c r="S37" s="1"/>
      <c r="T37" s="1"/>
      <c r="U37" s="1"/>
      <c r="V37" s="1"/>
      <c r="W37" s="8">
        <f t="shared" ca="1" si="31"/>
        <v>0.13580246913580246</v>
      </c>
      <c r="X37" s="1">
        <f t="shared" ca="1" si="13"/>
        <v>11</v>
      </c>
    </row>
    <row r="38" spans="2:24" x14ac:dyDescent="0.15">
      <c r="B38" s="1"/>
      <c r="C38" s="36"/>
      <c r="D38" s="1" t="s">
        <v>45</v>
      </c>
      <c r="E38" s="1">
        <f t="shared" ca="1" si="14"/>
        <v>0</v>
      </c>
      <c r="F38" s="1">
        <f t="shared" ca="1" si="15"/>
        <v>0</v>
      </c>
      <c r="G38" s="1">
        <f t="shared" ca="1" si="16"/>
        <v>0</v>
      </c>
      <c r="H38" s="8" t="e">
        <f t="shared" ca="1" si="17"/>
        <v>#DIV/0!</v>
      </c>
      <c r="I38" s="8" t="e">
        <f t="shared" ca="1" si="18"/>
        <v>#DIV/0!</v>
      </c>
      <c r="J38" s="8" t="e">
        <f t="shared" ca="1" si="19"/>
        <v>#DIV/0!</v>
      </c>
      <c r="K38" s="8">
        <f t="shared" ca="1" si="25"/>
        <v>0</v>
      </c>
      <c r="L38" s="8">
        <f t="shared" ca="1" si="26"/>
        <v>0</v>
      </c>
      <c r="M38" s="8">
        <f t="shared" ca="1" si="27"/>
        <v>0</v>
      </c>
      <c r="N38" s="8">
        <f t="shared" ca="1" si="28"/>
        <v>0</v>
      </c>
      <c r="O38" s="8">
        <f t="shared" ca="1" si="29"/>
        <v>0</v>
      </c>
      <c r="P38" s="8">
        <f t="shared" ca="1" si="30"/>
        <v>0</v>
      </c>
      <c r="Q38" s="1"/>
      <c r="R38" s="1"/>
      <c r="S38" s="1"/>
      <c r="T38" s="1"/>
      <c r="U38" s="1"/>
      <c r="V38" s="1"/>
      <c r="W38" s="8">
        <f t="shared" ca="1" si="31"/>
        <v>0</v>
      </c>
      <c r="X38" s="1">
        <f t="shared" ca="1" si="13"/>
        <v>0</v>
      </c>
    </row>
    <row r="39" spans="2:24" x14ac:dyDescent="0.15">
      <c r="B39" s="1"/>
      <c r="C39" s="36"/>
      <c r="D39" s="1" t="s">
        <v>50</v>
      </c>
      <c r="E39" s="1">
        <f t="shared" ca="1" si="14"/>
        <v>0</v>
      </c>
      <c r="F39" s="1">
        <f t="shared" ca="1" si="15"/>
        <v>0</v>
      </c>
      <c r="G39" s="1">
        <f t="shared" ca="1" si="16"/>
        <v>0</v>
      </c>
      <c r="H39" s="8" t="e">
        <f t="shared" ca="1" si="17"/>
        <v>#DIV/0!</v>
      </c>
      <c r="I39" s="8" t="e">
        <f t="shared" ca="1" si="18"/>
        <v>#DIV/0!</v>
      </c>
      <c r="J39" s="8" t="e">
        <f t="shared" ca="1" si="19"/>
        <v>#DIV/0!</v>
      </c>
      <c r="K39" s="8">
        <f t="shared" ca="1" si="25"/>
        <v>0</v>
      </c>
      <c r="L39" s="8">
        <f t="shared" ca="1" si="26"/>
        <v>0</v>
      </c>
      <c r="M39" s="8">
        <f t="shared" ca="1" si="27"/>
        <v>0</v>
      </c>
      <c r="N39" s="8">
        <f t="shared" ca="1" si="28"/>
        <v>0</v>
      </c>
      <c r="O39" s="8">
        <f t="shared" ca="1" si="29"/>
        <v>0</v>
      </c>
      <c r="P39" s="8">
        <f t="shared" ca="1" si="30"/>
        <v>0</v>
      </c>
      <c r="Q39" s="1"/>
      <c r="R39" s="1"/>
      <c r="S39" s="1"/>
      <c r="T39" s="1"/>
      <c r="U39" s="1"/>
      <c r="V39" s="1"/>
      <c r="W39" s="8">
        <f t="shared" ca="1" si="31"/>
        <v>0</v>
      </c>
      <c r="X39" s="1">
        <f t="shared" ca="1" si="13"/>
        <v>0</v>
      </c>
    </row>
    <row r="40" spans="2:24" x14ac:dyDescent="0.15">
      <c r="B40" s="1"/>
      <c r="C40" s="36"/>
      <c r="D40" s="1" t="s">
        <v>49</v>
      </c>
      <c r="E40" s="1">
        <f t="shared" ca="1" si="14"/>
        <v>0</v>
      </c>
      <c r="F40" s="1">
        <f t="shared" ca="1" si="15"/>
        <v>0</v>
      </c>
      <c r="G40" s="1">
        <f t="shared" ca="1" si="16"/>
        <v>0</v>
      </c>
      <c r="H40" s="8" t="e">
        <f t="shared" ca="1" si="17"/>
        <v>#DIV/0!</v>
      </c>
      <c r="I40" s="8" t="e">
        <f t="shared" ca="1" si="18"/>
        <v>#DIV/0!</v>
      </c>
      <c r="J40" s="8" t="e">
        <f t="shared" ca="1" si="19"/>
        <v>#DIV/0!</v>
      </c>
      <c r="K40" s="8">
        <f t="shared" ca="1" si="25"/>
        <v>0</v>
      </c>
      <c r="L40" s="8">
        <f t="shared" ca="1" si="26"/>
        <v>0</v>
      </c>
      <c r="M40" s="8">
        <f t="shared" ca="1" si="27"/>
        <v>0</v>
      </c>
      <c r="N40" s="8">
        <f t="shared" ca="1" si="28"/>
        <v>0</v>
      </c>
      <c r="O40" s="8">
        <f t="shared" ca="1" si="29"/>
        <v>0</v>
      </c>
      <c r="P40" s="8">
        <f t="shared" ca="1" si="30"/>
        <v>0</v>
      </c>
      <c r="Q40" s="1"/>
      <c r="R40" s="1"/>
      <c r="S40" s="1"/>
      <c r="T40" s="1"/>
      <c r="U40" s="1"/>
      <c r="V40" s="1"/>
      <c r="W40" s="8">
        <f t="shared" ca="1" si="31"/>
        <v>0</v>
      </c>
      <c r="X40" s="1">
        <f t="shared" ca="1" si="13"/>
        <v>0</v>
      </c>
    </row>
    <row r="41" spans="2:24" x14ac:dyDescent="0.15">
      <c r="B41" s="1"/>
      <c r="C41" s="36"/>
      <c r="D41" s="1" t="s">
        <v>51</v>
      </c>
      <c r="E41" s="1">
        <f t="shared" ca="1" si="14"/>
        <v>0</v>
      </c>
      <c r="F41" s="1">
        <f t="shared" ca="1" si="15"/>
        <v>0</v>
      </c>
      <c r="G41" s="1">
        <f t="shared" ca="1" si="16"/>
        <v>0</v>
      </c>
      <c r="H41" s="8" t="e">
        <f t="shared" ca="1" si="17"/>
        <v>#DIV/0!</v>
      </c>
      <c r="I41" s="8" t="e">
        <f t="shared" ca="1" si="18"/>
        <v>#DIV/0!</v>
      </c>
      <c r="J41" s="8" t="e">
        <f t="shared" ca="1" si="19"/>
        <v>#DIV/0!</v>
      </c>
      <c r="K41" s="8">
        <f t="shared" ca="1" si="25"/>
        <v>0</v>
      </c>
      <c r="L41" s="8">
        <f t="shared" ca="1" si="26"/>
        <v>0</v>
      </c>
      <c r="M41" s="8">
        <f t="shared" ca="1" si="27"/>
        <v>0</v>
      </c>
      <c r="N41" s="8">
        <f t="shared" ca="1" si="28"/>
        <v>0</v>
      </c>
      <c r="O41" s="8">
        <f t="shared" ca="1" si="29"/>
        <v>0</v>
      </c>
      <c r="P41" s="8">
        <f t="shared" ca="1" si="30"/>
        <v>0</v>
      </c>
      <c r="Q41" s="1"/>
      <c r="R41" s="1"/>
      <c r="S41" s="1"/>
      <c r="T41" s="1"/>
      <c r="U41" s="1"/>
      <c r="V41" s="1"/>
      <c r="W41" s="8">
        <f t="shared" ca="1" si="31"/>
        <v>0</v>
      </c>
      <c r="X41" s="1">
        <f t="shared" ca="1" si="13"/>
        <v>0</v>
      </c>
    </row>
    <row r="42" spans="2:24" x14ac:dyDescent="0.15">
      <c r="B42" s="1"/>
      <c r="C42" s="36"/>
      <c r="D42" s="1" t="s">
        <v>55</v>
      </c>
      <c r="E42" s="1">
        <f t="shared" ca="1" si="14"/>
        <v>0</v>
      </c>
      <c r="F42" s="1">
        <f t="shared" ca="1" si="15"/>
        <v>0</v>
      </c>
      <c r="G42" s="1">
        <f t="shared" ca="1" si="16"/>
        <v>0</v>
      </c>
      <c r="H42" s="8" t="e">
        <f t="shared" ca="1" si="17"/>
        <v>#DIV/0!</v>
      </c>
      <c r="I42" s="8" t="e">
        <f t="shared" ca="1" si="18"/>
        <v>#DIV/0!</v>
      </c>
      <c r="J42" s="8" t="e">
        <f t="shared" ca="1" si="19"/>
        <v>#DIV/0!</v>
      </c>
      <c r="K42" s="8">
        <f t="shared" ca="1" si="25"/>
        <v>0</v>
      </c>
      <c r="L42" s="8">
        <f t="shared" ca="1" si="26"/>
        <v>0</v>
      </c>
      <c r="M42" s="8">
        <f t="shared" ca="1" si="27"/>
        <v>0</v>
      </c>
      <c r="N42" s="8">
        <f t="shared" ca="1" si="28"/>
        <v>0</v>
      </c>
      <c r="O42" s="8">
        <f t="shared" ca="1" si="29"/>
        <v>0</v>
      </c>
      <c r="P42" s="8">
        <f t="shared" ca="1" si="30"/>
        <v>0</v>
      </c>
      <c r="Q42" s="1"/>
      <c r="R42" s="1"/>
      <c r="S42" s="1"/>
      <c r="T42" s="1"/>
      <c r="U42" s="1"/>
      <c r="V42" s="1"/>
      <c r="W42" s="8">
        <f t="shared" ca="1" si="31"/>
        <v>0</v>
      </c>
      <c r="X42" s="1">
        <f t="shared" ca="1" si="13"/>
        <v>0</v>
      </c>
    </row>
    <row r="43" spans="2:24" x14ac:dyDescent="0.15">
      <c r="B43" s="1"/>
      <c r="C43" s="36"/>
      <c r="D43" s="1" t="s">
        <v>75</v>
      </c>
      <c r="E43" s="1">
        <f t="shared" ca="1" si="14"/>
        <v>0</v>
      </c>
      <c r="F43" s="1">
        <f t="shared" ca="1" si="15"/>
        <v>0</v>
      </c>
      <c r="G43" s="1">
        <f t="shared" ca="1" si="16"/>
        <v>0</v>
      </c>
      <c r="H43" s="8" t="e">
        <f t="shared" ca="1" si="17"/>
        <v>#DIV/0!</v>
      </c>
      <c r="I43" s="8" t="e">
        <f t="shared" ca="1" si="18"/>
        <v>#DIV/0!</v>
      </c>
      <c r="J43" s="8" t="e">
        <f t="shared" ca="1" si="19"/>
        <v>#DIV/0!</v>
      </c>
      <c r="K43" s="8">
        <f t="shared" ca="1" si="25"/>
        <v>0</v>
      </c>
      <c r="L43" s="8">
        <f t="shared" ca="1" si="26"/>
        <v>0</v>
      </c>
      <c r="M43" s="8">
        <f t="shared" ca="1" si="27"/>
        <v>0</v>
      </c>
      <c r="N43" s="8">
        <f t="shared" ca="1" si="28"/>
        <v>0</v>
      </c>
      <c r="O43" s="8">
        <f t="shared" ca="1" si="29"/>
        <v>0</v>
      </c>
      <c r="P43" s="8">
        <f t="shared" ca="1" si="30"/>
        <v>0</v>
      </c>
      <c r="Q43" s="1"/>
      <c r="R43" s="1"/>
      <c r="S43" s="1"/>
      <c r="T43" s="1"/>
      <c r="U43" s="1"/>
      <c r="V43" s="1"/>
      <c r="W43" s="8">
        <f t="shared" ca="1" si="31"/>
        <v>0</v>
      </c>
      <c r="X43" s="1">
        <f t="shared" ca="1" si="13"/>
        <v>0</v>
      </c>
    </row>
    <row r="44" spans="2:24" x14ac:dyDescent="0.15">
      <c r="B44" s="1"/>
      <c r="C44" s="36"/>
      <c r="D44" s="1" t="s">
        <v>64</v>
      </c>
      <c r="E44" s="1">
        <f t="shared" ca="1" si="14"/>
        <v>0</v>
      </c>
      <c r="F44" s="1">
        <f t="shared" ca="1" si="15"/>
        <v>0</v>
      </c>
      <c r="G44" s="1">
        <f t="shared" ca="1" si="16"/>
        <v>0</v>
      </c>
      <c r="H44" s="8" t="e">
        <f t="shared" ca="1" si="17"/>
        <v>#DIV/0!</v>
      </c>
      <c r="I44" s="8" t="e">
        <f t="shared" ca="1" si="18"/>
        <v>#DIV/0!</v>
      </c>
      <c r="J44" s="8" t="e">
        <f t="shared" ca="1" si="19"/>
        <v>#DIV/0!</v>
      </c>
      <c r="K44" s="8">
        <f t="shared" ca="1" si="25"/>
        <v>0</v>
      </c>
      <c r="L44" s="8">
        <f t="shared" ca="1" si="26"/>
        <v>0</v>
      </c>
      <c r="M44" s="8">
        <f t="shared" ca="1" si="27"/>
        <v>0</v>
      </c>
      <c r="N44" s="8">
        <f t="shared" ca="1" si="28"/>
        <v>0</v>
      </c>
      <c r="O44" s="8">
        <f t="shared" ca="1" si="29"/>
        <v>0</v>
      </c>
      <c r="P44" s="8">
        <f t="shared" ca="1" si="30"/>
        <v>0</v>
      </c>
      <c r="Q44" s="1"/>
      <c r="R44" s="1"/>
      <c r="S44" s="1"/>
      <c r="T44" s="1"/>
      <c r="U44" s="1"/>
      <c r="V44" s="1"/>
      <c r="W44" s="8">
        <f t="shared" ca="1" si="31"/>
        <v>0</v>
      </c>
      <c r="X44" s="1">
        <f t="shared" ca="1" si="13"/>
        <v>0</v>
      </c>
    </row>
    <row r="45" spans="2:24" x14ac:dyDescent="0.15">
      <c r="B45" s="1"/>
      <c r="C45" s="36"/>
      <c r="D45" s="1" t="s">
        <v>65</v>
      </c>
      <c r="E45" s="1">
        <f t="shared" ca="1" si="14"/>
        <v>0</v>
      </c>
      <c r="F45" s="1">
        <f t="shared" ca="1" si="15"/>
        <v>0</v>
      </c>
      <c r="G45" s="1">
        <f t="shared" ca="1" si="16"/>
        <v>0</v>
      </c>
      <c r="H45" s="8" t="e">
        <f t="shared" ca="1" si="17"/>
        <v>#DIV/0!</v>
      </c>
      <c r="I45" s="8" t="e">
        <f t="shared" ca="1" si="18"/>
        <v>#DIV/0!</v>
      </c>
      <c r="J45" s="8" t="e">
        <f t="shared" ca="1" si="19"/>
        <v>#DIV/0!</v>
      </c>
      <c r="K45" s="8">
        <f t="shared" ca="1" si="25"/>
        <v>0</v>
      </c>
      <c r="L45" s="8">
        <f t="shared" ca="1" si="26"/>
        <v>0</v>
      </c>
      <c r="M45" s="8">
        <f t="shared" ca="1" si="27"/>
        <v>0</v>
      </c>
      <c r="N45" s="8">
        <f t="shared" ca="1" si="28"/>
        <v>0</v>
      </c>
      <c r="O45" s="8">
        <f t="shared" ca="1" si="29"/>
        <v>0</v>
      </c>
      <c r="P45" s="8">
        <f t="shared" ca="1" si="30"/>
        <v>0</v>
      </c>
      <c r="Q45" s="1"/>
      <c r="R45" s="1"/>
      <c r="S45" s="1"/>
      <c r="T45" s="1"/>
      <c r="U45" s="1"/>
      <c r="V45" s="1"/>
      <c r="W45" s="8">
        <f t="shared" ca="1" si="31"/>
        <v>0</v>
      </c>
      <c r="X45" s="1">
        <f t="shared" ca="1" si="13"/>
        <v>0</v>
      </c>
    </row>
    <row r="46" spans="2:24" x14ac:dyDescent="0.15">
      <c r="B46" s="1"/>
      <c r="C46" s="36"/>
      <c r="D46" s="1" t="s">
        <v>52</v>
      </c>
      <c r="E46" s="1">
        <f t="shared" ca="1" si="14"/>
        <v>0</v>
      </c>
      <c r="F46" s="1">
        <f t="shared" ca="1" si="15"/>
        <v>2</v>
      </c>
      <c r="G46" s="1">
        <f t="shared" ca="1" si="16"/>
        <v>2</v>
      </c>
      <c r="H46" s="8">
        <f t="shared" ca="1" si="17"/>
        <v>0</v>
      </c>
      <c r="I46" s="8">
        <f t="shared" ca="1" si="18"/>
        <v>0.5</v>
      </c>
      <c r="J46" s="8">
        <f t="shared" ca="1" si="19"/>
        <v>0.5</v>
      </c>
      <c r="K46" s="8">
        <f t="shared" ca="1" si="25"/>
        <v>0</v>
      </c>
      <c r="L46" s="8">
        <f t="shared" ca="1" si="26"/>
        <v>2.4691358024691357E-2</v>
      </c>
      <c r="M46" s="8">
        <f t="shared" ca="1" si="27"/>
        <v>2.4691358024691357E-2</v>
      </c>
      <c r="N46" s="8">
        <f t="shared" ca="1" si="28"/>
        <v>0</v>
      </c>
      <c r="O46" s="8">
        <f t="shared" ca="1" si="29"/>
        <v>6.25E-2</v>
      </c>
      <c r="P46" s="8">
        <f t="shared" ca="1" si="30"/>
        <v>4.878048780487805E-2</v>
      </c>
      <c r="Q46" s="1"/>
      <c r="R46" s="1"/>
      <c r="S46" s="1"/>
      <c r="T46" s="1"/>
      <c r="U46" s="1"/>
      <c r="V46" s="1"/>
      <c r="W46" s="8">
        <f t="shared" ca="1" si="31"/>
        <v>4.9382716049382713E-2</v>
      </c>
      <c r="X46" s="1">
        <f t="shared" ca="1" si="13"/>
        <v>4</v>
      </c>
    </row>
    <row r="47" spans="2:24" x14ac:dyDescent="0.15">
      <c r="B47" s="1"/>
      <c r="C47" s="36"/>
      <c r="D47" s="1" t="s">
        <v>53</v>
      </c>
      <c r="E47" s="1">
        <f t="shared" ca="1" si="14"/>
        <v>0</v>
      </c>
      <c r="F47" s="1">
        <f t="shared" ca="1" si="15"/>
        <v>0</v>
      </c>
      <c r="G47" s="1">
        <f t="shared" ca="1" si="16"/>
        <v>0</v>
      </c>
      <c r="H47" s="8" t="e">
        <f t="shared" ca="1" si="17"/>
        <v>#DIV/0!</v>
      </c>
      <c r="I47" s="8" t="e">
        <f t="shared" ca="1" si="18"/>
        <v>#DIV/0!</v>
      </c>
      <c r="J47" s="8" t="e">
        <f t="shared" ca="1" si="19"/>
        <v>#DIV/0!</v>
      </c>
      <c r="K47" s="8">
        <f t="shared" ca="1" si="25"/>
        <v>0</v>
      </c>
      <c r="L47" s="8">
        <f t="shared" ca="1" si="26"/>
        <v>0</v>
      </c>
      <c r="M47" s="8">
        <f t="shared" ca="1" si="27"/>
        <v>0</v>
      </c>
      <c r="N47" s="8">
        <f t="shared" ca="1" si="28"/>
        <v>0</v>
      </c>
      <c r="O47" s="8">
        <f t="shared" ca="1" si="29"/>
        <v>0</v>
      </c>
      <c r="P47" s="8">
        <f t="shared" ca="1" si="30"/>
        <v>0</v>
      </c>
      <c r="Q47" s="1"/>
      <c r="R47" s="1"/>
      <c r="S47" s="1"/>
      <c r="T47" s="1"/>
      <c r="U47" s="1"/>
      <c r="V47" s="1"/>
      <c r="W47" s="8">
        <f t="shared" ca="1" si="31"/>
        <v>0</v>
      </c>
      <c r="X47" s="1">
        <f t="shared" ca="1" si="13"/>
        <v>0</v>
      </c>
    </row>
    <row r="48" spans="2:24" x14ac:dyDescent="0.15">
      <c r="B48" s="1"/>
      <c r="C48" s="36"/>
      <c r="D48" s="1" t="s">
        <v>60</v>
      </c>
      <c r="E48" s="1">
        <f t="shared" ca="1" si="14"/>
        <v>0</v>
      </c>
      <c r="F48" s="1">
        <f t="shared" ca="1" si="15"/>
        <v>5</v>
      </c>
      <c r="G48" s="1">
        <f t="shared" ca="1" si="16"/>
        <v>5</v>
      </c>
      <c r="H48" s="8">
        <f t="shared" ca="1" si="17"/>
        <v>0</v>
      </c>
      <c r="I48" s="8">
        <f t="shared" ca="1" si="18"/>
        <v>0.5</v>
      </c>
      <c r="J48" s="8">
        <f t="shared" ca="1" si="19"/>
        <v>0.5</v>
      </c>
      <c r="K48" s="8">
        <f t="shared" ca="1" si="25"/>
        <v>0</v>
      </c>
      <c r="L48" s="8">
        <f t="shared" ca="1" si="26"/>
        <v>6.1728395061728392E-2</v>
      </c>
      <c r="M48" s="8">
        <f t="shared" ca="1" si="27"/>
        <v>6.1728395061728392E-2</v>
      </c>
      <c r="N48" s="8">
        <f t="shared" ca="1" si="28"/>
        <v>0</v>
      </c>
      <c r="O48" s="8">
        <f t="shared" ca="1" si="29"/>
        <v>0.15625</v>
      </c>
      <c r="P48" s="8">
        <f t="shared" ca="1" si="30"/>
        <v>0.12195121951219512</v>
      </c>
      <c r="Q48" s="1"/>
      <c r="R48" s="1"/>
      <c r="S48" s="1"/>
      <c r="T48" s="1"/>
      <c r="U48" s="1"/>
      <c r="V48" s="1"/>
      <c r="W48" s="8">
        <f t="shared" ca="1" si="31"/>
        <v>0.12345679012345678</v>
      </c>
      <c r="X48" s="1">
        <f t="shared" ca="1" si="13"/>
        <v>10</v>
      </c>
    </row>
    <row r="49" spans="2:24" x14ac:dyDescent="0.15">
      <c r="B49" s="1"/>
      <c r="C49" s="36"/>
      <c r="D49" s="1" t="s">
        <v>68</v>
      </c>
      <c r="E49" s="1">
        <f t="shared" ca="1" si="14"/>
        <v>0</v>
      </c>
      <c r="F49" s="1">
        <f t="shared" ca="1" si="15"/>
        <v>0</v>
      </c>
      <c r="G49" s="1">
        <f t="shared" ca="1" si="16"/>
        <v>0</v>
      </c>
      <c r="H49" s="8" t="e">
        <f t="shared" ca="1" si="17"/>
        <v>#DIV/0!</v>
      </c>
      <c r="I49" s="8" t="e">
        <f t="shared" ca="1" si="18"/>
        <v>#DIV/0!</v>
      </c>
      <c r="J49" s="8" t="e">
        <f t="shared" ca="1" si="19"/>
        <v>#DIV/0!</v>
      </c>
      <c r="K49" s="8">
        <f t="shared" ca="1" si="25"/>
        <v>0</v>
      </c>
      <c r="L49" s="8">
        <f t="shared" ca="1" si="26"/>
        <v>0</v>
      </c>
      <c r="M49" s="8">
        <f t="shared" ca="1" si="27"/>
        <v>0</v>
      </c>
      <c r="N49" s="8">
        <f t="shared" ca="1" si="28"/>
        <v>0</v>
      </c>
      <c r="O49" s="8">
        <f t="shared" ca="1" si="29"/>
        <v>0</v>
      </c>
      <c r="P49" s="8">
        <f t="shared" ca="1" si="30"/>
        <v>0</v>
      </c>
      <c r="Q49" s="1"/>
      <c r="R49" s="1"/>
      <c r="S49" s="1"/>
      <c r="T49" s="1"/>
      <c r="U49" s="1"/>
      <c r="V49" s="1"/>
      <c r="W49" s="8">
        <f t="shared" ca="1" si="31"/>
        <v>0</v>
      </c>
      <c r="X49" s="1">
        <f t="shared" ca="1" si="13"/>
        <v>0</v>
      </c>
    </row>
    <row r="50" spans="2:24" x14ac:dyDescent="0.15">
      <c r="B50" s="1"/>
      <c r="C50" s="36"/>
      <c r="D50" s="1" t="s">
        <v>71</v>
      </c>
      <c r="E50" s="1">
        <f t="shared" ca="1" si="14"/>
        <v>0</v>
      </c>
      <c r="F50" s="1">
        <f t="shared" ca="1" si="15"/>
        <v>0</v>
      </c>
      <c r="G50" s="1">
        <f t="shared" ca="1" si="16"/>
        <v>0</v>
      </c>
      <c r="H50" s="8" t="e">
        <f t="shared" ca="1" si="17"/>
        <v>#DIV/0!</v>
      </c>
      <c r="I50" s="8" t="e">
        <f t="shared" ca="1" si="18"/>
        <v>#DIV/0!</v>
      </c>
      <c r="J50" s="8" t="e">
        <f t="shared" ca="1" si="19"/>
        <v>#DIV/0!</v>
      </c>
      <c r="K50" s="8">
        <f t="shared" ca="1" si="25"/>
        <v>0</v>
      </c>
      <c r="L50" s="8">
        <f t="shared" ca="1" si="26"/>
        <v>0</v>
      </c>
      <c r="M50" s="8">
        <f t="shared" ca="1" si="27"/>
        <v>0</v>
      </c>
      <c r="N50" s="8">
        <f t="shared" ca="1" si="28"/>
        <v>0</v>
      </c>
      <c r="O50" s="8">
        <f t="shared" ca="1" si="29"/>
        <v>0</v>
      </c>
      <c r="P50" s="8">
        <f t="shared" ca="1" si="30"/>
        <v>0</v>
      </c>
      <c r="Q50" s="1"/>
      <c r="R50" s="1"/>
      <c r="S50" s="1"/>
      <c r="T50" s="1"/>
      <c r="U50" s="1"/>
      <c r="V50" s="1"/>
      <c r="W50" s="8">
        <f t="shared" ca="1" si="31"/>
        <v>0</v>
      </c>
      <c r="X50" s="1">
        <f t="shared" ca="1" si="13"/>
        <v>0</v>
      </c>
    </row>
    <row r="51" spans="2:24" x14ac:dyDescent="0.15">
      <c r="B51" s="1"/>
      <c r="C51" s="36"/>
      <c r="D51" s="1" t="s">
        <v>73</v>
      </c>
      <c r="E51" s="1">
        <f t="shared" ca="1" si="14"/>
        <v>0</v>
      </c>
      <c r="F51" s="1">
        <f t="shared" ca="1" si="15"/>
        <v>0</v>
      </c>
      <c r="G51" s="1">
        <f t="shared" ca="1" si="16"/>
        <v>0</v>
      </c>
      <c r="H51" s="8" t="e">
        <f t="shared" ca="1" si="17"/>
        <v>#DIV/0!</v>
      </c>
      <c r="I51" s="8" t="e">
        <f t="shared" ca="1" si="18"/>
        <v>#DIV/0!</v>
      </c>
      <c r="J51" s="8" t="e">
        <f t="shared" ca="1" si="19"/>
        <v>#DIV/0!</v>
      </c>
      <c r="K51" s="8">
        <f t="shared" ca="1" si="25"/>
        <v>0</v>
      </c>
      <c r="L51" s="8">
        <f t="shared" ca="1" si="26"/>
        <v>0</v>
      </c>
      <c r="M51" s="8">
        <f t="shared" ca="1" si="27"/>
        <v>0</v>
      </c>
      <c r="N51" s="8">
        <f t="shared" ca="1" si="28"/>
        <v>0</v>
      </c>
      <c r="O51" s="8">
        <f t="shared" ca="1" si="29"/>
        <v>0</v>
      </c>
      <c r="P51" s="8">
        <f t="shared" ca="1" si="30"/>
        <v>0</v>
      </c>
      <c r="Q51" s="1"/>
      <c r="R51" s="1"/>
      <c r="S51" s="1"/>
      <c r="T51" s="1"/>
      <c r="U51" s="1"/>
      <c r="V51" s="1"/>
      <c r="W51" s="8">
        <f t="shared" ca="1" si="31"/>
        <v>0</v>
      </c>
      <c r="X51" s="1">
        <f t="shared" ca="1" si="13"/>
        <v>0</v>
      </c>
    </row>
    <row r="52" spans="2:24" x14ac:dyDescent="0.15">
      <c r="B52" s="1"/>
      <c r="C52" s="36"/>
      <c r="D52" s="1" t="s">
        <v>59</v>
      </c>
      <c r="E52" s="1">
        <f t="shared" ca="1" si="14"/>
        <v>0</v>
      </c>
      <c r="F52" s="1">
        <f t="shared" ca="1" si="15"/>
        <v>0</v>
      </c>
      <c r="G52" s="1">
        <f t="shared" ca="1" si="16"/>
        <v>0</v>
      </c>
      <c r="H52" s="8" t="e">
        <f t="shared" ca="1" si="17"/>
        <v>#DIV/0!</v>
      </c>
      <c r="I52" s="8" t="e">
        <f t="shared" ca="1" si="18"/>
        <v>#DIV/0!</v>
      </c>
      <c r="J52" s="8" t="e">
        <f t="shared" ca="1" si="19"/>
        <v>#DIV/0!</v>
      </c>
      <c r="K52" s="8">
        <f t="shared" ca="1" si="25"/>
        <v>0</v>
      </c>
      <c r="L52" s="8">
        <f t="shared" ca="1" si="26"/>
        <v>0</v>
      </c>
      <c r="M52" s="8">
        <f t="shared" ca="1" si="27"/>
        <v>0</v>
      </c>
      <c r="N52" s="8">
        <f t="shared" ca="1" si="28"/>
        <v>0</v>
      </c>
      <c r="O52" s="8">
        <f t="shared" ca="1" si="29"/>
        <v>0</v>
      </c>
      <c r="P52" s="8">
        <f t="shared" ca="1" si="30"/>
        <v>0</v>
      </c>
      <c r="Q52" s="1"/>
      <c r="R52" s="1"/>
      <c r="S52" s="1"/>
      <c r="T52" s="1"/>
      <c r="U52" s="1"/>
      <c r="V52" s="1"/>
      <c r="W52" s="8">
        <f t="shared" ca="1" si="31"/>
        <v>0</v>
      </c>
      <c r="X52" s="1">
        <f t="shared" ca="1" si="13"/>
        <v>0</v>
      </c>
    </row>
    <row r="53" spans="2:24" x14ac:dyDescent="0.15">
      <c r="B53" s="1"/>
      <c r="C53" s="36"/>
      <c r="D53" s="1" t="s">
        <v>74</v>
      </c>
      <c r="E53" s="1">
        <f t="shared" ca="1" si="14"/>
        <v>0</v>
      </c>
      <c r="F53" s="1">
        <f t="shared" ca="1" si="15"/>
        <v>0</v>
      </c>
      <c r="G53" s="1">
        <f t="shared" ca="1" si="16"/>
        <v>0</v>
      </c>
      <c r="H53" s="8" t="e">
        <f t="shared" ca="1" si="17"/>
        <v>#DIV/0!</v>
      </c>
      <c r="I53" s="8" t="e">
        <f t="shared" ca="1" si="18"/>
        <v>#DIV/0!</v>
      </c>
      <c r="J53" s="8" t="e">
        <f t="shared" ca="1" si="19"/>
        <v>#DIV/0!</v>
      </c>
      <c r="K53" s="8">
        <f t="shared" ca="1" si="25"/>
        <v>0</v>
      </c>
      <c r="L53" s="8">
        <f t="shared" ca="1" si="26"/>
        <v>0</v>
      </c>
      <c r="M53" s="8">
        <f t="shared" ca="1" si="27"/>
        <v>0</v>
      </c>
      <c r="N53" s="8">
        <f t="shared" ca="1" si="28"/>
        <v>0</v>
      </c>
      <c r="O53" s="8">
        <f t="shared" ca="1" si="29"/>
        <v>0</v>
      </c>
      <c r="P53" s="8">
        <f t="shared" ca="1" si="30"/>
        <v>0</v>
      </c>
      <c r="Q53" s="1"/>
      <c r="R53" s="1"/>
      <c r="S53" s="1"/>
      <c r="T53" s="1"/>
      <c r="U53" s="1"/>
      <c r="V53" s="1"/>
      <c r="W53" s="8">
        <f t="shared" ca="1" si="31"/>
        <v>0</v>
      </c>
      <c r="X53" s="1">
        <f t="shared" ca="1" si="13"/>
        <v>0</v>
      </c>
    </row>
    <row r="54" spans="2:24" x14ac:dyDescent="0.15">
      <c r="B54" s="4"/>
      <c r="C54" s="9"/>
      <c r="D54" s="9"/>
      <c r="E54" s="4"/>
      <c r="F54" s="4"/>
      <c r="G54" s="4"/>
      <c r="H54" s="10"/>
      <c r="I54" s="10"/>
      <c r="J54" s="10"/>
      <c r="K54" s="10"/>
      <c r="L54" s="10"/>
      <c r="M54" s="10"/>
      <c r="N54" s="10"/>
      <c r="O54" s="10"/>
      <c r="P54" s="10"/>
      <c r="Q54" s="4"/>
      <c r="R54" s="4"/>
      <c r="S54" s="4"/>
      <c r="T54" s="4"/>
      <c r="U54" s="4"/>
      <c r="V54" s="4"/>
      <c r="W54" s="10"/>
      <c r="X54" s="4"/>
    </row>
    <row r="55" spans="2:24" ht="42" x14ac:dyDescent="0.15">
      <c r="B55" s="4"/>
      <c r="C55" s="9"/>
      <c r="D55" s="9"/>
      <c r="E55" s="6" t="s">
        <v>95</v>
      </c>
      <c r="F55" s="6" t="s">
        <v>96</v>
      </c>
      <c r="G55" s="6" t="s">
        <v>97</v>
      </c>
      <c r="H55" s="6" t="str">
        <f>E55</f>
        <v>north</v>
      </c>
      <c r="I55" s="6" t="str">
        <f>F55</f>
        <v>south</v>
      </c>
      <c r="J55" s="6" t="s">
        <v>130</v>
      </c>
      <c r="K55" s="6" t="s">
        <v>131</v>
      </c>
      <c r="L55" s="6" t="s">
        <v>97</v>
      </c>
      <c r="M55" s="6" t="s">
        <v>130</v>
      </c>
      <c r="N55" s="6" t="s">
        <v>131</v>
      </c>
      <c r="O55" s="6" t="s">
        <v>134</v>
      </c>
      <c r="P55" s="6" t="s">
        <v>135</v>
      </c>
      <c r="Q55" s="6" t="s">
        <v>136</v>
      </c>
      <c r="R55" s="4"/>
      <c r="S55" s="4"/>
      <c r="T55" s="4"/>
      <c r="U55" s="4"/>
      <c r="V55" s="4"/>
      <c r="W55" s="10"/>
      <c r="X55" s="4"/>
    </row>
    <row r="56" spans="2:24" x14ac:dyDescent="0.15">
      <c r="B56" s="4"/>
      <c r="C56" s="36" t="s">
        <v>36</v>
      </c>
      <c r="D56" s="9" t="s">
        <v>63</v>
      </c>
      <c r="E56" s="9">
        <f ca="1">X278</f>
        <v>0</v>
      </c>
      <c r="F56" s="9">
        <f ca="1">X315</f>
        <v>3</v>
      </c>
      <c r="G56" s="9">
        <f ca="1">SUM(E17:G17)</f>
        <v>7</v>
      </c>
      <c r="H56" s="8">
        <f ca="1">IFERROR(E56/G56,"")</f>
        <v>0</v>
      </c>
      <c r="I56" s="8">
        <f ca="1">IFERROR(F56/G56,"")</f>
        <v>0.42857142857142855</v>
      </c>
      <c r="J56" s="11">
        <f ca="1">X352</f>
        <v>3</v>
      </c>
      <c r="K56" s="11">
        <f ca="1">X389</f>
        <v>0</v>
      </c>
      <c r="L56" s="11">
        <f ca="1">G56</f>
        <v>7</v>
      </c>
      <c r="M56" s="8">
        <f ca="1">IFERROR(J56/L56,"")</f>
        <v>0.42857142857142855</v>
      </c>
      <c r="N56" s="8">
        <f ca="1">IFERROR(K56/L56,"")</f>
        <v>0</v>
      </c>
      <c r="O56" s="11">
        <f ca="1">E426</f>
        <v>11</v>
      </c>
      <c r="P56" s="11">
        <f ca="1">E463</f>
        <v>12</v>
      </c>
      <c r="Q56" s="17">
        <f ca="1">O56/P56</f>
        <v>0.91666666666666663</v>
      </c>
      <c r="R56" s="4"/>
      <c r="S56" s="4"/>
      <c r="T56" s="4"/>
      <c r="U56" s="4"/>
      <c r="V56" s="4"/>
      <c r="W56" s="10"/>
      <c r="X56" s="4"/>
    </row>
    <row r="57" spans="2:24" x14ac:dyDescent="0.15">
      <c r="B57" s="4"/>
      <c r="C57" s="36"/>
      <c r="D57" s="9" t="s">
        <v>70</v>
      </c>
      <c r="E57" s="9">
        <f t="shared" ref="E57:E92" ca="1" si="32">X279</f>
        <v>0</v>
      </c>
      <c r="F57" s="9">
        <f t="shared" ref="F57:F92" ca="1" si="33">X316</f>
        <v>0</v>
      </c>
      <c r="G57" s="9">
        <f t="shared" ref="G57:G92" ca="1" si="34">SUM(E18:G18)</f>
        <v>0</v>
      </c>
      <c r="H57" s="8" t="str">
        <f t="shared" ref="H57:H92" ca="1" si="35">IFERROR(E57/G57,"")</f>
        <v/>
      </c>
      <c r="I57" s="8" t="str">
        <f t="shared" ref="I57:I92" ca="1" si="36">IFERROR(F57/G57,"")</f>
        <v/>
      </c>
      <c r="J57" s="11">
        <f t="shared" ref="J57:J84" ca="1" si="37">X353</f>
        <v>0</v>
      </c>
      <c r="K57" s="11">
        <f t="shared" ref="K57:K84" ca="1" si="38">X390</f>
        <v>0</v>
      </c>
      <c r="L57" s="11">
        <f t="shared" ref="L57:L92" ca="1" si="39">G57</f>
        <v>0</v>
      </c>
      <c r="M57" s="8" t="str">
        <f t="shared" ref="M57:M92" ca="1" si="40">IFERROR(J57/L57,"")</f>
        <v/>
      </c>
      <c r="N57" s="8" t="str">
        <f t="shared" ref="N57:N92" ca="1" si="41">IFERROR(K57/L57,"")</f>
        <v/>
      </c>
      <c r="O57" s="11">
        <f t="shared" ref="O57:O92" ca="1" si="42">E427</f>
        <v>0</v>
      </c>
      <c r="P57" s="11">
        <f t="shared" ref="P57:P92" ca="1" si="43">E464</f>
        <v>0</v>
      </c>
      <c r="Q57" s="17" t="str">
        <f ca="1">IFERROR(O57/P57,"")</f>
        <v/>
      </c>
      <c r="R57" s="4"/>
      <c r="S57" s="4"/>
      <c r="T57" s="4"/>
      <c r="U57" s="4"/>
      <c r="V57" s="4"/>
      <c r="W57" s="10"/>
      <c r="X57" s="4"/>
    </row>
    <row r="58" spans="2:24" x14ac:dyDescent="0.15">
      <c r="B58" s="4"/>
      <c r="C58" s="36"/>
      <c r="D58" s="9" t="s">
        <v>69</v>
      </c>
      <c r="E58" s="9">
        <f t="shared" ca="1" si="32"/>
        <v>0</v>
      </c>
      <c r="F58" s="9">
        <f t="shared" ca="1" si="33"/>
        <v>0</v>
      </c>
      <c r="G58" s="9">
        <f t="shared" ca="1" si="34"/>
        <v>0</v>
      </c>
      <c r="H58" s="8" t="str">
        <f t="shared" ca="1" si="35"/>
        <v/>
      </c>
      <c r="I58" s="8" t="str">
        <f t="shared" ca="1" si="36"/>
        <v/>
      </c>
      <c r="J58" s="11">
        <f t="shared" ca="1" si="37"/>
        <v>0</v>
      </c>
      <c r="K58" s="11">
        <f t="shared" ca="1" si="38"/>
        <v>0</v>
      </c>
      <c r="L58" s="11">
        <f t="shared" ca="1" si="39"/>
        <v>0</v>
      </c>
      <c r="M58" s="8" t="str">
        <f t="shared" ca="1" si="40"/>
        <v/>
      </c>
      <c r="N58" s="8" t="str">
        <f t="shared" ca="1" si="41"/>
        <v/>
      </c>
      <c r="O58" s="11">
        <f t="shared" ca="1" si="42"/>
        <v>0</v>
      </c>
      <c r="P58" s="11">
        <f t="shared" ca="1" si="43"/>
        <v>0</v>
      </c>
      <c r="Q58" s="17" t="str">
        <f t="shared" ref="Q58:Q92" ca="1" si="44">IFERROR(O58/P58,"")</f>
        <v/>
      </c>
      <c r="R58" s="4"/>
      <c r="S58" s="4"/>
      <c r="T58" s="4"/>
      <c r="U58" s="4"/>
      <c r="V58" s="4"/>
      <c r="W58" s="10"/>
      <c r="X58" s="4"/>
    </row>
    <row r="59" spans="2:24" x14ac:dyDescent="0.15">
      <c r="B59" s="4"/>
      <c r="C59" s="36"/>
      <c r="D59" s="9" t="s">
        <v>3</v>
      </c>
      <c r="E59" s="9">
        <f t="shared" ca="1" si="32"/>
        <v>1</v>
      </c>
      <c r="F59" s="9">
        <f t="shared" ca="1" si="33"/>
        <v>1</v>
      </c>
      <c r="G59" s="9">
        <f t="shared" ca="1" si="34"/>
        <v>7</v>
      </c>
      <c r="H59" s="8">
        <f t="shared" ca="1" si="35"/>
        <v>0.14285714285714285</v>
      </c>
      <c r="I59" s="8">
        <f t="shared" ca="1" si="36"/>
        <v>0.14285714285714285</v>
      </c>
      <c r="J59" s="11">
        <f t="shared" ca="1" si="37"/>
        <v>2</v>
      </c>
      <c r="K59" s="11">
        <f t="shared" ca="1" si="38"/>
        <v>0</v>
      </c>
      <c r="L59" s="11">
        <f t="shared" ca="1" si="39"/>
        <v>7</v>
      </c>
      <c r="M59" s="8">
        <f t="shared" ca="1" si="40"/>
        <v>0.2857142857142857</v>
      </c>
      <c r="N59" s="8">
        <f t="shared" ca="1" si="41"/>
        <v>0</v>
      </c>
      <c r="O59" s="11">
        <f t="shared" ca="1" si="42"/>
        <v>25</v>
      </c>
      <c r="P59" s="11">
        <f t="shared" ca="1" si="43"/>
        <v>22</v>
      </c>
      <c r="Q59" s="17">
        <f t="shared" ca="1" si="44"/>
        <v>1.1363636363636365</v>
      </c>
      <c r="R59" s="4"/>
      <c r="S59" s="4"/>
      <c r="T59" s="4"/>
      <c r="U59" s="4"/>
      <c r="V59" s="4"/>
      <c r="W59" s="10"/>
      <c r="X59" s="4"/>
    </row>
    <row r="60" spans="2:24" x14ac:dyDescent="0.15">
      <c r="B60" s="4"/>
      <c r="C60" s="36"/>
      <c r="D60" s="9" t="s">
        <v>57</v>
      </c>
      <c r="E60" s="9">
        <f t="shared" ca="1" si="32"/>
        <v>0</v>
      </c>
      <c r="F60" s="9">
        <f t="shared" ca="1" si="33"/>
        <v>0</v>
      </c>
      <c r="G60" s="9">
        <f t="shared" ca="1" si="34"/>
        <v>0</v>
      </c>
      <c r="H60" s="8" t="str">
        <f t="shared" ca="1" si="35"/>
        <v/>
      </c>
      <c r="I60" s="8" t="str">
        <f t="shared" ca="1" si="36"/>
        <v/>
      </c>
      <c r="J60" s="11">
        <f t="shared" ca="1" si="37"/>
        <v>0</v>
      </c>
      <c r="K60" s="11">
        <f t="shared" ca="1" si="38"/>
        <v>0</v>
      </c>
      <c r="L60" s="11">
        <f t="shared" ca="1" si="39"/>
        <v>0</v>
      </c>
      <c r="M60" s="8" t="str">
        <f t="shared" ca="1" si="40"/>
        <v/>
      </c>
      <c r="N60" s="8" t="str">
        <f t="shared" ca="1" si="41"/>
        <v/>
      </c>
      <c r="O60" s="11">
        <f t="shared" ca="1" si="42"/>
        <v>0</v>
      </c>
      <c r="P60" s="11">
        <f t="shared" ca="1" si="43"/>
        <v>0</v>
      </c>
      <c r="Q60" s="17" t="str">
        <f t="shared" ca="1" si="44"/>
        <v/>
      </c>
      <c r="R60" s="4"/>
      <c r="S60" s="4"/>
      <c r="T60" s="4"/>
      <c r="U60" s="4"/>
      <c r="V60" s="4"/>
      <c r="W60" s="10"/>
      <c r="X60" s="4"/>
    </row>
    <row r="61" spans="2:24" x14ac:dyDescent="0.15">
      <c r="B61" s="4"/>
      <c r="C61" s="36"/>
      <c r="D61" s="9" t="s">
        <v>0</v>
      </c>
      <c r="E61" s="9">
        <f t="shared" ca="1" si="32"/>
        <v>1</v>
      </c>
      <c r="F61" s="9">
        <f t="shared" ca="1" si="33"/>
        <v>4</v>
      </c>
      <c r="G61" s="9">
        <f t="shared" ca="1" si="34"/>
        <v>14</v>
      </c>
      <c r="H61" s="8">
        <f t="shared" ca="1" si="35"/>
        <v>7.1428571428571425E-2</v>
      </c>
      <c r="I61" s="8">
        <f t="shared" ca="1" si="36"/>
        <v>0.2857142857142857</v>
      </c>
      <c r="J61" s="11">
        <f t="shared" ca="1" si="37"/>
        <v>2</v>
      </c>
      <c r="K61" s="11">
        <f t="shared" ca="1" si="38"/>
        <v>3</v>
      </c>
      <c r="L61" s="11">
        <f t="shared" ca="1" si="39"/>
        <v>14</v>
      </c>
      <c r="M61" s="8">
        <f t="shared" ca="1" si="40"/>
        <v>0.14285714285714285</v>
      </c>
      <c r="N61" s="8">
        <f t="shared" ca="1" si="41"/>
        <v>0.21428571428571427</v>
      </c>
      <c r="O61" s="11">
        <f t="shared" ca="1" si="42"/>
        <v>24</v>
      </c>
      <c r="P61" s="11">
        <f t="shared" ca="1" si="43"/>
        <v>19</v>
      </c>
      <c r="Q61" s="17">
        <f t="shared" ca="1" si="44"/>
        <v>1.263157894736842</v>
      </c>
      <c r="R61" s="4"/>
      <c r="S61" s="4"/>
      <c r="T61" s="4"/>
      <c r="U61" s="4"/>
      <c r="V61" s="4"/>
      <c r="W61" s="10"/>
      <c r="X61" s="4"/>
    </row>
    <row r="62" spans="2:24" x14ac:dyDescent="0.15">
      <c r="B62" s="4"/>
      <c r="C62" s="36"/>
      <c r="D62" s="9" t="s">
        <v>44</v>
      </c>
      <c r="E62" s="9">
        <f t="shared" ca="1" si="32"/>
        <v>0</v>
      </c>
      <c r="F62" s="9">
        <f t="shared" ca="1" si="33"/>
        <v>0</v>
      </c>
      <c r="G62" s="9">
        <f t="shared" ca="1" si="34"/>
        <v>0</v>
      </c>
      <c r="H62" s="8" t="str">
        <f t="shared" ca="1" si="35"/>
        <v/>
      </c>
      <c r="I62" s="8" t="str">
        <f t="shared" ca="1" si="36"/>
        <v/>
      </c>
      <c r="J62" s="11">
        <f t="shared" ca="1" si="37"/>
        <v>0</v>
      </c>
      <c r="K62" s="11">
        <f t="shared" ca="1" si="38"/>
        <v>0</v>
      </c>
      <c r="L62" s="11">
        <f t="shared" ca="1" si="39"/>
        <v>0</v>
      </c>
      <c r="M62" s="8" t="str">
        <f t="shared" ca="1" si="40"/>
        <v/>
      </c>
      <c r="N62" s="8" t="str">
        <f t="shared" ca="1" si="41"/>
        <v/>
      </c>
      <c r="O62" s="11">
        <f t="shared" ca="1" si="42"/>
        <v>0</v>
      </c>
      <c r="P62" s="11">
        <f t="shared" ca="1" si="43"/>
        <v>0</v>
      </c>
      <c r="Q62" s="17" t="str">
        <f t="shared" ca="1" si="44"/>
        <v/>
      </c>
      <c r="R62" s="4"/>
      <c r="S62" s="4"/>
      <c r="T62" s="4"/>
      <c r="U62" s="4"/>
      <c r="V62" s="4"/>
      <c r="W62" s="10"/>
      <c r="X62" s="4"/>
    </row>
    <row r="63" spans="2:24" x14ac:dyDescent="0.15">
      <c r="B63" s="4"/>
      <c r="C63" s="36"/>
      <c r="D63" s="9" t="s">
        <v>54</v>
      </c>
      <c r="E63" s="9">
        <f t="shared" ca="1" si="32"/>
        <v>0</v>
      </c>
      <c r="F63" s="9">
        <f t="shared" ca="1" si="33"/>
        <v>0</v>
      </c>
      <c r="G63" s="9">
        <f t="shared" ca="1" si="34"/>
        <v>0</v>
      </c>
      <c r="H63" s="8" t="str">
        <f t="shared" ca="1" si="35"/>
        <v/>
      </c>
      <c r="I63" s="8" t="str">
        <f t="shared" ca="1" si="36"/>
        <v/>
      </c>
      <c r="J63" s="11">
        <f t="shared" ca="1" si="37"/>
        <v>0</v>
      </c>
      <c r="K63" s="11">
        <f t="shared" ca="1" si="38"/>
        <v>0</v>
      </c>
      <c r="L63" s="11">
        <f t="shared" ca="1" si="39"/>
        <v>0</v>
      </c>
      <c r="M63" s="8" t="str">
        <f t="shared" ca="1" si="40"/>
        <v/>
      </c>
      <c r="N63" s="8" t="str">
        <f t="shared" ca="1" si="41"/>
        <v/>
      </c>
      <c r="O63" s="11">
        <f t="shared" ca="1" si="42"/>
        <v>0</v>
      </c>
      <c r="P63" s="11">
        <f t="shared" ca="1" si="43"/>
        <v>0</v>
      </c>
      <c r="Q63" s="17" t="str">
        <f t="shared" ca="1" si="44"/>
        <v/>
      </c>
      <c r="R63" s="4"/>
      <c r="S63" s="4"/>
      <c r="T63" s="4"/>
      <c r="U63" s="4"/>
      <c r="V63" s="4"/>
      <c r="W63" s="10"/>
      <c r="X63" s="4"/>
    </row>
    <row r="64" spans="2:24" x14ac:dyDescent="0.15">
      <c r="B64" s="4"/>
      <c r="C64" s="36"/>
      <c r="D64" s="9" t="s">
        <v>61</v>
      </c>
      <c r="E64" s="9">
        <f t="shared" ca="1" si="32"/>
        <v>3</v>
      </c>
      <c r="F64" s="9">
        <f t="shared" ca="1" si="33"/>
        <v>1</v>
      </c>
      <c r="G64" s="9">
        <f t="shared" ca="1" si="34"/>
        <v>5</v>
      </c>
      <c r="H64" s="8">
        <f t="shared" ca="1" si="35"/>
        <v>0.6</v>
      </c>
      <c r="I64" s="8">
        <f t="shared" ca="1" si="36"/>
        <v>0.2</v>
      </c>
      <c r="J64" s="11">
        <f t="shared" ca="1" si="37"/>
        <v>2</v>
      </c>
      <c r="K64" s="11">
        <f t="shared" ca="1" si="38"/>
        <v>2</v>
      </c>
      <c r="L64" s="11">
        <f t="shared" ca="1" si="39"/>
        <v>5</v>
      </c>
      <c r="M64" s="8">
        <f t="shared" ca="1" si="40"/>
        <v>0.4</v>
      </c>
      <c r="N64" s="8">
        <f t="shared" ca="1" si="41"/>
        <v>0.4</v>
      </c>
      <c r="O64" s="11">
        <f t="shared" ca="1" si="42"/>
        <v>25</v>
      </c>
      <c r="P64" s="11">
        <f t="shared" ca="1" si="43"/>
        <v>14</v>
      </c>
      <c r="Q64" s="17">
        <f t="shared" ca="1" si="44"/>
        <v>1.7857142857142858</v>
      </c>
      <c r="R64" s="4"/>
      <c r="S64" s="4"/>
      <c r="T64" s="4"/>
      <c r="U64" s="4"/>
      <c r="V64" s="4"/>
      <c r="W64" s="10"/>
      <c r="X64" s="4"/>
    </row>
    <row r="65" spans="2:24" x14ac:dyDescent="0.15">
      <c r="B65" s="4"/>
      <c r="C65" s="36"/>
      <c r="D65" s="9" t="s">
        <v>62</v>
      </c>
      <c r="E65" s="9">
        <f t="shared" ca="1" si="32"/>
        <v>0</v>
      </c>
      <c r="F65" s="9">
        <f t="shared" ca="1" si="33"/>
        <v>0</v>
      </c>
      <c r="G65" s="9">
        <f t="shared" ca="1" si="34"/>
        <v>0</v>
      </c>
      <c r="H65" s="8" t="str">
        <f t="shared" ca="1" si="35"/>
        <v/>
      </c>
      <c r="I65" s="8" t="str">
        <f t="shared" ca="1" si="36"/>
        <v/>
      </c>
      <c r="J65" s="11">
        <f t="shared" ca="1" si="37"/>
        <v>0</v>
      </c>
      <c r="K65" s="11">
        <f t="shared" ca="1" si="38"/>
        <v>0</v>
      </c>
      <c r="L65" s="11">
        <f t="shared" ca="1" si="39"/>
        <v>0</v>
      </c>
      <c r="M65" s="8" t="str">
        <f t="shared" ca="1" si="40"/>
        <v/>
      </c>
      <c r="N65" s="8" t="str">
        <f t="shared" ca="1" si="41"/>
        <v/>
      </c>
      <c r="O65" s="11">
        <f t="shared" ca="1" si="42"/>
        <v>0</v>
      </c>
      <c r="P65" s="11">
        <f t="shared" ca="1" si="43"/>
        <v>0</v>
      </c>
      <c r="Q65" s="17" t="str">
        <f t="shared" ca="1" si="44"/>
        <v/>
      </c>
      <c r="R65" s="4"/>
      <c r="S65" s="4"/>
      <c r="T65" s="4"/>
      <c r="U65" s="4"/>
      <c r="V65" s="4"/>
      <c r="W65" s="10"/>
      <c r="X65" s="4"/>
    </row>
    <row r="66" spans="2:24" x14ac:dyDescent="0.15">
      <c r="B66" s="4"/>
      <c r="C66" s="36"/>
      <c r="D66" s="9" t="s">
        <v>67</v>
      </c>
      <c r="E66" s="9">
        <f t="shared" ca="1" si="32"/>
        <v>0</v>
      </c>
      <c r="F66" s="9">
        <f t="shared" ca="1" si="33"/>
        <v>0</v>
      </c>
      <c r="G66" s="9">
        <f t="shared" ca="1" si="34"/>
        <v>0</v>
      </c>
      <c r="H66" s="8" t="str">
        <f t="shared" ca="1" si="35"/>
        <v/>
      </c>
      <c r="I66" s="8" t="str">
        <f t="shared" ca="1" si="36"/>
        <v/>
      </c>
      <c r="J66" s="11">
        <f t="shared" ca="1" si="37"/>
        <v>0</v>
      </c>
      <c r="K66" s="11">
        <f t="shared" ca="1" si="38"/>
        <v>0</v>
      </c>
      <c r="L66" s="11">
        <f t="shared" ca="1" si="39"/>
        <v>0</v>
      </c>
      <c r="M66" s="8" t="str">
        <f t="shared" ca="1" si="40"/>
        <v/>
      </c>
      <c r="N66" s="8" t="str">
        <f t="shared" ca="1" si="41"/>
        <v/>
      </c>
      <c r="O66" s="11">
        <f t="shared" ca="1" si="42"/>
        <v>0</v>
      </c>
      <c r="P66" s="11">
        <f t="shared" ca="1" si="43"/>
        <v>0</v>
      </c>
      <c r="Q66" s="17" t="str">
        <f t="shared" ca="1" si="44"/>
        <v/>
      </c>
      <c r="R66" s="4"/>
      <c r="S66" s="4"/>
      <c r="T66" s="4"/>
      <c r="U66" s="4"/>
      <c r="V66" s="4"/>
      <c r="W66" s="10"/>
      <c r="X66" s="4"/>
    </row>
    <row r="67" spans="2:24" x14ac:dyDescent="0.15">
      <c r="B67" s="4"/>
      <c r="C67" s="36"/>
      <c r="D67" s="9" t="s">
        <v>46</v>
      </c>
      <c r="E67" s="9">
        <f t="shared" ca="1" si="32"/>
        <v>0</v>
      </c>
      <c r="F67" s="9">
        <f t="shared" ca="1" si="33"/>
        <v>0</v>
      </c>
      <c r="G67" s="9">
        <f t="shared" ca="1" si="34"/>
        <v>0</v>
      </c>
      <c r="H67" s="8" t="str">
        <f t="shared" ca="1" si="35"/>
        <v/>
      </c>
      <c r="I67" s="8" t="str">
        <f t="shared" ca="1" si="36"/>
        <v/>
      </c>
      <c r="J67" s="11">
        <f t="shared" ca="1" si="37"/>
        <v>0</v>
      </c>
      <c r="K67" s="11">
        <f t="shared" ca="1" si="38"/>
        <v>0</v>
      </c>
      <c r="L67" s="11">
        <f t="shared" ca="1" si="39"/>
        <v>0</v>
      </c>
      <c r="M67" s="8" t="str">
        <f t="shared" ca="1" si="40"/>
        <v/>
      </c>
      <c r="N67" s="8" t="str">
        <f t="shared" ca="1" si="41"/>
        <v/>
      </c>
      <c r="O67" s="11">
        <f t="shared" ca="1" si="42"/>
        <v>0</v>
      </c>
      <c r="P67" s="11">
        <f t="shared" ca="1" si="43"/>
        <v>0</v>
      </c>
      <c r="Q67" s="17" t="str">
        <f t="shared" ca="1" si="44"/>
        <v/>
      </c>
      <c r="R67" s="4"/>
      <c r="S67" s="4"/>
      <c r="T67" s="4"/>
      <c r="U67" s="4"/>
      <c r="V67" s="4"/>
      <c r="W67" s="10"/>
      <c r="X67" s="4"/>
    </row>
    <row r="68" spans="2:24" x14ac:dyDescent="0.15">
      <c r="B68" s="4"/>
      <c r="C68" s="36"/>
      <c r="D68" s="9" t="s">
        <v>56</v>
      </c>
      <c r="E68" s="9">
        <f t="shared" ca="1" si="32"/>
        <v>0</v>
      </c>
      <c r="F68" s="9">
        <f t="shared" ca="1" si="33"/>
        <v>0</v>
      </c>
      <c r="G68" s="9">
        <f t="shared" ca="1" si="34"/>
        <v>0</v>
      </c>
      <c r="H68" s="8" t="str">
        <f t="shared" ca="1" si="35"/>
        <v/>
      </c>
      <c r="I68" s="8" t="str">
        <f t="shared" ca="1" si="36"/>
        <v/>
      </c>
      <c r="J68" s="11">
        <f t="shared" ca="1" si="37"/>
        <v>0</v>
      </c>
      <c r="K68" s="11">
        <f t="shared" ca="1" si="38"/>
        <v>0</v>
      </c>
      <c r="L68" s="11">
        <f t="shared" ca="1" si="39"/>
        <v>0</v>
      </c>
      <c r="M68" s="8" t="str">
        <f t="shared" ca="1" si="40"/>
        <v/>
      </c>
      <c r="N68" s="8" t="str">
        <f t="shared" ca="1" si="41"/>
        <v/>
      </c>
      <c r="O68" s="11">
        <f t="shared" ca="1" si="42"/>
        <v>0</v>
      </c>
      <c r="P68" s="11">
        <f t="shared" ca="1" si="43"/>
        <v>0</v>
      </c>
      <c r="Q68" s="17" t="str">
        <f t="shared" ca="1" si="44"/>
        <v/>
      </c>
      <c r="R68" s="4"/>
      <c r="S68" s="4"/>
      <c r="T68" s="4"/>
      <c r="U68" s="4"/>
      <c r="V68" s="4"/>
      <c r="W68" s="10"/>
      <c r="X68" s="4"/>
    </row>
    <row r="69" spans="2:24" x14ac:dyDescent="0.15">
      <c r="B69" s="4"/>
      <c r="C69" s="36"/>
      <c r="D69" s="9" t="s">
        <v>72</v>
      </c>
      <c r="E69" s="9">
        <f t="shared" ca="1" si="32"/>
        <v>0</v>
      </c>
      <c r="F69" s="9">
        <f t="shared" ca="1" si="33"/>
        <v>0</v>
      </c>
      <c r="G69" s="9">
        <f t="shared" ca="1" si="34"/>
        <v>0</v>
      </c>
      <c r="H69" s="8" t="str">
        <f t="shared" ca="1" si="35"/>
        <v/>
      </c>
      <c r="I69" s="8" t="str">
        <f t="shared" ca="1" si="36"/>
        <v/>
      </c>
      <c r="J69" s="11">
        <f t="shared" ca="1" si="37"/>
        <v>0</v>
      </c>
      <c r="K69" s="11">
        <f t="shared" ca="1" si="38"/>
        <v>0</v>
      </c>
      <c r="L69" s="11">
        <f t="shared" ca="1" si="39"/>
        <v>0</v>
      </c>
      <c r="M69" s="8" t="str">
        <f t="shared" ca="1" si="40"/>
        <v/>
      </c>
      <c r="N69" s="8" t="str">
        <f t="shared" ca="1" si="41"/>
        <v/>
      </c>
      <c r="O69" s="11">
        <f t="shared" ca="1" si="42"/>
        <v>0</v>
      </c>
      <c r="P69" s="11">
        <f t="shared" ca="1" si="43"/>
        <v>0</v>
      </c>
      <c r="Q69" s="17" t="str">
        <f t="shared" ca="1" si="44"/>
        <v/>
      </c>
      <c r="R69" s="4"/>
      <c r="S69" s="4"/>
      <c r="T69" s="4"/>
      <c r="U69" s="4"/>
      <c r="V69" s="4"/>
      <c r="W69" s="10"/>
      <c r="X69" s="4"/>
    </row>
    <row r="70" spans="2:24" x14ac:dyDescent="0.15">
      <c r="B70" s="4"/>
      <c r="C70" s="36"/>
      <c r="D70" s="9" t="s">
        <v>66</v>
      </c>
      <c r="E70" s="9">
        <f t="shared" ca="1" si="32"/>
        <v>0</v>
      </c>
      <c r="F70" s="9">
        <f t="shared" ca="1" si="33"/>
        <v>0</v>
      </c>
      <c r="G70" s="9">
        <f t="shared" ca="1" si="34"/>
        <v>0</v>
      </c>
      <c r="H70" s="8" t="str">
        <f t="shared" ca="1" si="35"/>
        <v/>
      </c>
      <c r="I70" s="8" t="str">
        <f t="shared" ca="1" si="36"/>
        <v/>
      </c>
      <c r="J70" s="11">
        <f t="shared" ca="1" si="37"/>
        <v>0</v>
      </c>
      <c r="K70" s="11">
        <f t="shared" ca="1" si="38"/>
        <v>0</v>
      </c>
      <c r="L70" s="11">
        <f t="shared" ca="1" si="39"/>
        <v>0</v>
      </c>
      <c r="M70" s="8" t="str">
        <f t="shared" ca="1" si="40"/>
        <v/>
      </c>
      <c r="N70" s="8" t="str">
        <f t="shared" ca="1" si="41"/>
        <v/>
      </c>
      <c r="O70" s="11">
        <f t="shared" ca="1" si="42"/>
        <v>0</v>
      </c>
      <c r="P70" s="11">
        <f t="shared" ca="1" si="43"/>
        <v>0</v>
      </c>
      <c r="Q70" s="17" t="str">
        <f t="shared" ca="1" si="44"/>
        <v/>
      </c>
      <c r="R70" s="4"/>
      <c r="S70" s="4"/>
      <c r="T70" s="4"/>
      <c r="U70" s="4"/>
      <c r="V70" s="4"/>
      <c r="W70" s="10"/>
      <c r="X70" s="4"/>
    </row>
    <row r="71" spans="2:24" x14ac:dyDescent="0.15">
      <c r="B71" s="4"/>
      <c r="C71" s="36"/>
      <c r="D71" s="9" t="s">
        <v>58</v>
      </c>
      <c r="E71" s="9">
        <f t="shared" ca="1" si="32"/>
        <v>0</v>
      </c>
      <c r="F71" s="9">
        <f t="shared" ca="1" si="33"/>
        <v>0</v>
      </c>
      <c r="G71" s="9">
        <f t="shared" ca="1" si="34"/>
        <v>0</v>
      </c>
      <c r="H71" s="8" t="str">
        <f t="shared" ca="1" si="35"/>
        <v/>
      </c>
      <c r="I71" s="8" t="str">
        <f t="shared" ca="1" si="36"/>
        <v/>
      </c>
      <c r="J71" s="11">
        <f t="shared" ca="1" si="37"/>
        <v>0</v>
      </c>
      <c r="K71" s="11">
        <f t="shared" ca="1" si="38"/>
        <v>0</v>
      </c>
      <c r="L71" s="11">
        <f t="shared" ca="1" si="39"/>
        <v>0</v>
      </c>
      <c r="M71" s="8" t="str">
        <f t="shared" ca="1" si="40"/>
        <v/>
      </c>
      <c r="N71" s="8" t="str">
        <f t="shared" ca="1" si="41"/>
        <v/>
      </c>
      <c r="O71" s="11">
        <f t="shared" ca="1" si="42"/>
        <v>0</v>
      </c>
      <c r="P71" s="11">
        <f t="shared" ca="1" si="43"/>
        <v>0</v>
      </c>
      <c r="Q71" s="17" t="str">
        <f t="shared" ca="1" si="44"/>
        <v/>
      </c>
      <c r="R71" s="4"/>
      <c r="S71" s="4"/>
      <c r="T71" s="4"/>
      <c r="U71" s="4"/>
      <c r="V71" s="4"/>
      <c r="W71" s="10"/>
      <c r="X71" s="4"/>
    </row>
    <row r="72" spans="2:24" x14ac:dyDescent="0.15">
      <c r="B72" s="4"/>
      <c r="C72" s="36"/>
      <c r="D72" s="9" t="s">
        <v>48</v>
      </c>
      <c r="E72" s="9">
        <f t="shared" ca="1" si="32"/>
        <v>0</v>
      </c>
      <c r="F72" s="9">
        <f t="shared" ca="1" si="33"/>
        <v>0</v>
      </c>
      <c r="G72" s="9">
        <f t="shared" ca="1" si="34"/>
        <v>0</v>
      </c>
      <c r="H72" s="8" t="str">
        <f t="shared" ca="1" si="35"/>
        <v/>
      </c>
      <c r="I72" s="8" t="str">
        <f t="shared" ca="1" si="36"/>
        <v/>
      </c>
      <c r="J72" s="11">
        <f t="shared" ca="1" si="37"/>
        <v>0</v>
      </c>
      <c r="K72" s="11">
        <f t="shared" ca="1" si="38"/>
        <v>0</v>
      </c>
      <c r="L72" s="11">
        <f t="shared" ca="1" si="39"/>
        <v>0</v>
      </c>
      <c r="M72" s="8" t="str">
        <f t="shared" ca="1" si="40"/>
        <v/>
      </c>
      <c r="N72" s="8" t="str">
        <f t="shared" ca="1" si="41"/>
        <v/>
      </c>
      <c r="O72" s="11">
        <f t="shared" ca="1" si="42"/>
        <v>0</v>
      </c>
      <c r="P72" s="11">
        <f t="shared" ca="1" si="43"/>
        <v>0</v>
      </c>
      <c r="Q72" s="17" t="str">
        <f t="shared" ca="1" si="44"/>
        <v/>
      </c>
      <c r="R72" s="4"/>
      <c r="S72" s="4"/>
      <c r="T72" s="4"/>
      <c r="U72" s="4"/>
      <c r="V72" s="4"/>
      <c r="W72" s="10"/>
      <c r="X72" s="4"/>
    </row>
    <row r="73" spans="2:24" x14ac:dyDescent="0.15">
      <c r="B73" s="4"/>
      <c r="C73" s="36"/>
      <c r="D73" s="9" t="s">
        <v>47</v>
      </c>
      <c r="E73" s="9">
        <f t="shared" ca="1" si="32"/>
        <v>0</v>
      </c>
      <c r="F73" s="9">
        <f t="shared" ca="1" si="33"/>
        <v>0</v>
      </c>
      <c r="G73" s="9">
        <f t="shared" ca="1" si="34"/>
        <v>0</v>
      </c>
      <c r="H73" s="8" t="str">
        <f t="shared" ca="1" si="35"/>
        <v/>
      </c>
      <c r="I73" s="8" t="str">
        <f t="shared" ca="1" si="36"/>
        <v/>
      </c>
      <c r="J73" s="11">
        <f t="shared" ca="1" si="37"/>
        <v>0</v>
      </c>
      <c r="K73" s="11">
        <f t="shared" ca="1" si="38"/>
        <v>0</v>
      </c>
      <c r="L73" s="11">
        <f t="shared" ca="1" si="39"/>
        <v>0</v>
      </c>
      <c r="M73" s="8" t="str">
        <f t="shared" ca="1" si="40"/>
        <v/>
      </c>
      <c r="N73" s="8" t="str">
        <f t="shared" ca="1" si="41"/>
        <v/>
      </c>
      <c r="O73" s="11">
        <f t="shared" ca="1" si="42"/>
        <v>0</v>
      </c>
      <c r="P73" s="11">
        <f t="shared" ca="1" si="43"/>
        <v>0</v>
      </c>
      <c r="Q73" s="17" t="str">
        <f t="shared" ca="1" si="44"/>
        <v/>
      </c>
      <c r="R73" s="4"/>
      <c r="S73" s="4"/>
      <c r="T73" s="4"/>
      <c r="U73" s="4"/>
      <c r="V73" s="4"/>
      <c r="W73" s="10"/>
      <c r="X73" s="4"/>
    </row>
    <row r="74" spans="2:24" x14ac:dyDescent="0.15">
      <c r="B74" s="4"/>
      <c r="C74" s="36"/>
      <c r="D74" s="9" t="s">
        <v>1</v>
      </c>
      <c r="E74" s="9">
        <f t="shared" ca="1" si="32"/>
        <v>2</v>
      </c>
      <c r="F74" s="9">
        <f t="shared" ca="1" si="33"/>
        <v>3</v>
      </c>
      <c r="G74" s="9">
        <f t="shared" ca="1" si="34"/>
        <v>7</v>
      </c>
      <c r="H74" s="8">
        <f t="shared" ca="1" si="35"/>
        <v>0.2857142857142857</v>
      </c>
      <c r="I74" s="8">
        <f t="shared" ca="1" si="36"/>
        <v>0.42857142857142855</v>
      </c>
      <c r="J74" s="11">
        <f t="shared" ca="1" si="37"/>
        <v>3</v>
      </c>
      <c r="K74" s="11">
        <f t="shared" ca="1" si="38"/>
        <v>2</v>
      </c>
      <c r="L74" s="11">
        <f t="shared" ca="1" si="39"/>
        <v>7</v>
      </c>
      <c r="M74" s="8">
        <f t="shared" ca="1" si="40"/>
        <v>0.42857142857142855</v>
      </c>
      <c r="N74" s="8">
        <f t="shared" ca="1" si="41"/>
        <v>0.2857142857142857</v>
      </c>
      <c r="O74" s="11">
        <f t="shared" ca="1" si="42"/>
        <v>17</v>
      </c>
      <c r="P74" s="11">
        <f t="shared" ca="1" si="43"/>
        <v>10</v>
      </c>
      <c r="Q74" s="17">
        <f t="shared" ca="1" si="44"/>
        <v>1.7</v>
      </c>
      <c r="R74" s="4"/>
      <c r="S74" s="4"/>
      <c r="T74" s="4"/>
      <c r="U74" s="4"/>
      <c r="V74" s="4"/>
      <c r="W74" s="10"/>
      <c r="X74" s="4"/>
    </row>
    <row r="75" spans="2:24" x14ac:dyDescent="0.15">
      <c r="B75" s="4"/>
      <c r="C75" s="36"/>
      <c r="D75" s="9" t="s">
        <v>2</v>
      </c>
      <c r="E75" s="9">
        <f t="shared" ca="1" si="32"/>
        <v>7</v>
      </c>
      <c r="F75" s="9">
        <f t="shared" ca="1" si="33"/>
        <v>4</v>
      </c>
      <c r="G75" s="9">
        <f t="shared" ca="1" si="34"/>
        <v>16</v>
      </c>
      <c r="H75" s="8">
        <f t="shared" ca="1" si="35"/>
        <v>0.4375</v>
      </c>
      <c r="I75" s="8">
        <f t="shared" ca="1" si="36"/>
        <v>0.25</v>
      </c>
      <c r="J75" s="11">
        <f t="shared" ca="1" si="37"/>
        <v>7</v>
      </c>
      <c r="K75" s="11">
        <f t="shared" ca="1" si="38"/>
        <v>4</v>
      </c>
      <c r="L75" s="11">
        <f t="shared" ca="1" si="39"/>
        <v>16</v>
      </c>
      <c r="M75" s="8">
        <f t="shared" ca="1" si="40"/>
        <v>0.4375</v>
      </c>
      <c r="N75" s="8">
        <f t="shared" ca="1" si="41"/>
        <v>0.25</v>
      </c>
      <c r="O75" s="11">
        <f t="shared" ca="1" si="42"/>
        <v>53</v>
      </c>
      <c r="P75" s="11">
        <f t="shared" ca="1" si="43"/>
        <v>38</v>
      </c>
      <c r="Q75" s="17">
        <f t="shared" ca="1" si="44"/>
        <v>1.3947368421052631</v>
      </c>
      <c r="R75" s="4"/>
      <c r="S75" s="4"/>
      <c r="T75" s="4"/>
      <c r="U75" s="4"/>
      <c r="V75" s="4"/>
      <c r="W75" s="10"/>
      <c r="X75" s="4"/>
    </row>
    <row r="76" spans="2:24" x14ac:dyDescent="0.15">
      <c r="B76" s="4"/>
      <c r="C76" s="36"/>
      <c r="D76" s="9" t="s">
        <v>4</v>
      </c>
      <c r="E76" s="9">
        <f t="shared" ca="1" si="32"/>
        <v>2</v>
      </c>
      <c r="F76" s="9">
        <f t="shared" ca="1" si="33"/>
        <v>2</v>
      </c>
      <c r="G76" s="9">
        <f t="shared" ca="1" si="34"/>
        <v>11</v>
      </c>
      <c r="H76" s="8">
        <f t="shared" ca="1" si="35"/>
        <v>0.18181818181818182</v>
      </c>
      <c r="I76" s="8">
        <f t="shared" ca="1" si="36"/>
        <v>0.18181818181818182</v>
      </c>
      <c r="J76" s="11">
        <f t="shared" ca="1" si="37"/>
        <v>3</v>
      </c>
      <c r="K76" s="11">
        <f t="shared" ca="1" si="38"/>
        <v>1</v>
      </c>
      <c r="L76" s="11">
        <f t="shared" ca="1" si="39"/>
        <v>11</v>
      </c>
      <c r="M76" s="8">
        <f t="shared" ca="1" si="40"/>
        <v>0.27272727272727271</v>
      </c>
      <c r="N76" s="8">
        <f t="shared" ca="1" si="41"/>
        <v>9.0909090909090912E-2</v>
      </c>
      <c r="O76" s="11">
        <f t="shared" ca="1" si="42"/>
        <v>28</v>
      </c>
      <c r="P76" s="11">
        <f t="shared" ca="1" si="43"/>
        <v>26</v>
      </c>
      <c r="Q76" s="17">
        <f t="shared" ca="1" si="44"/>
        <v>1.0769230769230769</v>
      </c>
      <c r="R76" s="4"/>
      <c r="S76" s="4"/>
      <c r="T76" s="4"/>
      <c r="U76" s="4"/>
      <c r="V76" s="4"/>
      <c r="W76" s="10"/>
      <c r="X76" s="4"/>
    </row>
    <row r="77" spans="2:24" x14ac:dyDescent="0.15">
      <c r="B77" s="4"/>
      <c r="C77" s="36"/>
      <c r="D77" s="9" t="s">
        <v>45</v>
      </c>
      <c r="E77" s="9">
        <f t="shared" ca="1" si="32"/>
        <v>0</v>
      </c>
      <c r="F77" s="9">
        <f t="shared" ca="1" si="33"/>
        <v>0</v>
      </c>
      <c r="G77" s="9">
        <f t="shared" ca="1" si="34"/>
        <v>0</v>
      </c>
      <c r="H77" s="8" t="str">
        <f t="shared" ca="1" si="35"/>
        <v/>
      </c>
      <c r="I77" s="8" t="str">
        <f t="shared" ca="1" si="36"/>
        <v/>
      </c>
      <c r="J77" s="11">
        <f t="shared" ca="1" si="37"/>
        <v>0</v>
      </c>
      <c r="K77" s="11">
        <f t="shared" ca="1" si="38"/>
        <v>0</v>
      </c>
      <c r="L77" s="11">
        <f t="shared" ca="1" si="39"/>
        <v>0</v>
      </c>
      <c r="M77" s="8" t="str">
        <f t="shared" ca="1" si="40"/>
        <v/>
      </c>
      <c r="N77" s="8" t="str">
        <f t="shared" ca="1" si="41"/>
        <v/>
      </c>
      <c r="O77" s="11">
        <f t="shared" ca="1" si="42"/>
        <v>0</v>
      </c>
      <c r="P77" s="11">
        <f t="shared" ca="1" si="43"/>
        <v>0</v>
      </c>
      <c r="Q77" s="17" t="str">
        <f t="shared" ca="1" si="44"/>
        <v/>
      </c>
      <c r="R77" s="4"/>
      <c r="S77" s="4"/>
      <c r="T77" s="4"/>
      <c r="U77" s="4"/>
      <c r="V77" s="4"/>
      <c r="W77" s="10"/>
      <c r="X77" s="4"/>
    </row>
    <row r="78" spans="2:24" x14ac:dyDescent="0.15">
      <c r="B78" s="4"/>
      <c r="C78" s="36"/>
      <c r="D78" s="9" t="s">
        <v>50</v>
      </c>
      <c r="E78" s="9">
        <f t="shared" ca="1" si="32"/>
        <v>0</v>
      </c>
      <c r="F78" s="9">
        <f t="shared" ca="1" si="33"/>
        <v>0</v>
      </c>
      <c r="G78" s="9">
        <f t="shared" ca="1" si="34"/>
        <v>0</v>
      </c>
      <c r="H78" s="8" t="str">
        <f t="shared" ca="1" si="35"/>
        <v/>
      </c>
      <c r="I78" s="8" t="str">
        <f t="shared" ca="1" si="36"/>
        <v/>
      </c>
      <c r="J78" s="11">
        <f t="shared" ca="1" si="37"/>
        <v>0</v>
      </c>
      <c r="K78" s="11">
        <f t="shared" ca="1" si="38"/>
        <v>0</v>
      </c>
      <c r="L78" s="11">
        <f t="shared" ca="1" si="39"/>
        <v>0</v>
      </c>
      <c r="M78" s="8" t="str">
        <f t="shared" ca="1" si="40"/>
        <v/>
      </c>
      <c r="N78" s="8" t="str">
        <f t="shared" ca="1" si="41"/>
        <v/>
      </c>
      <c r="O78" s="11">
        <f t="shared" ca="1" si="42"/>
        <v>0</v>
      </c>
      <c r="P78" s="11">
        <f t="shared" ca="1" si="43"/>
        <v>0</v>
      </c>
      <c r="Q78" s="17" t="str">
        <f t="shared" ca="1" si="44"/>
        <v/>
      </c>
      <c r="R78" s="4"/>
      <c r="S78" s="4"/>
      <c r="T78" s="4"/>
      <c r="U78" s="4"/>
      <c r="V78" s="4"/>
      <c r="W78" s="10"/>
      <c r="X78" s="4"/>
    </row>
    <row r="79" spans="2:24" x14ac:dyDescent="0.15">
      <c r="B79" s="4"/>
      <c r="C79" s="36"/>
      <c r="D79" s="9" t="s">
        <v>49</v>
      </c>
      <c r="E79" s="9">
        <f t="shared" ca="1" si="32"/>
        <v>0</v>
      </c>
      <c r="F79" s="9">
        <f t="shared" ca="1" si="33"/>
        <v>0</v>
      </c>
      <c r="G79" s="9">
        <f t="shared" ca="1" si="34"/>
        <v>0</v>
      </c>
      <c r="H79" s="8" t="str">
        <f t="shared" ca="1" si="35"/>
        <v/>
      </c>
      <c r="I79" s="8" t="str">
        <f t="shared" ca="1" si="36"/>
        <v/>
      </c>
      <c r="J79" s="11">
        <f t="shared" ca="1" si="37"/>
        <v>0</v>
      </c>
      <c r="K79" s="11">
        <f t="shared" ca="1" si="38"/>
        <v>0</v>
      </c>
      <c r="L79" s="11">
        <f t="shared" ca="1" si="39"/>
        <v>0</v>
      </c>
      <c r="M79" s="8" t="str">
        <f t="shared" ca="1" si="40"/>
        <v/>
      </c>
      <c r="N79" s="8" t="str">
        <f t="shared" ca="1" si="41"/>
        <v/>
      </c>
      <c r="O79" s="11">
        <f t="shared" ca="1" si="42"/>
        <v>0</v>
      </c>
      <c r="P79" s="11">
        <f t="shared" ca="1" si="43"/>
        <v>0</v>
      </c>
      <c r="Q79" s="17" t="str">
        <f t="shared" ca="1" si="44"/>
        <v/>
      </c>
      <c r="R79" s="4"/>
      <c r="S79" s="4"/>
      <c r="T79" s="4"/>
      <c r="U79" s="4"/>
      <c r="V79" s="4"/>
      <c r="W79" s="10"/>
      <c r="X79" s="4"/>
    </row>
    <row r="80" spans="2:24" x14ac:dyDescent="0.15">
      <c r="B80" s="4"/>
      <c r="C80" s="36"/>
      <c r="D80" s="9" t="s">
        <v>51</v>
      </c>
      <c r="E80" s="9">
        <f t="shared" ca="1" si="32"/>
        <v>0</v>
      </c>
      <c r="F80" s="9">
        <f t="shared" ca="1" si="33"/>
        <v>0</v>
      </c>
      <c r="G80" s="9">
        <f t="shared" ca="1" si="34"/>
        <v>0</v>
      </c>
      <c r="H80" s="8" t="str">
        <f t="shared" ca="1" si="35"/>
        <v/>
      </c>
      <c r="I80" s="8" t="str">
        <f t="shared" ca="1" si="36"/>
        <v/>
      </c>
      <c r="J80" s="11">
        <f t="shared" ca="1" si="37"/>
        <v>0</v>
      </c>
      <c r="K80" s="11">
        <f t="shared" ca="1" si="38"/>
        <v>0</v>
      </c>
      <c r="L80" s="11">
        <f t="shared" ca="1" si="39"/>
        <v>0</v>
      </c>
      <c r="M80" s="8" t="str">
        <f t="shared" ca="1" si="40"/>
        <v/>
      </c>
      <c r="N80" s="8" t="str">
        <f t="shared" ca="1" si="41"/>
        <v/>
      </c>
      <c r="O80" s="11">
        <f t="shared" ca="1" si="42"/>
        <v>0</v>
      </c>
      <c r="P80" s="11">
        <f t="shared" ca="1" si="43"/>
        <v>0</v>
      </c>
      <c r="Q80" s="17" t="str">
        <f t="shared" ca="1" si="44"/>
        <v/>
      </c>
      <c r="R80" s="4"/>
      <c r="S80" s="4"/>
      <c r="T80" s="4"/>
      <c r="U80" s="4"/>
      <c r="V80" s="4"/>
      <c r="W80" s="10"/>
      <c r="X80" s="4"/>
    </row>
    <row r="81" spans="2:24" x14ac:dyDescent="0.15">
      <c r="B81" s="4"/>
      <c r="C81" s="36"/>
      <c r="D81" s="9" t="s">
        <v>55</v>
      </c>
      <c r="E81" s="9">
        <f t="shared" ca="1" si="32"/>
        <v>0</v>
      </c>
      <c r="F81" s="9">
        <f t="shared" ca="1" si="33"/>
        <v>0</v>
      </c>
      <c r="G81" s="9">
        <f t="shared" ca="1" si="34"/>
        <v>0</v>
      </c>
      <c r="H81" s="8" t="str">
        <f t="shared" ca="1" si="35"/>
        <v/>
      </c>
      <c r="I81" s="8" t="str">
        <f t="shared" ca="1" si="36"/>
        <v/>
      </c>
      <c r="J81" s="11">
        <f t="shared" ca="1" si="37"/>
        <v>0</v>
      </c>
      <c r="K81" s="11">
        <f t="shared" ca="1" si="38"/>
        <v>0</v>
      </c>
      <c r="L81" s="11">
        <f t="shared" ca="1" si="39"/>
        <v>0</v>
      </c>
      <c r="M81" s="8" t="str">
        <f t="shared" ca="1" si="40"/>
        <v/>
      </c>
      <c r="N81" s="8" t="str">
        <f t="shared" ca="1" si="41"/>
        <v/>
      </c>
      <c r="O81" s="11">
        <f t="shared" ca="1" si="42"/>
        <v>0</v>
      </c>
      <c r="P81" s="11">
        <f t="shared" ca="1" si="43"/>
        <v>0</v>
      </c>
      <c r="Q81" s="17" t="str">
        <f t="shared" ca="1" si="44"/>
        <v/>
      </c>
      <c r="R81" s="4"/>
      <c r="S81" s="4"/>
      <c r="T81" s="4"/>
      <c r="U81" s="4"/>
      <c r="V81" s="4"/>
      <c r="W81" s="10"/>
      <c r="X81" s="4"/>
    </row>
    <row r="82" spans="2:24" x14ac:dyDescent="0.15">
      <c r="B82" s="4"/>
      <c r="C82" s="36"/>
      <c r="D82" s="9" t="s">
        <v>75</v>
      </c>
      <c r="E82" s="9">
        <f t="shared" ca="1" si="32"/>
        <v>0</v>
      </c>
      <c r="F82" s="9">
        <f t="shared" ca="1" si="33"/>
        <v>0</v>
      </c>
      <c r="G82" s="9">
        <f t="shared" ca="1" si="34"/>
        <v>0</v>
      </c>
      <c r="H82" s="8" t="str">
        <f t="shared" ca="1" si="35"/>
        <v/>
      </c>
      <c r="I82" s="8" t="str">
        <f t="shared" ca="1" si="36"/>
        <v/>
      </c>
      <c r="J82" s="11">
        <f t="shared" ca="1" si="37"/>
        <v>0</v>
      </c>
      <c r="K82" s="11">
        <f t="shared" ca="1" si="38"/>
        <v>0</v>
      </c>
      <c r="L82" s="11">
        <f t="shared" ca="1" si="39"/>
        <v>0</v>
      </c>
      <c r="M82" s="8" t="str">
        <f t="shared" ca="1" si="40"/>
        <v/>
      </c>
      <c r="N82" s="8" t="str">
        <f t="shared" ca="1" si="41"/>
        <v/>
      </c>
      <c r="O82" s="11">
        <f t="shared" ca="1" si="42"/>
        <v>0</v>
      </c>
      <c r="P82" s="11">
        <f t="shared" ca="1" si="43"/>
        <v>0</v>
      </c>
      <c r="Q82" s="17" t="str">
        <f t="shared" ca="1" si="44"/>
        <v/>
      </c>
      <c r="R82" s="4"/>
      <c r="S82" s="4"/>
      <c r="T82" s="4"/>
      <c r="U82" s="4"/>
      <c r="V82" s="4"/>
      <c r="W82" s="10"/>
      <c r="X82" s="4"/>
    </row>
    <row r="83" spans="2:24" x14ac:dyDescent="0.15">
      <c r="B83" s="4"/>
      <c r="C83" s="36"/>
      <c r="D83" s="9" t="s">
        <v>64</v>
      </c>
      <c r="E83" s="9">
        <f t="shared" ca="1" si="32"/>
        <v>0</v>
      </c>
      <c r="F83" s="9">
        <f t="shared" ca="1" si="33"/>
        <v>0</v>
      </c>
      <c r="G83" s="9">
        <f t="shared" ca="1" si="34"/>
        <v>0</v>
      </c>
      <c r="H83" s="8" t="str">
        <f t="shared" ca="1" si="35"/>
        <v/>
      </c>
      <c r="I83" s="8" t="str">
        <f t="shared" ca="1" si="36"/>
        <v/>
      </c>
      <c r="J83" s="11">
        <f t="shared" ca="1" si="37"/>
        <v>0</v>
      </c>
      <c r="K83" s="11">
        <f t="shared" ca="1" si="38"/>
        <v>0</v>
      </c>
      <c r="L83" s="11">
        <f t="shared" ca="1" si="39"/>
        <v>0</v>
      </c>
      <c r="M83" s="8" t="str">
        <f t="shared" ca="1" si="40"/>
        <v/>
      </c>
      <c r="N83" s="8" t="str">
        <f t="shared" ca="1" si="41"/>
        <v/>
      </c>
      <c r="O83" s="11">
        <f t="shared" ca="1" si="42"/>
        <v>0</v>
      </c>
      <c r="P83" s="11">
        <f t="shared" ca="1" si="43"/>
        <v>0</v>
      </c>
      <c r="Q83" s="17" t="str">
        <f t="shared" ca="1" si="44"/>
        <v/>
      </c>
      <c r="R83" s="4"/>
      <c r="S83" s="4"/>
      <c r="T83" s="4"/>
      <c r="U83" s="4"/>
      <c r="V83" s="4"/>
      <c r="W83" s="10"/>
      <c r="X83" s="4"/>
    </row>
    <row r="84" spans="2:24" x14ac:dyDescent="0.15">
      <c r="B84" s="4"/>
      <c r="C84" s="36"/>
      <c r="D84" s="9" t="s">
        <v>65</v>
      </c>
      <c r="E84" s="9">
        <f t="shared" ca="1" si="32"/>
        <v>0</v>
      </c>
      <c r="F84" s="9">
        <f t="shared" ca="1" si="33"/>
        <v>0</v>
      </c>
      <c r="G84" s="9">
        <f t="shared" ca="1" si="34"/>
        <v>0</v>
      </c>
      <c r="H84" s="8" t="str">
        <f t="shared" ca="1" si="35"/>
        <v/>
      </c>
      <c r="I84" s="8" t="str">
        <f t="shared" ca="1" si="36"/>
        <v/>
      </c>
      <c r="J84" s="11">
        <f t="shared" ca="1" si="37"/>
        <v>0</v>
      </c>
      <c r="K84" s="11">
        <f t="shared" ca="1" si="38"/>
        <v>0</v>
      </c>
      <c r="L84" s="11">
        <f t="shared" ca="1" si="39"/>
        <v>0</v>
      </c>
      <c r="M84" s="8" t="str">
        <f t="shared" ca="1" si="40"/>
        <v/>
      </c>
      <c r="N84" s="8" t="str">
        <f t="shared" ca="1" si="41"/>
        <v/>
      </c>
      <c r="O84" s="11">
        <f t="shared" ca="1" si="42"/>
        <v>0</v>
      </c>
      <c r="P84" s="11">
        <f t="shared" ca="1" si="43"/>
        <v>0</v>
      </c>
      <c r="Q84" s="17" t="str">
        <f t="shared" ca="1" si="44"/>
        <v/>
      </c>
      <c r="R84" s="4"/>
      <c r="S84" s="4"/>
      <c r="T84" s="4"/>
      <c r="U84" s="4"/>
      <c r="V84" s="4"/>
      <c r="W84" s="10"/>
      <c r="X84" s="4"/>
    </row>
    <row r="85" spans="2:24" x14ac:dyDescent="0.15">
      <c r="B85" s="4"/>
      <c r="C85" s="36"/>
      <c r="D85" s="9" t="s">
        <v>52</v>
      </c>
      <c r="E85" s="9">
        <f t="shared" ca="1" si="32"/>
        <v>1</v>
      </c>
      <c r="F85" s="9">
        <f t="shared" ca="1" si="33"/>
        <v>1</v>
      </c>
      <c r="G85" s="9">
        <f t="shared" ca="1" si="34"/>
        <v>4</v>
      </c>
      <c r="H85" s="8">
        <f t="shared" ca="1" si="35"/>
        <v>0.25</v>
      </c>
      <c r="I85" s="8">
        <f t="shared" ca="1" si="36"/>
        <v>0.25</v>
      </c>
      <c r="J85" s="11">
        <f ca="1">X381</f>
        <v>2</v>
      </c>
      <c r="K85" s="11">
        <f ca="1">X418</f>
        <v>0</v>
      </c>
      <c r="L85" s="11">
        <f t="shared" ca="1" si="39"/>
        <v>4</v>
      </c>
      <c r="M85" s="8">
        <f t="shared" ca="1" si="40"/>
        <v>0.5</v>
      </c>
      <c r="N85" s="8">
        <f t="shared" ca="1" si="41"/>
        <v>0</v>
      </c>
      <c r="O85" s="11">
        <f t="shared" ca="1" si="42"/>
        <v>6</v>
      </c>
      <c r="P85" s="11">
        <f t="shared" ca="1" si="43"/>
        <v>2</v>
      </c>
      <c r="Q85" s="17">
        <f t="shared" ca="1" si="44"/>
        <v>3</v>
      </c>
      <c r="R85" s="4"/>
      <c r="S85" s="4"/>
      <c r="T85" s="4"/>
      <c r="U85" s="4"/>
      <c r="V85" s="4"/>
      <c r="W85" s="10"/>
      <c r="X85" s="4"/>
    </row>
    <row r="86" spans="2:24" x14ac:dyDescent="0.15">
      <c r="B86" s="4"/>
      <c r="C86" s="36"/>
      <c r="D86" s="9" t="s">
        <v>53</v>
      </c>
      <c r="E86" s="9">
        <f t="shared" ca="1" si="32"/>
        <v>0</v>
      </c>
      <c r="F86" s="9">
        <f t="shared" ca="1" si="33"/>
        <v>0</v>
      </c>
      <c r="G86" s="9">
        <f t="shared" ca="1" si="34"/>
        <v>0</v>
      </c>
      <c r="H86" s="8" t="str">
        <f t="shared" ca="1" si="35"/>
        <v/>
      </c>
      <c r="I86" s="8" t="str">
        <f t="shared" ca="1" si="36"/>
        <v/>
      </c>
      <c r="J86" s="11">
        <f t="shared" ref="J86:J92" ca="1" si="45">X382</f>
        <v>0</v>
      </c>
      <c r="K86" s="11">
        <f t="shared" ref="K86:K92" ca="1" si="46">X419</f>
        <v>0</v>
      </c>
      <c r="L86" s="11">
        <f t="shared" ca="1" si="39"/>
        <v>0</v>
      </c>
      <c r="M86" s="8" t="str">
        <f t="shared" ca="1" si="40"/>
        <v/>
      </c>
      <c r="N86" s="8" t="str">
        <f t="shared" ca="1" si="41"/>
        <v/>
      </c>
      <c r="O86" s="11">
        <f t="shared" ca="1" si="42"/>
        <v>0</v>
      </c>
      <c r="P86" s="11">
        <f t="shared" ca="1" si="43"/>
        <v>0</v>
      </c>
      <c r="Q86" s="17" t="str">
        <f t="shared" ca="1" si="44"/>
        <v/>
      </c>
      <c r="R86" s="4"/>
      <c r="S86" s="4"/>
      <c r="T86" s="4"/>
      <c r="U86" s="4"/>
      <c r="V86" s="4"/>
      <c r="W86" s="10"/>
      <c r="X86" s="4"/>
    </row>
    <row r="87" spans="2:24" x14ac:dyDescent="0.15">
      <c r="B87" s="4"/>
      <c r="C87" s="36"/>
      <c r="D87" s="9" t="s">
        <v>60</v>
      </c>
      <c r="E87" s="9">
        <f t="shared" ca="1" si="32"/>
        <v>2</v>
      </c>
      <c r="F87" s="9">
        <f t="shared" ca="1" si="33"/>
        <v>3</v>
      </c>
      <c r="G87" s="9">
        <f t="shared" ca="1" si="34"/>
        <v>10</v>
      </c>
      <c r="H87" s="8">
        <f t="shared" ca="1" si="35"/>
        <v>0.2</v>
      </c>
      <c r="I87" s="8">
        <f t="shared" ca="1" si="36"/>
        <v>0.3</v>
      </c>
      <c r="J87" s="11">
        <f t="shared" ca="1" si="45"/>
        <v>2</v>
      </c>
      <c r="K87" s="11">
        <f t="shared" ca="1" si="46"/>
        <v>3</v>
      </c>
      <c r="L87" s="11">
        <f t="shared" ca="1" si="39"/>
        <v>10</v>
      </c>
      <c r="M87" s="8">
        <f t="shared" ca="1" si="40"/>
        <v>0.2</v>
      </c>
      <c r="N87" s="8">
        <f t="shared" ca="1" si="41"/>
        <v>0.3</v>
      </c>
      <c r="O87" s="11">
        <f t="shared" ca="1" si="42"/>
        <v>18</v>
      </c>
      <c r="P87" s="11">
        <f t="shared" ca="1" si="43"/>
        <v>23</v>
      </c>
      <c r="Q87" s="17">
        <f t="shared" ca="1" si="44"/>
        <v>0.78260869565217395</v>
      </c>
      <c r="R87" s="4"/>
      <c r="S87" s="4"/>
      <c r="T87" s="4"/>
      <c r="U87" s="4"/>
      <c r="V87" s="4"/>
      <c r="W87" s="10"/>
      <c r="X87" s="4"/>
    </row>
    <row r="88" spans="2:24" x14ac:dyDescent="0.15">
      <c r="B88" s="4"/>
      <c r="C88" s="36"/>
      <c r="D88" s="9" t="s">
        <v>68</v>
      </c>
      <c r="E88" s="9">
        <f t="shared" ca="1" si="32"/>
        <v>0</v>
      </c>
      <c r="F88" s="9">
        <f t="shared" ca="1" si="33"/>
        <v>0</v>
      </c>
      <c r="G88" s="9">
        <f t="shared" ca="1" si="34"/>
        <v>0</v>
      </c>
      <c r="H88" s="8" t="str">
        <f t="shared" ca="1" si="35"/>
        <v/>
      </c>
      <c r="I88" s="8" t="str">
        <f t="shared" ca="1" si="36"/>
        <v/>
      </c>
      <c r="J88" s="11">
        <f t="shared" ca="1" si="45"/>
        <v>0</v>
      </c>
      <c r="K88" s="11">
        <f t="shared" ca="1" si="46"/>
        <v>0</v>
      </c>
      <c r="L88" s="11">
        <f t="shared" ca="1" si="39"/>
        <v>0</v>
      </c>
      <c r="M88" s="8" t="str">
        <f t="shared" ca="1" si="40"/>
        <v/>
      </c>
      <c r="N88" s="8" t="str">
        <f t="shared" ca="1" si="41"/>
        <v/>
      </c>
      <c r="O88" s="11">
        <f t="shared" ca="1" si="42"/>
        <v>0</v>
      </c>
      <c r="P88" s="11">
        <f t="shared" ca="1" si="43"/>
        <v>0</v>
      </c>
      <c r="Q88" s="17" t="str">
        <f t="shared" ca="1" si="44"/>
        <v/>
      </c>
      <c r="R88" s="4"/>
      <c r="S88" s="4"/>
      <c r="T88" s="4"/>
      <c r="U88" s="4"/>
      <c r="V88" s="4"/>
      <c r="W88" s="10"/>
      <c r="X88" s="4"/>
    </row>
    <row r="89" spans="2:24" x14ac:dyDescent="0.15">
      <c r="B89" s="4"/>
      <c r="C89" s="36"/>
      <c r="D89" s="9" t="s">
        <v>71</v>
      </c>
      <c r="E89" s="9">
        <f t="shared" ca="1" si="32"/>
        <v>0</v>
      </c>
      <c r="F89" s="9">
        <f t="shared" ca="1" si="33"/>
        <v>0</v>
      </c>
      <c r="G89" s="9">
        <f t="shared" ca="1" si="34"/>
        <v>0</v>
      </c>
      <c r="H89" s="8" t="str">
        <f t="shared" ca="1" si="35"/>
        <v/>
      </c>
      <c r="I89" s="8" t="str">
        <f t="shared" ca="1" si="36"/>
        <v/>
      </c>
      <c r="J89" s="11">
        <f t="shared" ca="1" si="45"/>
        <v>0</v>
      </c>
      <c r="K89" s="11">
        <f t="shared" ca="1" si="46"/>
        <v>0</v>
      </c>
      <c r="L89" s="11">
        <f t="shared" ca="1" si="39"/>
        <v>0</v>
      </c>
      <c r="M89" s="8" t="str">
        <f t="shared" ca="1" si="40"/>
        <v/>
      </c>
      <c r="N89" s="8" t="str">
        <f t="shared" ca="1" si="41"/>
        <v/>
      </c>
      <c r="O89" s="11">
        <f t="shared" ca="1" si="42"/>
        <v>0</v>
      </c>
      <c r="P89" s="11">
        <f t="shared" ca="1" si="43"/>
        <v>0</v>
      </c>
      <c r="Q89" s="17" t="str">
        <f t="shared" ca="1" si="44"/>
        <v/>
      </c>
      <c r="R89" s="4"/>
      <c r="S89" s="4"/>
      <c r="T89" s="4"/>
      <c r="U89" s="4"/>
      <c r="V89" s="4"/>
      <c r="W89" s="10"/>
      <c r="X89" s="4"/>
    </row>
    <row r="90" spans="2:24" x14ac:dyDescent="0.15">
      <c r="B90" s="4"/>
      <c r="C90" s="36"/>
      <c r="D90" s="9" t="s">
        <v>73</v>
      </c>
      <c r="E90" s="9">
        <f t="shared" ca="1" si="32"/>
        <v>0</v>
      </c>
      <c r="F90" s="9">
        <f t="shared" ca="1" si="33"/>
        <v>0</v>
      </c>
      <c r="G90" s="9">
        <f t="shared" ca="1" si="34"/>
        <v>0</v>
      </c>
      <c r="H90" s="8" t="str">
        <f t="shared" ca="1" si="35"/>
        <v/>
      </c>
      <c r="I90" s="8" t="str">
        <f t="shared" ca="1" si="36"/>
        <v/>
      </c>
      <c r="J90" s="11">
        <f t="shared" ca="1" si="45"/>
        <v>0</v>
      </c>
      <c r="K90" s="11">
        <f t="shared" ca="1" si="46"/>
        <v>0</v>
      </c>
      <c r="L90" s="11">
        <f t="shared" ca="1" si="39"/>
        <v>0</v>
      </c>
      <c r="M90" s="8" t="str">
        <f t="shared" ca="1" si="40"/>
        <v/>
      </c>
      <c r="N90" s="8" t="str">
        <f t="shared" ca="1" si="41"/>
        <v/>
      </c>
      <c r="O90" s="11">
        <f t="shared" ca="1" si="42"/>
        <v>0</v>
      </c>
      <c r="P90" s="11">
        <f t="shared" ca="1" si="43"/>
        <v>0</v>
      </c>
      <c r="Q90" s="17" t="str">
        <f t="shared" ca="1" si="44"/>
        <v/>
      </c>
      <c r="R90" s="4"/>
      <c r="S90" s="4"/>
      <c r="T90" s="4"/>
      <c r="U90" s="4"/>
      <c r="V90" s="4"/>
      <c r="W90" s="10"/>
      <c r="X90" s="4"/>
    </row>
    <row r="91" spans="2:24" x14ac:dyDescent="0.15">
      <c r="B91" s="4"/>
      <c r="C91" s="36"/>
      <c r="D91" s="9" t="s">
        <v>59</v>
      </c>
      <c r="E91" s="9">
        <f t="shared" ca="1" si="32"/>
        <v>0</v>
      </c>
      <c r="F91" s="9">
        <f t="shared" ca="1" si="33"/>
        <v>0</v>
      </c>
      <c r="G91" s="9">
        <f t="shared" ca="1" si="34"/>
        <v>0</v>
      </c>
      <c r="H91" s="8" t="str">
        <f t="shared" ca="1" si="35"/>
        <v/>
      </c>
      <c r="I91" s="8" t="str">
        <f t="shared" ca="1" si="36"/>
        <v/>
      </c>
      <c r="J91" s="11">
        <f t="shared" ca="1" si="45"/>
        <v>0</v>
      </c>
      <c r="K91" s="11">
        <f t="shared" ca="1" si="46"/>
        <v>0</v>
      </c>
      <c r="L91" s="11">
        <f t="shared" ca="1" si="39"/>
        <v>0</v>
      </c>
      <c r="M91" s="8" t="str">
        <f t="shared" ca="1" si="40"/>
        <v/>
      </c>
      <c r="N91" s="8" t="str">
        <f t="shared" ca="1" si="41"/>
        <v/>
      </c>
      <c r="O91" s="11">
        <f t="shared" ca="1" si="42"/>
        <v>0</v>
      </c>
      <c r="P91" s="11">
        <f t="shared" ca="1" si="43"/>
        <v>0</v>
      </c>
      <c r="Q91" s="17" t="str">
        <f t="shared" ca="1" si="44"/>
        <v/>
      </c>
      <c r="R91" s="4"/>
      <c r="S91" s="4"/>
      <c r="T91" s="4"/>
      <c r="U91" s="4"/>
      <c r="V91" s="4"/>
      <c r="W91" s="10"/>
      <c r="X91" s="4"/>
    </row>
    <row r="92" spans="2:24" x14ac:dyDescent="0.15">
      <c r="C92" s="36"/>
      <c r="D92" s="9" t="s">
        <v>74</v>
      </c>
      <c r="E92" s="9">
        <f t="shared" ca="1" si="32"/>
        <v>0</v>
      </c>
      <c r="F92" s="9">
        <f t="shared" ca="1" si="33"/>
        <v>0</v>
      </c>
      <c r="G92" s="9">
        <f t="shared" ca="1" si="34"/>
        <v>0</v>
      </c>
      <c r="H92" s="8" t="str">
        <f t="shared" ca="1" si="35"/>
        <v/>
      </c>
      <c r="I92" s="8" t="str">
        <f t="shared" ca="1" si="36"/>
        <v/>
      </c>
      <c r="J92" s="11">
        <f t="shared" ca="1" si="45"/>
        <v>0</v>
      </c>
      <c r="K92" s="11">
        <f t="shared" ca="1" si="46"/>
        <v>0</v>
      </c>
      <c r="L92" s="11">
        <f t="shared" ca="1" si="39"/>
        <v>0</v>
      </c>
      <c r="M92" s="8" t="str">
        <f t="shared" ca="1" si="40"/>
        <v/>
      </c>
      <c r="N92" s="8" t="str">
        <f t="shared" ca="1" si="41"/>
        <v/>
      </c>
      <c r="O92" s="11">
        <f t="shared" ca="1" si="42"/>
        <v>0</v>
      </c>
      <c r="P92" s="11">
        <f t="shared" ca="1" si="43"/>
        <v>0</v>
      </c>
      <c r="Q92" s="17" t="str">
        <f t="shared" ca="1" si="44"/>
        <v/>
      </c>
      <c r="R92" s="4"/>
      <c r="S92" s="4"/>
      <c r="T92" s="4"/>
      <c r="U92" s="4"/>
      <c r="V92" s="4"/>
      <c r="W92" s="4"/>
    </row>
    <row r="93" spans="2:24" x14ac:dyDescent="0.15">
      <c r="C93" s="4"/>
      <c r="D93" s="4"/>
      <c r="E93" s="4"/>
      <c r="F93" s="4"/>
      <c r="G93" s="4"/>
      <c r="H93" s="7"/>
      <c r="I93" s="7"/>
      <c r="J93" s="7"/>
      <c r="K93" s="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2:24" x14ac:dyDescent="0.15">
      <c r="C94" s="4"/>
      <c r="D94" s="12" t="s">
        <v>121</v>
      </c>
      <c r="E94" s="14" t="s">
        <v>114</v>
      </c>
      <c r="F94" s="14" t="s">
        <v>115</v>
      </c>
      <c r="G94" s="14" t="s">
        <v>126</v>
      </c>
      <c r="H94" s="16"/>
      <c r="I94" s="7"/>
      <c r="J94" s="7"/>
      <c r="K94" s="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2:24" x14ac:dyDescent="0.15">
      <c r="C95" s="4"/>
      <c r="D95" s="12" t="s">
        <v>113</v>
      </c>
      <c r="E95" s="14">
        <f ca="1">X126</f>
        <v>29</v>
      </c>
      <c r="F95" s="14">
        <f ca="1">X127</f>
        <v>33</v>
      </c>
      <c r="G95" s="14">
        <f ca="1">E95/F95</f>
        <v>0.87878787878787878</v>
      </c>
      <c r="H95" s="7"/>
      <c r="I95" s="7"/>
      <c r="J95" s="7"/>
      <c r="K95" s="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2:24" x14ac:dyDescent="0.15">
      <c r="C96" s="4"/>
      <c r="D96" s="12" t="s">
        <v>112</v>
      </c>
      <c r="E96" s="14">
        <f ca="1">X179</f>
        <v>89</v>
      </c>
      <c r="F96" s="14">
        <f ca="1">X180</f>
        <v>175</v>
      </c>
      <c r="G96" s="14">
        <f ca="1">E96/F96</f>
        <v>0.50857142857142856</v>
      </c>
      <c r="H96" s="7"/>
      <c r="I96" s="7"/>
      <c r="J96" s="7"/>
      <c r="K96" s="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6" x14ac:dyDescent="0.15">
      <c r="C97" s="4"/>
      <c r="D97" s="12" t="s">
        <v>119</v>
      </c>
      <c r="E97" s="14">
        <f ca="1">X232</f>
        <v>237</v>
      </c>
      <c r="F97" s="14">
        <f ca="1">X233</f>
        <v>73</v>
      </c>
      <c r="G97" s="14">
        <f ca="1">E97/F97</f>
        <v>3.2465753424657535</v>
      </c>
      <c r="H97" s="7"/>
      <c r="I97" s="7"/>
      <c r="J97" s="7"/>
      <c r="K97" s="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6" x14ac:dyDescent="0.15">
      <c r="C98" s="4"/>
      <c r="D98" s="12" t="s">
        <v>120</v>
      </c>
      <c r="E98" s="14">
        <f ca="1">SUM(E95:E97)</f>
        <v>355</v>
      </c>
      <c r="F98" s="14">
        <f ca="1">SUM(F95:F97)</f>
        <v>281</v>
      </c>
      <c r="G98" s="14">
        <f ca="1">E98/F98</f>
        <v>1.2633451957295374</v>
      </c>
      <c r="H98" s="7"/>
      <c r="I98" s="7"/>
      <c r="J98" s="7"/>
      <c r="K98" s="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6" x14ac:dyDescent="0.15">
      <c r="C99" s="4"/>
      <c r="D99" s="4"/>
      <c r="E99" s="4"/>
      <c r="F99" s="4"/>
      <c r="G99" s="4"/>
      <c r="H99" s="7"/>
      <c r="I99" s="7"/>
      <c r="J99" s="7"/>
      <c r="K99" s="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6" x14ac:dyDescent="0.15">
      <c r="C100" s="36" t="s">
        <v>125</v>
      </c>
      <c r="D100" s="14" t="s">
        <v>122</v>
      </c>
      <c r="E100" s="14">
        <f ca="1">E126+E179+E232</f>
        <v>207</v>
      </c>
      <c r="F100" s="14">
        <f t="shared" ref="F100:W100" ca="1" si="47">F126+F179+F232</f>
        <v>107</v>
      </c>
      <c r="G100" s="14">
        <f t="shared" ca="1" si="47"/>
        <v>41</v>
      </c>
      <c r="H100" s="14">
        <f t="shared" si="47"/>
        <v>0</v>
      </c>
      <c r="I100" s="14">
        <f t="shared" si="47"/>
        <v>0</v>
      </c>
      <c r="J100" s="14">
        <f t="shared" si="47"/>
        <v>0</v>
      </c>
      <c r="K100" s="14">
        <f t="shared" si="47"/>
        <v>0</v>
      </c>
      <c r="L100" s="14">
        <f t="shared" si="47"/>
        <v>0</v>
      </c>
      <c r="M100" s="14">
        <f t="shared" si="47"/>
        <v>0</v>
      </c>
      <c r="N100" s="14">
        <f t="shared" si="47"/>
        <v>0</v>
      </c>
      <c r="O100" s="14">
        <f t="shared" si="47"/>
        <v>0</v>
      </c>
      <c r="P100" s="14">
        <f t="shared" si="47"/>
        <v>0</v>
      </c>
      <c r="Q100" s="14">
        <f t="shared" si="47"/>
        <v>0</v>
      </c>
      <c r="R100" s="14">
        <f t="shared" si="47"/>
        <v>0</v>
      </c>
      <c r="S100" s="14">
        <f t="shared" si="47"/>
        <v>0</v>
      </c>
      <c r="T100" s="14">
        <f t="shared" si="47"/>
        <v>0</v>
      </c>
      <c r="U100" s="14">
        <f t="shared" si="47"/>
        <v>0</v>
      </c>
      <c r="V100" s="14">
        <f t="shared" si="47"/>
        <v>0</v>
      </c>
      <c r="W100" s="14">
        <f t="shared" si="47"/>
        <v>0</v>
      </c>
    </row>
    <row r="101" spans="1:26" x14ac:dyDescent="0.15">
      <c r="C101" s="36"/>
      <c r="D101" s="14" t="s">
        <v>124</v>
      </c>
      <c r="E101" s="14">
        <f ca="1">E127+E180+E233</f>
        <v>166</v>
      </c>
      <c r="F101" s="14">
        <f t="shared" ref="F101:W101" ca="1" si="48">F127+F180+F233</f>
        <v>59</v>
      </c>
      <c r="G101" s="14">
        <f t="shared" ca="1" si="48"/>
        <v>56</v>
      </c>
      <c r="H101" s="14">
        <f t="shared" si="48"/>
        <v>0</v>
      </c>
      <c r="I101" s="14">
        <f t="shared" si="48"/>
        <v>0</v>
      </c>
      <c r="J101" s="14">
        <f t="shared" si="48"/>
        <v>0</v>
      </c>
      <c r="K101" s="14">
        <f t="shared" si="48"/>
        <v>0</v>
      </c>
      <c r="L101" s="14">
        <f t="shared" si="48"/>
        <v>0</v>
      </c>
      <c r="M101" s="14">
        <f t="shared" si="48"/>
        <v>0</v>
      </c>
      <c r="N101" s="14">
        <f t="shared" si="48"/>
        <v>0</v>
      </c>
      <c r="O101" s="14">
        <f t="shared" si="48"/>
        <v>0</v>
      </c>
      <c r="P101" s="14">
        <f t="shared" si="48"/>
        <v>0</v>
      </c>
      <c r="Q101" s="14">
        <f t="shared" si="48"/>
        <v>0</v>
      </c>
      <c r="R101" s="14">
        <f t="shared" si="48"/>
        <v>0</v>
      </c>
      <c r="S101" s="14">
        <f t="shared" si="48"/>
        <v>0</v>
      </c>
      <c r="T101" s="14">
        <f t="shared" si="48"/>
        <v>0</v>
      </c>
      <c r="U101" s="14">
        <f t="shared" si="48"/>
        <v>0</v>
      </c>
      <c r="V101" s="14">
        <f t="shared" si="48"/>
        <v>0</v>
      </c>
      <c r="W101" s="14">
        <f t="shared" si="48"/>
        <v>0</v>
      </c>
      <c r="X101" s="4"/>
    </row>
    <row r="102" spans="1:26" x14ac:dyDescent="0.15">
      <c r="C102" s="36"/>
      <c r="D102" s="14" t="s">
        <v>125</v>
      </c>
      <c r="E102" s="14">
        <f ca="1">E100/E101</f>
        <v>1.2469879518072289</v>
      </c>
      <c r="F102" s="30">
        <f ca="1">F100/F101</f>
        <v>1.8135593220338984</v>
      </c>
      <c r="G102" s="31">
        <f ca="1">G100/G101</f>
        <v>0.7321428571428571</v>
      </c>
      <c r="H102" s="14" t="str">
        <f t="shared" ref="G102:W102" si="49">IFERROR(H100/H101,"")</f>
        <v/>
      </c>
      <c r="I102" s="14" t="str">
        <f t="shared" si="49"/>
        <v/>
      </c>
      <c r="J102" s="14" t="str">
        <f t="shared" si="49"/>
        <v/>
      </c>
      <c r="K102" s="14" t="str">
        <f t="shared" si="49"/>
        <v/>
      </c>
      <c r="L102" s="14" t="str">
        <f t="shared" si="49"/>
        <v/>
      </c>
      <c r="M102" s="14" t="str">
        <f t="shared" si="49"/>
        <v/>
      </c>
      <c r="N102" s="14" t="str">
        <f t="shared" si="49"/>
        <v/>
      </c>
      <c r="O102" s="14" t="str">
        <f t="shared" si="49"/>
        <v/>
      </c>
      <c r="P102" s="14" t="str">
        <f t="shared" si="49"/>
        <v/>
      </c>
      <c r="Q102" s="14" t="str">
        <f t="shared" si="49"/>
        <v/>
      </c>
      <c r="R102" s="14" t="str">
        <f t="shared" si="49"/>
        <v/>
      </c>
      <c r="S102" s="14" t="str">
        <f t="shared" si="49"/>
        <v/>
      </c>
      <c r="T102" s="14" t="str">
        <f t="shared" si="49"/>
        <v/>
      </c>
      <c r="U102" s="14" t="str">
        <f t="shared" si="49"/>
        <v/>
      </c>
      <c r="V102" s="14" t="str">
        <f t="shared" si="49"/>
        <v/>
      </c>
      <c r="W102" s="14" t="str">
        <f t="shared" si="49"/>
        <v/>
      </c>
      <c r="X102" s="4"/>
    </row>
    <row r="103" spans="1:26" x14ac:dyDescent="0.15">
      <c r="C103" s="36"/>
      <c r="D103" s="14" t="s">
        <v>127</v>
      </c>
      <c r="E103" s="14">
        <f ca="1">SUM(E102:W102)/E109</f>
        <v>1.2642300436613281</v>
      </c>
      <c r="F103" s="30">
        <f ca="1">E103</f>
        <v>1.2642300436613281</v>
      </c>
      <c r="G103" s="31">
        <f ca="1">F103</f>
        <v>1.2642300436613281</v>
      </c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4"/>
    </row>
    <row r="104" spans="1:26" x14ac:dyDescent="0.15">
      <c r="C104" s="36"/>
      <c r="D104" s="14" t="s">
        <v>122</v>
      </c>
      <c r="E104" s="14">
        <f ca="1">E100/E117</f>
        <v>4.5</v>
      </c>
      <c r="F104" s="30">
        <f ca="1">F100/F117</f>
        <v>4.6521739130434785</v>
      </c>
      <c r="G104" s="31">
        <f ca="1">G100/G117</f>
        <v>3.4166666666666665</v>
      </c>
      <c r="H104" s="14" t="str">
        <f t="shared" ref="G104:W104" si="50">IFERROR(H100/H117,"")</f>
        <v/>
      </c>
      <c r="I104" s="14" t="str">
        <f t="shared" si="50"/>
        <v/>
      </c>
      <c r="J104" s="14" t="str">
        <f t="shared" si="50"/>
        <v/>
      </c>
      <c r="K104" s="14" t="str">
        <f t="shared" si="50"/>
        <v/>
      </c>
      <c r="L104" s="14" t="str">
        <f t="shared" si="50"/>
        <v/>
      </c>
      <c r="M104" s="14" t="str">
        <f t="shared" si="50"/>
        <v/>
      </c>
      <c r="N104" s="14" t="str">
        <f t="shared" si="50"/>
        <v/>
      </c>
      <c r="O104" s="14" t="str">
        <f t="shared" si="50"/>
        <v/>
      </c>
      <c r="P104" s="14" t="str">
        <f t="shared" si="50"/>
        <v/>
      </c>
      <c r="Q104" s="14" t="str">
        <f t="shared" si="50"/>
        <v/>
      </c>
      <c r="R104" s="14" t="str">
        <f t="shared" si="50"/>
        <v/>
      </c>
      <c r="S104" s="14" t="str">
        <f t="shared" si="50"/>
        <v/>
      </c>
      <c r="T104" s="14" t="str">
        <f t="shared" si="50"/>
        <v/>
      </c>
      <c r="U104" s="14" t="str">
        <f t="shared" si="50"/>
        <v/>
      </c>
      <c r="V104" s="14" t="str">
        <f t="shared" si="50"/>
        <v/>
      </c>
      <c r="W104" s="14" t="str">
        <f t="shared" si="50"/>
        <v/>
      </c>
      <c r="X104" s="14">
        <f ca="1">SUM(E104:W104)</f>
        <v>12.568840579710145</v>
      </c>
    </row>
    <row r="105" spans="1:26" x14ac:dyDescent="0.15">
      <c r="C105" s="36"/>
      <c r="D105" s="14" t="s">
        <v>124</v>
      </c>
      <c r="E105" s="14">
        <f ca="1">E101/E117</f>
        <v>3.6086956521739131</v>
      </c>
      <c r="F105" s="30">
        <f ca="1">F101/F117</f>
        <v>2.5652173913043477</v>
      </c>
      <c r="G105" s="31">
        <f ca="1">G101/G117</f>
        <v>4.666666666666667</v>
      </c>
      <c r="H105" s="14" t="str">
        <f t="shared" ref="G105:W105" si="51">IFERROR(H101/H117,"")</f>
        <v/>
      </c>
      <c r="I105" s="14" t="str">
        <f t="shared" si="51"/>
        <v/>
      </c>
      <c r="J105" s="14" t="str">
        <f t="shared" si="51"/>
        <v/>
      </c>
      <c r="K105" s="14" t="str">
        <f t="shared" si="51"/>
        <v/>
      </c>
      <c r="L105" s="14" t="str">
        <f t="shared" si="51"/>
        <v/>
      </c>
      <c r="M105" s="14" t="str">
        <f t="shared" si="51"/>
        <v/>
      </c>
      <c r="N105" s="14" t="str">
        <f t="shared" si="51"/>
        <v/>
      </c>
      <c r="O105" s="14" t="str">
        <f t="shared" si="51"/>
        <v/>
      </c>
      <c r="P105" s="14" t="str">
        <f t="shared" si="51"/>
        <v/>
      </c>
      <c r="Q105" s="14" t="str">
        <f t="shared" si="51"/>
        <v/>
      </c>
      <c r="R105" s="14" t="str">
        <f t="shared" si="51"/>
        <v/>
      </c>
      <c r="S105" s="14" t="str">
        <f t="shared" si="51"/>
        <v/>
      </c>
      <c r="T105" s="14" t="str">
        <f t="shared" si="51"/>
        <v/>
      </c>
      <c r="U105" s="14" t="str">
        <f t="shared" si="51"/>
        <v/>
      </c>
      <c r="V105" s="14" t="str">
        <f t="shared" si="51"/>
        <v/>
      </c>
      <c r="W105" s="14" t="str">
        <f t="shared" si="51"/>
        <v/>
      </c>
      <c r="X105" s="14">
        <f ca="1">SUM(E105:W105)</f>
        <v>10.840579710144928</v>
      </c>
    </row>
    <row r="106" spans="1:26" x14ac:dyDescent="0.15">
      <c r="C106" s="36"/>
      <c r="D106" s="14" t="s">
        <v>127</v>
      </c>
      <c r="E106" s="14">
        <f ca="1">X106/E109</f>
        <v>7.8031400966183568</v>
      </c>
      <c r="F106" s="14">
        <f ca="1">E106</f>
        <v>7.8031400966183568</v>
      </c>
      <c r="G106" s="14">
        <f t="shared" ref="G106:W106" ca="1" si="52">F106</f>
        <v>7.8031400966183568</v>
      </c>
      <c r="H106" s="14">
        <f t="shared" ca="1" si="52"/>
        <v>7.8031400966183568</v>
      </c>
      <c r="I106" s="14">
        <f t="shared" ca="1" si="52"/>
        <v>7.8031400966183568</v>
      </c>
      <c r="J106" s="14">
        <f t="shared" ca="1" si="52"/>
        <v>7.8031400966183568</v>
      </c>
      <c r="K106" s="14">
        <f t="shared" ca="1" si="52"/>
        <v>7.8031400966183568</v>
      </c>
      <c r="L106" s="14">
        <f t="shared" ca="1" si="52"/>
        <v>7.8031400966183568</v>
      </c>
      <c r="M106" s="14">
        <f t="shared" ca="1" si="52"/>
        <v>7.8031400966183568</v>
      </c>
      <c r="N106" s="14">
        <f t="shared" ca="1" si="52"/>
        <v>7.8031400966183568</v>
      </c>
      <c r="O106" s="14">
        <f t="shared" ca="1" si="52"/>
        <v>7.8031400966183568</v>
      </c>
      <c r="P106" s="14">
        <f t="shared" ca="1" si="52"/>
        <v>7.8031400966183568</v>
      </c>
      <c r="Q106" s="14">
        <f t="shared" ca="1" si="52"/>
        <v>7.8031400966183568</v>
      </c>
      <c r="R106" s="14">
        <f t="shared" ca="1" si="52"/>
        <v>7.8031400966183568</v>
      </c>
      <c r="S106" s="14">
        <f t="shared" ca="1" si="52"/>
        <v>7.8031400966183568</v>
      </c>
      <c r="T106" s="14">
        <f t="shared" ca="1" si="52"/>
        <v>7.8031400966183568</v>
      </c>
      <c r="U106" s="14">
        <f t="shared" ca="1" si="52"/>
        <v>7.8031400966183568</v>
      </c>
      <c r="V106" s="14">
        <f t="shared" ca="1" si="52"/>
        <v>7.8031400966183568</v>
      </c>
      <c r="W106" s="14">
        <f t="shared" ca="1" si="52"/>
        <v>7.8031400966183568</v>
      </c>
      <c r="X106" s="14">
        <f ca="1">SUM(X104:X105)</f>
        <v>23.409420289855071</v>
      </c>
    </row>
    <row r="107" spans="1:26" x14ac:dyDescent="0.15">
      <c r="C107" s="4"/>
      <c r="D107" s="4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6" x14ac:dyDescent="0.15"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15">
      <c r="A109" s="14"/>
      <c r="B109" s="14"/>
      <c r="C109" s="1"/>
      <c r="D109" s="1" t="s">
        <v>40</v>
      </c>
      <c r="E109" s="1">
        <f ca="1">COUNTA(114:114)-3</f>
        <v>3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6" x14ac:dyDescent="0.15">
      <c r="A110" s="14"/>
      <c r="B110" s="14"/>
      <c r="C110" s="1"/>
      <c r="D110" s="1" t="s">
        <v>41</v>
      </c>
      <c r="E110" s="3">
        <v>41588</v>
      </c>
      <c r="F110" s="3">
        <f>E110+7</f>
        <v>41595</v>
      </c>
      <c r="G110" s="3">
        <f t="shared" ref="G110:W110" si="53">F110+7</f>
        <v>41602</v>
      </c>
      <c r="H110" s="3">
        <f t="shared" si="53"/>
        <v>41609</v>
      </c>
      <c r="I110" s="3">
        <f t="shared" si="53"/>
        <v>41616</v>
      </c>
      <c r="J110" s="3">
        <f t="shared" si="53"/>
        <v>41623</v>
      </c>
      <c r="K110" s="3">
        <f t="shared" si="53"/>
        <v>41630</v>
      </c>
      <c r="L110" s="3">
        <f t="shared" si="53"/>
        <v>41637</v>
      </c>
      <c r="M110" s="3">
        <f t="shared" si="53"/>
        <v>41644</v>
      </c>
      <c r="N110" s="3">
        <f t="shared" si="53"/>
        <v>41651</v>
      </c>
      <c r="O110" s="3">
        <f t="shared" si="53"/>
        <v>41658</v>
      </c>
      <c r="P110" s="3">
        <f t="shared" si="53"/>
        <v>41665</v>
      </c>
      <c r="Q110" s="3">
        <f t="shared" si="53"/>
        <v>41672</v>
      </c>
      <c r="R110" s="3">
        <f t="shared" si="53"/>
        <v>41679</v>
      </c>
      <c r="S110" s="3">
        <f t="shared" si="53"/>
        <v>41686</v>
      </c>
      <c r="T110" s="3">
        <f t="shared" si="53"/>
        <v>41693</v>
      </c>
      <c r="U110" s="3">
        <f t="shared" si="53"/>
        <v>41700</v>
      </c>
      <c r="V110" s="3">
        <f t="shared" si="53"/>
        <v>41707</v>
      </c>
      <c r="W110" s="3">
        <f t="shared" si="53"/>
        <v>41714</v>
      </c>
      <c r="X110" s="1"/>
    </row>
    <row r="111" spans="1:26" x14ac:dyDescent="0.15">
      <c r="A111" s="14"/>
      <c r="B111" s="14"/>
      <c r="C111" s="1"/>
      <c r="D111" s="1" t="s">
        <v>27</v>
      </c>
      <c r="E111" s="1">
        <v>1</v>
      </c>
      <c r="F111" s="1">
        <f>E111+1</f>
        <v>2</v>
      </c>
      <c r="G111" s="1">
        <f t="shared" ref="G111:W111" si="54">F111+1</f>
        <v>3</v>
      </c>
      <c r="H111" s="1">
        <f t="shared" si="54"/>
        <v>4</v>
      </c>
      <c r="I111" s="1">
        <f t="shared" si="54"/>
        <v>5</v>
      </c>
      <c r="J111" s="1">
        <f t="shared" si="54"/>
        <v>6</v>
      </c>
      <c r="K111" s="1">
        <f t="shared" si="54"/>
        <v>7</v>
      </c>
      <c r="L111" s="1">
        <f t="shared" si="54"/>
        <v>8</v>
      </c>
      <c r="M111" s="1">
        <f t="shared" si="54"/>
        <v>9</v>
      </c>
      <c r="N111" s="1">
        <f t="shared" si="54"/>
        <v>10</v>
      </c>
      <c r="O111" s="1">
        <f t="shared" si="54"/>
        <v>11</v>
      </c>
      <c r="P111" s="1">
        <f t="shared" si="54"/>
        <v>12</v>
      </c>
      <c r="Q111" s="1">
        <f t="shared" si="54"/>
        <v>13</v>
      </c>
      <c r="R111" s="1">
        <f t="shared" si="54"/>
        <v>14</v>
      </c>
      <c r="S111" s="1">
        <f t="shared" si="54"/>
        <v>15</v>
      </c>
      <c r="T111" s="1">
        <f t="shared" si="54"/>
        <v>16</v>
      </c>
      <c r="U111" s="1">
        <f t="shared" si="54"/>
        <v>17</v>
      </c>
      <c r="V111" s="1">
        <f t="shared" si="54"/>
        <v>18</v>
      </c>
      <c r="W111" s="1">
        <f t="shared" si="54"/>
        <v>19</v>
      </c>
      <c r="X111" s="1" t="s">
        <v>42</v>
      </c>
    </row>
    <row r="112" spans="1:26" x14ac:dyDescent="0.15">
      <c r="A112" s="14"/>
      <c r="B112" s="14"/>
      <c r="C112" s="1"/>
      <c r="D112" s="1" t="s">
        <v>99</v>
      </c>
      <c r="E112" s="8">
        <f ca="1">SUM(E113:W113) / E109</f>
        <v>0.46618357487922696</v>
      </c>
      <c r="F112" s="8">
        <f ca="1">E112</f>
        <v>0.46618357487922696</v>
      </c>
      <c r="G112" s="8">
        <f t="shared" ref="G112:W112" ca="1" si="55">F112</f>
        <v>0.46618357487922696</v>
      </c>
      <c r="H112" s="8">
        <f t="shared" ca="1" si="55"/>
        <v>0.46618357487922696</v>
      </c>
      <c r="I112" s="8">
        <f t="shared" ca="1" si="55"/>
        <v>0.46618357487922696</v>
      </c>
      <c r="J112" s="8">
        <f t="shared" ca="1" si="55"/>
        <v>0.46618357487922696</v>
      </c>
      <c r="K112" s="8">
        <f t="shared" ca="1" si="55"/>
        <v>0.46618357487922696</v>
      </c>
      <c r="L112" s="8">
        <f t="shared" ca="1" si="55"/>
        <v>0.46618357487922696</v>
      </c>
      <c r="M112" s="8">
        <f t="shared" ca="1" si="55"/>
        <v>0.46618357487922696</v>
      </c>
      <c r="N112" s="8">
        <f t="shared" ca="1" si="55"/>
        <v>0.46618357487922696</v>
      </c>
      <c r="O112" s="8">
        <f t="shared" ca="1" si="55"/>
        <v>0.46618357487922696</v>
      </c>
      <c r="P112" s="8">
        <f t="shared" ca="1" si="55"/>
        <v>0.46618357487922696</v>
      </c>
      <c r="Q112" s="8">
        <f t="shared" ca="1" si="55"/>
        <v>0.46618357487922696</v>
      </c>
      <c r="R112" s="8">
        <f t="shared" ca="1" si="55"/>
        <v>0.46618357487922696</v>
      </c>
      <c r="S112" s="8">
        <f t="shared" ca="1" si="55"/>
        <v>0.46618357487922696</v>
      </c>
      <c r="T112" s="8">
        <f t="shared" ca="1" si="55"/>
        <v>0.46618357487922696</v>
      </c>
      <c r="U112" s="8">
        <f t="shared" ca="1" si="55"/>
        <v>0.46618357487922696</v>
      </c>
      <c r="V112" s="8">
        <f t="shared" ca="1" si="55"/>
        <v>0.46618357487922696</v>
      </c>
      <c r="W112" s="8">
        <f t="shared" ca="1" si="55"/>
        <v>0.46618357487922696</v>
      </c>
      <c r="X112" s="1"/>
    </row>
    <row r="113" spans="1:24" x14ac:dyDescent="0.15">
      <c r="A113" s="14"/>
      <c r="B113" s="14"/>
      <c r="C113" s="1"/>
      <c r="D113" s="1" t="s">
        <v>100</v>
      </c>
      <c r="E113" s="8">
        <f ca="1">IFERROR(E116/SUM(E114:E116),"")</f>
        <v>0.54347826086956519</v>
      </c>
      <c r="F113" s="8">
        <f ca="1">IFERROR(F116/SUM(F114:F116),"")</f>
        <v>0.52173913043478259</v>
      </c>
      <c r="G113" s="8">
        <f ca="1">IFERROR(G116/SUM(G114:G116),"")</f>
        <v>0.33333333333333331</v>
      </c>
      <c r="H113" s="8" t="str">
        <f t="shared" ref="G113:W113" si="56">IFERROR(H116/SUM(H114:H116),"")</f>
        <v/>
      </c>
      <c r="I113" s="8" t="str">
        <f t="shared" si="56"/>
        <v/>
      </c>
      <c r="J113" s="8" t="str">
        <f t="shared" si="56"/>
        <v/>
      </c>
      <c r="K113" s="8" t="str">
        <f t="shared" si="56"/>
        <v/>
      </c>
      <c r="L113" s="8" t="str">
        <f t="shared" si="56"/>
        <v/>
      </c>
      <c r="M113" s="8" t="str">
        <f t="shared" si="56"/>
        <v/>
      </c>
      <c r="N113" s="8" t="str">
        <f t="shared" si="56"/>
        <v/>
      </c>
      <c r="O113" s="8" t="str">
        <f t="shared" si="56"/>
        <v/>
      </c>
      <c r="P113" s="8" t="str">
        <f t="shared" si="56"/>
        <v/>
      </c>
      <c r="Q113" s="8" t="str">
        <f t="shared" si="56"/>
        <v/>
      </c>
      <c r="R113" s="8" t="str">
        <f t="shared" si="56"/>
        <v/>
      </c>
      <c r="S113" s="8" t="str">
        <f t="shared" si="56"/>
        <v/>
      </c>
      <c r="T113" s="8" t="str">
        <f t="shared" si="56"/>
        <v/>
      </c>
      <c r="U113" s="8" t="str">
        <f t="shared" si="56"/>
        <v/>
      </c>
      <c r="V113" s="8" t="str">
        <f t="shared" si="56"/>
        <v/>
      </c>
      <c r="W113" s="8" t="str">
        <f t="shared" si="56"/>
        <v/>
      </c>
      <c r="X113" s="1"/>
    </row>
    <row r="114" spans="1:24" x14ac:dyDescent="0.15">
      <c r="A114" s="14"/>
      <c r="B114" s="14"/>
      <c r="C114" s="37" t="s">
        <v>43</v>
      </c>
      <c r="D114" s="1" t="str">
        <f>E2</f>
        <v>draw</v>
      </c>
      <c r="E114" s="1">
        <f t="shared" ref="E114:G116" ca="1" si="57">COUNTIF(INDIRECT($D$111&amp;E$111&amp;"!B:B"),$D114)</f>
        <v>4</v>
      </c>
      <c r="F114" s="30">
        <f t="shared" ca="1" si="57"/>
        <v>2</v>
      </c>
      <c r="G114" s="31">
        <f t="shared" ca="1" si="57"/>
        <v>2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>
        <f ca="1">SUM(E114:W114)</f>
        <v>8</v>
      </c>
    </row>
    <row r="115" spans="1:24" x14ac:dyDescent="0.15">
      <c r="A115" s="14"/>
      <c r="B115" s="14"/>
      <c r="C115" s="38"/>
      <c r="D115" s="1" t="str">
        <f>F2</f>
        <v>defeat</v>
      </c>
      <c r="E115" s="1">
        <f t="shared" ca="1" si="57"/>
        <v>17</v>
      </c>
      <c r="F115" s="30">
        <f t="shared" ca="1" si="57"/>
        <v>9</v>
      </c>
      <c r="G115" s="31">
        <f t="shared" ca="1" si="57"/>
        <v>6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>
        <f t="shared" ref="X115:X171" ca="1" si="58">SUM(E115:W115)</f>
        <v>32</v>
      </c>
    </row>
    <row r="116" spans="1:24" x14ac:dyDescent="0.15">
      <c r="A116" s="14"/>
      <c r="B116" s="14"/>
      <c r="C116" s="38"/>
      <c r="D116" s="1" t="str">
        <f>G2</f>
        <v>victory</v>
      </c>
      <c r="E116" s="1">
        <f t="shared" ca="1" si="57"/>
        <v>25</v>
      </c>
      <c r="F116" s="30">
        <f t="shared" ca="1" si="57"/>
        <v>12</v>
      </c>
      <c r="G116" s="31">
        <f t="shared" ca="1" si="57"/>
        <v>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>
        <f t="shared" ca="1" si="58"/>
        <v>41</v>
      </c>
    </row>
    <row r="117" spans="1:24" x14ac:dyDescent="0.15">
      <c r="A117" s="14"/>
      <c r="B117" s="14"/>
      <c r="C117" s="38"/>
      <c r="D117" s="14" t="s">
        <v>123</v>
      </c>
      <c r="E117" s="14">
        <f ca="1">SUM(E114:E116)</f>
        <v>46</v>
      </c>
      <c r="F117" s="30">
        <f ca="1">SUM(F114:F116)</f>
        <v>23</v>
      </c>
      <c r="G117" s="14">
        <f t="shared" ref="G117:W117" ca="1" si="59">SUM(G114:G116)</f>
        <v>12</v>
      </c>
      <c r="H117" s="14">
        <f t="shared" si="59"/>
        <v>0</v>
      </c>
      <c r="I117" s="14">
        <f t="shared" si="59"/>
        <v>0</v>
      </c>
      <c r="J117" s="14">
        <f t="shared" si="59"/>
        <v>0</v>
      </c>
      <c r="K117" s="14">
        <f t="shared" si="59"/>
        <v>0</v>
      </c>
      <c r="L117" s="14">
        <f t="shared" si="59"/>
        <v>0</v>
      </c>
      <c r="M117" s="14">
        <f t="shared" si="59"/>
        <v>0</v>
      </c>
      <c r="N117" s="14">
        <f t="shared" si="59"/>
        <v>0</v>
      </c>
      <c r="O117" s="14">
        <f t="shared" si="59"/>
        <v>0</v>
      </c>
      <c r="P117" s="14">
        <f t="shared" si="59"/>
        <v>0</v>
      </c>
      <c r="Q117" s="14">
        <f t="shared" si="59"/>
        <v>0</v>
      </c>
      <c r="R117" s="14">
        <f t="shared" si="59"/>
        <v>0</v>
      </c>
      <c r="S117" s="14">
        <f t="shared" si="59"/>
        <v>0</v>
      </c>
      <c r="T117" s="14">
        <f t="shared" si="59"/>
        <v>0</v>
      </c>
      <c r="U117" s="14">
        <f t="shared" si="59"/>
        <v>0</v>
      </c>
      <c r="V117" s="14">
        <f t="shared" si="59"/>
        <v>0</v>
      </c>
      <c r="W117" s="14">
        <f t="shared" si="59"/>
        <v>0</v>
      </c>
      <c r="X117" s="14"/>
    </row>
    <row r="118" spans="1:24" x14ac:dyDescent="0.15">
      <c r="A118" s="14"/>
      <c r="B118" s="14"/>
      <c r="C118" s="39"/>
      <c r="D118" s="9" t="s">
        <v>98</v>
      </c>
      <c r="E118" s="11">
        <f ca="1">X118/E109</f>
        <v>27</v>
      </c>
      <c r="F118" s="11">
        <f ca="1">E118</f>
        <v>27</v>
      </c>
      <c r="G118" s="11">
        <f t="shared" ref="G118:W118" ca="1" si="60">F118</f>
        <v>27</v>
      </c>
      <c r="H118" s="11">
        <f t="shared" ca="1" si="60"/>
        <v>27</v>
      </c>
      <c r="I118" s="11">
        <f t="shared" ca="1" si="60"/>
        <v>27</v>
      </c>
      <c r="J118" s="11">
        <f t="shared" ca="1" si="60"/>
        <v>27</v>
      </c>
      <c r="K118" s="11">
        <f t="shared" ca="1" si="60"/>
        <v>27</v>
      </c>
      <c r="L118" s="11">
        <f t="shared" ca="1" si="60"/>
        <v>27</v>
      </c>
      <c r="M118" s="11">
        <f t="shared" ca="1" si="60"/>
        <v>27</v>
      </c>
      <c r="N118" s="11">
        <f t="shared" ca="1" si="60"/>
        <v>27</v>
      </c>
      <c r="O118" s="11">
        <f t="shared" ca="1" si="60"/>
        <v>27</v>
      </c>
      <c r="P118" s="11">
        <f t="shared" ca="1" si="60"/>
        <v>27</v>
      </c>
      <c r="Q118" s="11">
        <f t="shared" ca="1" si="60"/>
        <v>27</v>
      </c>
      <c r="R118" s="11">
        <f t="shared" ca="1" si="60"/>
        <v>27</v>
      </c>
      <c r="S118" s="11">
        <f t="shared" ca="1" si="60"/>
        <v>27</v>
      </c>
      <c r="T118" s="11">
        <f t="shared" ca="1" si="60"/>
        <v>27</v>
      </c>
      <c r="U118" s="11">
        <f t="shared" ca="1" si="60"/>
        <v>27</v>
      </c>
      <c r="V118" s="11">
        <f t="shared" ca="1" si="60"/>
        <v>27</v>
      </c>
      <c r="W118" s="11">
        <f t="shared" ca="1" si="60"/>
        <v>27</v>
      </c>
      <c r="X118" s="9">
        <f ca="1">SUM(X114:X116)</f>
        <v>81</v>
      </c>
    </row>
    <row r="119" spans="1:24" x14ac:dyDescent="0.15">
      <c r="A119" s="14"/>
      <c r="B119" s="14" t="str">
        <f t="shared" ref="B119:B152" si="61">$D$114</f>
        <v>draw</v>
      </c>
      <c r="C119" s="36" t="s">
        <v>28</v>
      </c>
      <c r="D119" s="1" t="s">
        <v>29</v>
      </c>
      <c r="E119" s="1">
        <f ca="1">COUNTIFS(INDIRECT($D$111&amp;E$111&amp;"!A:A"),$D119,INDIRECT($D$111&amp;E$111&amp;"!B:B"),$B119)</f>
        <v>1</v>
      </c>
      <c r="F119" s="30">
        <f ca="1">COUNTIFS(INDIRECT($D$111&amp;F$111&amp;"!A:A"),$D119,INDIRECT($D$111&amp;F$111&amp;"!B:B"),$B119)</f>
        <v>1</v>
      </c>
      <c r="G119" s="31">
        <f ca="1">COUNTIFS(INDIRECT($D$111&amp;G$111&amp;"!A:A"),$D119,INDIRECT($D$111&amp;G$111&amp;"!B:B"),$B119)</f>
        <v>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>
        <f t="shared" ca="1" si="58"/>
        <v>4</v>
      </c>
    </row>
    <row r="120" spans="1:24" x14ac:dyDescent="0.15">
      <c r="A120" s="14"/>
      <c r="B120" s="14" t="str">
        <f t="shared" si="61"/>
        <v>draw</v>
      </c>
      <c r="C120" s="36"/>
      <c r="D120" s="1" t="s">
        <v>30</v>
      </c>
      <c r="E120" s="1">
        <f t="shared" ref="E120:G125" ca="1" si="62">COUNTIFS(INDIRECT($D$111&amp;E$111&amp;"!A:A"),$D120,INDIRECT($D$111&amp;E$111&amp;"!B:B"),$B120)</f>
        <v>1</v>
      </c>
      <c r="F120" s="30">
        <f t="shared" ca="1" si="62"/>
        <v>0</v>
      </c>
      <c r="G120" s="31">
        <f t="shared" ca="1" si="62"/>
        <v>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>
        <f t="shared" ca="1" si="58"/>
        <v>1</v>
      </c>
    </row>
    <row r="121" spans="1:24" x14ac:dyDescent="0.15">
      <c r="A121" s="14"/>
      <c r="B121" s="14" t="str">
        <f t="shared" si="61"/>
        <v>draw</v>
      </c>
      <c r="C121" s="36"/>
      <c r="D121" s="1" t="s">
        <v>31</v>
      </c>
      <c r="E121" s="1">
        <f t="shared" ca="1" si="62"/>
        <v>0</v>
      </c>
      <c r="F121" s="30">
        <f t="shared" ca="1" si="62"/>
        <v>0</v>
      </c>
      <c r="G121" s="31">
        <f t="shared" ca="1" si="62"/>
        <v>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>
        <f t="shared" ca="1" si="58"/>
        <v>0</v>
      </c>
    </row>
    <row r="122" spans="1:24" x14ac:dyDescent="0.15">
      <c r="A122" s="14"/>
      <c r="B122" s="14" t="str">
        <f t="shared" si="61"/>
        <v>draw</v>
      </c>
      <c r="C122" s="36"/>
      <c r="D122" s="1" t="s">
        <v>32</v>
      </c>
      <c r="E122" s="1">
        <f t="shared" ca="1" si="62"/>
        <v>1</v>
      </c>
      <c r="F122" s="30">
        <f t="shared" ca="1" si="62"/>
        <v>0</v>
      </c>
      <c r="G122" s="31">
        <f t="shared" ca="1" si="62"/>
        <v>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>
        <f t="shared" ca="1" si="58"/>
        <v>1</v>
      </c>
    </row>
    <row r="123" spans="1:24" x14ac:dyDescent="0.15">
      <c r="A123" s="14"/>
      <c r="B123" s="14" t="str">
        <f t="shared" si="61"/>
        <v>draw</v>
      </c>
      <c r="C123" s="36"/>
      <c r="D123" s="1" t="s">
        <v>33</v>
      </c>
      <c r="E123" s="1">
        <f t="shared" ca="1" si="62"/>
        <v>1</v>
      </c>
      <c r="F123" s="30">
        <f t="shared" ca="1" si="62"/>
        <v>1</v>
      </c>
      <c r="G123" s="31">
        <f t="shared" ca="1" si="62"/>
        <v>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>
        <f t="shared" ca="1" si="58"/>
        <v>2</v>
      </c>
    </row>
    <row r="124" spans="1:24" x14ac:dyDescent="0.15">
      <c r="A124" s="14"/>
      <c r="B124" s="14" t="str">
        <f t="shared" si="61"/>
        <v>draw</v>
      </c>
      <c r="C124" s="36"/>
      <c r="D124" s="1" t="s">
        <v>34</v>
      </c>
      <c r="E124" s="1">
        <f t="shared" ca="1" si="62"/>
        <v>0</v>
      </c>
      <c r="F124" s="30">
        <f t="shared" ca="1" si="62"/>
        <v>0</v>
      </c>
      <c r="G124" s="31">
        <f t="shared" ca="1" si="62"/>
        <v>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>
        <f t="shared" ca="1" si="58"/>
        <v>0</v>
      </c>
    </row>
    <row r="125" spans="1:24" x14ac:dyDescent="0.15">
      <c r="A125" s="14"/>
      <c r="B125" s="14" t="str">
        <f t="shared" si="61"/>
        <v>draw</v>
      </c>
      <c r="C125" s="36"/>
      <c r="D125" s="1" t="s">
        <v>35</v>
      </c>
      <c r="E125" s="1">
        <f t="shared" ca="1" si="62"/>
        <v>0</v>
      </c>
      <c r="F125" s="30">
        <f t="shared" ca="1" si="62"/>
        <v>0</v>
      </c>
      <c r="G125" s="31">
        <f t="shared" ca="1" si="62"/>
        <v>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>
        <f t="shared" ca="1" si="58"/>
        <v>0</v>
      </c>
    </row>
    <row r="126" spans="1:24" x14ac:dyDescent="0.15">
      <c r="A126" s="14"/>
      <c r="B126" s="14" t="str">
        <f t="shared" si="61"/>
        <v>draw</v>
      </c>
      <c r="C126" s="37" t="s">
        <v>116</v>
      </c>
      <c r="D126" s="12" t="s">
        <v>117</v>
      </c>
      <c r="E126" s="12">
        <f ca="1">SUMIFS(INDIRECT($D$111&amp;E$111&amp;"!D:D"),INDIRECT($D$111&amp;E$111&amp;"!B:B"),$B126)</f>
        <v>14</v>
      </c>
      <c r="F126" s="30">
        <f ca="1">SUMIFS(INDIRECT($D$111&amp;F$111&amp;"!D:D"),INDIRECT($D$111&amp;F$111&amp;"!B:B"),$B126)</f>
        <v>7</v>
      </c>
      <c r="G126" s="31">
        <f ca="1">SUMIFS(INDIRECT($D$111&amp;G$111&amp;"!D:D"),INDIRECT($D$111&amp;G$111&amp;"!B:B"),$B126)</f>
        <v>8</v>
      </c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>
        <f ca="1">SUM(E126:W126)</f>
        <v>29</v>
      </c>
    </row>
    <row r="127" spans="1:24" x14ac:dyDescent="0.15">
      <c r="A127" s="14"/>
      <c r="B127" s="14" t="str">
        <f t="shared" si="61"/>
        <v>draw</v>
      </c>
      <c r="C127" s="39"/>
      <c r="D127" s="12" t="s">
        <v>118</v>
      </c>
      <c r="E127" s="12">
        <f ca="1">SUMIFS(INDIRECT($D$111&amp;E$111&amp;"!E:E"),INDIRECT($D$111&amp;E$111&amp;"!B:B"),$B127)</f>
        <v>20</v>
      </c>
      <c r="F127" s="30">
        <f ca="1">SUMIFS(INDIRECT($D$111&amp;F$111&amp;"!E:E"),INDIRECT($D$111&amp;F$111&amp;"!B:B"),$B127)</f>
        <v>5</v>
      </c>
      <c r="G127" s="31">
        <f ca="1">SUMIFS(INDIRECT($D$111&amp;G$111&amp;"!E:E"),INDIRECT($D$111&amp;G$111&amp;"!B:B"),$B127)</f>
        <v>8</v>
      </c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>
        <f ca="1">SUM(E127:W127)</f>
        <v>33</v>
      </c>
    </row>
    <row r="128" spans="1:24" x14ac:dyDescent="0.15">
      <c r="A128" s="14"/>
      <c r="B128" s="14" t="str">
        <f t="shared" si="61"/>
        <v>draw</v>
      </c>
      <c r="C128" s="37" t="s">
        <v>37</v>
      </c>
      <c r="D128" s="1" t="s">
        <v>38</v>
      </c>
      <c r="E128" s="1">
        <f ca="1">COUNTIFS(INDIRECT($D$111&amp;E$111&amp;"!F:F"),$D128,INDIRECT($D$111&amp;E$111&amp;"!B:B"),$B128)</f>
        <v>1</v>
      </c>
      <c r="F128" s="30">
        <f ca="1">COUNTIFS(INDIRECT($D$111&amp;F$111&amp;"!F:F"),$D128,INDIRECT($D$111&amp;F$111&amp;"!B:B"),$B128)</f>
        <v>0</v>
      </c>
      <c r="G128" s="31">
        <f ca="1">COUNTIFS(INDIRECT($D$111&amp;G$111&amp;"!F:F"),$D128,INDIRECT($D$111&amp;G$111&amp;"!B:B"),$B128)</f>
        <v>1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>
        <f t="shared" ca="1" si="58"/>
        <v>2</v>
      </c>
    </row>
    <row r="129" spans="1:24" x14ac:dyDescent="0.15">
      <c r="A129" s="14"/>
      <c r="B129" s="14" t="str">
        <f t="shared" si="61"/>
        <v>draw</v>
      </c>
      <c r="C129" s="39"/>
      <c r="D129" s="1" t="s">
        <v>39</v>
      </c>
      <c r="E129" s="1">
        <f ca="1">COUNTIFS(INDIRECT($D$111&amp;E$111&amp;"!F:F"),$D129,INDIRECT($D$111&amp;E$111&amp;"!B:B"),$B129)</f>
        <v>3</v>
      </c>
      <c r="F129" s="30">
        <f ca="1">COUNTIFS(INDIRECT($D$111&amp;F$111&amp;"!F:F"),$D129,INDIRECT($D$111&amp;F$111&amp;"!B:B"),$B129)</f>
        <v>2</v>
      </c>
      <c r="G129" s="31">
        <f ca="1">COUNTIFS(INDIRECT($D$111&amp;G$111&amp;"!F:F"),$D129,INDIRECT($D$111&amp;G$111&amp;"!B:B"),$B129)</f>
        <v>1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>
        <f t="shared" ca="1" si="58"/>
        <v>6</v>
      </c>
    </row>
    <row r="130" spans="1:24" x14ac:dyDescent="0.15">
      <c r="A130" s="14"/>
      <c r="B130" s="14" t="str">
        <f t="shared" si="61"/>
        <v>draw</v>
      </c>
      <c r="C130" s="37" t="s">
        <v>76</v>
      </c>
      <c r="D130" s="1" t="s">
        <v>78</v>
      </c>
      <c r="E130" s="1">
        <f t="shared" ref="E130:G132" ca="1" si="63">COUNTIFS(INDIRECT($D$111&amp;E$111&amp;"!G:G"),$D130,INDIRECT($D$111&amp;E$111&amp;"!B:B"),$B130)</f>
        <v>2</v>
      </c>
      <c r="F130" s="30">
        <f t="shared" ca="1" si="63"/>
        <v>0</v>
      </c>
      <c r="G130" s="31">
        <f t="shared" ca="1" si="63"/>
        <v>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>
        <f t="shared" ca="1" si="58"/>
        <v>2</v>
      </c>
    </row>
    <row r="131" spans="1:24" x14ac:dyDescent="0.15">
      <c r="A131" s="14"/>
      <c r="B131" s="14" t="str">
        <f t="shared" si="61"/>
        <v>draw</v>
      </c>
      <c r="C131" s="38"/>
      <c r="D131" s="1" t="s">
        <v>79</v>
      </c>
      <c r="E131" s="1">
        <f t="shared" ca="1" si="63"/>
        <v>1</v>
      </c>
      <c r="F131" s="30">
        <f t="shared" ca="1" si="63"/>
        <v>1</v>
      </c>
      <c r="G131" s="31">
        <f t="shared" ca="1" si="63"/>
        <v>1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>
        <f t="shared" ca="1" si="58"/>
        <v>3</v>
      </c>
    </row>
    <row r="132" spans="1:24" x14ac:dyDescent="0.15">
      <c r="A132" s="14"/>
      <c r="B132" s="14" t="str">
        <f t="shared" si="61"/>
        <v>draw</v>
      </c>
      <c r="C132" s="39"/>
      <c r="D132" s="1" t="s">
        <v>77</v>
      </c>
      <c r="E132" s="1">
        <f t="shared" ca="1" si="63"/>
        <v>1</v>
      </c>
      <c r="F132" s="30">
        <f t="shared" ca="1" si="63"/>
        <v>1</v>
      </c>
      <c r="G132" s="31">
        <f t="shared" ca="1" si="63"/>
        <v>1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>
        <f t="shared" ca="1" si="58"/>
        <v>3</v>
      </c>
    </row>
    <row r="133" spans="1:24" x14ac:dyDescent="0.15">
      <c r="A133" s="14"/>
      <c r="B133" s="14" t="str">
        <f t="shared" si="61"/>
        <v>draw</v>
      </c>
      <c r="C133" s="37" t="s">
        <v>80</v>
      </c>
      <c r="D133" s="1" t="s">
        <v>81</v>
      </c>
      <c r="E133" s="1">
        <f ca="1">COUNTIFS(INDIRECT($D$111&amp;E$111&amp;"!H:H"),$D133,INDIRECT($D$111&amp;E$111&amp;"!B:B"),$B133)</f>
        <v>4</v>
      </c>
      <c r="F133" s="30">
        <f ca="1">COUNTIFS(INDIRECT($D$111&amp;F$111&amp;"!H:H"),$D133,INDIRECT($D$111&amp;F$111&amp;"!B:B"),$B133)</f>
        <v>1</v>
      </c>
      <c r="G133" s="31">
        <f ca="1">COUNTIFS(INDIRECT($D$111&amp;G$111&amp;"!H:H"),$D133,INDIRECT($D$111&amp;G$111&amp;"!B:B"),$B133)</f>
        <v>1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>
        <f t="shared" ca="1" si="58"/>
        <v>6</v>
      </c>
    </row>
    <row r="134" spans="1:24" x14ac:dyDescent="0.15">
      <c r="A134" s="14"/>
      <c r="B134" s="14" t="str">
        <f t="shared" si="61"/>
        <v>draw</v>
      </c>
      <c r="C134" s="39"/>
      <c r="D134" s="1" t="s">
        <v>82</v>
      </c>
      <c r="E134" s="1">
        <f ca="1">COUNTIFS(INDIRECT($D$111&amp;E$111&amp;"!H:H"),$D134,INDIRECT($D$111&amp;E$111&amp;"!B:B"),$B134)</f>
        <v>0</v>
      </c>
      <c r="F134" s="30">
        <f ca="1">COUNTIFS(INDIRECT($D$111&amp;F$111&amp;"!H:H"),$D134,INDIRECT($D$111&amp;F$111&amp;"!B:B"),$B134)</f>
        <v>1</v>
      </c>
      <c r="G134" s="31">
        <f ca="1">COUNTIFS(INDIRECT($D$111&amp;G$111&amp;"!H:H"),$D134,INDIRECT($D$111&amp;G$111&amp;"!B:B"),$B134)</f>
        <v>1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>
        <f t="shared" ca="1" si="58"/>
        <v>2</v>
      </c>
    </row>
    <row r="135" spans="1:24" x14ac:dyDescent="0.15">
      <c r="A135" s="14"/>
      <c r="B135" s="14" t="str">
        <f t="shared" si="61"/>
        <v>draw</v>
      </c>
      <c r="C135" s="37" t="s">
        <v>36</v>
      </c>
      <c r="D135" s="1" t="s">
        <v>63</v>
      </c>
      <c r="E135" s="1">
        <f ca="1">COUNTIFS(INDIRECT($D$111&amp;E$111&amp;"!C:C"),$D135,INDIRECT($D$111&amp;E$111&amp;"!B:B"),$B135)</f>
        <v>0</v>
      </c>
      <c r="F135" s="30">
        <f ca="1">COUNTIFS(INDIRECT($D$111&amp;F$111&amp;"!C:C"),$D135,INDIRECT($D$111&amp;F$111&amp;"!B:B"),$B135)</f>
        <v>0</v>
      </c>
      <c r="G135" s="31">
        <f ca="1">COUNTIFS(INDIRECT($D$111&amp;G$111&amp;"!C:C"),$D135,INDIRECT($D$111&amp;G$111&amp;"!B:B"),$B135)</f>
        <v>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>
        <f ca="1">SUM(E135:W135)</f>
        <v>0</v>
      </c>
    </row>
    <row r="136" spans="1:24" x14ac:dyDescent="0.15">
      <c r="A136" s="14"/>
      <c r="B136" s="14" t="str">
        <f t="shared" si="61"/>
        <v>draw</v>
      </c>
      <c r="C136" s="38"/>
      <c r="D136" s="1" t="s">
        <v>70</v>
      </c>
      <c r="E136" s="1">
        <f t="shared" ref="E136:G171" ca="1" si="64">COUNTIFS(INDIRECT($D$111&amp;E$111&amp;"!C:C"),$D136,INDIRECT($D$111&amp;E$111&amp;"!B:B"),$B136)</f>
        <v>0</v>
      </c>
      <c r="F136" s="30">
        <f t="shared" ca="1" si="64"/>
        <v>0</v>
      </c>
      <c r="G136" s="31">
        <f t="shared" ca="1" si="64"/>
        <v>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>
        <f ca="1">SUM(E136:W136)</f>
        <v>0</v>
      </c>
    </row>
    <row r="137" spans="1:24" x14ac:dyDescent="0.15">
      <c r="A137" s="14"/>
      <c r="B137" s="14" t="str">
        <f t="shared" si="61"/>
        <v>draw</v>
      </c>
      <c r="C137" s="38"/>
      <c r="D137" s="1" t="s">
        <v>69</v>
      </c>
      <c r="E137" s="1">
        <f t="shared" ca="1" si="64"/>
        <v>0</v>
      </c>
      <c r="F137" s="30">
        <f t="shared" ca="1" si="64"/>
        <v>0</v>
      </c>
      <c r="G137" s="31">
        <f t="shared" ca="1" si="64"/>
        <v>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>
        <f ca="1">SUM(E137:W137)</f>
        <v>0</v>
      </c>
    </row>
    <row r="138" spans="1:24" x14ac:dyDescent="0.15">
      <c r="A138" s="14"/>
      <c r="B138" s="14" t="str">
        <f t="shared" si="61"/>
        <v>draw</v>
      </c>
      <c r="C138" s="38"/>
      <c r="D138" s="1" t="s">
        <v>3</v>
      </c>
      <c r="E138" s="1">
        <f t="shared" ca="1" si="64"/>
        <v>1</v>
      </c>
      <c r="F138" s="30">
        <f t="shared" ca="1" si="64"/>
        <v>0</v>
      </c>
      <c r="G138" s="31">
        <f t="shared" ca="1" si="64"/>
        <v>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>
        <f ca="1">SUM(E138:W138)</f>
        <v>1</v>
      </c>
    </row>
    <row r="139" spans="1:24" x14ac:dyDescent="0.15">
      <c r="A139" s="14"/>
      <c r="B139" s="14" t="str">
        <f t="shared" si="61"/>
        <v>draw</v>
      </c>
      <c r="C139" s="38"/>
      <c r="D139" s="1" t="s">
        <v>57</v>
      </c>
      <c r="E139" s="1">
        <f t="shared" ca="1" si="64"/>
        <v>0</v>
      </c>
      <c r="F139" s="30">
        <f t="shared" ca="1" si="64"/>
        <v>0</v>
      </c>
      <c r="G139" s="31">
        <f t="shared" ca="1" si="64"/>
        <v>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>
        <f ca="1">SUM(E139:W139)</f>
        <v>0</v>
      </c>
    </row>
    <row r="140" spans="1:24" x14ac:dyDescent="0.15">
      <c r="A140" s="14"/>
      <c r="B140" s="14" t="str">
        <f t="shared" si="61"/>
        <v>draw</v>
      </c>
      <c r="C140" s="38"/>
      <c r="D140" s="1" t="s">
        <v>0</v>
      </c>
      <c r="E140" s="1">
        <f t="shared" ca="1" si="64"/>
        <v>2</v>
      </c>
      <c r="F140" s="30">
        <f t="shared" ca="1" si="64"/>
        <v>1</v>
      </c>
      <c r="G140" s="31">
        <f t="shared" ca="1" si="64"/>
        <v>1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>
        <f t="shared" ca="1" si="58"/>
        <v>4</v>
      </c>
    </row>
    <row r="141" spans="1:24" x14ac:dyDescent="0.15">
      <c r="A141" s="14"/>
      <c r="B141" s="14" t="str">
        <f t="shared" si="61"/>
        <v>draw</v>
      </c>
      <c r="C141" s="38"/>
      <c r="D141" s="1" t="s">
        <v>44</v>
      </c>
      <c r="E141" s="1">
        <f t="shared" ca="1" si="64"/>
        <v>0</v>
      </c>
      <c r="F141" s="30">
        <f t="shared" ca="1" si="64"/>
        <v>0</v>
      </c>
      <c r="G141" s="31">
        <f t="shared" ca="1" si="64"/>
        <v>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>
        <f t="shared" ref="X141:X152" ca="1" si="65">SUM(E141:W141)</f>
        <v>0</v>
      </c>
    </row>
    <row r="142" spans="1:24" x14ac:dyDescent="0.15">
      <c r="A142" s="14"/>
      <c r="B142" s="14" t="str">
        <f t="shared" si="61"/>
        <v>draw</v>
      </c>
      <c r="C142" s="38"/>
      <c r="D142" s="1" t="s">
        <v>54</v>
      </c>
      <c r="E142" s="1">
        <f t="shared" ca="1" si="64"/>
        <v>0</v>
      </c>
      <c r="F142" s="30">
        <f t="shared" ca="1" si="64"/>
        <v>0</v>
      </c>
      <c r="G142" s="31">
        <f t="shared" ca="1" si="64"/>
        <v>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>
        <f t="shared" ca="1" si="65"/>
        <v>0</v>
      </c>
    </row>
    <row r="143" spans="1:24" x14ac:dyDescent="0.15">
      <c r="A143" s="14"/>
      <c r="B143" s="14" t="str">
        <f t="shared" si="61"/>
        <v>draw</v>
      </c>
      <c r="C143" s="38"/>
      <c r="D143" s="1" t="s">
        <v>61</v>
      </c>
      <c r="E143" s="1">
        <f t="shared" ca="1" si="64"/>
        <v>0</v>
      </c>
      <c r="F143" s="30">
        <f t="shared" ca="1" si="64"/>
        <v>0</v>
      </c>
      <c r="G143" s="31">
        <f t="shared" ca="1" si="64"/>
        <v>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>
        <f t="shared" ca="1" si="65"/>
        <v>0</v>
      </c>
    </row>
    <row r="144" spans="1:24" x14ac:dyDescent="0.15">
      <c r="A144" s="14"/>
      <c r="B144" s="14" t="str">
        <f t="shared" si="61"/>
        <v>draw</v>
      </c>
      <c r="C144" s="38"/>
      <c r="D144" s="1" t="s">
        <v>62</v>
      </c>
      <c r="E144" s="1">
        <f t="shared" ca="1" si="64"/>
        <v>0</v>
      </c>
      <c r="F144" s="30">
        <f t="shared" ca="1" si="64"/>
        <v>0</v>
      </c>
      <c r="G144" s="31">
        <f t="shared" ca="1" si="64"/>
        <v>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>
        <f t="shared" ca="1" si="65"/>
        <v>0</v>
      </c>
    </row>
    <row r="145" spans="1:24" x14ac:dyDescent="0.15">
      <c r="A145" s="14"/>
      <c r="B145" s="14" t="str">
        <f t="shared" si="61"/>
        <v>draw</v>
      </c>
      <c r="C145" s="38"/>
      <c r="D145" s="1" t="s">
        <v>67</v>
      </c>
      <c r="E145" s="1">
        <f t="shared" ca="1" si="64"/>
        <v>0</v>
      </c>
      <c r="F145" s="30">
        <f t="shared" ca="1" si="64"/>
        <v>0</v>
      </c>
      <c r="G145" s="31">
        <f t="shared" ca="1" si="64"/>
        <v>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>
        <f t="shared" ca="1" si="65"/>
        <v>0</v>
      </c>
    </row>
    <row r="146" spans="1:24" x14ac:dyDescent="0.15">
      <c r="A146" s="14"/>
      <c r="B146" s="14" t="str">
        <f t="shared" si="61"/>
        <v>draw</v>
      </c>
      <c r="C146" s="38"/>
      <c r="D146" s="1" t="s">
        <v>46</v>
      </c>
      <c r="E146" s="1">
        <f t="shared" ca="1" si="64"/>
        <v>0</v>
      </c>
      <c r="F146" s="30">
        <f t="shared" ca="1" si="64"/>
        <v>0</v>
      </c>
      <c r="G146" s="31">
        <f t="shared" ca="1" si="64"/>
        <v>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>
        <f t="shared" ca="1" si="65"/>
        <v>0</v>
      </c>
    </row>
    <row r="147" spans="1:24" x14ac:dyDescent="0.15">
      <c r="A147" s="14"/>
      <c r="B147" s="14" t="str">
        <f t="shared" si="61"/>
        <v>draw</v>
      </c>
      <c r="C147" s="38"/>
      <c r="D147" s="1" t="s">
        <v>56</v>
      </c>
      <c r="E147" s="1">
        <f t="shared" ca="1" si="64"/>
        <v>0</v>
      </c>
      <c r="F147" s="30">
        <f t="shared" ca="1" si="64"/>
        <v>0</v>
      </c>
      <c r="G147" s="31">
        <f t="shared" ca="1" si="64"/>
        <v>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>
        <f t="shared" ca="1" si="65"/>
        <v>0</v>
      </c>
    </row>
    <row r="148" spans="1:24" x14ac:dyDescent="0.15">
      <c r="A148" s="14"/>
      <c r="B148" s="14" t="str">
        <f t="shared" si="61"/>
        <v>draw</v>
      </c>
      <c r="C148" s="38"/>
      <c r="D148" s="1" t="s">
        <v>72</v>
      </c>
      <c r="E148" s="1">
        <f t="shared" ca="1" si="64"/>
        <v>0</v>
      </c>
      <c r="F148" s="30">
        <f t="shared" ca="1" si="64"/>
        <v>0</v>
      </c>
      <c r="G148" s="31">
        <f t="shared" ca="1" si="64"/>
        <v>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>
        <f t="shared" ca="1" si="65"/>
        <v>0</v>
      </c>
    </row>
    <row r="149" spans="1:24" x14ac:dyDescent="0.15">
      <c r="A149" s="14"/>
      <c r="B149" s="14" t="str">
        <f t="shared" si="61"/>
        <v>draw</v>
      </c>
      <c r="C149" s="38"/>
      <c r="D149" s="1" t="s">
        <v>66</v>
      </c>
      <c r="E149" s="1">
        <f t="shared" ca="1" si="64"/>
        <v>0</v>
      </c>
      <c r="F149" s="30">
        <f t="shared" ca="1" si="64"/>
        <v>0</v>
      </c>
      <c r="G149" s="31">
        <f t="shared" ca="1" si="64"/>
        <v>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>
        <f t="shared" ca="1" si="65"/>
        <v>0</v>
      </c>
    </row>
    <row r="150" spans="1:24" x14ac:dyDescent="0.15">
      <c r="A150" s="14"/>
      <c r="B150" s="14" t="str">
        <f t="shared" si="61"/>
        <v>draw</v>
      </c>
      <c r="C150" s="38"/>
      <c r="D150" s="1" t="s">
        <v>58</v>
      </c>
      <c r="E150" s="1">
        <f t="shared" ca="1" si="64"/>
        <v>0</v>
      </c>
      <c r="F150" s="30">
        <f t="shared" ca="1" si="64"/>
        <v>0</v>
      </c>
      <c r="G150" s="31">
        <f t="shared" ca="1" si="64"/>
        <v>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>
        <f t="shared" ca="1" si="65"/>
        <v>0</v>
      </c>
    </row>
    <row r="151" spans="1:24" x14ac:dyDescent="0.15">
      <c r="A151" s="14"/>
      <c r="B151" s="14" t="str">
        <f t="shared" si="61"/>
        <v>draw</v>
      </c>
      <c r="C151" s="38"/>
      <c r="D151" s="1" t="s">
        <v>48</v>
      </c>
      <c r="E151" s="1">
        <f t="shared" ca="1" si="64"/>
        <v>0</v>
      </c>
      <c r="F151" s="30">
        <f t="shared" ca="1" si="64"/>
        <v>0</v>
      </c>
      <c r="G151" s="31">
        <f t="shared" ca="1" si="64"/>
        <v>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>
        <f t="shared" ca="1" si="65"/>
        <v>0</v>
      </c>
    </row>
    <row r="152" spans="1:24" x14ac:dyDescent="0.15">
      <c r="A152" s="14"/>
      <c r="B152" s="14" t="str">
        <f t="shared" si="61"/>
        <v>draw</v>
      </c>
      <c r="C152" s="38"/>
      <c r="D152" s="1" t="s">
        <v>47</v>
      </c>
      <c r="E152" s="1">
        <f t="shared" ca="1" si="64"/>
        <v>0</v>
      </c>
      <c r="F152" s="30">
        <f t="shared" ca="1" si="64"/>
        <v>0</v>
      </c>
      <c r="G152" s="31">
        <f t="shared" ca="1" si="64"/>
        <v>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>
        <f t="shared" ca="1" si="65"/>
        <v>0</v>
      </c>
    </row>
    <row r="153" spans="1:24" x14ac:dyDescent="0.15">
      <c r="A153" s="14"/>
      <c r="B153" s="14" t="str">
        <f t="shared" ref="B153:B171" si="66">$D$114</f>
        <v>draw</v>
      </c>
      <c r="C153" s="38"/>
      <c r="D153" s="1" t="s">
        <v>1</v>
      </c>
      <c r="E153" s="1">
        <f t="shared" ca="1" si="64"/>
        <v>0</v>
      </c>
      <c r="F153" s="30">
        <f t="shared" ca="1" si="64"/>
        <v>0</v>
      </c>
      <c r="G153" s="31">
        <f t="shared" ca="1" si="64"/>
        <v>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>
        <f t="shared" ca="1" si="58"/>
        <v>0</v>
      </c>
    </row>
    <row r="154" spans="1:24" x14ac:dyDescent="0.15">
      <c r="A154" s="14"/>
      <c r="B154" s="14" t="str">
        <f t="shared" si="66"/>
        <v>draw</v>
      </c>
      <c r="C154" s="38"/>
      <c r="D154" s="1" t="s">
        <v>2</v>
      </c>
      <c r="E154" s="1">
        <f t="shared" ca="1" si="64"/>
        <v>0</v>
      </c>
      <c r="F154" s="30">
        <f t="shared" ca="1" si="64"/>
        <v>0</v>
      </c>
      <c r="G154" s="31">
        <f t="shared" ca="1" si="64"/>
        <v>1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>
        <f t="shared" ca="1" si="58"/>
        <v>1</v>
      </c>
    </row>
    <row r="155" spans="1:24" x14ac:dyDescent="0.15">
      <c r="A155" s="14"/>
      <c r="B155" s="14" t="str">
        <f t="shared" si="66"/>
        <v>draw</v>
      </c>
      <c r="C155" s="38"/>
      <c r="D155" s="1" t="s">
        <v>4</v>
      </c>
      <c r="E155" s="1">
        <f t="shared" ca="1" si="64"/>
        <v>1</v>
      </c>
      <c r="F155" s="30">
        <f t="shared" ca="1" si="64"/>
        <v>1</v>
      </c>
      <c r="G155" s="31">
        <f t="shared" ca="1" si="64"/>
        <v>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>
        <f t="shared" ca="1" si="58"/>
        <v>2</v>
      </c>
    </row>
    <row r="156" spans="1:24" x14ac:dyDescent="0.15">
      <c r="A156" s="14"/>
      <c r="B156" s="14" t="str">
        <f t="shared" si="66"/>
        <v>draw</v>
      </c>
      <c r="C156" s="38"/>
      <c r="D156" s="1" t="s">
        <v>45</v>
      </c>
      <c r="E156" s="1">
        <f t="shared" ca="1" si="64"/>
        <v>0</v>
      </c>
      <c r="F156" s="30">
        <f t="shared" ca="1" si="64"/>
        <v>0</v>
      </c>
      <c r="G156" s="31">
        <f t="shared" ca="1" si="64"/>
        <v>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>
        <f t="shared" ca="1" si="58"/>
        <v>0</v>
      </c>
    </row>
    <row r="157" spans="1:24" x14ac:dyDescent="0.15">
      <c r="A157" s="14"/>
      <c r="B157" s="14" t="str">
        <f t="shared" si="66"/>
        <v>draw</v>
      </c>
      <c r="C157" s="38"/>
      <c r="D157" s="1" t="s">
        <v>50</v>
      </c>
      <c r="E157" s="1">
        <f t="shared" ca="1" si="64"/>
        <v>0</v>
      </c>
      <c r="F157" s="30">
        <f t="shared" ca="1" si="64"/>
        <v>0</v>
      </c>
      <c r="G157" s="31">
        <f t="shared" ca="1" si="64"/>
        <v>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>
        <f t="shared" ca="1" si="58"/>
        <v>0</v>
      </c>
    </row>
    <row r="158" spans="1:24" x14ac:dyDescent="0.15">
      <c r="A158" s="14"/>
      <c r="B158" s="14" t="str">
        <f t="shared" si="66"/>
        <v>draw</v>
      </c>
      <c r="C158" s="38"/>
      <c r="D158" s="1" t="s">
        <v>49</v>
      </c>
      <c r="E158" s="1">
        <f t="shared" ca="1" si="64"/>
        <v>0</v>
      </c>
      <c r="F158" s="30">
        <f t="shared" ca="1" si="64"/>
        <v>0</v>
      </c>
      <c r="G158" s="31">
        <f t="shared" ca="1" si="64"/>
        <v>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>
        <f t="shared" ca="1" si="58"/>
        <v>0</v>
      </c>
    </row>
    <row r="159" spans="1:24" x14ac:dyDescent="0.15">
      <c r="A159" s="14"/>
      <c r="B159" s="14" t="str">
        <f t="shared" si="66"/>
        <v>draw</v>
      </c>
      <c r="C159" s="38"/>
      <c r="D159" s="1" t="s">
        <v>51</v>
      </c>
      <c r="E159" s="1">
        <f t="shared" ca="1" si="64"/>
        <v>0</v>
      </c>
      <c r="F159" s="30">
        <f t="shared" ca="1" si="64"/>
        <v>0</v>
      </c>
      <c r="G159" s="31">
        <f t="shared" ca="1" si="64"/>
        <v>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>
        <f t="shared" ca="1" si="58"/>
        <v>0</v>
      </c>
    </row>
    <row r="160" spans="1:24" x14ac:dyDescent="0.15">
      <c r="A160" s="14"/>
      <c r="B160" s="14" t="str">
        <f t="shared" si="66"/>
        <v>draw</v>
      </c>
      <c r="C160" s="38"/>
      <c r="D160" s="1" t="s">
        <v>55</v>
      </c>
      <c r="E160" s="1">
        <f t="shared" ca="1" si="64"/>
        <v>0</v>
      </c>
      <c r="F160" s="30">
        <f t="shared" ca="1" si="64"/>
        <v>0</v>
      </c>
      <c r="G160" s="31">
        <f t="shared" ca="1" si="64"/>
        <v>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>
        <f t="shared" ca="1" si="58"/>
        <v>0</v>
      </c>
    </row>
    <row r="161" spans="1:24" x14ac:dyDescent="0.15">
      <c r="A161" s="14"/>
      <c r="B161" s="14" t="str">
        <f t="shared" si="66"/>
        <v>draw</v>
      </c>
      <c r="C161" s="38"/>
      <c r="D161" s="1" t="s">
        <v>75</v>
      </c>
      <c r="E161" s="1">
        <f t="shared" ca="1" si="64"/>
        <v>0</v>
      </c>
      <c r="F161" s="30">
        <f t="shared" ca="1" si="64"/>
        <v>0</v>
      </c>
      <c r="G161" s="31">
        <f t="shared" ca="1" si="64"/>
        <v>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>
        <f ca="1">SUM(E161:W161)</f>
        <v>0</v>
      </c>
    </row>
    <row r="162" spans="1:24" x14ac:dyDescent="0.15">
      <c r="A162" s="14"/>
      <c r="B162" s="14" t="str">
        <f t="shared" si="66"/>
        <v>draw</v>
      </c>
      <c r="C162" s="38"/>
      <c r="D162" s="1" t="s">
        <v>64</v>
      </c>
      <c r="E162" s="1">
        <f t="shared" ca="1" si="64"/>
        <v>0</v>
      </c>
      <c r="F162" s="30">
        <f t="shared" ca="1" si="64"/>
        <v>0</v>
      </c>
      <c r="G162" s="31">
        <f t="shared" ca="1" si="64"/>
        <v>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>
        <f t="shared" ca="1" si="58"/>
        <v>0</v>
      </c>
    </row>
    <row r="163" spans="1:24" x14ac:dyDescent="0.15">
      <c r="A163" s="14"/>
      <c r="B163" s="14" t="str">
        <f t="shared" si="66"/>
        <v>draw</v>
      </c>
      <c r="C163" s="38"/>
      <c r="D163" s="1" t="s">
        <v>65</v>
      </c>
      <c r="E163" s="1">
        <f t="shared" ca="1" si="64"/>
        <v>0</v>
      </c>
      <c r="F163" s="30">
        <f t="shared" ca="1" si="64"/>
        <v>0</v>
      </c>
      <c r="G163" s="31">
        <f t="shared" ca="1" si="64"/>
        <v>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>
        <f t="shared" ca="1" si="58"/>
        <v>0</v>
      </c>
    </row>
    <row r="164" spans="1:24" x14ac:dyDescent="0.15">
      <c r="A164" s="14"/>
      <c r="B164" s="14" t="str">
        <f t="shared" si="66"/>
        <v>draw</v>
      </c>
      <c r="C164" s="38"/>
      <c r="D164" s="1" t="s">
        <v>52</v>
      </c>
      <c r="E164" s="1">
        <f t="shared" ca="1" si="64"/>
        <v>0</v>
      </c>
      <c r="F164" s="30">
        <f t="shared" ca="1" si="64"/>
        <v>0</v>
      </c>
      <c r="G164" s="31">
        <f t="shared" ca="1" si="64"/>
        <v>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>
        <f ca="1">SUM(E164:W164)</f>
        <v>0</v>
      </c>
    </row>
    <row r="165" spans="1:24" x14ac:dyDescent="0.15">
      <c r="A165" s="14"/>
      <c r="B165" s="14" t="str">
        <f t="shared" si="66"/>
        <v>draw</v>
      </c>
      <c r="C165" s="38"/>
      <c r="D165" s="1" t="s">
        <v>53</v>
      </c>
      <c r="E165" s="1">
        <f t="shared" ca="1" si="64"/>
        <v>0</v>
      </c>
      <c r="F165" s="30">
        <f t="shared" ca="1" si="64"/>
        <v>0</v>
      </c>
      <c r="G165" s="31">
        <f t="shared" ca="1" si="64"/>
        <v>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>
        <f ca="1">SUM(E165:W165)</f>
        <v>0</v>
      </c>
    </row>
    <row r="166" spans="1:24" x14ac:dyDescent="0.15">
      <c r="A166" s="14"/>
      <c r="B166" s="14" t="str">
        <f t="shared" si="66"/>
        <v>draw</v>
      </c>
      <c r="C166" s="38"/>
      <c r="D166" s="1" t="s">
        <v>60</v>
      </c>
      <c r="E166" s="1">
        <f t="shared" ca="1" si="64"/>
        <v>0</v>
      </c>
      <c r="F166" s="30">
        <f t="shared" ca="1" si="64"/>
        <v>0</v>
      </c>
      <c r="G166" s="31">
        <f t="shared" ca="1" si="64"/>
        <v>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>
        <f ca="1">SUM(E166:W166)</f>
        <v>0</v>
      </c>
    </row>
    <row r="167" spans="1:24" x14ac:dyDescent="0.15">
      <c r="A167" s="14"/>
      <c r="B167" s="14" t="str">
        <f t="shared" si="66"/>
        <v>draw</v>
      </c>
      <c r="C167" s="38"/>
      <c r="D167" s="1" t="s">
        <v>68</v>
      </c>
      <c r="E167" s="1">
        <f t="shared" ca="1" si="64"/>
        <v>0</v>
      </c>
      <c r="F167" s="30">
        <f t="shared" ca="1" si="64"/>
        <v>0</v>
      </c>
      <c r="G167" s="31">
        <f t="shared" ca="1" si="64"/>
        <v>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>
        <f t="shared" ca="1" si="58"/>
        <v>0</v>
      </c>
    </row>
    <row r="168" spans="1:24" x14ac:dyDescent="0.15">
      <c r="A168" s="14"/>
      <c r="B168" s="14" t="str">
        <f t="shared" si="66"/>
        <v>draw</v>
      </c>
      <c r="C168" s="38"/>
      <c r="D168" s="1" t="s">
        <v>71</v>
      </c>
      <c r="E168" s="1">
        <f t="shared" ca="1" si="64"/>
        <v>0</v>
      </c>
      <c r="F168" s="30">
        <f t="shared" ca="1" si="64"/>
        <v>0</v>
      </c>
      <c r="G168" s="31">
        <f t="shared" ca="1" si="64"/>
        <v>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>
        <f t="shared" ca="1" si="58"/>
        <v>0</v>
      </c>
    </row>
    <row r="169" spans="1:24" x14ac:dyDescent="0.15">
      <c r="A169" s="14"/>
      <c r="B169" s="14" t="str">
        <f t="shared" si="66"/>
        <v>draw</v>
      </c>
      <c r="C169" s="38"/>
      <c r="D169" s="1" t="s">
        <v>73</v>
      </c>
      <c r="E169" s="1">
        <f t="shared" ca="1" si="64"/>
        <v>0</v>
      </c>
      <c r="F169" s="30">
        <f t="shared" ca="1" si="64"/>
        <v>0</v>
      </c>
      <c r="G169" s="31">
        <f t="shared" ca="1" si="64"/>
        <v>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>
        <f t="shared" ca="1" si="58"/>
        <v>0</v>
      </c>
    </row>
    <row r="170" spans="1:24" x14ac:dyDescent="0.15">
      <c r="A170" s="14"/>
      <c r="B170" s="14" t="str">
        <f t="shared" si="66"/>
        <v>draw</v>
      </c>
      <c r="C170" s="38"/>
      <c r="D170" s="1" t="s">
        <v>59</v>
      </c>
      <c r="E170" s="1">
        <f t="shared" ca="1" si="64"/>
        <v>0</v>
      </c>
      <c r="F170" s="30">
        <f t="shared" ca="1" si="64"/>
        <v>0</v>
      </c>
      <c r="G170" s="31">
        <f t="shared" ca="1" si="64"/>
        <v>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>
        <f ca="1">SUM(E170:W170)</f>
        <v>0</v>
      </c>
    </row>
    <row r="171" spans="1:24" x14ac:dyDescent="0.15">
      <c r="A171" s="14"/>
      <c r="B171" s="14" t="str">
        <f t="shared" si="66"/>
        <v>draw</v>
      </c>
      <c r="C171" s="39"/>
      <c r="D171" s="1" t="s">
        <v>74</v>
      </c>
      <c r="E171" s="1">
        <f t="shared" ca="1" si="64"/>
        <v>0</v>
      </c>
      <c r="F171" s="30">
        <f t="shared" ca="1" si="64"/>
        <v>0</v>
      </c>
      <c r="G171" s="31">
        <f t="shared" ca="1" si="64"/>
        <v>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>
        <f t="shared" ca="1" si="58"/>
        <v>0</v>
      </c>
    </row>
    <row r="172" spans="1:24" x14ac:dyDescent="0.15">
      <c r="A172" s="14"/>
      <c r="B172" s="14" t="str">
        <f t="shared" ref="B172:B205" si="67">$D$115</f>
        <v>defeat</v>
      </c>
      <c r="C172" s="36" t="s">
        <v>28</v>
      </c>
      <c r="D172" s="1" t="s">
        <v>29</v>
      </c>
      <c r="E172" s="1">
        <f ca="1">COUNTIFS(INDIRECT($D$111&amp;E$111&amp;"!A:A"),$D172,INDIRECT($D$111&amp;E$111&amp;"!B:B"),$B172)</f>
        <v>1</v>
      </c>
      <c r="F172" s="30">
        <f ca="1">COUNTIFS(INDIRECT($D$111&amp;F$111&amp;"!A:A"),$D172,INDIRECT($D$111&amp;F$111&amp;"!B:B"),$B172)</f>
        <v>5</v>
      </c>
      <c r="G172" s="31">
        <f ca="1">COUNTIFS(INDIRECT($D$111&amp;G$111&amp;"!A:A"),$D172,INDIRECT($D$111&amp;G$111&amp;"!B:B"),$B172)</f>
        <v>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>
        <f t="shared" ref="X172:X187" ca="1" si="68">SUM(E172:W172)</f>
        <v>12</v>
      </c>
    </row>
    <row r="173" spans="1:24" x14ac:dyDescent="0.15">
      <c r="A173" s="14"/>
      <c r="B173" s="14" t="str">
        <f t="shared" si="67"/>
        <v>defeat</v>
      </c>
      <c r="C173" s="36"/>
      <c r="D173" s="1" t="s">
        <v>30</v>
      </c>
      <c r="E173" s="1">
        <f t="shared" ref="E173:G178" ca="1" si="69">COUNTIFS(INDIRECT($D$111&amp;E$111&amp;"!A:A"),$D173,INDIRECT($D$111&amp;E$111&amp;"!B:B"),$B173)</f>
        <v>2</v>
      </c>
      <c r="F173" s="30">
        <f t="shared" ca="1" si="69"/>
        <v>0</v>
      </c>
      <c r="G173" s="31">
        <f t="shared" ca="1" si="69"/>
        <v>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>
        <f t="shared" ca="1" si="68"/>
        <v>2</v>
      </c>
    </row>
    <row r="174" spans="1:24" x14ac:dyDescent="0.15">
      <c r="A174" s="14"/>
      <c r="B174" s="14" t="str">
        <f t="shared" si="67"/>
        <v>defeat</v>
      </c>
      <c r="C174" s="36"/>
      <c r="D174" s="1" t="s">
        <v>31</v>
      </c>
      <c r="E174" s="1">
        <f t="shared" ca="1" si="69"/>
        <v>0</v>
      </c>
      <c r="F174" s="30">
        <f t="shared" ca="1" si="69"/>
        <v>2</v>
      </c>
      <c r="G174" s="31">
        <f t="shared" ca="1" si="69"/>
        <v>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>
        <f t="shared" ca="1" si="68"/>
        <v>2</v>
      </c>
    </row>
    <row r="175" spans="1:24" x14ac:dyDescent="0.15">
      <c r="A175" s="14"/>
      <c r="B175" s="14" t="str">
        <f t="shared" si="67"/>
        <v>defeat</v>
      </c>
      <c r="C175" s="36"/>
      <c r="D175" s="1" t="s">
        <v>32</v>
      </c>
      <c r="E175" s="1">
        <f t="shared" ca="1" si="69"/>
        <v>2</v>
      </c>
      <c r="F175" s="30">
        <f t="shared" ca="1" si="69"/>
        <v>0</v>
      </c>
      <c r="G175" s="31">
        <f t="shared" ca="1" si="69"/>
        <v>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>
        <f t="shared" ca="1" si="68"/>
        <v>2</v>
      </c>
    </row>
    <row r="176" spans="1:24" x14ac:dyDescent="0.15">
      <c r="A176" s="14"/>
      <c r="B176" s="14" t="str">
        <f t="shared" si="67"/>
        <v>defeat</v>
      </c>
      <c r="C176" s="36"/>
      <c r="D176" s="1" t="s">
        <v>33</v>
      </c>
      <c r="E176" s="1">
        <f t="shared" ca="1" si="69"/>
        <v>9</v>
      </c>
      <c r="F176" s="30">
        <f t="shared" ca="1" si="69"/>
        <v>2</v>
      </c>
      <c r="G176" s="31">
        <f t="shared" ca="1" si="69"/>
        <v>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>
        <f t="shared" ca="1" si="68"/>
        <v>11</v>
      </c>
    </row>
    <row r="177" spans="1:24" x14ac:dyDescent="0.15">
      <c r="A177" s="14"/>
      <c r="B177" s="14" t="str">
        <f t="shared" si="67"/>
        <v>defeat</v>
      </c>
      <c r="C177" s="36"/>
      <c r="D177" s="1" t="s">
        <v>34</v>
      </c>
      <c r="E177" s="1">
        <f t="shared" ca="1" si="69"/>
        <v>0</v>
      </c>
      <c r="F177" s="30">
        <f t="shared" ca="1" si="69"/>
        <v>0</v>
      </c>
      <c r="G177" s="31">
        <f t="shared" ca="1" si="69"/>
        <v>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>
        <f t="shared" ca="1" si="68"/>
        <v>0</v>
      </c>
    </row>
    <row r="178" spans="1:24" x14ac:dyDescent="0.15">
      <c r="A178" s="14"/>
      <c r="B178" s="14" t="str">
        <f t="shared" si="67"/>
        <v>defeat</v>
      </c>
      <c r="C178" s="36"/>
      <c r="D178" s="1" t="s">
        <v>35</v>
      </c>
      <c r="E178" s="1">
        <f t="shared" ca="1" si="69"/>
        <v>3</v>
      </c>
      <c r="F178" s="30">
        <f t="shared" ca="1" si="69"/>
        <v>0</v>
      </c>
      <c r="G178" s="31">
        <f t="shared" ca="1" si="69"/>
        <v>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>
        <f t="shared" ca="1" si="68"/>
        <v>3</v>
      </c>
    </row>
    <row r="179" spans="1:24" x14ac:dyDescent="0.15">
      <c r="A179" s="14"/>
      <c r="B179" s="14" t="str">
        <f t="shared" si="67"/>
        <v>defeat</v>
      </c>
      <c r="C179" s="37" t="s">
        <v>116</v>
      </c>
      <c r="D179" s="12" t="s">
        <v>117</v>
      </c>
      <c r="E179" s="12">
        <f ca="1">SUMIFS(INDIRECT($D$111&amp;E$111&amp;"!D:D"),INDIRECT($D$111&amp;E$111&amp;"!B:B"),$B179)</f>
        <v>43</v>
      </c>
      <c r="F179" s="30">
        <f ca="1">SUMIFS(INDIRECT($D$111&amp;F$111&amp;"!D:D"),INDIRECT($D$111&amp;F$111&amp;"!B:B"),$B179)</f>
        <v>33</v>
      </c>
      <c r="G179" s="31">
        <f ca="1">SUMIFS(INDIRECT($D$111&amp;G$111&amp;"!D:D"),INDIRECT($D$111&amp;G$111&amp;"!B:B"),$B179)</f>
        <v>13</v>
      </c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>
        <f t="shared" ca="1" si="68"/>
        <v>89</v>
      </c>
    </row>
    <row r="180" spans="1:24" x14ac:dyDescent="0.15">
      <c r="A180" s="14"/>
      <c r="B180" s="14" t="str">
        <f t="shared" si="67"/>
        <v>defeat</v>
      </c>
      <c r="C180" s="39"/>
      <c r="D180" s="12" t="s">
        <v>118</v>
      </c>
      <c r="E180" s="12">
        <f ca="1">SUMIFS(INDIRECT($D$111&amp;E$111&amp;"!E:E"),INDIRECT($D$111&amp;E$111&amp;"!B:B"),$B180)</f>
        <v>95</v>
      </c>
      <c r="F180" s="30">
        <f ca="1">SUMIFS(INDIRECT($D$111&amp;F$111&amp;"!E:E"),INDIRECT($D$111&amp;F$111&amp;"!B:B"),$B180)</f>
        <v>42</v>
      </c>
      <c r="G180" s="31">
        <f ca="1">SUMIFS(INDIRECT($D$111&amp;G$111&amp;"!E:E"),INDIRECT($D$111&amp;G$111&amp;"!B:B"),$B180)</f>
        <v>38</v>
      </c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>
        <f t="shared" ca="1" si="68"/>
        <v>175</v>
      </c>
    </row>
    <row r="181" spans="1:24" x14ac:dyDescent="0.15">
      <c r="A181" s="14"/>
      <c r="B181" s="14" t="str">
        <f t="shared" si="67"/>
        <v>defeat</v>
      </c>
      <c r="C181" s="37" t="s">
        <v>37</v>
      </c>
      <c r="D181" s="1" t="s">
        <v>38</v>
      </c>
      <c r="E181" s="1">
        <f ca="1">COUNTIFS(INDIRECT($D$111&amp;E$111&amp;"!F:F"),$D181,INDIRECT($D$111&amp;E$111&amp;"!B:B"),$B181)</f>
        <v>9</v>
      </c>
      <c r="F181" s="30">
        <f ca="1">COUNTIFS(INDIRECT($D$111&amp;F$111&amp;"!F:F"),$D181,INDIRECT($D$111&amp;F$111&amp;"!B:B"),$B181)</f>
        <v>4</v>
      </c>
      <c r="G181" s="31">
        <f ca="1">COUNTIFS(INDIRECT($D$111&amp;G$111&amp;"!F:F"),$D181,INDIRECT($D$111&amp;G$111&amp;"!B:B"),$B181)</f>
        <v>1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>
        <f t="shared" ca="1" si="68"/>
        <v>14</v>
      </c>
    </row>
    <row r="182" spans="1:24" x14ac:dyDescent="0.15">
      <c r="A182" s="14"/>
      <c r="B182" s="14" t="str">
        <f t="shared" si="67"/>
        <v>defeat</v>
      </c>
      <c r="C182" s="39"/>
      <c r="D182" s="1" t="s">
        <v>39</v>
      </c>
      <c r="E182" s="1">
        <f ca="1">COUNTIFS(INDIRECT($D$111&amp;E$111&amp;"!F:F"),$D182,INDIRECT($D$111&amp;E$111&amp;"!B:B"),$B182)</f>
        <v>8</v>
      </c>
      <c r="F182" s="30">
        <f ca="1">COUNTIFS(INDIRECT($D$111&amp;F$111&amp;"!F:F"),$D182,INDIRECT($D$111&amp;F$111&amp;"!B:B"),$B182)</f>
        <v>5</v>
      </c>
      <c r="G182" s="31">
        <f ca="1">COUNTIFS(INDIRECT($D$111&amp;G$111&amp;"!F:F"),$D182,INDIRECT($D$111&amp;G$111&amp;"!B:B"),$B182)</f>
        <v>5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>
        <f t="shared" ca="1" si="68"/>
        <v>18</v>
      </c>
    </row>
    <row r="183" spans="1:24" x14ac:dyDescent="0.15">
      <c r="A183" s="14"/>
      <c r="B183" s="14" t="str">
        <f t="shared" si="67"/>
        <v>defeat</v>
      </c>
      <c r="C183" s="37" t="s">
        <v>76</v>
      </c>
      <c r="D183" s="1" t="s">
        <v>78</v>
      </c>
      <c r="E183" s="1">
        <f t="shared" ref="E183:G185" ca="1" si="70">COUNTIFS(INDIRECT($D$111&amp;E$111&amp;"!G:G"),$D183,INDIRECT($D$111&amp;E$111&amp;"!B:B"),$B183)</f>
        <v>8</v>
      </c>
      <c r="F183" s="30">
        <f t="shared" ca="1" si="70"/>
        <v>2</v>
      </c>
      <c r="G183" s="31">
        <f t="shared" ca="1" si="70"/>
        <v>1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>
        <f t="shared" ca="1" si="68"/>
        <v>11</v>
      </c>
    </row>
    <row r="184" spans="1:24" x14ac:dyDescent="0.15">
      <c r="A184" s="14"/>
      <c r="B184" s="14" t="str">
        <f t="shared" si="67"/>
        <v>defeat</v>
      </c>
      <c r="C184" s="38"/>
      <c r="D184" s="1" t="s">
        <v>79</v>
      </c>
      <c r="E184" s="1">
        <f t="shared" ca="1" si="70"/>
        <v>2</v>
      </c>
      <c r="F184" s="30">
        <f t="shared" ca="1" si="70"/>
        <v>1</v>
      </c>
      <c r="G184" s="31">
        <f t="shared" ca="1" si="70"/>
        <v>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>
        <f t="shared" ca="1" si="68"/>
        <v>3</v>
      </c>
    </row>
    <row r="185" spans="1:24" x14ac:dyDescent="0.15">
      <c r="A185" s="14"/>
      <c r="B185" s="14" t="str">
        <f t="shared" si="67"/>
        <v>defeat</v>
      </c>
      <c r="C185" s="39"/>
      <c r="D185" s="1" t="s">
        <v>77</v>
      </c>
      <c r="E185" s="1">
        <f t="shared" ca="1" si="70"/>
        <v>7</v>
      </c>
      <c r="F185" s="30">
        <f t="shared" ca="1" si="70"/>
        <v>6</v>
      </c>
      <c r="G185" s="31">
        <f t="shared" ca="1" si="70"/>
        <v>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>
        <f t="shared" ca="1" si="68"/>
        <v>18</v>
      </c>
    </row>
    <row r="186" spans="1:24" x14ac:dyDescent="0.15">
      <c r="A186" s="14"/>
      <c r="B186" s="14" t="str">
        <f t="shared" si="67"/>
        <v>defeat</v>
      </c>
      <c r="C186" s="37" t="s">
        <v>80</v>
      </c>
      <c r="D186" s="1" t="s">
        <v>81</v>
      </c>
      <c r="E186" s="1">
        <f ca="1">COUNTIFS(INDIRECT($D$111&amp;E$111&amp;"!H:H"),$D186,INDIRECT($D$111&amp;E$111&amp;"!B:B"),$B186)</f>
        <v>9</v>
      </c>
      <c r="F186" s="30">
        <f ca="1">COUNTIFS(INDIRECT($D$111&amp;F$111&amp;"!H:H"),$D186,INDIRECT($D$111&amp;F$111&amp;"!B:B"),$B186)</f>
        <v>6</v>
      </c>
      <c r="G186" s="31">
        <f ca="1">COUNTIFS(INDIRECT($D$111&amp;G$111&amp;"!H:H"),$D186,INDIRECT($D$111&amp;G$111&amp;"!B:B"),$B186)</f>
        <v>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>
        <f t="shared" ca="1" si="68"/>
        <v>20</v>
      </c>
    </row>
    <row r="187" spans="1:24" x14ac:dyDescent="0.15">
      <c r="A187" s="14"/>
      <c r="B187" s="14" t="str">
        <f t="shared" si="67"/>
        <v>defeat</v>
      </c>
      <c r="C187" s="39"/>
      <c r="D187" s="1" t="s">
        <v>82</v>
      </c>
      <c r="E187" s="1">
        <f ca="1">COUNTIFS(INDIRECT($D$111&amp;E$111&amp;"!H:H"),$D187,INDIRECT($D$111&amp;E$111&amp;"!B:B"),$B187)</f>
        <v>8</v>
      </c>
      <c r="F187" s="30">
        <f ca="1">COUNTIFS(INDIRECT($D$111&amp;F$111&amp;"!H:H"),$D187,INDIRECT($D$111&amp;F$111&amp;"!B:B"),$B187)</f>
        <v>3</v>
      </c>
      <c r="G187" s="31">
        <f ca="1">COUNTIFS(INDIRECT($D$111&amp;G$111&amp;"!H:H"),$D187,INDIRECT($D$111&amp;G$111&amp;"!B:B"),$B187)</f>
        <v>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>
        <f t="shared" ca="1" si="68"/>
        <v>12</v>
      </c>
    </row>
    <row r="188" spans="1:24" x14ac:dyDescent="0.15">
      <c r="A188" s="14"/>
      <c r="B188" s="14" t="str">
        <f t="shared" si="67"/>
        <v>defeat</v>
      </c>
      <c r="C188" s="37" t="s">
        <v>36</v>
      </c>
      <c r="D188" s="1" t="s">
        <v>63</v>
      </c>
      <c r="E188" s="1">
        <f ca="1">COUNTIFS(INDIRECT($D$111&amp;E$111&amp;"!C:C"),$D188,INDIRECT($D$111&amp;E$111&amp;"!B:B"),$B188)</f>
        <v>2</v>
      </c>
      <c r="F188" s="30">
        <f ca="1">COUNTIFS(INDIRECT($D$111&amp;F$111&amp;"!C:C"),$D188,INDIRECT($D$111&amp;F$111&amp;"!B:B"),$B188)</f>
        <v>2</v>
      </c>
      <c r="G188" s="31">
        <f ca="1">COUNTIFS(INDIRECT($D$111&amp;G$111&amp;"!C:C"),$D188,INDIRECT($D$111&amp;G$111&amp;"!B:B"),$B188)</f>
        <v>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>
        <f t="shared" ref="X188:X240" ca="1" si="71">SUM(E188:W188)</f>
        <v>4</v>
      </c>
    </row>
    <row r="189" spans="1:24" x14ac:dyDescent="0.15">
      <c r="A189" s="14"/>
      <c r="B189" s="14" t="str">
        <f t="shared" si="67"/>
        <v>defeat</v>
      </c>
      <c r="C189" s="38"/>
      <c r="D189" s="1" t="s">
        <v>70</v>
      </c>
      <c r="E189" s="1">
        <f t="shared" ref="E189:G224" ca="1" si="72">COUNTIFS(INDIRECT($D$111&amp;E$111&amp;"!C:C"),$D189,INDIRECT($D$111&amp;E$111&amp;"!B:B"),$B189)</f>
        <v>0</v>
      </c>
      <c r="F189" s="30">
        <f t="shared" ca="1" si="72"/>
        <v>0</v>
      </c>
      <c r="G189" s="31">
        <f t="shared" ca="1" si="72"/>
        <v>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>
        <f t="shared" ca="1" si="71"/>
        <v>0</v>
      </c>
    </row>
    <row r="190" spans="1:24" x14ac:dyDescent="0.15">
      <c r="A190" s="14"/>
      <c r="B190" s="14" t="str">
        <f t="shared" si="67"/>
        <v>defeat</v>
      </c>
      <c r="C190" s="38"/>
      <c r="D190" s="1" t="s">
        <v>69</v>
      </c>
      <c r="E190" s="1">
        <f t="shared" ca="1" si="72"/>
        <v>0</v>
      </c>
      <c r="F190" s="30">
        <f t="shared" ca="1" si="72"/>
        <v>0</v>
      </c>
      <c r="G190" s="31">
        <f t="shared" ca="1" si="72"/>
        <v>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>
        <f t="shared" ca="1" si="71"/>
        <v>0</v>
      </c>
    </row>
    <row r="191" spans="1:24" x14ac:dyDescent="0.15">
      <c r="A191" s="14"/>
      <c r="B191" s="14" t="str">
        <f t="shared" si="67"/>
        <v>defeat</v>
      </c>
      <c r="C191" s="38"/>
      <c r="D191" s="1" t="s">
        <v>3</v>
      </c>
      <c r="E191" s="1">
        <f t="shared" ca="1" si="72"/>
        <v>2</v>
      </c>
      <c r="F191" s="30">
        <f t="shared" ca="1" si="72"/>
        <v>1</v>
      </c>
      <c r="G191" s="31">
        <f t="shared" ca="1" si="72"/>
        <v>1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>
        <f t="shared" ca="1" si="71"/>
        <v>4</v>
      </c>
    </row>
    <row r="192" spans="1:24" x14ac:dyDescent="0.15">
      <c r="A192" s="14"/>
      <c r="B192" s="14" t="str">
        <f t="shared" si="67"/>
        <v>defeat</v>
      </c>
      <c r="C192" s="38"/>
      <c r="D192" s="1" t="s">
        <v>57</v>
      </c>
      <c r="E192" s="1">
        <f t="shared" ca="1" si="72"/>
        <v>0</v>
      </c>
      <c r="F192" s="30">
        <f t="shared" ca="1" si="72"/>
        <v>0</v>
      </c>
      <c r="G192" s="31">
        <f t="shared" ca="1" si="72"/>
        <v>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>
        <f t="shared" ca="1" si="71"/>
        <v>0</v>
      </c>
    </row>
    <row r="193" spans="1:24" x14ac:dyDescent="0.15">
      <c r="A193" s="14"/>
      <c r="B193" s="14" t="str">
        <f t="shared" si="67"/>
        <v>defeat</v>
      </c>
      <c r="C193" s="38"/>
      <c r="D193" s="1" t="s">
        <v>0</v>
      </c>
      <c r="E193" s="1">
        <f t="shared" ca="1" si="72"/>
        <v>1</v>
      </c>
      <c r="F193" s="30">
        <f t="shared" ca="1" si="72"/>
        <v>1</v>
      </c>
      <c r="G193" s="31">
        <f t="shared" ca="1" si="72"/>
        <v>3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>
        <f t="shared" ca="1" si="71"/>
        <v>5</v>
      </c>
    </row>
    <row r="194" spans="1:24" x14ac:dyDescent="0.15">
      <c r="A194" s="14"/>
      <c r="B194" s="14" t="str">
        <f t="shared" si="67"/>
        <v>defeat</v>
      </c>
      <c r="C194" s="38"/>
      <c r="D194" s="1" t="s">
        <v>44</v>
      </c>
      <c r="E194" s="1">
        <f t="shared" ca="1" si="72"/>
        <v>0</v>
      </c>
      <c r="F194" s="30">
        <f t="shared" ca="1" si="72"/>
        <v>0</v>
      </c>
      <c r="G194" s="31">
        <f t="shared" ca="1" si="72"/>
        <v>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>
        <f t="shared" ca="1" si="71"/>
        <v>0</v>
      </c>
    </row>
    <row r="195" spans="1:24" x14ac:dyDescent="0.15">
      <c r="A195" s="14"/>
      <c r="B195" s="14" t="str">
        <f t="shared" si="67"/>
        <v>defeat</v>
      </c>
      <c r="C195" s="38"/>
      <c r="D195" s="1" t="s">
        <v>54</v>
      </c>
      <c r="E195" s="1">
        <f t="shared" ca="1" si="72"/>
        <v>0</v>
      </c>
      <c r="F195" s="30">
        <f t="shared" ca="1" si="72"/>
        <v>0</v>
      </c>
      <c r="G195" s="31">
        <f t="shared" ca="1" si="72"/>
        <v>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>
        <f t="shared" ca="1" si="71"/>
        <v>0</v>
      </c>
    </row>
    <row r="196" spans="1:24" x14ac:dyDescent="0.15">
      <c r="A196" s="14"/>
      <c r="B196" s="14" t="str">
        <f t="shared" si="67"/>
        <v>defeat</v>
      </c>
      <c r="C196" s="38"/>
      <c r="D196" s="1" t="s">
        <v>61</v>
      </c>
      <c r="E196" s="1">
        <f t="shared" ca="1" si="72"/>
        <v>1</v>
      </c>
      <c r="F196" s="30">
        <f t="shared" ca="1" si="72"/>
        <v>0</v>
      </c>
      <c r="G196" s="31">
        <f t="shared" ca="1" si="72"/>
        <v>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>
        <f t="shared" ca="1" si="71"/>
        <v>1</v>
      </c>
    </row>
    <row r="197" spans="1:24" x14ac:dyDescent="0.15">
      <c r="A197" s="14"/>
      <c r="B197" s="14" t="str">
        <f t="shared" si="67"/>
        <v>defeat</v>
      </c>
      <c r="C197" s="38"/>
      <c r="D197" s="1" t="s">
        <v>62</v>
      </c>
      <c r="E197" s="1">
        <f t="shared" ca="1" si="72"/>
        <v>0</v>
      </c>
      <c r="F197" s="30">
        <f t="shared" ca="1" si="72"/>
        <v>0</v>
      </c>
      <c r="G197" s="31">
        <f t="shared" ca="1" si="72"/>
        <v>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>
        <f t="shared" ca="1" si="71"/>
        <v>0</v>
      </c>
    </row>
    <row r="198" spans="1:24" x14ac:dyDescent="0.15">
      <c r="A198" s="14"/>
      <c r="B198" s="14" t="str">
        <f t="shared" si="67"/>
        <v>defeat</v>
      </c>
      <c r="C198" s="38"/>
      <c r="D198" s="1" t="s">
        <v>67</v>
      </c>
      <c r="E198" s="1">
        <f t="shared" ca="1" si="72"/>
        <v>0</v>
      </c>
      <c r="F198" s="30">
        <f t="shared" ca="1" si="72"/>
        <v>0</v>
      </c>
      <c r="G198" s="31">
        <f t="shared" ca="1" si="72"/>
        <v>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>
        <f t="shared" ca="1" si="71"/>
        <v>0</v>
      </c>
    </row>
    <row r="199" spans="1:24" x14ac:dyDescent="0.15">
      <c r="A199" s="14"/>
      <c r="B199" s="14" t="str">
        <f t="shared" si="67"/>
        <v>defeat</v>
      </c>
      <c r="C199" s="38"/>
      <c r="D199" s="1" t="s">
        <v>46</v>
      </c>
      <c r="E199" s="1">
        <f t="shared" ca="1" si="72"/>
        <v>0</v>
      </c>
      <c r="F199" s="30">
        <f t="shared" ca="1" si="72"/>
        <v>0</v>
      </c>
      <c r="G199" s="31">
        <f t="shared" ca="1" si="72"/>
        <v>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>
        <f t="shared" ca="1" si="71"/>
        <v>0</v>
      </c>
    </row>
    <row r="200" spans="1:24" x14ac:dyDescent="0.15">
      <c r="A200" s="14"/>
      <c r="B200" s="14" t="str">
        <f t="shared" si="67"/>
        <v>defeat</v>
      </c>
      <c r="C200" s="38"/>
      <c r="D200" s="1" t="s">
        <v>56</v>
      </c>
      <c r="E200" s="1">
        <f t="shared" ca="1" si="72"/>
        <v>0</v>
      </c>
      <c r="F200" s="30">
        <f t="shared" ca="1" si="72"/>
        <v>0</v>
      </c>
      <c r="G200" s="31">
        <f t="shared" ca="1" si="72"/>
        <v>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>
        <f t="shared" ca="1" si="71"/>
        <v>0</v>
      </c>
    </row>
    <row r="201" spans="1:24" x14ac:dyDescent="0.15">
      <c r="A201" s="14"/>
      <c r="B201" s="14" t="str">
        <f t="shared" si="67"/>
        <v>defeat</v>
      </c>
      <c r="C201" s="38"/>
      <c r="D201" s="1" t="s">
        <v>72</v>
      </c>
      <c r="E201" s="1">
        <f t="shared" ca="1" si="72"/>
        <v>0</v>
      </c>
      <c r="F201" s="30">
        <f t="shared" ca="1" si="72"/>
        <v>0</v>
      </c>
      <c r="G201" s="31">
        <f t="shared" ca="1" si="72"/>
        <v>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>
        <f t="shared" ca="1" si="71"/>
        <v>0</v>
      </c>
    </row>
    <row r="202" spans="1:24" x14ac:dyDescent="0.15">
      <c r="A202" s="14"/>
      <c r="B202" s="14" t="str">
        <f t="shared" si="67"/>
        <v>defeat</v>
      </c>
      <c r="C202" s="38"/>
      <c r="D202" s="1" t="s">
        <v>66</v>
      </c>
      <c r="E202" s="1">
        <f t="shared" ca="1" si="72"/>
        <v>0</v>
      </c>
      <c r="F202" s="30">
        <f t="shared" ca="1" si="72"/>
        <v>0</v>
      </c>
      <c r="G202" s="31">
        <f t="shared" ca="1" si="72"/>
        <v>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>
        <f t="shared" ca="1" si="71"/>
        <v>0</v>
      </c>
    </row>
    <row r="203" spans="1:24" x14ac:dyDescent="0.15">
      <c r="A203" s="14"/>
      <c r="B203" s="14" t="str">
        <f t="shared" si="67"/>
        <v>defeat</v>
      </c>
      <c r="C203" s="38"/>
      <c r="D203" s="1" t="s">
        <v>58</v>
      </c>
      <c r="E203" s="1">
        <f t="shared" ca="1" si="72"/>
        <v>0</v>
      </c>
      <c r="F203" s="30">
        <f t="shared" ca="1" si="72"/>
        <v>0</v>
      </c>
      <c r="G203" s="31">
        <f t="shared" ca="1" si="72"/>
        <v>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>
        <f t="shared" ca="1" si="71"/>
        <v>0</v>
      </c>
    </row>
    <row r="204" spans="1:24" x14ac:dyDescent="0.15">
      <c r="A204" s="14"/>
      <c r="B204" s="14" t="str">
        <f t="shared" si="67"/>
        <v>defeat</v>
      </c>
      <c r="C204" s="38"/>
      <c r="D204" s="1" t="s">
        <v>48</v>
      </c>
      <c r="E204" s="1">
        <f t="shared" ca="1" si="72"/>
        <v>0</v>
      </c>
      <c r="F204" s="30">
        <f t="shared" ca="1" si="72"/>
        <v>0</v>
      </c>
      <c r="G204" s="31">
        <f t="shared" ca="1" si="72"/>
        <v>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>
        <f t="shared" ca="1" si="71"/>
        <v>0</v>
      </c>
    </row>
    <row r="205" spans="1:24" x14ac:dyDescent="0.15">
      <c r="A205" s="14"/>
      <c r="B205" s="14" t="str">
        <f t="shared" si="67"/>
        <v>defeat</v>
      </c>
      <c r="C205" s="38"/>
      <c r="D205" s="1" t="s">
        <v>47</v>
      </c>
      <c r="E205" s="1">
        <f t="shared" ca="1" si="72"/>
        <v>0</v>
      </c>
      <c r="F205" s="30">
        <f t="shared" ca="1" si="72"/>
        <v>0</v>
      </c>
      <c r="G205" s="31">
        <f t="shared" ca="1" si="72"/>
        <v>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>
        <f t="shared" ca="1" si="71"/>
        <v>0</v>
      </c>
    </row>
    <row r="206" spans="1:24" x14ac:dyDescent="0.15">
      <c r="A206" s="14"/>
      <c r="B206" s="14" t="str">
        <f t="shared" ref="B206:B224" si="73">$D$115</f>
        <v>defeat</v>
      </c>
      <c r="C206" s="38"/>
      <c r="D206" s="1" t="s">
        <v>1</v>
      </c>
      <c r="E206" s="1">
        <f t="shared" ca="1" si="72"/>
        <v>1</v>
      </c>
      <c r="F206" s="30">
        <f t="shared" ca="1" si="72"/>
        <v>0</v>
      </c>
      <c r="G206" s="31">
        <f t="shared" ca="1" si="72"/>
        <v>1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>
        <f t="shared" ca="1" si="71"/>
        <v>2</v>
      </c>
    </row>
    <row r="207" spans="1:24" x14ac:dyDescent="0.15">
      <c r="A207" s="14"/>
      <c r="B207" s="14" t="str">
        <f t="shared" si="73"/>
        <v>defeat</v>
      </c>
      <c r="C207" s="38"/>
      <c r="D207" s="1" t="s">
        <v>2</v>
      </c>
      <c r="E207" s="1">
        <f t="shared" ca="1" si="72"/>
        <v>3</v>
      </c>
      <c r="F207" s="30">
        <f t="shared" ca="1" si="72"/>
        <v>1</v>
      </c>
      <c r="G207" s="31">
        <f t="shared" ca="1" si="72"/>
        <v>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>
        <f t="shared" ca="1" si="71"/>
        <v>4</v>
      </c>
    </row>
    <row r="208" spans="1:24" x14ac:dyDescent="0.15">
      <c r="A208" s="14"/>
      <c r="B208" s="14" t="str">
        <f t="shared" si="73"/>
        <v>defeat</v>
      </c>
      <c r="C208" s="38"/>
      <c r="D208" s="1" t="s">
        <v>4</v>
      </c>
      <c r="E208" s="1">
        <f t="shared" ca="1" si="72"/>
        <v>2</v>
      </c>
      <c r="F208" s="30">
        <f t="shared" ca="1" si="72"/>
        <v>3</v>
      </c>
      <c r="G208" s="31">
        <f t="shared" ca="1" si="72"/>
        <v>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>
        <f t="shared" ca="1" si="71"/>
        <v>5</v>
      </c>
    </row>
    <row r="209" spans="1:24" x14ac:dyDescent="0.15">
      <c r="A209" s="14"/>
      <c r="B209" s="14" t="str">
        <f t="shared" si="73"/>
        <v>defeat</v>
      </c>
      <c r="C209" s="38"/>
      <c r="D209" s="1" t="s">
        <v>45</v>
      </c>
      <c r="E209" s="1">
        <f t="shared" ca="1" si="72"/>
        <v>0</v>
      </c>
      <c r="F209" s="30">
        <f t="shared" ca="1" si="72"/>
        <v>0</v>
      </c>
      <c r="G209" s="31">
        <f t="shared" ca="1" si="72"/>
        <v>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>
        <f t="shared" ca="1" si="71"/>
        <v>0</v>
      </c>
    </row>
    <row r="210" spans="1:24" x14ac:dyDescent="0.15">
      <c r="A210" s="14"/>
      <c r="B210" s="14" t="str">
        <f t="shared" si="73"/>
        <v>defeat</v>
      </c>
      <c r="C210" s="38"/>
      <c r="D210" s="1" t="s">
        <v>50</v>
      </c>
      <c r="E210" s="1">
        <f t="shared" ca="1" si="72"/>
        <v>0</v>
      </c>
      <c r="F210" s="30">
        <f t="shared" ca="1" si="72"/>
        <v>0</v>
      </c>
      <c r="G210" s="31">
        <f t="shared" ca="1" si="72"/>
        <v>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>
        <f t="shared" ca="1" si="71"/>
        <v>0</v>
      </c>
    </row>
    <row r="211" spans="1:24" x14ac:dyDescent="0.15">
      <c r="A211" s="14"/>
      <c r="B211" s="14" t="str">
        <f t="shared" si="73"/>
        <v>defeat</v>
      </c>
      <c r="C211" s="38"/>
      <c r="D211" s="1" t="s">
        <v>49</v>
      </c>
      <c r="E211" s="1">
        <f t="shared" ca="1" si="72"/>
        <v>0</v>
      </c>
      <c r="F211" s="30">
        <f t="shared" ca="1" si="72"/>
        <v>0</v>
      </c>
      <c r="G211" s="31">
        <f t="shared" ca="1" si="72"/>
        <v>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>
        <f t="shared" ca="1" si="71"/>
        <v>0</v>
      </c>
    </row>
    <row r="212" spans="1:24" x14ac:dyDescent="0.15">
      <c r="A212" s="14"/>
      <c r="B212" s="14" t="str">
        <f t="shared" si="73"/>
        <v>defeat</v>
      </c>
      <c r="C212" s="38"/>
      <c r="D212" s="1" t="s">
        <v>51</v>
      </c>
      <c r="E212" s="1">
        <f t="shared" ca="1" si="72"/>
        <v>0</v>
      </c>
      <c r="F212" s="30">
        <f t="shared" ca="1" si="72"/>
        <v>0</v>
      </c>
      <c r="G212" s="31">
        <f t="shared" ca="1" si="72"/>
        <v>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>
        <f t="shared" ca="1" si="71"/>
        <v>0</v>
      </c>
    </row>
    <row r="213" spans="1:24" x14ac:dyDescent="0.15">
      <c r="A213" s="14"/>
      <c r="B213" s="14" t="str">
        <f t="shared" si="73"/>
        <v>defeat</v>
      </c>
      <c r="C213" s="38"/>
      <c r="D213" s="1" t="s">
        <v>55</v>
      </c>
      <c r="E213" s="1">
        <f t="shared" ca="1" si="72"/>
        <v>0</v>
      </c>
      <c r="F213" s="30">
        <f t="shared" ca="1" si="72"/>
        <v>0</v>
      </c>
      <c r="G213" s="31">
        <f t="shared" ca="1" si="72"/>
        <v>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>
        <f t="shared" ca="1" si="71"/>
        <v>0</v>
      </c>
    </row>
    <row r="214" spans="1:24" x14ac:dyDescent="0.15">
      <c r="A214" s="14"/>
      <c r="B214" s="14" t="str">
        <f t="shared" si="73"/>
        <v>defeat</v>
      </c>
      <c r="C214" s="38"/>
      <c r="D214" s="1" t="s">
        <v>75</v>
      </c>
      <c r="E214" s="1">
        <f t="shared" ca="1" si="72"/>
        <v>0</v>
      </c>
      <c r="F214" s="30">
        <f t="shared" ca="1" si="72"/>
        <v>0</v>
      </c>
      <c r="G214" s="31">
        <f t="shared" ca="1" si="72"/>
        <v>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>
        <f t="shared" ca="1" si="71"/>
        <v>0</v>
      </c>
    </row>
    <row r="215" spans="1:24" x14ac:dyDescent="0.15">
      <c r="A215" s="14"/>
      <c r="B215" s="14" t="str">
        <f t="shared" si="73"/>
        <v>defeat</v>
      </c>
      <c r="C215" s="38"/>
      <c r="D215" s="1" t="s">
        <v>64</v>
      </c>
      <c r="E215" s="1">
        <f t="shared" ca="1" si="72"/>
        <v>0</v>
      </c>
      <c r="F215" s="30">
        <f t="shared" ca="1" si="72"/>
        <v>0</v>
      </c>
      <c r="G215" s="31">
        <f t="shared" ca="1" si="72"/>
        <v>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>
        <f t="shared" ca="1" si="71"/>
        <v>0</v>
      </c>
    </row>
    <row r="216" spans="1:24" x14ac:dyDescent="0.15">
      <c r="A216" s="14"/>
      <c r="B216" s="14" t="str">
        <f t="shared" si="73"/>
        <v>defeat</v>
      </c>
      <c r="C216" s="38"/>
      <c r="D216" s="1" t="s">
        <v>65</v>
      </c>
      <c r="E216" s="1">
        <f t="shared" ca="1" si="72"/>
        <v>0</v>
      </c>
      <c r="F216" s="30">
        <f t="shared" ca="1" si="72"/>
        <v>0</v>
      </c>
      <c r="G216" s="31">
        <f t="shared" ca="1" si="72"/>
        <v>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>
        <f t="shared" ca="1" si="71"/>
        <v>0</v>
      </c>
    </row>
    <row r="217" spans="1:24" x14ac:dyDescent="0.15">
      <c r="A217" s="14"/>
      <c r="B217" s="14" t="str">
        <f t="shared" si="73"/>
        <v>defeat</v>
      </c>
      <c r="C217" s="38"/>
      <c r="D217" s="1" t="s">
        <v>52</v>
      </c>
      <c r="E217" s="1">
        <f t="shared" ca="1" si="72"/>
        <v>0</v>
      </c>
      <c r="F217" s="30">
        <f t="shared" ca="1" si="72"/>
        <v>1</v>
      </c>
      <c r="G217" s="31">
        <f t="shared" ca="1" si="72"/>
        <v>1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>
        <f t="shared" ca="1" si="71"/>
        <v>2</v>
      </c>
    </row>
    <row r="218" spans="1:24" x14ac:dyDescent="0.15">
      <c r="A218" s="14"/>
      <c r="B218" s="14" t="str">
        <f t="shared" si="73"/>
        <v>defeat</v>
      </c>
      <c r="C218" s="38"/>
      <c r="D218" s="1" t="s">
        <v>53</v>
      </c>
      <c r="E218" s="1">
        <f t="shared" ca="1" si="72"/>
        <v>0</v>
      </c>
      <c r="F218" s="30">
        <f t="shared" ca="1" si="72"/>
        <v>0</v>
      </c>
      <c r="G218" s="31">
        <f t="shared" ca="1" si="72"/>
        <v>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>
        <f t="shared" ca="1" si="71"/>
        <v>0</v>
      </c>
    </row>
    <row r="219" spans="1:24" x14ac:dyDescent="0.15">
      <c r="A219" s="14"/>
      <c r="B219" s="14" t="str">
        <f t="shared" si="73"/>
        <v>defeat</v>
      </c>
      <c r="C219" s="38"/>
      <c r="D219" s="1" t="s">
        <v>60</v>
      </c>
      <c r="E219" s="1">
        <f t="shared" ca="1" si="72"/>
        <v>5</v>
      </c>
      <c r="F219" s="30">
        <f t="shared" ca="1" si="72"/>
        <v>0</v>
      </c>
      <c r="G219" s="31">
        <f t="shared" ca="1" si="72"/>
        <v>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>
        <f t="shared" ca="1" si="71"/>
        <v>5</v>
      </c>
    </row>
    <row r="220" spans="1:24" x14ac:dyDescent="0.15">
      <c r="A220" s="14"/>
      <c r="B220" s="14" t="str">
        <f t="shared" si="73"/>
        <v>defeat</v>
      </c>
      <c r="C220" s="38"/>
      <c r="D220" s="1" t="s">
        <v>68</v>
      </c>
      <c r="E220" s="1">
        <f t="shared" ca="1" si="72"/>
        <v>0</v>
      </c>
      <c r="F220" s="30">
        <f t="shared" ca="1" si="72"/>
        <v>0</v>
      </c>
      <c r="G220" s="31">
        <f t="shared" ca="1" si="72"/>
        <v>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>
        <f t="shared" ca="1" si="71"/>
        <v>0</v>
      </c>
    </row>
    <row r="221" spans="1:24" x14ac:dyDescent="0.15">
      <c r="A221" s="14"/>
      <c r="B221" s="14" t="str">
        <f t="shared" si="73"/>
        <v>defeat</v>
      </c>
      <c r="C221" s="38"/>
      <c r="D221" s="1" t="s">
        <v>71</v>
      </c>
      <c r="E221" s="1">
        <f t="shared" ca="1" si="72"/>
        <v>0</v>
      </c>
      <c r="F221" s="30">
        <f t="shared" ca="1" si="72"/>
        <v>0</v>
      </c>
      <c r="G221" s="31">
        <f t="shared" ca="1" si="72"/>
        <v>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>
        <f t="shared" ca="1" si="71"/>
        <v>0</v>
      </c>
    </row>
    <row r="222" spans="1:24" x14ac:dyDescent="0.15">
      <c r="A222" s="14"/>
      <c r="B222" s="14" t="str">
        <f t="shared" si="73"/>
        <v>defeat</v>
      </c>
      <c r="C222" s="38"/>
      <c r="D222" s="1" t="s">
        <v>73</v>
      </c>
      <c r="E222" s="1">
        <f t="shared" ca="1" si="72"/>
        <v>0</v>
      </c>
      <c r="F222" s="30">
        <f t="shared" ca="1" si="72"/>
        <v>0</v>
      </c>
      <c r="G222" s="31">
        <f t="shared" ca="1" si="72"/>
        <v>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>
        <f t="shared" ca="1" si="71"/>
        <v>0</v>
      </c>
    </row>
    <row r="223" spans="1:24" x14ac:dyDescent="0.15">
      <c r="A223" s="14"/>
      <c r="B223" s="14" t="str">
        <f t="shared" si="73"/>
        <v>defeat</v>
      </c>
      <c r="C223" s="38"/>
      <c r="D223" s="1" t="s">
        <v>59</v>
      </c>
      <c r="E223" s="1">
        <f t="shared" ca="1" si="72"/>
        <v>0</v>
      </c>
      <c r="F223" s="30">
        <f t="shared" ca="1" si="72"/>
        <v>0</v>
      </c>
      <c r="G223" s="31">
        <f t="shared" ca="1" si="72"/>
        <v>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>
        <f t="shared" ca="1" si="71"/>
        <v>0</v>
      </c>
    </row>
    <row r="224" spans="1:24" x14ac:dyDescent="0.15">
      <c r="A224" s="14"/>
      <c r="B224" s="14" t="str">
        <f t="shared" si="73"/>
        <v>defeat</v>
      </c>
      <c r="C224" s="39"/>
      <c r="D224" s="1" t="s">
        <v>74</v>
      </c>
      <c r="E224" s="1">
        <f t="shared" ca="1" si="72"/>
        <v>0</v>
      </c>
      <c r="F224" s="30">
        <f t="shared" ca="1" si="72"/>
        <v>0</v>
      </c>
      <c r="G224" s="31">
        <f t="shared" ca="1" si="72"/>
        <v>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>
        <f t="shared" ca="1" si="71"/>
        <v>0</v>
      </c>
    </row>
    <row r="225" spans="1:24" x14ac:dyDescent="0.15">
      <c r="A225" s="14"/>
      <c r="B225" s="14" t="str">
        <f>$D$116</f>
        <v>victory</v>
      </c>
      <c r="C225" s="36" t="s">
        <v>28</v>
      </c>
      <c r="D225" s="1" t="s">
        <v>29</v>
      </c>
      <c r="E225" s="1">
        <f ca="1">COUNTIFS(INDIRECT($D$111&amp;E$111&amp;"!A:A"),$D225,INDIRECT($D$111&amp;E$111&amp;"!B:B"),$B225)</f>
        <v>1</v>
      </c>
      <c r="F225" s="30">
        <f ca="1">COUNTIFS(INDIRECT($D$111&amp;F$111&amp;"!A:A"),$D225,INDIRECT($D$111&amp;F$111&amp;"!B:B"),$B225)</f>
        <v>2</v>
      </c>
      <c r="G225" s="31">
        <f ca="1">COUNTIFS(INDIRECT($D$111&amp;G$111&amp;"!A:A"),$D225,INDIRECT($D$111&amp;G$111&amp;"!B:B"),$B225)</f>
        <v>4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>
        <f t="shared" ca="1" si="71"/>
        <v>7</v>
      </c>
    </row>
    <row r="226" spans="1:24" x14ac:dyDescent="0.15">
      <c r="A226" s="14"/>
      <c r="B226" s="14" t="str">
        <f t="shared" ref="B226:B291" si="74">$D$116</f>
        <v>victory</v>
      </c>
      <c r="C226" s="36"/>
      <c r="D226" s="1" t="s">
        <v>30</v>
      </c>
      <c r="E226" s="1">
        <f t="shared" ref="E226:G231" ca="1" si="75">COUNTIFS(INDIRECT($D$111&amp;E$111&amp;"!A:A"),$D226,INDIRECT($D$111&amp;E$111&amp;"!B:B"),$B226)</f>
        <v>2</v>
      </c>
      <c r="F226" s="30">
        <f t="shared" ca="1" si="75"/>
        <v>0</v>
      </c>
      <c r="G226" s="31">
        <f t="shared" ca="1" si="75"/>
        <v>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>
        <f t="shared" ca="1" si="71"/>
        <v>2</v>
      </c>
    </row>
    <row r="227" spans="1:24" x14ac:dyDescent="0.15">
      <c r="A227" s="14"/>
      <c r="B227" s="14" t="str">
        <f t="shared" si="74"/>
        <v>victory</v>
      </c>
      <c r="C227" s="36"/>
      <c r="D227" s="1" t="s">
        <v>31</v>
      </c>
      <c r="E227" s="1">
        <f t="shared" ca="1" si="75"/>
        <v>0</v>
      </c>
      <c r="F227" s="30">
        <f t="shared" ca="1" si="75"/>
        <v>3</v>
      </c>
      <c r="G227" s="31">
        <f t="shared" ca="1" si="75"/>
        <v>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>
        <f t="shared" ca="1" si="71"/>
        <v>3</v>
      </c>
    </row>
    <row r="228" spans="1:24" x14ac:dyDescent="0.15">
      <c r="A228" s="14"/>
      <c r="B228" s="14" t="str">
        <f t="shared" si="74"/>
        <v>victory</v>
      </c>
      <c r="C228" s="36"/>
      <c r="D228" s="1" t="s">
        <v>32</v>
      </c>
      <c r="E228" s="1">
        <f t="shared" ca="1" si="75"/>
        <v>6</v>
      </c>
      <c r="F228" s="30">
        <f t="shared" ca="1" si="75"/>
        <v>0</v>
      </c>
      <c r="G228" s="31">
        <f t="shared" ca="1" si="75"/>
        <v>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>
        <f t="shared" ca="1" si="71"/>
        <v>6</v>
      </c>
    </row>
    <row r="229" spans="1:24" x14ac:dyDescent="0.15">
      <c r="A229" s="14"/>
      <c r="B229" s="14" t="str">
        <f t="shared" si="74"/>
        <v>victory</v>
      </c>
      <c r="C229" s="36"/>
      <c r="D229" s="1" t="s">
        <v>33</v>
      </c>
      <c r="E229" s="1">
        <f t="shared" ca="1" si="75"/>
        <v>9</v>
      </c>
      <c r="F229" s="30">
        <f t="shared" ca="1" si="75"/>
        <v>5</v>
      </c>
      <c r="G229" s="31">
        <f t="shared" ca="1" si="75"/>
        <v>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>
        <f t="shared" ca="1" si="71"/>
        <v>14</v>
      </c>
    </row>
    <row r="230" spans="1:24" x14ac:dyDescent="0.15">
      <c r="A230" s="14"/>
      <c r="B230" s="14" t="str">
        <f t="shared" si="74"/>
        <v>victory</v>
      </c>
      <c r="C230" s="36"/>
      <c r="D230" s="1" t="s">
        <v>34</v>
      </c>
      <c r="E230" s="1">
        <f t="shared" ca="1" si="75"/>
        <v>0</v>
      </c>
      <c r="F230" s="30">
        <f t="shared" ca="1" si="75"/>
        <v>0</v>
      </c>
      <c r="G230" s="31">
        <f t="shared" ca="1" si="75"/>
        <v>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>
        <f t="shared" ca="1" si="71"/>
        <v>0</v>
      </c>
    </row>
    <row r="231" spans="1:24" x14ac:dyDescent="0.15">
      <c r="A231" s="14"/>
      <c r="B231" s="14" t="str">
        <f t="shared" si="74"/>
        <v>victory</v>
      </c>
      <c r="C231" s="36"/>
      <c r="D231" s="1" t="s">
        <v>35</v>
      </c>
      <c r="E231" s="1">
        <f t="shared" ca="1" si="75"/>
        <v>7</v>
      </c>
      <c r="F231" s="30">
        <f t="shared" ca="1" si="75"/>
        <v>2</v>
      </c>
      <c r="G231" s="31">
        <f t="shared" ca="1" si="75"/>
        <v>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>
        <f t="shared" ca="1" si="71"/>
        <v>9</v>
      </c>
    </row>
    <row r="232" spans="1:24" x14ac:dyDescent="0.15">
      <c r="A232" s="14"/>
      <c r="B232" s="14" t="str">
        <f t="shared" si="74"/>
        <v>victory</v>
      </c>
      <c r="C232" s="37" t="s">
        <v>116</v>
      </c>
      <c r="D232" s="12" t="s">
        <v>117</v>
      </c>
      <c r="E232" s="12">
        <f ca="1">SUMIFS(INDIRECT($D$111&amp;E$111&amp;"!D:D"),INDIRECT($D$111&amp;E$111&amp;"!B:B"),$B232)</f>
        <v>150</v>
      </c>
      <c r="F232" s="30">
        <f ca="1">SUMIFS(INDIRECT($D$111&amp;F$111&amp;"!D:D"),INDIRECT($D$111&amp;F$111&amp;"!B:B"),$B232)</f>
        <v>67</v>
      </c>
      <c r="G232" s="31">
        <f ca="1">SUMIFS(INDIRECT($D$111&amp;G$111&amp;"!D:D"),INDIRECT($D$111&amp;G$111&amp;"!B:B"),$B232)</f>
        <v>20</v>
      </c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>
        <f t="shared" ca="1" si="71"/>
        <v>237</v>
      </c>
    </row>
    <row r="233" spans="1:24" x14ac:dyDescent="0.15">
      <c r="A233" s="14"/>
      <c r="B233" s="14" t="str">
        <f t="shared" si="74"/>
        <v>victory</v>
      </c>
      <c r="C233" s="39"/>
      <c r="D233" s="12" t="s">
        <v>118</v>
      </c>
      <c r="E233" s="12">
        <f ca="1">SUMIFS(INDIRECT($D$111&amp;E$111&amp;"!E:E"),INDIRECT($D$111&amp;E$111&amp;"!B:B"),$B233)</f>
        <v>51</v>
      </c>
      <c r="F233" s="30">
        <f ca="1">SUMIFS(INDIRECT($D$111&amp;F$111&amp;"!E:E"),INDIRECT($D$111&amp;F$111&amp;"!B:B"),$B233)</f>
        <v>12</v>
      </c>
      <c r="G233" s="31">
        <f ca="1">SUMIFS(INDIRECT($D$111&amp;G$111&amp;"!E:E"),INDIRECT($D$111&amp;G$111&amp;"!B:B"),$B233)</f>
        <v>10</v>
      </c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>
        <f t="shared" ca="1" si="71"/>
        <v>73</v>
      </c>
    </row>
    <row r="234" spans="1:24" x14ac:dyDescent="0.15">
      <c r="A234" s="14"/>
      <c r="B234" s="14" t="str">
        <f t="shared" si="74"/>
        <v>victory</v>
      </c>
      <c r="C234" s="37" t="s">
        <v>37</v>
      </c>
      <c r="D234" s="1" t="s">
        <v>38</v>
      </c>
      <c r="E234" s="1">
        <f ca="1">COUNTIFS(INDIRECT($D$111&amp;E$111&amp;"!F:F"),$D234,INDIRECT($D$111&amp;E$111&amp;"!B:B"),$B234)</f>
        <v>13</v>
      </c>
      <c r="F234" s="30">
        <f ca="1">COUNTIFS(INDIRECT($D$111&amp;F$111&amp;"!F:F"),$D234,INDIRECT($D$111&amp;F$111&amp;"!B:B"),$B234)</f>
        <v>4</v>
      </c>
      <c r="G234" s="31">
        <f ca="1">COUNTIFS(INDIRECT($D$111&amp;G$111&amp;"!F:F"),$D234,INDIRECT($D$111&amp;G$111&amp;"!B:B"),$B234)</f>
        <v>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>
        <f t="shared" ca="1" si="71"/>
        <v>19</v>
      </c>
    </row>
    <row r="235" spans="1:24" x14ac:dyDescent="0.15">
      <c r="A235" s="14"/>
      <c r="B235" s="14" t="str">
        <f t="shared" si="74"/>
        <v>victory</v>
      </c>
      <c r="C235" s="39"/>
      <c r="D235" s="1" t="s">
        <v>39</v>
      </c>
      <c r="E235" s="1">
        <f ca="1">COUNTIFS(INDIRECT($D$111&amp;E$111&amp;"!F:F"),$D235,INDIRECT($D$111&amp;E$111&amp;"!B:B"),$B235)</f>
        <v>12</v>
      </c>
      <c r="F235" s="30">
        <f ca="1">COUNTIFS(INDIRECT($D$111&amp;F$111&amp;"!F:F"),$D235,INDIRECT($D$111&amp;F$111&amp;"!B:B"),$B235)</f>
        <v>8</v>
      </c>
      <c r="G235" s="31">
        <f ca="1">COUNTIFS(INDIRECT($D$111&amp;G$111&amp;"!F:F"),$D235,INDIRECT($D$111&amp;G$111&amp;"!B:B"),$B235)</f>
        <v>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>
        <f t="shared" ca="1" si="71"/>
        <v>22</v>
      </c>
    </row>
    <row r="236" spans="1:24" x14ac:dyDescent="0.15">
      <c r="A236" s="14"/>
      <c r="B236" s="14" t="str">
        <f t="shared" si="74"/>
        <v>victory</v>
      </c>
      <c r="C236" s="37" t="s">
        <v>76</v>
      </c>
      <c r="D236" s="1" t="s">
        <v>78</v>
      </c>
      <c r="E236" s="1">
        <f t="shared" ref="E236:G238" ca="1" si="76">COUNTIFS(INDIRECT($D$111&amp;E$111&amp;"!G:G"),$D236,INDIRECT($D$111&amp;E$111&amp;"!B:B"),$B236)</f>
        <v>9</v>
      </c>
      <c r="F236" s="30">
        <f t="shared" ca="1" si="76"/>
        <v>0</v>
      </c>
      <c r="G236" s="31">
        <f t="shared" ca="1" si="76"/>
        <v>1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>
        <f t="shared" ca="1" si="71"/>
        <v>10</v>
      </c>
    </row>
    <row r="237" spans="1:24" x14ac:dyDescent="0.15">
      <c r="A237" s="14"/>
      <c r="B237" s="14" t="str">
        <f t="shared" si="74"/>
        <v>victory</v>
      </c>
      <c r="C237" s="38"/>
      <c r="D237" s="1" t="s">
        <v>79</v>
      </c>
      <c r="E237" s="1">
        <f t="shared" ca="1" si="76"/>
        <v>8</v>
      </c>
      <c r="F237" s="30">
        <f t="shared" ca="1" si="76"/>
        <v>3</v>
      </c>
      <c r="G237" s="31">
        <f t="shared" ca="1" si="76"/>
        <v>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>
        <f t="shared" ca="1" si="71"/>
        <v>11</v>
      </c>
    </row>
    <row r="238" spans="1:24" x14ac:dyDescent="0.15">
      <c r="A238" s="14"/>
      <c r="B238" s="14" t="str">
        <f t="shared" si="74"/>
        <v>victory</v>
      </c>
      <c r="C238" s="39"/>
      <c r="D238" s="1" t="s">
        <v>77</v>
      </c>
      <c r="E238" s="1">
        <f t="shared" ca="1" si="76"/>
        <v>8</v>
      </c>
      <c r="F238" s="30">
        <f t="shared" ca="1" si="76"/>
        <v>9</v>
      </c>
      <c r="G238" s="31">
        <f t="shared" ca="1" si="76"/>
        <v>3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>
        <f t="shared" ca="1" si="71"/>
        <v>20</v>
      </c>
    </row>
    <row r="239" spans="1:24" x14ac:dyDescent="0.15">
      <c r="A239" s="14"/>
      <c r="B239" s="14" t="str">
        <f t="shared" si="74"/>
        <v>victory</v>
      </c>
      <c r="C239" s="37" t="s">
        <v>80</v>
      </c>
      <c r="D239" s="1" t="s">
        <v>81</v>
      </c>
      <c r="E239" s="1">
        <f ca="1">COUNTIFS(INDIRECT($D$111&amp;E$111&amp;"!H:H"),$D239,INDIRECT($D$111&amp;E$111&amp;"!B:B"),$B239)</f>
        <v>14</v>
      </c>
      <c r="F239" s="30">
        <f ca="1">COUNTIFS(INDIRECT($D$111&amp;F$111&amp;"!H:H"),$D239,INDIRECT($D$111&amp;F$111&amp;"!B:B"),$B239)</f>
        <v>9</v>
      </c>
      <c r="G239" s="31">
        <f ca="1">COUNTIFS(INDIRECT($D$111&amp;G$111&amp;"!H:H"),$D239,INDIRECT($D$111&amp;G$111&amp;"!B:B"),$B239)</f>
        <v>3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>
        <f t="shared" ca="1" si="71"/>
        <v>26</v>
      </c>
    </row>
    <row r="240" spans="1:24" x14ac:dyDescent="0.15">
      <c r="A240" s="14"/>
      <c r="B240" s="14" t="str">
        <f t="shared" si="74"/>
        <v>victory</v>
      </c>
      <c r="C240" s="39"/>
      <c r="D240" s="1" t="s">
        <v>82</v>
      </c>
      <c r="E240" s="1">
        <f ca="1">COUNTIFS(INDIRECT($D$111&amp;E$111&amp;"!H:H"),$D240,INDIRECT($D$111&amp;E$111&amp;"!B:B"),$B240)</f>
        <v>11</v>
      </c>
      <c r="F240" s="30">
        <f ca="1">COUNTIFS(INDIRECT($D$111&amp;F$111&amp;"!H:H"),$D240,INDIRECT($D$111&amp;F$111&amp;"!B:B"),$B240)</f>
        <v>3</v>
      </c>
      <c r="G240" s="31">
        <f ca="1">COUNTIFS(INDIRECT($D$111&amp;G$111&amp;"!H:H"),$D240,INDIRECT($D$111&amp;G$111&amp;"!B:B"),$B240)</f>
        <v>1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>
        <f t="shared" ca="1" si="71"/>
        <v>15</v>
      </c>
    </row>
    <row r="241" spans="1:24" x14ac:dyDescent="0.15">
      <c r="A241" s="14"/>
      <c r="B241" s="14" t="str">
        <f t="shared" si="74"/>
        <v>victory</v>
      </c>
      <c r="C241" s="37" t="s">
        <v>36</v>
      </c>
      <c r="D241" s="1" t="s">
        <v>63</v>
      </c>
      <c r="E241" s="1">
        <f ca="1">COUNTIFS(INDIRECT($D$111&amp;E$111&amp;"!C:C"),$D241,INDIRECT($D$111&amp;E$111&amp;"!B:B"),$B241)</f>
        <v>1</v>
      </c>
      <c r="F241" s="30">
        <f ca="1">COUNTIFS(INDIRECT($D$111&amp;F$111&amp;"!C:C"),$D241,INDIRECT($D$111&amp;F$111&amp;"!B:B"),$B241)</f>
        <v>2</v>
      </c>
      <c r="G241" s="31">
        <f ca="1">COUNTIFS(INDIRECT($D$111&amp;G$111&amp;"!C:C"),$D241,INDIRECT($D$111&amp;G$111&amp;"!B:B"),$B241)</f>
        <v>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>
        <f t="shared" ref="X241:X304" ca="1" si="77">SUM(E241:W241)</f>
        <v>3</v>
      </c>
    </row>
    <row r="242" spans="1:24" x14ac:dyDescent="0.15">
      <c r="A242" s="14"/>
      <c r="B242" s="14" t="str">
        <f t="shared" si="74"/>
        <v>victory</v>
      </c>
      <c r="C242" s="38"/>
      <c r="D242" s="1" t="s">
        <v>70</v>
      </c>
      <c r="E242" s="1">
        <f t="shared" ref="E242:G277" ca="1" si="78">COUNTIFS(INDIRECT($D$111&amp;E$111&amp;"!C:C"),$D242,INDIRECT($D$111&amp;E$111&amp;"!B:B"),$B242)</f>
        <v>0</v>
      </c>
      <c r="F242" s="30">
        <f t="shared" ca="1" si="78"/>
        <v>0</v>
      </c>
      <c r="G242" s="31">
        <f t="shared" ca="1" si="78"/>
        <v>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>
        <f t="shared" ca="1" si="77"/>
        <v>0</v>
      </c>
    </row>
    <row r="243" spans="1:24" x14ac:dyDescent="0.15">
      <c r="A243" s="14"/>
      <c r="B243" s="14" t="str">
        <f t="shared" si="74"/>
        <v>victory</v>
      </c>
      <c r="C243" s="38"/>
      <c r="D243" s="1" t="s">
        <v>69</v>
      </c>
      <c r="E243" s="1">
        <f t="shared" ca="1" si="78"/>
        <v>0</v>
      </c>
      <c r="F243" s="30">
        <f t="shared" ca="1" si="78"/>
        <v>0</v>
      </c>
      <c r="G243" s="31">
        <f t="shared" ca="1" si="78"/>
        <v>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>
        <f t="shared" ca="1" si="77"/>
        <v>0</v>
      </c>
    </row>
    <row r="244" spans="1:24" x14ac:dyDescent="0.15">
      <c r="A244" s="14"/>
      <c r="B244" s="14" t="str">
        <f t="shared" si="74"/>
        <v>victory</v>
      </c>
      <c r="C244" s="38"/>
      <c r="D244" s="1" t="s">
        <v>3</v>
      </c>
      <c r="E244" s="1">
        <f t="shared" ca="1" si="78"/>
        <v>2</v>
      </c>
      <c r="F244" s="30">
        <f t="shared" ca="1" si="78"/>
        <v>0</v>
      </c>
      <c r="G244" s="31">
        <f t="shared" ca="1" si="78"/>
        <v>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>
        <f t="shared" ca="1" si="77"/>
        <v>2</v>
      </c>
    </row>
    <row r="245" spans="1:24" x14ac:dyDescent="0.15">
      <c r="A245" s="14"/>
      <c r="B245" s="14" t="str">
        <f t="shared" si="74"/>
        <v>victory</v>
      </c>
      <c r="C245" s="38"/>
      <c r="D245" s="1" t="s">
        <v>57</v>
      </c>
      <c r="E245" s="1">
        <f t="shared" ca="1" si="78"/>
        <v>0</v>
      </c>
      <c r="F245" s="30">
        <f t="shared" ca="1" si="78"/>
        <v>0</v>
      </c>
      <c r="G245" s="31">
        <f t="shared" ca="1" si="78"/>
        <v>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>
        <f t="shared" ca="1" si="77"/>
        <v>0</v>
      </c>
    </row>
    <row r="246" spans="1:24" x14ac:dyDescent="0.15">
      <c r="A246" s="14"/>
      <c r="B246" s="14" t="str">
        <f t="shared" si="74"/>
        <v>victory</v>
      </c>
      <c r="C246" s="38"/>
      <c r="D246" s="1" t="s">
        <v>0</v>
      </c>
      <c r="E246" s="1">
        <f t="shared" ca="1" si="78"/>
        <v>3</v>
      </c>
      <c r="F246" s="30">
        <f t="shared" ca="1" si="78"/>
        <v>2</v>
      </c>
      <c r="G246" s="31">
        <f t="shared" ca="1" si="78"/>
        <v>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>
        <f t="shared" ca="1" si="77"/>
        <v>5</v>
      </c>
    </row>
    <row r="247" spans="1:24" x14ac:dyDescent="0.15">
      <c r="A247" s="14"/>
      <c r="B247" s="14" t="str">
        <f t="shared" si="74"/>
        <v>victory</v>
      </c>
      <c r="C247" s="38"/>
      <c r="D247" s="1" t="s">
        <v>44</v>
      </c>
      <c r="E247" s="1">
        <f t="shared" ca="1" si="78"/>
        <v>0</v>
      </c>
      <c r="F247" s="30">
        <f t="shared" ca="1" si="78"/>
        <v>0</v>
      </c>
      <c r="G247" s="31">
        <f t="shared" ca="1" si="78"/>
        <v>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>
        <f t="shared" ca="1" si="77"/>
        <v>0</v>
      </c>
    </row>
    <row r="248" spans="1:24" x14ac:dyDescent="0.15">
      <c r="A248" s="14"/>
      <c r="B248" s="14" t="str">
        <f t="shared" si="74"/>
        <v>victory</v>
      </c>
      <c r="C248" s="38"/>
      <c r="D248" s="1" t="s">
        <v>54</v>
      </c>
      <c r="E248" s="1">
        <f t="shared" ca="1" si="78"/>
        <v>0</v>
      </c>
      <c r="F248" s="30">
        <f t="shared" ca="1" si="78"/>
        <v>0</v>
      </c>
      <c r="G248" s="31">
        <f t="shared" ca="1" si="78"/>
        <v>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>
        <f t="shared" ca="1" si="77"/>
        <v>0</v>
      </c>
    </row>
    <row r="249" spans="1:24" x14ac:dyDescent="0.15">
      <c r="A249" s="14"/>
      <c r="B249" s="14" t="str">
        <f t="shared" si="74"/>
        <v>victory</v>
      </c>
      <c r="C249" s="38"/>
      <c r="D249" s="1" t="s">
        <v>61</v>
      </c>
      <c r="E249" s="1">
        <f t="shared" ca="1" si="78"/>
        <v>4</v>
      </c>
      <c r="F249" s="30">
        <f t="shared" ca="1" si="78"/>
        <v>0</v>
      </c>
      <c r="G249" s="31">
        <f t="shared" ca="1" si="78"/>
        <v>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>
        <f t="shared" ca="1" si="77"/>
        <v>4</v>
      </c>
    </row>
    <row r="250" spans="1:24" x14ac:dyDescent="0.15">
      <c r="A250" s="14"/>
      <c r="B250" s="14" t="str">
        <f t="shared" si="74"/>
        <v>victory</v>
      </c>
      <c r="C250" s="38"/>
      <c r="D250" s="1" t="s">
        <v>62</v>
      </c>
      <c r="E250" s="1">
        <f t="shared" ca="1" si="78"/>
        <v>0</v>
      </c>
      <c r="F250" s="30">
        <f t="shared" ca="1" si="78"/>
        <v>0</v>
      </c>
      <c r="G250" s="31">
        <f t="shared" ca="1" si="78"/>
        <v>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>
        <f t="shared" ca="1" si="77"/>
        <v>0</v>
      </c>
    </row>
    <row r="251" spans="1:24" x14ac:dyDescent="0.15">
      <c r="A251" s="14"/>
      <c r="B251" s="14" t="str">
        <f t="shared" si="74"/>
        <v>victory</v>
      </c>
      <c r="C251" s="38"/>
      <c r="D251" s="1" t="s">
        <v>67</v>
      </c>
      <c r="E251" s="1">
        <f t="shared" ca="1" si="78"/>
        <v>0</v>
      </c>
      <c r="F251" s="30">
        <f t="shared" ca="1" si="78"/>
        <v>0</v>
      </c>
      <c r="G251" s="31">
        <f t="shared" ca="1" si="78"/>
        <v>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>
        <f t="shared" ca="1" si="77"/>
        <v>0</v>
      </c>
    </row>
    <row r="252" spans="1:24" x14ac:dyDescent="0.15">
      <c r="A252" s="14"/>
      <c r="B252" s="14" t="str">
        <f t="shared" si="74"/>
        <v>victory</v>
      </c>
      <c r="C252" s="38"/>
      <c r="D252" s="1" t="s">
        <v>46</v>
      </c>
      <c r="E252" s="1">
        <f t="shared" ca="1" si="78"/>
        <v>0</v>
      </c>
      <c r="F252" s="30">
        <f t="shared" ca="1" si="78"/>
        <v>0</v>
      </c>
      <c r="G252" s="31">
        <f t="shared" ca="1" si="78"/>
        <v>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>
        <f t="shared" ca="1" si="77"/>
        <v>0</v>
      </c>
    </row>
    <row r="253" spans="1:24" x14ac:dyDescent="0.15">
      <c r="A253" s="14"/>
      <c r="B253" s="14" t="str">
        <f t="shared" si="74"/>
        <v>victory</v>
      </c>
      <c r="C253" s="38"/>
      <c r="D253" s="1" t="s">
        <v>56</v>
      </c>
      <c r="E253" s="1">
        <f t="shared" ca="1" si="78"/>
        <v>0</v>
      </c>
      <c r="F253" s="30">
        <f t="shared" ca="1" si="78"/>
        <v>0</v>
      </c>
      <c r="G253" s="31">
        <f t="shared" ca="1" si="78"/>
        <v>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>
        <f t="shared" ca="1" si="77"/>
        <v>0</v>
      </c>
    </row>
    <row r="254" spans="1:24" x14ac:dyDescent="0.15">
      <c r="A254" s="14"/>
      <c r="B254" s="14" t="str">
        <f t="shared" si="74"/>
        <v>victory</v>
      </c>
      <c r="C254" s="38"/>
      <c r="D254" s="1" t="s">
        <v>72</v>
      </c>
      <c r="E254" s="1">
        <f t="shared" ca="1" si="78"/>
        <v>0</v>
      </c>
      <c r="F254" s="30">
        <f t="shared" ca="1" si="78"/>
        <v>0</v>
      </c>
      <c r="G254" s="31">
        <f t="shared" ca="1" si="78"/>
        <v>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>
        <f t="shared" ca="1" si="77"/>
        <v>0</v>
      </c>
    </row>
    <row r="255" spans="1:24" x14ac:dyDescent="0.15">
      <c r="A255" s="14"/>
      <c r="B255" s="14" t="str">
        <f t="shared" si="74"/>
        <v>victory</v>
      </c>
      <c r="C255" s="38"/>
      <c r="D255" s="1" t="s">
        <v>66</v>
      </c>
      <c r="E255" s="1">
        <f t="shared" ca="1" si="78"/>
        <v>0</v>
      </c>
      <c r="F255" s="30">
        <f t="shared" ca="1" si="78"/>
        <v>0</v>
      </c>
      <c r="G255" s="31">
        <f t="shared" ca="1" si="78"/>
        <v>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>
        <f t="shared" ca="1" si="77"/>
        <v>0</v>
      </c>
    </row>
    <row r="256" spans="1:24" x14ac:dyDescent="0.15">
      <c r="A256" s="14"/>
      <c r="B256" s="14" t="str">
        <f t="shared" si="74"/>
        <v>victory</v>
      </c>
      <c r="C256" s="38"/>
      <c r="D256" s="1" t="s">
        <v>58</v>
      </c>
      <c r="E256" s="1">
        <f t="shared" ca="1" si="78"/>
        <v>0</v>
      </c>
      <c r="F256" s="30">
        <f t="shared" ca="1" si="78"/>
        <v>0</v>
      </c>
      <c r="G256" s="31">
        <f t="shared" ca="1" si="78"/>
        <v>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>
        <f t="shared" ca="1" si="77"/>
        <v>0</v>
      </c>
    </row>
    <row r="257" spans="1:24" x14ac:dyDescent="0.15">
      <c r="A257" s="14"/>
      <c r="B257" s="14" t="str">
        <f t="shared" si="74"/>
        <v>victory</v>
      </c>
      <c r="C257" s="38"/>
      <c r="D257" s="1" t="s">
        <v>48</v>
      </c>
      <c r="E257" s="1">
        <f t="shared" ca="1" si="78"/>
        <v>0</v>
      </c>
      <c r="F257" s="30">
        <f t="shared" ca="1" si="78"/>
        <v>0</v>
      </c>
      <c r="G257" s="31">
        <f t="shared" ca="1" si="78"/>
        <v>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>
        <f t="shared" ca="1" si="77"/>
        <v>0</v>
      </c>
    </row>
    <row r="258" spans="1:24" x14ac:dyDescent="0.15">
      <c r="A258" s="14"/>
      <c r="B258" s="14" t="str">
        <f t="shared" si="74"/>
        <v>victory</v>
      </c>
      <c r="C258" s="38"/>
      <c r="D258" s="1" t="s">
        <v>47</v>
      </c>
      <c r="E258" s="1">
        <f t="shared" ca="1" si="78"/>
        <v>0</v>
      </c>
      <c r="F258" s="30">
        <f t="shared" ca="1" si="78"/>
        <v>0</v>
      </c>
      <c r="G258" s="31">
        <f t="shared" ca="1" si="78"/>
        <v>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>
        <f t="shared" ca="1" si="77"/>
        <v>0</v>
      </c>
    </row>
    <row r="259" spans="1:24" x14ac:dyDescent="0.15">
      <c r="A259" s="14"/>
      <c r="B259" s="14" t="str">
        <f t="shared" si="74"/>
        <v>victory</v>
      </c>
      <c r="C259" s="38"/>
      <c r="D259" s="1" t="s">
        <v>1</v>
      </c>
      <c r="E259" s="1">
        <f t="shared" ca="1" si="78"/>
        <v>2</v>
      </c>
      <c r="F259" s="30">
        <f t="shared" ca="1" si="78"/>
        <v>1</v>
      </c>
      <c r="G259" s="31">
        <f t="shared" ca="1" si="78"/>
        <v>2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>
        <f t="shared" ca="1" si="77"/>
        <v>5</v>
      </c>
    </row>
    <row r="260" spans="1:24" x14ac:dyDescent="0.15">
      <c r="A260" s="14"/>
      <c r="B260" s="14" t="str">
        <f t="shared" si="74"/>
        <v>victory</v>
      </c>
      <c r="C260" s="38"/>
      <c r="D260" s="1" t="s">
        <v>2</v>
      </c>
      <c r="E260" s="1">
        <f t="shared" ca="1" si="78"/>
        <v>7</v>
      </c>
      <c r="F260" s="30">
        <f t="shared" ca="1" si="78"/>
        <v>3</v>
      </c>
      <c r="G260" s="31">
        <f t="shared" ca="1" si="78"/>
        <v>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>
        <f t="shared" ca="1" si="77"/>
        <v>11</v>
      </c>
    </row>
    <row r="261" spans="1:24" x14ac:dyDescent="0.15">
      <c r="A261" s="14"/>
      <c r="B261" s="14" t="str">
        <f t="shared" si="74"/>
        <v>victory</v>
      </c>
      <c r="C261" s="38"/>
      <c r="D261" s="1" t="s">
        <v>4</v>
      </c>
      <c r="E261" s="1">
        <f t="shared" ca="1" si="78"/>
        <v>4</v>
      </c>
      <c r="F261" s="30">
        <f t="shared" ca="1" si="78"/>
        <v>0</v>
      </c>
      <c r="G261" s="31">
        <f t="shared" ca="1" si="78"/>
        <v>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>
        <f t="shared" ca="1" si="77"/>
        <v>4</v>
      </c>
    </row>
    <row r="262" spans="1:24" x14ac:dyDescent="0.15">
      <c r="A262" s="14"/>
      <c r="B262" s="14" t="str">
        <f t="shared" si="74"/>
        <v>victory</v>
      </c>
      <c r="C262" s="38"/>
      <c r="D262" s="1" t="s">
        <v>45</v>
      </c>
      <c r="E262" s="1">
        <f t="shared" ca="1" si="78"/>
        <v>0</v>
      </c>
      <c r="F262" s="30">
        <f t="shared" ca="1" si="78"/>
        <v>0</v>
      </c>
      <c r="G262" s="31">
        <f t="shared" ca="1" si="78"/>
        <v>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>
        <f t="shared" ca="1" si="77"/>
        <v>0</v>
      </c>
    </row>
    <row r="263" spans="1:24" x14ac:dyDescent="0.15">
      <c r="A263" s="14"/>
      <c r="B263" s="14" t="str">
        <f t="shared" si="74"/>
        <v>victory</v>
      </c>
      <c r="C263" s="38"/>
      <c r="D263" s="1" t="s">
        <v>50</v>
      </c>
      <c r="E263" s="1">
        <f t="shared" ca="1" si="78"/>
        <v>0</v>
      </c>
      <c r="F263" s="30">
        <f t="shared" ca="1" si="78"/>
        <v>0</v>
      </c>
      <c r="G263" s="31">
        <f t="shared" ca="1" si="78"/>
        <v>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>
        <f t="shared" ca="1" si="77"/>
        <v>0</v>
      </c>
    </row>
    <row r="264" spans="1:24" x14ac:dyDescent="0.15">
      <c r="A264" s="14"/>
      <c r="B264" s="14" t="str">
        <f t="shared" si="74"/>
        <v>victory</v>
      </c>
      <c r="C264" s="38"/>
      <c r="D264" s="1" t="s">
        <v>49</v>
      </c>
      <c r="E264" s="1">
        <f t="shared" ca="1" si="78"/>
        <v>0</v>
      </c>
      <c r="F264" s="30">
        <f t="shared" ca="1" si="78"/>
        <v>0</v>
      </c>
      <c r="G264" s="31">
        <f t="shared" ca="1" si="78"/>
        <v>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>
        <f t="shared" ca="1" si="77"/>
        <v>0</v>
      </c>
    </row>
    <row r="265" spans="1:24" x14ac:dyDescent="0.15">
      <c r="A265" s="14"/>
      <c r="B265" s="14" t="str">
        <f t="shared" si="74"/>
        <v>victory</v>
      </c>
      <c r="C265" s="38"/>
      <c r="D265" s="1" t="s">
        <v>51</v>
      </c>
      <c r="E265" s="1">
        <f t="shared" ca="1" si="78"/>
        <v>0</v>
      </c>
      <c r="F265" s="30">
        <f t="shared" ca="1" si="78"/>
        <v>0</v>
      </c>
      <c r="G265" s="31">
        <f t="shared" ca="1" si="78"/>
        <v>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>
        <f t="shared" ca="1" si="77"/>
        <v>0</v>
      </c>
    </row>
    <row r="266" spans="1:24" x14ac:dyDescent="0.15">
      <c r="A266" s="14"/>
      <c r="B266" s="14" t="str">
        <f t="shared" si="74"/>
        <v>victory</v>
      </c>
      <c r="C266" s="38"/>
      <c r="D266" s="1" t="s">
        <v>55</v>
      </c>
      <c r="E266" s="1">
        <f t="shared" ca="1" si="78"/>
        <v>0</v>
      </c>
      <c r="F266" s="30">
        <f t="shared" ca="1" si="78"/>
        <v>0</v>
      </c>
      <c r="G266" s="31">
        <f t="shared" ca="1" si="78"/>
        <v>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>
        <f t="shared" ca="1" si="77"/>
        <v>0</v>
      </c>
    </row>
    <row r="267" spans="1:24" x14ac:dyDescent="0.15">
      <c r="A267" s="14"/>
      <c r="B267" s="14" t="str">
        <f t="shared" si="74"/>
        <v>victory</v>
      </c>
      <c r="C267" s="38"/>
      <c r="D267" s="1" t="s">
        <v>75</v>
      </c>
      <c r="E267" s="1">
        <f t="shared" ca="1" si="78"/>
        <v>0</v>
      </c>
      <c r="F267" s="30">
        <f t="shared" ca="1" si="78"/>
        <v>0</v>
      </c>
      <c r="G267" s="31">
        <f t="shared" ca="1" si="78"/>
        <v>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>
        <f t="shared" ca="1" si="77"/>
        <v>0</v>
      </c>
    </row>
    <row r="268" spans="1:24" x14ac:dyDescent="0.15">
      <c r="A268" s="14"/>
      <c r="B268" s="14" t="str">
        <f t="shared" si="74"/>
        <v>victory</v>
      </c>
      <c r="C268" s="38"/>
      <c r="D268" s="1" t="s">
        <v>64</v>
      </c>
      <c r="E268" s="1">
        <f t="shared" ca="1" si="78"/>
        <v>0</v>
      </c>
      <c r="F268" s="30">
        <f t="shared" ca="1" si="78"/>
        <v>0</v>
      </c>
      <c r="G268" s="31">
        <f t="shared" ca="1" si="78"/>
        <v>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>
        <f t="shared" ca="1" si="77"/>
        <v>0</v>
      </c>
    </row>
    <row r="269" spans="1:24" x14ac:dyDescent="0.15">
      <c r="A269" s="14"/>
      <c r="B269" s="14" t="str">
        <f t="shared" si="74"/>
        <v>victory</v>
      </c>
      <c r="C269" s="38"/>
      <c r="D269" s="1" t="s">
        <v>65</v>
      </c>
      <c r="E269" s="1">
        <f t="shared" ca="1" si="78"/>
        <v>0</v>
      </c>
      <c r="F269" s="30">
        <f t="shared" ca="1" si="78"/>
        <v>0</v>
      </c>
      <c r="G269" s="31">
        <f t="shared" ca="1" si="78"/>
        <v>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>
        <f t="shared" ca="1" si="77"/>
        <v>0</v>
      </c>
    </row>
    <row r="270" spans="1:24" x14ac:dyDescent="0.15">
      <c r="A270" s="14"/>
      <c r="B270" s="14" t="str">
        <f t="shared" si="74"/>
        <v>victory</v>
      </c>
      <c r="C270" s="38"/>
      <c r="D270" s="1" t="s">
        <v>52</v>
      </c>
      <c r="E270" s="1">
        <f t="shared" ca="1" si="78"/>
        <v>1</v>
      </c>
      <c r="F270" s="30">
        <f t="shared" ca="1" si="78"/>
        <v>1</v>
      </c>
      <c r="G270" s="31">
        <f t="shared" ca="1" si="78"/>
        <v>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>
        <f t="shared" ca="1" si="77"/>
        <v>2</v>
      </c>
    </row>
    <row r="271" spans="1:24" x14ac:dyDescent="0.15">
      <c r="A271" s="14"/>
      <c r="B271" s="14" t="str">
        <f t="shared" si="74"/>
        <v>victory</v>
      </c>
      <c r="C271" s="38"/>
      <c r="D271" s="1" t="s">
        <v>53</v>
      </c>
      <c r="E271" s="1">
        <f t="shared" ca="1" si="78"/>
        <v>0</v>
      </c>
      <c r="F271" s="30">
        <f t="shared" ca="1" si="78"/>
        <v>0</v>
      </c>
      <c r="G271" s="31">
        <f t="shared" ca="1" si="78"/>
        <v>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>
        <f t="shared" ca="1" si="77"/>
        <v>0</v>
      </c>
    </row>
    <row r="272" spans="1:24" x14ac:dyDescent="0.15">
      <c r="A272" s="14"/>
      <c r="B272" s="14" t="str">
        <f t="shared" si="74"/>
        <v>victory</v>
      </c>
      <c r="C272" s="38"/>
      <c r="D272" s="1" t="s">
        <v>60</v>
      </c>
      <c r="E272" s="1">
        <f t="shared" ca="1" si="78"/>
        <v>1</v>
      </c>
      <c r="F272" s="30">
        <f t="shared" ca="1" si="78"/>
        <v>3</v>
      </c>
      <c r="G272" s="31">
        <f t="shared" ca="1" si="78"/>
        <v>1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>
        <f t="shared" ca="1" si="77"/>
        <v>5</v>
      </c>
    </row>
    <row r="273" spans="1:24" x14ac:dyDescent="0.15">
      <c r="A273" s="14"/>
      <c r="B273" s="14" t="str">
        <f t="shared" si="74"/>
        <v>victory</v>
      </c>
      <c r="C273" s="38"/>
      <c r="D273" s="1" t="s">
        <v>68</v>
      </c>
      <c r="E273" s="1">
        <f t="shared" ca="1" si="78"/>
        <v>0</v>
      </c>
      <c r="F273" s="30">
        <f t="shared" ca="1" si="78"/>
        <v>0</v>
      </c>
      <c r="G273" s="31">
        <f t="shared" ca="1" si="78"/>
        <v>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>
        <f t="shared" ca="1" si="77"/>
        <v>0</v>
      </c>
    </row>
    <row r="274" spans="1:24" x14ac:dyDescent="0.15">
      <c r="A274" s="14"/>
      <c r="B274" s="14" t="str">
        <f t="shared" si="74"/>
        <v>victory</v>
      </c>
      <c r="C274" s="38"/>
      <c r="D274" s="1" t="s">
        <v>71</v>
      </c>
      <c r="E274" s="1">
        <f t="shared" ca="1" si="78"/>
        <v>0</v>
      </c>
      <c r="F274" s="30">
        <f t="shared" ca="1" si="78"/>
        <v>0</v>
      </c>
      <c r="G274" s="31">
        <f t="shared" ca="1" si="78"/>
        <v>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>
        <f t="shared" ca="1" si="77"/>
        <v>0</v>
      </c>
    </row>
    <row r="275" spans="1:24" x14ac:dyDescent="0.15">
      <c r="A275" s="14"/>
      <c r="B275" s="14" t="str">
        <f t="shared" si="74"/>
        <v>victory</v>
      </c>
      <c r="C275" s="38"/>
      <c r="D275" s="1" t="s">
        <v>73</v>
      </c>
      <c r="E275" s="1">
        <f t="shared" ca="1" si="78"/>
        <v>0</v>
      </c>
      <c r="F275" s="30">
        <f t="shared" ca="1" si="78"/>
        <v>0</v>
      </c>
      <c r="G275" s="31">
        <f t="shared" ca="1" si="78"/>
        <v>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>
        <f t="shared" ca="1" si="77"/>
        <v>0</v>
      </c>
    </row>
    <row r="276" spans="1:24" x14ac:dyDescent="0.15">
      <c r="A276" s="14"/>
      <c r="B276" s="14" t="str">
        <f t="shared" si="74"/>
        <v>victory</v>
      </c>
      <c r="C276" s="38"/>
      <c r="D276" s="1" t="s">
        <v>59</v>
      </c>
      <c r="E276" s="1">
        <f t="shared" ca="1" si="78"/>
        <v>0</v>
      </c>
      <c r="F276" s="30">
        <f t="shared" ca="1" si="78"/>
        <v>0</v>
      </c>
      <c r="G276" s="31">
        <f t="shared" ca="1" si="78"/>
        <v>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>
        <f t="shared" ca="1" si="77"/>
        <v>0</v>
      </c>
    </row>
    <row r="277" spans="1:24" x14ac:dyDescent="0.15">
      <c r="A277" s="14"/>
      <c r="B277" s="14" t="str">
        <f t="shared" si="74"/>
        <v>victory</v>
      </c>
      <c r="C277" s="39"/>
      <c r="D277" s="1" t="s">
        <v>74</v>
      </c>
      <c r="E277" s="1">
        <f t="shared" ca="1" si="78"/>
        <v>0</v>
      </c>
      <c r="F277" s="30">
        <f t="shared" ca="1" si="78"/>
        <v>0</v>
      </c>
      <c r="G277" s="31">
        <f t="shared" ca="1" si="78"/>
        <v>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>
        <f t="shared" ca="1" si="77"/>
        <v>0</v>
      </c>
    </row>
    <row r="278" spans="1:24" x14ac:dyDescent="0.15">
      <c r="A278" s="14" t="str">
        <f>D10</f>
        <v>north</v>
      </c>
      <c r="B278" s="14" t="str">
        <f t="shared" si="74"/>
        <v>victory</v>
      </c>
      <c r="C278" s="37" t="s">
        <v>36</v>
      </c>
      <c r="D278" s="9" t="s">
        <v>63</v>
      </c>
      <c r="E278" s="14">
        <f ca="1">COUNTIFS(INDIRECT($D$111&amp;E$111&amp;"!C:C"),$D278,INDIRECT($D$111&amp;E$111&amp;"!B:B"),$B278,INDIRECT($D$111&amp;E$111&amp;"!F:F"),$A278)</f>
        <v>0</v>
      </c>
      <c r="F278" s="30">
        <f ca="1">COUNTIFS(INDIRECT($D$111&amp;F$111&amp;"!C:C"),$D278,INDIRECT($D$111&amp;F$111&amp;"!B:B"),$B278,INDIRECT($D$111&amp;F$111&amp;"!F:F"),$A278)</f>
        <v>0</v>
      </c>
      <c r="G278" s="31">
        <f ca="1">COUNTIFS(INDIRECT($D$111&amp;G$111&amp;"!C:C"),$D278,INDIRECT($D$111&amp;G$111&amp;"!B:B"),$B278,INDIRECT($D$111&amp;G$111&amp;"!F:F"),$A278)</f>
        <v>0</v>
      </c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>
        <f t="shared" ca="1" si="77"/>
        <v>0</v>
      </c>
    </row>
    <row r="279" spans="1:24" x14ac:dyDescent="0.15">
      <c r="A279" s="14" t="str">
        <f>A278</f>
        <v>north</v>
      </c>
      <c r="B279" s="14" t="str">
        <f t="shared" si="74"/>
        <v>victory</v>
      </c>
      <c r="C279" s="38"/>
      <c r="D279" s="9" t="s">
        <v>70</v>
      </c>
      <c r="E279" s="14">
        <f t="shared" ref="E279:G342" ca="1" si="79">COUNTIFS(INDIRECT($D$111&amp;E$111&amp;"!C:C"),$D279,INDIRECT($D$111&amp;E$111&amp;"!B:B"),$B279,INDIRECT($D$111&amp;E$111&amp;"!F:F"),$A279)</f>
        <v>0</v>
      </c>
      <c r="F279" s="30">
        <f t="shared" ca="1" si="79"/>
        <v>0</v>
      </c>
      <c r="G279" s="31">
        <f t="shared" ca="1" si="79"/>
        <v>0</v>
      </c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>
        <f t="shared" ca="1" si="77"/>
        <v>0</v>
      </c>
    </row>
    <row r="280" spans="1:24" x14ac:dyDescent="0.15">
      <c r="A280" s="14" t="str">
        <f t="shared" ref="A280:A314" si="80">A279</f>
        <v>north</v>
      </c>
      <c r="B280" s="14" t="str">
        <f t="shared" si="74"/>
        <v>victory</v>
      </c>
      <c r="C280" s="38"/>
      <c r="D280" s="9" t="s">
        <v>69</v>
      </c>
      <c r="E280" s="14">
        <f t="shared" ca="1" si="79"/>
        <v>0</v>
      </c>
      <c r="F280" s="30">
        <f t="shared" ca="1" si="79"/>
        <v>0</v>
      </c>
      <c r="G280" s="31">
        <f t="shared" ca="1" si="79"/>
        <v>0</v>
      </c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>
        <f t="shared" ca="1" si="77"/>
        <v>0</v>
      </c>
    </row>
    <row r="281" spans="1:24" x14ac:dyDescent="0.15">
      <c r="A281" s="14" t="str">
        <f t="shared" si="80"/>
        <v>north</v>
      </c>
      <c r="B281" s="14" t="str">
        <f t="shared" si="74"/>
        <v>victory</v>
      </c>
      <c r="C281" s="38"/>
      <c r="D281" s="9" t="s">
        <v>3</v>
      </c>
      <c r="E281" s="14">
        <f t="shared" ca="1" si="79"/>
        <v>1</v>
      </c>
      <c r="F281" s="30">
        <f t="shared" ca="1" si="79"/>
        <v>0</v>
      </c>
      <c r="G281" s="31">
        <f t="shared" ca="1" si="79"/>
        <v>0</v>
      </c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>
        <f t="shared" ca="1" si="77"/>
        <v>1</v>
      </c>
    </row>
    <row r="282" spans="1:24" x14ac:dyDescent="0.15">
      <c r="A282" s="14" t="str">
        <f t="shared" si="80"/>
        <v>north</v>
      </c>
      <c r="B282" s="14" t="str">
        <f t="shared" si="74"/>
        <v>victory</v>
      </c>
      <c r="C282" s="38"/>
      <c r="D282" s="9" t="s">
        <v>57</v>
      </c>
      <c r="E282" s="14">
        <f t="shared" ca="1" si="79"/>
        <v>0</v>
      </c>
      <c r="F282" s="30">
        <f t="shared" ca="1" si="79"/>
        <v>0</v>
      </c>
      <c r="G282" s="31">
        <f t="shared" ca="1" si="79"/>
        <v>0</v>
      </c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>
        <f t="shared" ca="1" si="77"/>
        <v>0</v>
      </c>
    </row>
    <row r="283" spans="1:24" x14ac:dyDescent="0.15">
      <c r="A283" s="14" t="str">
        <f t="shared" si="80"/>
        <v>north</v>
      </c>
      <c r="B283" s="14" t="str">
        <f t="shared" si="74"/>
        <v>victory</v>
      </c>
      <c r="C283" s="38"/>
      <c r="D283" s="9" t="s">
        <v>0</v>
      </c>
      <c r="E283" s="14">
        <f t="shared" ca="1" si="79"/>
        <v>0</v>
      </c>
      <c r="F283" s="30">
        <f t="shared" ca="1" si="79"/>
        <v>1</v>
      </c>
      <c r="G283" s="31">
        <f t="shared" ca="1" si="79"/>
        <v>0</v>
      </c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>
        <f t="shared" ca="1" si="77"/>
        <v>1</v>
      </c>
    </row>
    <row r="284" spans="1:24" x14ac:dyDescent="0.15">
      <c r="A284" s="14" t="str">
        <f t="shared" si="80"/>
        <v>north</v>
      </c>
      <c r="B284" s="14" t="str">
        <f t="shared" si="74"/>
        <v>victory</v>
      </c>
      <c r="C284" s="38"/>
      <c r="D284" s="9" t="s">
        <v>44</v>
      </c>
      <c r="E284" s="14">
        <f t="shared" ca="1" si="79"/>
        <v>0</v>
      </c>
      <c r="F284" s="30">
        <f t="shared" ca="1" si="79"/>
        <v>0</v>
      </c>
      <c r="G284" s="31">
        <f t="shared" ca="1" si="79"/>
        <v>0</v>
      </c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>
        <f t="shared" ca="1" si="77"/>
        <v>0</v>
      </c>
    </row>
    <row r="285" spans="1:24" x14ac:dyDescent="0.15">
      <c r="A285" s="14" t="str">
        <f t="shared" si="80"/>
        <v>north</v>
      </c>
      <c r="B285" s="14" t="str">
        <f t="shared" si="74"/>
        <v>victory</v>
      </c>
      <c r="C285" s="38"/>
      <c r="D285" s="9" t="s">
        <v>54</v>
      </c>
      <c r="E285" s="14">
        <f t="shared" ca="1" si="79"/>
        <v>0</v>
      </c>
      <c r="F285" s="30">
        <f t="shared" ca="1" si="79"/>
        <v>0</v>
      </c>
      <c r="G285" s="31">
        <f t="shared" ca="1" si="79"/>
        <v>0</v>
      </c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>
        <f t="shared" ca="1" si="77"/>
        <v>0</v>
      </c>
    </row>
    <row r="286" spans="1:24" x14ac:dyDescent="0.15">
      <c r="A286" s="14" t="str">
        <f t="shared" si="80"/>
        <v>north</v>
      </c>
      <c r="B286" s="14" t="str">
        <f t="shared" si="74"/>
        <v>victory</v>
      </c>
      <c r="C286" s="38"/>
      <c r="D286" s="9" t="s">
        <v>61</v>
      </c>
      <c r="E286" s="14">
        <f t="shared" ca="1" si="79"/>
        <v>3</v>
      </c>
      <c r="F286" s="30">
        <f t="shared" ca="1" si="79"/>
        <v>0</v>
      </c>
      <c r="G286" s="31">
        <f t="shared" ca="1" si="79"/>
        <v>0</v>
      </c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>
        <f t="shared" ca="1" si="77"/>
        <v>3</v>
      </c>
    </row>
    <row r="287" spans="1:24" x14ac:dyDescent="0.15">
      <c r="A287" s="14" t="str">
        <f t="shared" si="80"/>
        <v>north</v>
      </c>
      <c r="B287" s="14" t="str">
        <f t="shared" si="74"/>
        <v>victory</v>
      </c>
      <c r="C287" s="38"/>
      <c r="D287" s="9" t="s">
        <v>62</v>
      </c>
      <c r="E287" s="14">
        <f t="shared" ca="1" si="79"/>
        <v>0</v>
      </c>
      <c r="F287" s="30">
        <f t="shared" ca="1" si="79"/>
        <v>0</v>
      </c>
      <c r="G287" s="31">
        <f t="shared" ca="1" si="79"/>
        <v>0</v>
      </c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>
        <f t="shared" ca="1" si="77"/>
        <v>0</v>
      </c>
    </row>
    <row r="288" spans="1:24" x14ac:dyDescent="0.15">
      <c r="A288" s="14" t="str">
        <f t="shared" si="80"/>
        <v>north</v>
      </c>
      <c r="B288" s="14" t="str">
        <f t="shared" si="74"/>
        <v>victory</v>
      </c>
      <c r="C288" s="38"/>
      <c r="D288" s="9" t="s">
        <v>67</v>
      </c>
      <c r="E288" s="14">
        <f t="shared" ca="1" si="79"/>
        <v>0</v>
      </c>
      <c r="F288" s="30">
        <f t="shared" ca="1" si="79"/>
        <v>0</v>
      </c>
      <c r="G288" s="31">
        <f t="shared" ca="1" si="79"/>
        <v>0</v>
      </c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>
        <f t="shared" ca="1" si="77"/>
        <v>0</v>
      </c>
    </row>
    <row r="289" spans="1:24" x14ac:dyDescent="0.15">
      <c r="A289" s="14" t="str">
        <f t="shared" si="80"/>
        <v>north</v>
      </c>
      <c r="B289" s="14" t="str">
        <f t="shared" si="74"/>
        <v>victory</v>
      </c>
      <c r="C289" s="38"/>
      <c r="D289" s="9" t="s">
        <v>46</v>
      </c>
      <c r="E289" s="14">
        <f t="shared" ca="1" si="79"/>
        <v>0</v>
      </c>
      <c r="F289" s="30">
        <f t="shared" ca="1" si="79"/>
        <v>0</v>
      </c>
      <c r="G289" s="31">
        <f t="shared" ca="1" si="79"/>
        <v>0</v>
      </c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>
        <f t="shared" ca="1" si="77"/>
        <v>0</v>
      </c>
    </row>
    <row r="290" spans="1:24" x14ac:dyDescent="0.15">
      <c r="A290" s="14" t="str">
        <f t="shared" si="80"/>
        <v>north</v>
      </c>
      <c r="B290" s="14" t="str">
        <f t="shared" si="74"/>
        <v>victory</v>
      </c>
      <c r="C290" s="38"/>
      <c r="D290" s="9" t="s">
        <v>56</v>
      </c>
      <c r="E290" s="14">
        <f t="shared" ca="1" si="79"/>
        <v>0</v>
      </c>
      <c r="F290" s="30">
        <f t="shared" ca="1" si="79"/>
        <v>0</v>
      </c>
      <c r="G290" s="31">
        <f t="shared" ca="1" si="79"/>
        <v>0</v>
      </c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>
        <f t="shared" ca="1" si="77"/>
        <v>0</v>
      </c>
    </row>
    <row r="291" spans="1:24" x14ac:dyDescent="0.15">
      <c r="A291" s="14" t="str">
        <f t="shared" si="80"/>
        <v>north</v>
      </c>
      <c r="B291" s="14" t="str">
        <f t="shared" si="74"/>
        <v>victory</v>
      </c>
      <c r="C291" s="38"/>
      <c r="D291" s="9" t="s">
        <v>72</v>
      </c>
      <c r="E291" s="14">
        <f t="shared" ca="1" si="79"/>
        <v>0</v>
      </c>
      <c r="F291" s="30">
        <f t="shared" ca="1" si="79"/>
        <v>0</v>
      </c>
      <c r="G291" s="31">
        <f t="shared" ca="1" si="79"/>
        <v>0</v>
      </c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>
        <f t="shared" ca="1" si="77"/>
        <v>0</v>
      </c>
    </row>
    <row r="292" spans="1:24" x14ac:dyDescent="0.15">
      <c r="A292" s="14" t="str">
        <f t="shared" si="80"/>
        <v>north</v>
      </c>
      <c r="B292" s="14" t="str">
        <f t="shared" ref="B292:B355" si="81">$D$116</f>
        <v>victory</v>
      </c>
      <c r="C292" s="38"/>
      <c r="D292" s="9" t="s">
        <v>66</v>
      </c>
      <c r="E292" s="14">
        <f t="shared" ca="1" si="79"/>
        <v>0</v>
      </c>
      <c r="F292" s="30">
        <f t="shared" ca="1" si="79"/>
        <v>0</v>
      </c>
      <c r="G292" s="31">
        <f t="shared" ca="1" si="79"/>
        <v>0</v>
      </c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>
        <f t="shared" ca="1" si="77"/>
        <v>0</v>
      </c>
    </row>
    <row r="293" spans="1:24" x14ac:dyDescent="0.15">
      <c r="A293" s="14" t="str">
        <f t="shared" si="80"/>
        <v>north</v>
      </c>
      <c r="B293" s="14" t="str">
        <f t="shared" si="81"/>
        <v>victory</v>
      </c>
      <c r="C293" s="38"/>
      <c r="D293" s="9" t="s">
        <v>58</v>
      </c>
      <c r="E293" s="14">
        <f t="shared" ca="1" si="79"/>
        <v>0</v>
      </c>
      <c r="F293" s="30">
        <f t="shared" ca="1" si="79"/>
        <v>0</v>
      </c>
      <c r="G293" s="31">
        <f t="shared" ca="1" si="79"/>
        <v>0</v>
      </c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>
        <f t="shared" ca="1" si="77"/>
        <v>0</v>
      </c>
    </row>
    <row r="294" spans="1:24" x14ac:dyDescent="0.15">
      <c r="A294" s="14" t="str">
        <f t="shared" si="80"/>
        <v>north</v>
      </c>
      <c r="B294" s="14" t="str">
        <f t="shared" si="81"/>
        <v>victory</v>
      </c>
      <c r="C294" s="38"/>
      <c r="D294" s="9" t="s">
        <v>48</v>
      </c>
      <c r="E294" s="14">
        <f t="shared" ca="1" si="79"/>
        <v>0</v>
      </c>
      <c r="F294" s="30">
        <f t="shared" ca="1" si="79"/>
        <v>0</v>
      </c>
      <c r="G294" s="31">
        <f t="shared" ca="1" si="79"/>
        <v>0</v>
      </c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>
        <f t="shared" ca="1" si="77"/>
        <v>0</v>
      </c>
    </row>
    <row r="295" spans="1:24" x14ac:dyDescent="0.15">
      <c r="A295" s="14" t="str">
        <f t="shared" si="80"/>
        <v>north</v>
      </c>
      <c r="B295" s="14" t="str">
        <f t="shared" si="81"/>
        <v>victory</v>
      </c>
      <c r="C295" s="38"/>
      <c r="D295" s="9" t="s">
        <v>47</v>
      </c>
      <c r="E295" s="14">
        <f t="shared" ca="1" si="79"/>
        <v>0</v>
      </c>
      <c r="F295" s="30">
        <f t="shared" ca="1" si="79"/>
        <v>0</v>
      </c>
      <c r="G295" s="31">
        <f t="shared" ca="1" si="79"/>
        <v>0</v>
      </c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>
        <f t="shared" ca="1" si="77"/>
        <v>0</v>
      </c>
    </row>
    <row r="296" spans="1:24" x14ac:dyDescent="0.15">
      <c r="A296" s="14" t="str">
        <f t="shared" si="80"/>
        <v>north</v>
      </c>
      <c r="B296" s="14" t="str">
        <f t="shared" si="81"/>
        <v>victory</v>
      </c>
      <c r="C296" s="38"/>
      <c r="D296" s="9" t="s">
        <v>1</v>
      </c>
      <c r="E296" s="14">
        <f t="shared" ca="1" si="79"/>
        <v>0</v>
      </c>
      <c r="F296" s="30">
        <f t="shared" ca="1" si="79"/>
        <v>1</v>
      </c>
      <c r="G296" s="31">
        <f t="shared" ca="1" si="79"/>
        <v>1</v>
      </c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>
        <f t="shared" ca="1" si="77"/>
        <v>2</v>
      </c>
    </row>
    <row r="297" spans="1:24" x14ac:dyDescent="0.15">
      <c r="A297" s="14" t="str">
        <f t="shared" si="80"/>
        <v>north</v>
      </c>
      <c r="B297" s="14" t="str">
        <f t="shared" si="81"/>
        <v>victory</v>
      </c>
      <c r="C297" s="38"/>
      <c r="D297" s="9" t="s">
        <v>2</v>
      </c>
      <c r="E297" s="14">
        <f t="shared" ca="1" si="79"/>
        <v>5</v>
      </c>
      <c r="F297" s="30">
        <f t="shared" ca="1" si="79"/>
        <v>1</v>
      </c>
      <c r="G297" s="31">
        <f t="shared" ca="1" si="79"/>
        <v>1</v>
      </c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>
        <f t="shared" ca="1" si="77"/>
        <v>7</v>
      </c>
    </row>
    <row r="298" spans="1:24" x14ac:dyDescent="0.15">
      <c r="A298" s="14" t="str">
        <f t="shared" si="80"/>
        <v>north</v>
      </c>
      <c r="B298" s="14" t="str">
        <f t="shared" si="81"/>
        <v>victory</v>
      </c>
      <c r="C298" s="38"/>
      <c r="D298" s="9" t="s">
        <v>4</v>
      </c>
      <c r="E298" s="14">
        <f t="shared" ca="1" si="79"/>
        <v>2</v>
      </c>
      <c r="F298" s="30">
        <f t="shared" ca="1" si="79"/>
        <v>0</v>
      </c>
      <c r="G298" s="31">
        <f t="shared" ca="1" si="79"/>
        <v>0</v>
      </c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>
        <f t="shared" ca="1" si="77"/>
        <v>2</v>
      </c>
    </row>
    <row r="299" spans="1:24" x14ac:dyDescent="0.15">
      <c r="A299" s="14" t="str">
        <f t="shared" si="80"/>
        <v>north</v>
      </c>
      <c r="B299" s="14" t="str">
        <f t="shared" si="81"/>
        <v>victory</v>
      </c>
      <c r="C299" s="38"/>
      <c r="D299" s="9" t="s">
        <v>45</v>
      </c>
      <c r="E299" s="14">
        <f t="shared" ca="1" si="79"/>
        <v>0</v>
      </c>
      <c r="F299" s="30">
        <f t="shared" ca="1" si="79"/>
        <v>0</v>
      </c>
      <c r="G299" s="31">
        <f t="shared" ca="1" si="79"/>
        <v>0</v>
      </c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>
        <f t="shared" ca="1" si="77"/>
        <v>0</v>
      </c>
    </row>
    <row r="300" spans="1:24" x14ac:dyDescent="0.15">
      <c r="A300" s="14" t="str">
        <f t="shared" si="80"/>
        <v>north</v>
      </c>
      <c r="B300" s="14" t="str">
        <f t="shared" si="81"/>
        <v>victory</v>
      </c>
      <c r="C300" s="38"/>
      <c r="D300" s="9" t="s">
        <v>50</v>
      </c>
      <c r="E300" s="14">
        <f t="shared" ca="1" si="79"/>
        <v>0</v>
      </c>
      <c r="F300" s="30">
        <f t="shared" ca="1" si="79"/>
        <v>0</v>
      </c>
      <c r="G300" s="31">
        <f t="shared" ca="1" si="79"/>
        <v>0</v>
      </c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>
        <f t="shared" ca="1" si="77"/>
        <v>0</v>
      </c>
    </row>
    <row r="301" spans="1:24" x14ac:dyDescent="0.15">
      <c r="A301" s="14" t="str">
        <f t="shared" si="80"/>
        <v>north</v>
      </c>
      <c r="B301" s="14" t="str">
        <f t="shared" si="81"/>
        <v>victory</v>
      </c>
      <c r="C301" s="38"/>
      <c r="D301" s="9" t="s">
        <v>49</v>
      </c>
      <c r="E301" s="14">
        <f t="shared" ca="1" si="79"/>
        <v>0</v>
      </c>
      <c r="F301" s="30">
        <f t="shared" ca="1" si="79"/>
        <v>0</v>
      </c>
      <c r="G301" s="31">
        <f t="shared" ca="1" si="79"/>
        <v>0</v>
      </c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>
        <f t="shared" ca="1" si="77"/>
        <v>0</v>
      </c>
    </row>
    <row r="302" spans="1:24" x14ac:dyDescent="0.15">
      <c r="A302" s="14" t="str">
        <f t="shared" si="80"/>
        <v>north</v>
      </c>
      <c r="B302" s="14" t="str">
        <f t="shared" si="81"/>
        <v>victory</v>
      </c>
      <c r="C302" s="38"/>
      <c r="D302" s="9" t="s">
        <v>51</v>
      </c>
      <c r="E302" s="14">
        <f t="shared" ca="1" si="79"/>
        <v>0</v>
      </c>
      <c r="F302" s="30">
        <f t="shared" ca="1" si="79"/>
        <v>0</v>
      </c>
      <c r="G302" s="31">
        <f t="shared" ca="1" si="79"/>
        <v>0</v>
      </c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>
        <f t="shared" ca="1" si="77"/>
        <v>0</v>
      </c>
    </row>
    <row r="303" spans="1:24" x14ac:dyDescent="0.15">
      <c r="A303" s="14" t="str">
        <f t="shared" si="80"/>
        <v>north</v>
      </c>
      <c r="B303" s="14" t="str">
        <f t="shared" si="81"/>
        <v>victory</v>
      </c>
      <c r="C303" s="38"/>
      <c r="D303" s="9" t="s">
        <v>55</v>
      </c>
      <c r="E303" s="14">
        <f t="shared" ca="1" si="79"/>
        <v>0</v>
      </c>
      <c r="F303" s="30">
        <f t="shared" ca="1" si="79"/>
        <v>0</v>
      </c>
      <c r="G303" s="31">
        <f t="shared" ca="1" si="79"/>
        <v>0</v>
      </c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>
        <f t="shared" ca="1" si="77"/>
        <v>0</v>
      </c>
    </row>
    <row r="304" spans="1:24" x14ac:dyDescent="0.15">
      <c r="A304" s="14" t="str">
        <f t="shared" si="80"/>
        <v>north</v>
      </c>
      <c r="B304" s="14" t="str">
        <f t="shared" si="81"/>
        <v>victory</v>
      </c>
      <c r="C304" s="38"/>
      <c r="D304" s="9" t="s">
        <v>75</v>
      </c>
      <c r="E304" s="14">
        <f t="shared" ca="1" si="79"/>
        <v>0</v>
      </c>
      <c r="F304" s="30">
        <f t="shared" ca="1" si="79"/>
        <v>0</v>
      </c>
      <c r="G304" s="31">
        <f t="shared" ca="1" si="79"/>
        <v>0</v>
      </c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>
        <f t="shared" ca="1" si="77"/>
        <v>0</v>
      </c>
    </row>
    <row r="305" spans="1:24" x14ac:dyDescent="0.15">
      <c r="A305" s="14" t="str">
        <f t="shared" si="80"/>
        <v>north</v>
      </c>
      <c r="B305" s="14" t="str">
        <f t="shared" si="81"/>
        <v>victory</v>
      </c>
      <c r="C305" s="38"/>
      <c r="D305" s="9" t="s">
        <v>64</v>
      </c>
      <c r="E305" s="14">
        <f t="shared" ca="1" si="79"/>
        <v>0</v>
      </c>
      <c r="F305" s="30">
        <f t="shared" ca="1" si="79"/>
        <v>0</v>
      </c>
      <c r="G305" s="31">
        <f t="shared" ca="1" si="79"/>
        <v>0</v>
      </c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>
        <f t="shared" ref="X305:X351" ca="1" si="82">SUM(E305:W305)</f>
        <v>0</v>
      </c>
    </row>
    <row r="306" spans="1:24" x14ac:dyDescent="0.15">
      <c r="A306" s="14" t="str">
        <f>A305</f>
        <v>north</v>
      </c>
      <c r="B306" s="14" t="str">
        <f t="shared" si="81"/>
        <v>victory</v>
      </c>
      <c r="C306" s="38"/>
      <c r="D306" s="9" t="s">
        <v>65</v>
      </c>
      <c r="E306" s="14">
        <f t="shared" ca="1" si="79"/>
        <v>0</v>
      </c>
      <c r="F306" s="30">
        <f t="shared" ca="1" si="79"/>
        <v>0</v>
      </c>
      <c r="G306" s="31">
        <f t="shared" ca="1" si="79"/>
        <v>0</v>
      </c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>
        <f t="shared" ca="1" si="82"/>
        <v>0</v>
      </c>
    </row>
    <row r="307" spans="1:24" x14ac:dyDescent="0.15">
      <c r="A307" s="14" t="str">
        <f t="shared" si="80"/>
        <v>north</v>
      </c>
      <c r="B307" s="14" t="str">
        <f t="shared" si="81"/>
        <v>victory</v>
      </c>
      <c r="C307" s="38"/>
      <c r="D307" s="9" t="s">
        <v>52</v>
      </c>
      <c r="E307" s="14">
        <f ca="1">COUNTIFS(INDIRECT($D$111&amp;E$111&amp;"!C:C"),$D307,INDIRECT($D$111&amp;E$111&amp;"!B:B"),$B307,INDIRECT($D$111&amp;E$111&amp;"!F:F"),$A307)</f>
        <v>1</v>
      </c>
      <c r="F307" s="30">
        <f ca="1">COUNTIFS(INDIRECT($D$111&amp;F$111&amp;"!C:C"),$D307,INDIRECT($D$111&amp;F$111&amp;"!B:B"),$B307,INDIRECT($D$111&amp;F$111&amp;"!F:F"),$A307)</f>
        <v>0</v>
      </c>
      <c r="G307" s="31">
        <f ca="1">COUNTIFS(INDIRECT($D$111&amp;G$111&amp;"!C:C"),$D307,INDIRECT($D$111&amp;G$111&amp;"!B:B"),$B307,INDIRECT($D$111&amp;G$111&amp;"!F:F"),$A307)</f>
        <v>0</v>
      </c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>
        <f t="shared" ca="1" si="82"/>
        <v>1</v>
      </c>
    </row>
    <row r="308" spans="1:24" x14ac:dyDescent="0.15">
      <c r="A308" s="14" t="str">
        <f t="shared" si="80"/>
        <v>north</v>
      </c>
      <c r="B308" s="14" t="str">
        <f t="shared" si="81"/>
        <v>victory</v>
      </c>
      <c r="C308" s="38"/>
      <c r="D308" s="9" t="s">
        <v>53</v>
      </c>
      <c r="E308" s="14">
        <f t="shared" ca="1" si="79"/>
        <v>0</v>
      </c>
      <c r="F308" s="30">
        <f t="shared" ca="1" si="79"/>
        <v>0</v>
      </c>
      <c r="G308" s="31">
        <f t="shared" ca="1" si="79"/>
        <v>0</v>
      </c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>
        <f t="shared" ca="1" si="82"/>
        <v>0</v>
      </c>
    </row>
    <row r="309" spans="1:24" x14ac:dyDescent="0.15">
      <c r="A309" s="14" t="str">
        <f t="shared" si="80"/>
        <v>north</v>
      </c>
      <c r="B309" s="14" t="str">
        <f t="shared" si="81"/>
        <v>victory</v>
      </c>
      <c r="C309" s="38"/>
      <c r="D309" s="9" t="s">
        <v>60</v>
      </c>
      <c r="E309" s="14">
        <f t="shared" ca="1" si="79"/>
        <v>1</v>
      </c>
      <c r="F309" s="30">
        <f t="shared" ca="1" si="79"/>
        <v>1</v>
      </c>
      <c r="G309" s="31">
        <f t="shared" ca="1" si="79"/>
        <v>0</v>
      </c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>
        <f t="shared" ca="1" si="82"/>
        <v>2</v>
      </c>
    </row>
    <row r="310" spans="1:24" x14ac:dyDescent="0.15">
      <c r="A310" s="14" t="str">
        <f t="shared" si="80"/>
        <v>north</v>
      </c>
      <c r="B310" s="14" t="str">
        <f t="shared" si="81"/>
        <v>victory</v>
      </c>
      <c r="C310" s="38"/>
      <c r="D310" s="9" t="s">
        <v>68</v>
      </c>
      <c r="E310" s="14">
        <f t="shared" ca="1" si="79"/>
        <v>0</v>
      </c>
      <c r="F310" s="30">
        <f t="shared" ca="1" si="79"/>
        <v>0</v>
      </c>
      <c r="G310" s="31">
        <f t="shared" ca="1" si="79"/>
        <v>0</v>
      </c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>
        <f t="shared" ca="1" si="82"/>
        <v>0</v>
      </c>
    </row>
    <row r="311" spans="1:24" x14ac:dyDescent="0.15">
      <c r="A311" s="14" t="str">
        <f t="shared" si="80"/>
        <v>north</v>
      </c>
      <c r="B311" s="14" t="str">
        <f t="shared" si="81"/>
        <v>victory</v>
      </c>
      <c r="C311" s="38"/>
      <c r="D311" s="9" t="s">
        <v>71</v>
      </c>
      <c r="E311" s="14">
        <f t="shared" ca="1" si="79"/>
        <v>0</v>
      </c>
      <c r="F311" s="30">
        <f t="shared" ca="1" si="79"/>
        <v>0</v>
      </c>
      <c r="G311" s="31">
        <f t="shared" ca="1" si="79"/>
        <v>0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>
        <f t="shared" ca="1" si="82"/>
        <v>0</v>
      </c>
    </row>
    <row r="312" spans="1:24" x14ac:dyDescent="0.15">
      <c r="A312" s="14" t="str">
        <f t="shared" si="80"/>
        <v>north</v>
      </c>
      <c r="B312" s="14" t="str">
        <f t="shared" si="81"/>
        <v>victory</v>
      </c>
      <c r="C312" s="38"/>
      <c r="D312" s="9" t="s">
        <v>73</v>
      </c>
      <c r="E312" s="14">
        <f t="shared" ca="1" si="79"/>
        <v>0</v>
      </c>
      <c r="F312" s="30">
        <f t="shared" ca="1" si="79"/>
        <v>0</v>
      </c>
      <c r="G312" s="31">
        <f t="shared" ca="1" si="79"/>
        <v>0</v>
      </c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>
        <f t="shared" ca="1" si="82"/>
        <v>0</v>
      </c>
    </row>
    <row r="313" spans="1:24" x14ac:dyDescent="0.15">
      <c r="A313" s="14" t="str">
        <f t="shared" si="80"/>
        <v>north</v>
      </c>
      <c r="B313" s="14" t="str">
        <f t="shared" si="81"/>
        <v>victory</v>
      </c>
      <c r="C313" s="38"/>
      <c r="D313" s="9" t="s">
        <v>59</v>
      </c>
      <c r="E313" s="14">
        <f t="shared" ca="1" si="79"/>
        <v>0</v>
      </c>
      <c r="F313" s="30">
        <f t="shared" ca="1" si="79"/>
        <v>0</v>
      </c>
      <c r="G313" s="31">
        <f t="shared" ca="1" si="79"/>
        <v>0</v>
      </c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>
        <f t="shared" ca="1" si="82"/>
        <v>0</v>
      </c>
    </row>
    <row r="314" spans="1:24" x14ac:dyDescent="0.15">
      <c r="A314" s="14" t="str">
        <f t="shared" si="80"/>
        <v>north</v>
      </c>
      <c r="B314" s="14" t="str">
        <f t="shared" si="81"/>
        <v>victory</v>
      </c>
      <c r="C314" s="39"/>
      <c r="D314" s="9" t="s">
        <v>74</v>
      </c>
      <c r="E314" s="14">
        <f t="shared" ca="1" si="79"/>
        <v>0</v>
      </c>
      <c r="F314" s="30">
        <f t="shared" ca="1" si="79"/>
        <v>0</v>
      </c>
      <c r="G314" s="31">
        <f t="shared" ca="1" si="79"/>
        <v>0</v>
      </c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>
        <f t="shared" ca="1" si="82"/>
        <v>0</v>
      </c>
    </row>
    <row r="315" spans="1:24" x14ac:dyDescent="0.15">
      <c r="A315" s="14" t="str">
        <f>D11</f>
        <v>south</v>
      </c>
      <c r="B315" s="14" t="str">
        <f t="shared" si="81"/>
        <v>victory</v>
      </c>
      <c r="C315" s="37" t="s">
        <v>36</v>
      </c>
      <c r="D315" s="9" t="s">
        <v>63</v>
      </c>
      <c r="E315" s="14">
        <f ca="1">COUNTIFS(INDIRECT($D$111&amp;E$111&amp;"!C:C"),$D315,INDIRECT($D$111&amp;E$111&amp;"!B:B"),$B315,INDIRECT($D$111&amp;E$111&amp;"!F:F"),$A315)</f>
        <v>1</v>
      </c>
      <c r="F315" s="30">
        <f ca="1">COUNTIFS(INDIRECT($D$111&amp;F$111&amp;"!C:C"),$D315,INDIRECT($D$111&amp;F$111&amp;"!B:B"),$B315,INDIRECT($D$111&amp;F$111&amp;"!F:F"),$A315)</f>
        <v>2</v>
      </c>
      <c r="G315" s="31">
        <f ca="1">COUNTIFS(INDIRECT($D$111&amp;G$111&amp;"!C:C"),$D315,INDIRECT($D$111&amp;G$111&amp;"!B:B"),$B315,INDIRECT($D$111&amp;G$111&amp;"!F:F"),$A315)</f>
        <v>0</v>
      </c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>
        <f t="shared" ca="1" si="82"/>
        <v>3</v>
      </c>
    </row>
    <row r="316" spans="1:24" x14ac:dyDescent="0.15">
      <c r="A316" s="14" t="str">
        <f>A315</f>
        <v>south</v>
      </c>
      <c r="B316" s="14" t="str">
        <f t="shared" si="81"/>
        <v>victory</v>
      </c>
      <c r="C316" s="38"/>
      <c r="D316" s="9" t="s">
        <v>70</v>
      </c>
      <c r="E316" s="14">
        <f t="shared" ca="1" si="79"/>
        <v>0</v>
      </c>
      <c r="F316" s="30">
        <f t="shared" ca="1" si="79"/>
        <v>0</v>
      </c>
      <c r="G316" s="31">
        <f t="shared" ca="1" si="79"/>
        <v>0</v>
      </c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>
        <f t="shared" ca="1" si="82"/>
        <v>0</v>
      </c>
    </row>
    <row r="317" spans="1:24" x14ac:dyDescent="0.15">
      <c r="A317" s="14" t="str">
        <f t="shared" ref="A317:A342" si="83">A316</f>
        <v>south</v>
      </c>
      <c r="B317" s="14" t="str">
        <f t="shared" si="81"/>
        <v>victory</v>
      </c>
      <c r="C317" s="38"/>
      <c r="D317" s="9" t="s">
        <v>69</v>
      </c>
      <c r="E317" s="14">
        <f t="shared" ca="1" si="79"/>
        <v>0</v>
      </c>
      <c r="F317" s="30">
        <f t="shared" ca="1" si="79"/>
        <v>0</v>
      </c>
      <c r="G317" s="31">
        <f t="shared" ca="1" si="79"/>
        <v>0</v>
      </c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>
        <f t="shared" ca="1" si="82"/>
        <v>0</v>
      </c>
    </row>
    <row r="318" spans="1:24" x14ac:dyDescent="0.15">
      <c r="A318" s="14" t="str">
        <f t="shared" si="83"/>
        <v>south</v>
      </c>
      <c r="B318" s="14" t="str">
        <f t="shared" si="81"/>
        <v>victory</v>
      </c>
      <c r="C318" s="38"/>
      <c r="D318" s="9" t="s">
        <v>3</v>
      </c>
      <c r="E318" s="14">
        <f t="shared" ca="1" si="79"/>
        <v>1</v>
      </c>
      <c r="F318" s="30">
        <f t="shared" ca="1" si="79"/>
        <v>0</v>
      </c>
      <c r="G318" s="31">
        <f t="shared" ca="1" si="79"/>
        <v>0</v>
      </c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>
        <f t="shared" ca="1" si="82"/>
        <v>1</v>
      </c>
    </row>
    <row r="319" spans="1:24" x14ac:dyDescent="0.15">
      <c r="A319" s="14" t="str">
        <f t="shared" si="83"/>
        <v>south</v>
      </c>
      <c r="B319" s="14" t="str">
        <f t="shared" si="81"/>
        <v>victory</v>
      </c>
      <c r="C319" s="38"/>
      <c r="D319" s="9" t="s">
        <v>57</v>
      </c>
      <c r="E319" s="14">
        <f t="shared" ca="1" si="79"/>
        <v>0</v>
      </c>
      <c r="F319" s="30">
        <f t="shared" ca="1" si="79"/>
        <v>0</v>
      </c>
      <c r="G319" s="31">
        <f t="shared" ca="1" si="79"/>
        <v>0</v>
      </c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>
        <f t="shared" ca="1" si="82"/>
        <v>0</v>
      </c>
    </row>
    <row r="320" spans="1:24" x14ac:dyDescent="0.15">
      <c r="A320" s="14" t="str">
        <f t="shared" si="83"/>
        <v>south</v>
      </c>
      <c r="B320" s="14" t="str">
        <f t="shared" si="81"/>
        <v>victory</v>
      </c>
      <c r="C320" s="38"/>
      <c r="D320" s="9" t="s">
        <v>0</v>
      </c>
      <c r="E320" s="14">
        <f t="shared" ca="1" si="79"/>
        <v>3</v>
      </c>
      <c r="F320" s="30">
        <f t="shared" ca="1" si="79"/>
        <v>1</v>
      </c>
      <c r="G320" s="31">
        <f t="shared" ca="1" si="79"/>
        <v>0</v>
      </c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>
        <f t="shared" ca="1" si="82"/>
        <v>4</v>
      </c>
    </row>
    <row r="321" spans="1:24" x14ac:dyDescent="0.15">
      <c r="A321" s="14" t="str">
        <f t="shared" si="83"/>
        <v>south</v>
      </c>
      <c r="B321" s="14" t="str">
        <f t="shared" si="81"/>
        <v>victory</v>
      </c>
      <c r="C321" s="38"/>
      <c r="D321" s="9" t="s">
        <v>44</v>
      </c>
      <c r="E321" s="14">
        <f t="shared" ca="1" si="79"/>
        <v>0</v>
      </c>
      <c r="F321" s="30">
        <f t="shared" ca="1" si="79"/>
        <v>0</v>
      </c>
      <c r="G321" s="31">
        <f t="shared" ca="1" si="79"/>
        <v>0</v>
      </c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>
        <f t="shared" ca="1" si="82"/>
        <v>0</v>
      </c>
    </row>
    <row r="322" spans="1:24" x14ac:dyDescent="0.15">
      <c r="A322" s="14" t="str">
        <f t="shared" si="83"/>
        <v>south</v>
      </c>
      <c r="B322" s="14" t="str">
        <f t="shared" si="81"/>
        <v>victory</v>
      </c>
      <c r="C322" s="38"/>
      <c r="D322" s="9" t="s">
        <v>54</v>
      </c>
      <c r="E322" s="14">
        <f t="shared" ca="1" si="79"/>
        <v>0</v>
      </c>
      <c r="F322" s="30">
        <f t="shared" ca="1" si="79"/>
        <v>0</v>
      </c>
      <c r="G322" s="31">
        <f t="shared" ca="1" si="79"/>
        <v>0</v>
      </c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>
        <f t="shared" ca="1" si="82"/>
        <v>0</v>
      </c>
    </row>
    <row r="323" spans="1:24" x14ac:dyDescent="0.15">
      <c r="A323" s="14" t="str">
        <f t="shared" si="83"/>
        <v>south</v>
      </c>
      <c r="B323" s="14" t="str">
        <f t="shared" si="81"/>
        <v>victory</v>
      </c>
      <c r="C323" s="38"/>
      <c r="D323" s="9" t="s">
        <v>61</v>
      </c>
      <c r="E323" s="14">
        <f t="shared" ca="1" si="79"/>
        <v>1</v>
      </c>
      <c r="F323" s="30">
        <f t="shared" ca="1" si="79"/>
        <v>0</v>
      </c>
      <c r="G323" s="31">
        <f t="shared" ca="1" si="79"/>
        <v>0</v>
      </c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>
        <f t="shared" ca="1" si="82"/>
        <v>1</v>
      </c>
    </row>
    <row r="324" spans="1:24" x14ac:dyDescent="0.15">
      <c r="A324" s="14" t="str">
        <f t="shared" si="83"/>
        <v>south</v>
      </c>
      <c r="B324" s="14" t="str">
        <f t="shared" si="81"/>
        <v>victory</v>
      </c>
      <c r="C324" s="38"/>
      <c r="D324" s="9" t="s">
        <v>62</v>
      </c>
      <c r="E324" s="14">
        <f t="shared" ca="1" si="79"/>
        <v>0</v>
      </c>
      <c r="F324" s="30">
        <f t="shared" ca="1" si="79"/>
        <v>0</v>
      </c>
      <c r="G324" s="31">
        <f t="shared" ca="1" si="79"/>
        <v>0</v>
      </c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>
        <f t="shared" ca="1" si="82"/>
        <v>0</v>
      </c>
    </row>
    <row r="325" spans="1:24" x14ac:dyDescent="0.15">
      <c r="A325" s="14" t="str">
        <f t="shared" si="83"/>
        <v>south</v>
      </c>
      <c r="B325" s="14" t="str">
        <f t="shared" si="81"/>
        <v>victory</v>
      </c>
      <c r="C325" s="38"/>
      <c r="D325" s="9" t="s">
        <v>67</v>
      </c>
      <c r="E325" s="14">
        <f t="shared" ca="1" si="79"/>
        <v>0</v>
      </c>
      <c r="F325" s="30">
        <f t="shared" ca="1" si="79"/>
        <v>0</v>
      </c>
      <c r="G325" s="31">
        <f t="shared" ca="1" si="79"/>
        <v>0</v>
      </c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>
        <f t="shared" ca="1" si="82"/>
        <v>0</v>
      </c>
    </row>
    <row r="326" spans="1:24" x14ac:dyDescent="0.15">
      <c r="A326" s="14" t="str">
        <f t="shared" si="83"/>
        <v>south</v>
      </c>
      <c r="B326" s="14" t="str">
        <f t="shared" si="81"/>
        <v>victory</v>
      </c>
      <c r="C326" s="38"/>
      <c r="D326" s="9" t="s">
        <v>46</v>
      </c>
      <c r="E326" s="14">
        <f t="shared" ca="1" si="79"/>
        <v>0</v>
      </c>
      <c r="F326" s="30">
        <f t="shared" ca="1" si="79"/>
        <v>0</v>
      </c>
      <c r="G326" s="31">
        <f t="shared" ca="1" si="79"/>
        <v>0</v>
      </c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>
        <f t="shared" ca="1" si="82"/>
        <v>0</v>
      </c>
    </row>
    <row r="327" spans="1:24" x14ac:dyDescent="0.15">
      <c r="A327" s="14" t="str">
        <f t="shared" si="83"/>
        <v>south</v>
      </c>
      <c r="B327" s="14" t="str">
        <f t="shared" si="81"/>
        <v>victory</v>
      </c>
      <c r="C327" s="38"/>
      <c r="D327" s="9" t="s">
        <v>56</v>
      </c>
      <c r="E327" s="14">
        <f t="shared" ca="1" si="79"/>
        <v>0</v>
      </c>
      <c r="F327" s="30">
        <f t="shared" ca="1" si="79"/>
        <v>0</v>
      </c>
      <c r="G327" s="31">
        <f t="shared" ca="1" si="79"/>
        <v>0</v>
      </c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>
        <f t="shared" ca="1" si="82"/>
        <v>0</v>
      </c>
    </row>
    <row r="328" spans="1:24" x14ac:dyDescent="0.15">
      <c r="A328" s="14" t="str">
        <f t="shared" si="83"/>
        <v>south</v>
      </c>
      <c r="B328" s="14" t="str">
        <f t="shared" si="81"/>
        <v>victory</v>
      </c>
      <c r="C328" s="38"/>
      <c r="D328" s="9" t="s">
        <v>72</v>
      </c>
      <c r="E328" s="14">
        <f t="shared" ca="1" si="79"/>
        <v>0</v>
      </c>
      <c r="F328" s="30">
        <f t="shared" ca="1" si="79"/>
        <v>0</v>
      </c>
      <c r="G328" s="31">
        <f t="shared" ca="1" si="79"/>
        <v>0</v>
      </c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>
        <f t="shared" ca="1" si="82"/>
        <v>0</v>
      </c>
    </row>
    <row r="329" spans="1:24" x14ac:dyDescent="0.15">
      <c r="A329" s="14" t="str">
        <f t="shared" si="83"/>
        <v>south</v>
      </c>
      <c r="B329" s="14" t="str">
        <f t="shared" si="81"/>
        <v>victory</v>
      </c>
      <c r="C329" s="38"/>
      <c r="D329" s="9" t="s">
        <v>66</v>
      </c>
      <c r="E329" s="14">
        <f t="shared" ca="1" si="79"/>
        <v>0</v>
      </c>
      <c r="F329" s="30">
        <f t="shared" ca="1" si="79"/>
        <v>0</v>
      </c>
      <c r="G329" s="31">
        <f t="shared" ca="1" si="79"/>
        <v>0</v>
      </c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>
        <f t="shared" ca="1" si="82"/>
        <v>0</v>
      </c>
    </row>
    <row r="330" spans="1:24" x14ac:dyDescent="0.15">
      <c r="A330" s="14" t="str">
        <f t="shared" si="83"/>
        <v>south</v>
      </c>
      <c r="B330" s="14" t="str">
        <f t="shared" si="81"/>
        <v>victory</v>
      </c>
      <c r="C330" s="38"/>
      <c r="D330" s="9" t="s">
        <v>58</v>
      </c>
      <c r="E330" s="14">
        <f t="shared" ca="1" si="79"/>
        <v>0</v>
      </c>
      <c r="F330" s="30">
        <f t="shared" ca="1" si="79"/>
        <v>0</v>
      </c>
      <c r="G330" s="31">
        <f t="shared" ca="1" si="79"/>
        <v>0</v>
      </c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>
        <f t="shared" ca="1" si="82"/>
        <v>0</v>
      </c>
    </row>
    <row r="331" spans="1:24" x14ac:dyDescent="0.15">
      <c r="A331" s="14" t="str">
        <f t="shared" si="83"/>
        <v>south</v>
      </c>
      <c r="B331" s="14" t="str">
        <f t="shared" si="81"/>
        <v>victory</v>
      </c>
      <c r="C331" s="38"/>
      <c r="D331" s="9" t="s">
        <v>48</v>
      </c>
      <c r="E331" s="14">
        <f t="shared" ca="1" si="79"/>
        <v>0</v>
      </c>
      <c r="F331" s="30">
        <f t="shared" ca="1" si="79"/>
        <v>0</v>
      </c>
      <c r="G331" s="31">
        <f t="shared" ca="1" si="79"/>
        <v>0</v>
      </c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>
        <f t="shared" ca="1" si="82"/>
        <v>0</v>
      </c>
    </row>
    <row r="332" spans="1:24" x14ac:dyDescent="0.15">
      <c r="A332" s="14" t="str">
        <f t="shared" si="83"/>
        <v>south</v>
      </c>
      <c r="B332" s="14" t="str">
        <f t="shared" si="81"/>
        <v>victory</v>
      </c>
      <c r="C332" s="38"/>
      <c r="D332" s="9" t="s">
        <v>47</v>
      </c>
      <c r="E332" s="14">
        <f t="shared" ca="1" si="79"/>
        <v>0</v>
      </c>
      <c r="F332" s="30">
        <f t="shared" ca="1" si="79"/>
        <v>0</v>
      </c>
      <c r="G332" s="31">
        <f t="shared" ca="1" si="79"/>
        <v>0</v>
      </c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>
        <f t="shared" ca="1" si="82"/>
        <v>0</v>
      </c>
    </row>
    <row r="333" spans="1:24" x14ac:dyDescent="0.15">
      <c r="A333" s="14" t="str">
        <f t="shared" si="83"/>
        <v>south</v>
      </c>
      <c r="B333" s="14" t="str">
        <f t="shared" si="81"/>
        <v>victory</v>
      </c>
      <c r="C333" s="38"/>
      <c r="D333" s="9" t="s">
        <v>1</v>
      </c>
      <c r="E333" s="14">
        <f t="shared" ca="1" si="79"/>
        <v>2</v>
      </c>
      <c r="F333" s="30">
        <f t="shared" ca="1" si="79"/>
        <v>0</v>
      </c>
      <c r="G333" s="31">
        <f t="shared" ca="1" si="79"/>
        <v>1</v>
      </c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>
        <f t="shared" ca="1" si="82"/>
        <v>3</v>
      </c>
    </row>
    <row r="334" spans="1:24" x14ac:dyDescent="0.15">
      <c r="A334" s="14" t="str">
        <f t="shared" si="83"/>
        <v>south</v>
      </c>
      <c r="B334" s="14" t="str">
        <f t="shared" si="81"/>
        <v>victory</v>
      </c>
      <c r="C334" s="38"/>
      <c r="D334" s="9" t="s">
        <v>2</v>
      </c>
      <c r="E334" s="14">
        <f t="shared" ca="1" si="79"/>
        <v>2</v>
      </c>
      <c r="F334" s="30">
        <f t="shared" ca="1" si="79"/>
        <v>2</v>
      </c>
      <c r="G334" s="31">
        <f t="shared" ca="1" si="79"/>
        <v>0</v>
      </c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>
        <f t="shared" ca="1" si="82"/>
        <v>4</v>
      </c>
    </row>
    <row r="335" spans="1:24" x14ac:dyDescent="0.15">
      <c r="A335" s="14" t="str">
        <f t="shared" si="83"/>
        <v>south</v>
      </c>
      <c r="B335" s="14" t="str">
        <f t="shared" si="81"/>
        <v>victory</v>
      </c>
      <c r="C335" s="38"/>
      <c r="D335" s="9" t="s">
        <v>4</v>
      </c>
      <c r="E335" s="14">
        <f t="shared" ca="1" si="79"/>
        <v>2</v>
      </c>
      <c r="F335" s="30">
        <f t="shared" ca="1" si="79"/>
        <v>0</v>
      </c>
      <c r="G335" s="31">
        <f t="shared" ca="1" si="79"/>
        <v>0</v>
      </c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>
        <f t="shared" ca="1" si="82"/>
        <v>2</v>
      </c>
    </row>
    <row r="336" spans="1:24" x14ac:dyDescent="0.15">
      <c r="A336" s="14" t="str">
        <f t="shared" si="83"/>
        <v>south</v>
      </c>
      <c r="B336" s="14" t="str">
        <f t="shared" si="81"/>
        <v>victory</v>
      </c>
      <c r="C336" s="38"/>
      <c r="D336" s="9" t="s">
        <v>45</v>
      </c>
      <c r="E336" s="14">
        <f t="shared" ca="1" si="79"/>
        <v>0</v>
      </c>
      <c r="F336" s="30">
        <f t="shared" ca="1" si="79"/>
        <v>0</v>
      </c>
      <c r="G336" s="31">
        <f t="shared" ca="1" si="79"/>
        <v>0</v>
      </c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>
        <f t="shared" ca="1" si="82"/>
        <v>0</v>
      </c>
    </row>
    <row r="337" spans="1:24" x14ac:dyDescent="0.15">
      <c r="A337" s="14" t="str">
        <f t="shared" si="83"/>
        <v>south</v>
      </c>
      <c r="B337" s="14" t="str">
        <f t="shared" si="81"/>
        <v>victory</v>
      </c>
      <c r="C337" s="38"/>
      <c r="D337" s="9" t="s">
        <v>50</v>
      </c>
      <c r="E337" s="14">
        <f t="shared" ca="1" si="79"/>
        <v>0</v>
      </c>
      <c r="F337" s="30">
        <f t="shared" ca="1" si="79"/>
        <v>0</v>
      </c>
      <c r="G337" s="31">
        <f t="shared" ca="1" si="79"/>
        <v>0</v>
      </c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>
        <f t="shared" ca="1" si="82"/>
        <v>0</v>
      </c>
    </row>
    <row r="338" spans="1:24" x14ac:dyDescent="0.15">
      <c r="A338" s="14" t="str">
        <f t="shared" si="83"/>
        <v>south</v>
      </c>
      <c r="B338" s="14" t="str">
        <f t="shared" si="81"/>
        <v>victory</v>
      </c>
      <c r="C338" s="38"/>
      <c r="D338" s="9" t="s">
        <v>49</v>
      </c>
      <c r="E338" s="14">
        <f t="shared" ca="1" si="79"/>
        <v>0</v>
      </c>
      <c r="F338" s="30">
        <f t="shared" ca="1" si="79"/>
        <v>0</v>
      </c>
      <c r="G338" s="31">
        <f t="shared" ca="1" si="79"/>
        <v>0</v>
      </c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>
        <f t="shared" ca="1" si="82"/>
        <v>0</v>
      </c>
    </row>
    <row r="339" spans="1:24" x14ac:dyDescent="0.15">
      <c r="A339" s="14" t="str">
        <f t="shared" si="83"/>
        <v>south</v>
      </c>
      <c r="B339" s="14" t="str">
        <f t="shared" si="81"/>
        <v>victory</v>
      </c>
      <c r="C339" s="38"/>
      <c r="D339" s="9" t="s">
        <v>51</v>
      </c>
      <c r="E339" s="14">
        <f t="shared" ca="1" si="79"/>
        <v>0</v>
      </c>
      <c r="F339" s="30">
        <f t="shared" ca="1" si="79"/>
        <v>0</v>
      </c>
      <c r="G339" s="31">
        <f t="shared" ca="1" si="79"/>
        <v>0</v>
      </c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>
        <f t="shared" ca="1" si="82"/>
        <v>0</v>
      </c>
    </row>
    <row r="340" spans="1:24" x14ac:dyDescent="0.15">
      <c r="A340" s="14" t="str">
        <f t="shared" si="83"/>
        <v>south</v>
      </c>
      <c r="B340" s="14" t="str">
        <f t="shared" si="81"/>
        <v>victory</v>
      </c>
      <c r="C340" s="38"/>
      <c r="D340" s="9" t="s">
        <v>55</v>
      </c>
      <c r="E340" s="14">
        <f t="shared" ca="1" si="79"/>
        <v>0</v>
      </c>
      <c r="F340" s="30">
        <f t="shared" ca="1" si="79"/>
        <v>0</v>
      </c>
      <c r="G340" s="31">
        <f t="shared" ca="1" si="79"/>
        <v>0</v>
      </c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>
        <f t="shared" ca="1" si="82"/>
        <v>0</v>
      </c>
    </row>
    <row r="341" spans="1:24" x14ac:dyDescent="0.15">
      <c r="A341" s="14" t="str">
        <f t="shared" si="83"/>
        <v>south</v>
      </c>
      <c r="B341" s="14" t="str">
        <f t="shared" si="81"/>
        <v>victory</v>
      </c>
      <c r="C341" s="38"/>
      <c r="D341" s="9" t="s">
        <v>75</v>
      </c>
      <c r="E341" s="14">
        <f t="shared" ca="1" si="79"/>
        <v>0</v>
      </c>
      <c r="F341" s="30">
        <f t="shared" ca="1" si="79"/>
        <v>0</v>
      </c>
      <c r="G341" s="31">
        <f t="shared" ca="1" si="79"/>
        <v>0</v>
      </c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>
        <f t="shared" ca="1" si="82"/>
        <v>0</v>
      </c>
    </row>
    <row r="342" spans="1:24" x14ac:dyDescent="0.15">
      <c r="A342" s="14" t="str">
        <f t="shared" si="83"/>
        <v>south</v>
      </c>
      <c r="B342" s="14" t="str">
        <f t="shared" si="81"/>
        <v>victory</v>
      </c>
      <c r="C342" s="38"/>
      <c r="D342" s="9" t="s">
        <v>64</v>
      </c>
      <c r="E342" s="14">
        <f t="shared" ca="1" si="79"/>
        <v>0</v>
      </c>
      <c r="F342" s="30">
        <f t="shared" ca="1" si="79"/>
        <v>0</v>
      </c>
      <c r="G342" s="31">
        <f t="shared" ca="1" si="79"/>
        <v>0</v>
      </c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>
        <f t="shared" ca="1" si="82"/>
        <v>0</v>
      </c>
    </row>
    <row r="343" spans="1:24" x14ac:dyDescent="0.15">
      <c r="A343" s="14" t="str">
        <f>A342</f>
        <v>south</v>
      </c>
      <c r="B343" s="14" t="str">
        <f t="shared" si="81"/>
        <v>victory</v>
      </c>
      <c r="C343" s="38"/>
      <c r="D343" s="9" t="s">
        <v>65</v>
      </c>
      <c r="E343" s="14">
        <f t="shared" ref="E343:G351" ca="1" si="84">COUNTIFS(INDIRECT($D$111&amp;E$111&amp;"!C:C"),$D343,INDIRECT($D$111&amp;E$111&amp;"!B:B"),$B343,INDIRECT($D$111&amp;E$111&amp;"!F:F"),$A343)</f>
        <v>0</v>
      </c>
      <c r="F343" s="30">
        <f t="shared" ca="1" si="84"/>
        <v>0</v>
      </c>
      <c r="G343" s="31">
        <f t="shared" ca="1" si="84"/>
        <v>0</v>
      </c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>
        <f t="shared" ca="1" si="82"/>
        <v>0</v>
      </c>
    </row>
    <row r="344" spans="1:24" x14ac:dyDescent="0.15">
      <c r="A344" s="14" t="str">
        <f t="shared" ref="A344:A351" si="85">A343</f>
        <v>south</v>
      </c>
      <c r="B344" s="14" t="str">
        <f t="shared" si="81"/>
        <v>victory</v>
      </c>
      <c r="C344" s="38"/>
      <c r="D344" s="9" t="s">
        <v>52</v>
      </c>
      <c r="E344" s="14">
        <f ca="1">COUNTIFS(INDIRECT($D$111&amp;E$111&amp;"!C:C"),$D344,INDIRECT($D$111&amp;E$111&amp;"!B:B"),$B344,INDIRECT($D$111&amp;E$111&amp;"!F:F"),$A344)</f>
        <v>0</v>
      </c>
      <c r="F344" s="30">
        <f ca="1">COUNTIFS(INDIRECT($D$111&amp;F$111&amp;"!C:C"),$D344,INDIRECT($D$111&amp;F$111&amp;"!B:B"),$B344,INDIRECT($D$111&amp;F$111&amp;"!F:F"),$A344)</f>
        <v>1</v>
      </c>
      <c r="G344" s="31">
        <f ca="1">COUNTIFS(INDIRECT($D$111&amp;G$111&amp;"!C:C"),$D344,INDIRECT($D$111&amp;G$111&amp;"!B:B"),$B344,INDIRECT($D$111&amp;G$111&amp;"!F:F"),$A344)</f>
        <v>0</v>
      </c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>
        <f t="shared" ca="1" si="82"/>
        <v>1</v>
      </c>
    </row>
    <row r="345" spans="1:24" x14ac:dyDescent="0.15">
      <c r="A345" s="14" t="str">
        <f t="shared" si="85"/>
        <v>south</v>
      </c>
      <c r="B345" s="14" t="str">
        <f t="shared" si="81"/>
        <v>victory</v>
      </c>
      <c r="C345" s="38"/>
      <c r="D345" s="9" t="s">
        <v>53</v>
      </c>
      <c r="E345" s="14">
        <f t="shared" ca="1" si="84"/>
        <v>0</v>
      </c>
      <c r="F345" s="30">
        <f t="shared" ca="1" si="84"/>
        <v>0</v>
      </c>
      <c r="G345" s="31">
        <f t="shared" ca="1" si="84"/>
        <v>0</v>
      </c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>
        <f t="shared" ca="1" si="82"/>
        <v>0</v>
      </c>
    </row>
    <row r="346" spans="1:24" x14ac:dyDescent="0.15">
      <c r="A346" s="14" t="str">
        <f t="shared" si="85"/>
        <v>south</v>
      </c>
      <c r="B346" s="14" t="str">
        <f t="shared" si="81"/>
        <v>victory</v>
      </c>
      <c r="C346" s="38"/>
      <c r="D346" s="9" t="s">
        <v>60</v>
      </c>
      <c r="E346" s="14">
        <f t="shared" ca="1" si="84"/>
        <v>0</v>
      </c>
      <c r="F346" s="30">
        <f t="shared" ca="1" si="84"/>
        <v>2</v>
      </c>
      <c r="G346" s="31">
        <f t="shared" ca="1" si="84"/>
        <v>1</v>
      </c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>
        <f t="shared" ca="1" si="82"/>
        <v>3</v>
      </c>
    </row>
    <row r="347" spans="1:24" x14ac:dyDescent="0.15">
      <c r="A347" s="14" t="str">
        <f t="shared" si="85"/>
        <v>south</v>
      </c>
      <c r="B347" s="14" t="str">
        <f t="shared" si="81"/>
        <v>victory</v>
      </c>
      <c r="C347" s="38"/>
      <c r="D347" s="9" t="s">
        <v>68</v>
      </c>
      <c r="E347" s="14">
        <f t="shared" ca="1" si="84"/>
        <v>0</v>
      </c>
      <c r="F347" s="30">
        <f t="shared" ca="1" si="84"/>
        <v>0</v>
      </c>
      <c r="G347" s="31">
        <f t="shared" ca="1" si="84"/>
        <v>0</v>
      </c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>
        <f t="shared" ca="1" si="82"/>
        <v>0</v>
      </c>
    </row>
    <row r="348" spans="1:24" x14ac:dyDescent="0.15">
      <c r="A348" s="14" t="str">
        <f t="shared" si="85"/>
        <v>south</v>
      </c>
      <c r="B348" s="14" t="str">
        <f t="shared" si="81"/>
        <v>victory</v>
      </c>
      <c r="C348" s="38"/>
      <c r="D348" s="9" t="s">
        <v>71</v>
      </c>
      <c r="E348" s="14">
        <f t="shared" ca="1" si="84"/>
        <v>0</v>
      </c>
      <c r="F348" s="30">
        <f t="shared" ca="1" si="84"/>
        <v>0</v>
      </c>
      <c r="G348" s="31">
        <f t="shared" ca="1" si="84"/>
        <v>0</v>
      </c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>
        <f t="shared" ca="1" si="82"/>
        <v>0</v>
      </c>
    </row>
    <row r="349" spans="1:24" x14ac:dyDescent="0.15">
      <c r="A349" s="14" t="str">
        <f t="shared" si="85"/>
        <v>south</v>
      </c>
      <c r="B349" s="14" t="str">
        <f t="shared" si="81"/>
        <v>victory</v>
      </c>
      <c r="C349" s="38"/>
      <c r="D349" s="9" t="s">
        <v>73</v>
      </c>
      <c r="E349" s="14">
        <f t="shared" ca="1" si="84"/>
        <v>0</v>
      </c>
      <c r="F349" s="30">
        <f t="shared" ca="1" si="84"/>
        <v>0</v>
      </c>
      <c r="G349" s="31">
        <f t="shared" ca="1" si="84"/>
        <v>0</v>
      </c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>
        <f t="shared" ca="1" si="82"/>
        <v>0</v>
      </c>
    </row>
    <row r="350" spans="1:24" x14ac:dyDescent="0.15">
      <c r="A350" s="14" t="str">
        <f t="shared" si="85"/>
        <v>south</v>
      </c>
      <c r="B350" s="14" t="str">
        <f t="shared" si="81"/>
        <v>victory</v>
      </c>
      <c r="C350" s="38"/>
      <c r="D350" s="9" t="s">
        <v>59</v>
      </c>
      <c r="E350" s="14">
        <f t="shared" ca="1" si="84"/>
        <v>0</v>
      </c>
      <c r="F350" s="30">
        <f t="shared" ca="1" si="84"/>
        <v>0</v>
      </c>
      <c r="G350" s="31">
        <f t="shared" ca="1" si="84"/>
        <v>0</v>
      </c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>
        <f t="shared" ca="1" si="82"/>
        <v>0</v>
      </c>
    </row>
    <row r="351" spans="1:24" x14ac:dyDescent="0.15">
      <c r="A351" s="14" t="str">
        <f t="shared" si="85"/>
        <v>south</v>
      </c>
      <c r="B351" s="14" t="str">
        <f t="shared" si="81"/>
        <v>victory</v>
      </c>
      <c r="C351" s="39"/>
      <c r="D351" s="9" t="s">
        <v>74</v>
      </c>
      <c r="E351" s="14">
        <f t="shared" ca="1" si="84"/>
        <v>0</v>
      </c>
      <c r="F351" s="30">
        <f t="shared" ca="1" si="84"/>
        <v>0</v>
      </c>
      <c r="G351" s="31">
        <f t="shared" ca="1" si="84"/>
        <v>0</v>
      </c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>
        <f t="shared" ca="1" si="82"/>
        <v>0</v>
      </c>
    </row>
    <row r="352" spans="1:24" x14ac:dyDescent="0.15">
      <c r="A352" s="14" t="s">
        <v>128</v>
      </c>
      <c r="B352" s="14" t="str">
        <f t="shared" si="81"/>
        <v>victory</v>
      </c>
      <c r="C352" s="37" t="s">
        <v>36</v>
      </c>
      <c r="D352" s="14" t="s">
        <v>63</v>
      </c>
      <c r="E352" s="14">
        <f ca="1">COUNTIFS(INDIRECT($D$111&amp;E$111&amp;"!C:C"),$D352,INDIRECT($D$111&amp;E$111&amp;"!B:B"),$B352,INDIRECT($D$111&amp;E$111&amp;"!H:H"),$A352)</f>
        <v>1</v>
      </c>
      <c r="F352" s="30">
        <f ca="1">COUNTIFS(INDIRECT($D$111&amp;F$111&amp;"!C:C"),$D352,INDIRECT($D$111&amp;F$111&amp;"!B:B"),$B352,INDIRECT($D$111&amp;F$111&amp;"!H:H"),$A352)</f>
        <v>2</v>
      </c>
      <c r="G352" s="31">
        <f ca="1">COUNTIFS(INDIRECT($D$111&amp;G$111&amp;"!C:C"),$D352,INDIRECT($D$111&amp;G$111&amp;"!B:B"),$B352,INDIRECT($D$111&amp;G$111&amp;"!H:H"),$A352)</f>
        <v>0</v>
      </c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>
        <f t="shared" ref="X352:X378" ca="1" si="86">SUM(E352:W352)</f>
        <v>3</v>
      </c>
    </row>
    <row r="353" spans="1:24" x14ac:dyDescent="0.15">
      <c r="A353" s="14" t="str">
        <f>A352</f>
        <v>attack</v>
      </c>
      <c r="B353" s="14" t="str">
        <f t="shared" si="81"/>
        <v>victory</v>
      </c>
      <c r="C353" s="38"/>
      <c r="D353" s="14" t="s">
        <v>70</v>
      </c>
      <c r="E353" s="14">
        <f t="shared" ref="E353:G388" ca="1" si="87">COUNTIFS(INDIRECT($D$111&amp;E$111&amp;"!C:C"),$D353,INDIRECT($D$111&amp;E$111&amp;"!B:B"),$B353,INDIRECT($D$111&amp;E$111&amp;"!H:H"),$A353)</f>
        <v>0</v>
      </c>
      <c r="F353" s="30">
        <f t="shared" ca="1" si="87"/>
        <v>0</v>
      </c>
      <c r="G353" s="31">
        <f t="shared" ca="1" si="87"/>
        <v>0</v>
      </c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>
        <f t="shared" ca="1" si="86"/>
        <v>0</v>
      </c>
    </row>
    <row r="354" spans="1:24" x14ac:dyDescent="0.15">
      <c r="A354" s="14" t="str">
        <f t="shared" ref="A354:A388" si="88">A353</f>
        <v>attack</v>
      </c>
      <c r="B354" s="14" t="str">
        <f t="shared" si="81"/>
        <v>victory</v>
      </c>
      <c r="C354" s="38"/>
      <c r="D354" s="14" t="s">
        <v>69</v>
      </c>
      <c r="E354" s="14">
        <f t="shared" ca="1" si="87"/>
        <v>0</v>
      </c>
      <c r="F354" s="30">
        <f t="shared" ca="1" si="87"/>
        <v>0</v>
      </c>
      <c r="G354" s="31">
        <f t="shared" ca="1" si="87"/>
        <v>0</v>
      </c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>
        <f t="shared" ca="1" si="86"/>
        <v>0</v>
      </c>
    </row>
    <row r="355" spans="1:24" x14ac:dyDescent="0.15">
      <c r="A355" s="14" t="str">
        <f t="shared" si="88"/>
        <v>attack</v>
      </c>
      <c r="B355" s="14" t="str">
        <f t="shared" si="81"/>
        <v>victory</v>
      </c>
      <c r="C355" s="38"/>
      <c r="D355" s="14" t="s">
        <v>3</v>
      </c>
      <c r="E355" s="14">
        <f t="shared" ca="1" si="87"/>
        <v>2</v>
      </c>
      <c r="F355" s="30">
        <f t="shared" ca="1" si="87"/>
        <v>0</v>
      </c>
      <c r="G355" s="31">
        <f t="shared" ca="1" si="87"/>
        <v>0</v>
      </c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>
        <f t="shared" ca="1" si="86"/>
        <v>2</v>
      </c>
    </row>
    <row r="356" spans="1:24" x14ac:dyDescent="0.15">
      <c r="A356" s="14" t="str">
        <f t="shared" si="88"/>
        <v>attack</v>
      </c>
      <c r="B356" s="14" t="str">
        <f t="shared" ref="B356:B421" si="89">$D$116</f>
        <v>victory</v>
      </c>
      <c r="C356" s="38"/>
      <c r="D356" s="14" t="s">
        <v>57</v>
      </c>
      <c r="E356" s="14">
        <f t="shared" ca="1" si="87"/>
        <v>0</v>
      </c>
      <c r="F356" s="30">
        <f t="shared" ca="1" si="87"/>
        <v>0</v>
      </c>
      <c r="G356" s="31">
        <f t="shared" ca="1" si="87"/>
        <v>0</v>
      </c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>
        <f t="shared" ca="1" si="86"/>
        <v>0</v>
      </c>
    </row>
    <row r="357" spans="1:24" x14ac:dyDescent="0.15">
      <c r="A357" s="14" t="str">
        <f t="shared" si="88"/>
        <v>attack</v>
      </c>
      <c r="B357" s="14" t="str">
        <f t="shared" si="89"/>
        <v>victory</v>
      </c>
      <c r="C357" s="38"/>
      <c r="D357" s="14" t="s">
        <v>0</v>
      </c>
      <c r="E357" s="14">
        <f t="shared" ca="1" si="87"/>
        <v>1</v>
      </c>
      <c r="F357" s="30">
        <f t="shared" ca="1" si="87"/>
        <v>1</v>
      </c>
      <c r="G357" s="31">
        <f t="shared" ca="1" si="87"/>
        <v>0</v>
      </c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>
        <f t="shared" ca="1" si="86"/>
        <v>2</v>
      </c>
    </row>
    <row r="358" spans="1:24" x14ac:dyDescent="0.15">
      <c r="A358" s="14" t="str">
        <f t="shared" si="88"/>
        <v>attack</v>
      </c>
      <c r="B358" s="14" t="str">
        <f t="shared" si="89"/>
        <v>victory</v>
      </c>
      <c r="C358" s="38"/>
      <c r="D358" s="14" t="s">
        <v>44</v>
      </c>
      <c r="E358" s="14">
        <f t="shared" ca="1" si="87"/>
        <v>0</v>
      </c>
      <c r="F358" s="30">
        <f t="shared" ca="1" si="87"/>
        <v>0</v>
      </c>
      <c r="G358" s="31">
        <f t="shared" ca="1" si="87"/>
        <v>0</v>
      </c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>
        <f t="shared" ca="1" si="86"/>
        <v>0</v>
      </c>
    </row>
    <row r="359" spans="1:24" x14ac:dyDescent="0.15">
      <c r="A359" s="14" t="str">
        <f t="shared" si="88"/>
        <v>attack</v>
      </c>
      <c r="B359" s="14" t="str">
        <f t="shared" si="89"/>
        <v>victory</v>
      </c>
      <c r="C359" s="38"/>
      <c r="D359" s="14" t="s">
        <v>54</v>
      </c>
      <c r="E359" s="14">
        <f t="shared" ca="1" si="87"/>
        <v>0</v>
      </c>
      <c r="F359" s="30">
        <f t="shared" ca="1" si="87"/>
        <v>0</v>
      </c>
      <c r="G359" s="31">
        <f t="shared" ca="1" si="87"/>
        <v>0</v>
      </c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>
        <f t="shared" ca="1" si="86"/>
        <v>0</v>
      </c>
    </row>
    <row r="360" spans="1:24" x14ac:dyDescent="0.15">
      <c r="A360" s="14" t="str">
        <f t="shared" si="88"/>
        <v>attack</v>
      </c>
      <c r="B360" s="14" t="str">
        <f t="shared" si="89"/>
        <v>victory</v>
      </c>
      <c r="C360" s="38"/>
      <c r="D360" s="14" t="s">
        <v>61</v>
      </c>
      <c r="E360" s="14">
        <f t="shared" ca="1" si="87"/>
        <v>2</v>
      </c>
      <c r="F360" s="30">
        <f t="shared" ca="1" si="87"/>
        <v>0</v>
      </c>
      <c r="G360" s="31">
        <f t="shared" ca="1" si="87"/>
        <v>0</v>
      </c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>
        <f t="shared" ca="1" si="86"/>
        <v>2</v>
      </c>
    </row>
    <row r="361" spans="1:24" x14ac:dyDescent="0.15">
      <c r="A361" s="14" t="str">
        <f t="shared" si="88"/>
        <v>attack</v>
      </c>
      <c r="B361" s="14" t="str">
        <f t="shared" si="89"/>
        <v>victory</v>
      </c>
      <c r="C361" s="38"/>
      <c r="D361" s="14" t="s">
        <v>62</v>
      </c>
      <c r="E361" s="14">
        <f t="shared" ca="1" si="87"/>
        <v>0</v>
      </c>
      <c r="F361" s="30">
        <f t="shared" ca="1" si="87"/>
        <v>0</v>
      </c>
      <c r="G361" s="31">
        <f t="shared" ca="1" si="87"/>
        <v>0</v>
      </c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>
        <f t="shared" ca="1" si="86"/>
        <v>0</v>
      </c>
    </row>
    <row r="362" spans="1:24" x14ac:dyDescent="0.15">
      <c r="A362" s="14" t="str">
        <f t="shared" si="88"/>
        <v>attack</v>
      </c>
      <c r="B362" s="14" t="str">
        <f t="shared" si="89"/>
        <v>victory</v>
      </c>
      <c r="C362" s="38"/>
      <c r="D362" s="14" t="s">
        <v>67</v>
      </c>
      <c r="E362" s="14">
        <f t="shared" ca="1" si="87"/>
        <v>0</v>
      </c>
      <c r="F362" s="30">
        <f t="shared" ca="1" si="87"/>
        <v>0</v>
      </c>
      <c r="G362" s="31">
        <f t="shared" ca="1" si="87"/>
        <v>0</v>
      </c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>
        <f t="shared" ca="1" si="86"/>
        <v>0</v>
      </c>
    </row>
    <row r="363" spans="1:24" x14ac:dyDescent="0.15">
      <c r="A363" s="14" t="str">
        <f t="shared" si="88"/>
        <v>attack</v>
      </c>
      <c r="B363" s="14" t="str">
        <f t="shared" si="89"/>
        <v>victory</v>
      </c>
      <c r="C363" s="38"/>
      <c r="D363" s="14" t="s">
        <v>46</v>
      </c>
      <c r="E363" s="14">
        <f t="shared" ca="1" si="87"/>
        <v>0</v>
      </c>
      <c r="F363" s="30">
        <f t="shared" ca="1" si="87"/>
        <v>0</v>
      </c>
      <c r="G363" s="31">
        <f t="shared" ca="1" si="87"/>
        <v>0</v>
      </c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>
        <f t="shared" ca="1" si="86"/>
        <v>0</v>
      </c>
    </row>
    <row r="364" spans="1:24" x14ac:dyDescent="0.15">
      <c r="A364" s="14" t="str">
        <f t="shared" si="88"/>
        <v>attack</v>
      </c>
      <c r="B364" s="14" t="str">
        <f t="shared" si="89"/>
        <v>victory</v>
      </c>
      <c r="C364" s="38"/>
      <c r="D364" s="14" t="s">
        <v>56</v>
      </c>
      <c r="E364" s="14">
        <f t="shared" ca="1" si="87"/>
        <v>0</v>
      </c>
      <c r="F364" s="30">
        <f t="shared" ca="1" si="87"/>
        <v>0</v>
      </c>
      <c r="G364" s="31">
        <f t="shared" ca="1" si="87"/>
        <v>0</v>
      </c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>
        <f t="shared" ca="1" si="86"/>
        <v>0</v>
      </c>
    </row>
    <row r="365" spans="1:24" x14ac:dyDescent="0.15">
      <c r="A365" s="14" t="str">
        <f t="shared" si="88"/>
        <v>attack</v>
      </c>
      <c r="B365" s="14" t="str">
        <f t="shared" si="89"/>
        <v>victory</v>
      </c>
      <c r="C365" s="38"/>
      <c r="D365" s="14" t="s">
        <v>72</v>
      </c>
      <c r="E365" s="14">
        <f t="shared" ca="1" si="87"/>
        <v>0</v>
      </c>
      <c r="F365" s="30">
        <f t="shared" ca="1" si="87"/>
        <v>0</v>
      </c>
      <c r="G365" s="31">
        <f t="shared" ca="1" si="87"/>
        <v>0</v>
      </c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>
        <f t="shared" ca="1" si="86"/>
        <v>0</v>
      </c>
    </row>
    <row r="366" spans="1:24" x14ac:dyDescent="0.15">
      <c r="A366" s="14" t="str">
        <f t="shared" si="88"/>
        <v>attack</v>
      </c>
      <c r="B366" s="14" t="str">
        <f t="shared" si="89"/>
        <v>victory</v>
      </c>
      <c r="C366" s="38"/>
      <c r="D366" s="14" t="s">
        <v>66</v>
      </c>
      <c r="E366" s="14">
        <f t="shared" ca="1" si="87"/>
        <v>0</v>
      </c>
      <c r="F366" s="30">
        <f t="shared" ca="1" si="87"/>
        <v>0</v>
      </c>
      <c r="G366" s="31">
        <f t="shared" ca="1" si="87"/>
        <v>0</v>
      </c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>
        <f t="shared" ca="1" si="86"/>
        <v>0</v>
      </c>
    </row>
    <row r="367" spans="1:24" x14ac:dyDescent="0.15">
      <c r="A367" s="14" t="str">
        <f t="shared" si="88"/>
        <v>attack</v>
      </c>
      <c r="B367" s="14" t="str">
        <f t="shared" si="89"/>
        <v>victory</v>
      </c>
      <c r="C367" s="38"/>
      <c r="D367" s="14" t="s">
        <v>58</v>
      </c>
      <c r="E367" s="14">
        <f t="shared" ca="1" si="87"/>
        <v>0</v>
      </c>
      <c r="F367" s="30">
        <f t="shared" ca="1" si="87"/>
        <v>0</v>
      </c>
      <c r="G367" s="31">
        <f t="shared" ca="1" si="87"/>
        <v>0</v>
      </c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>
        <f t="shared" ca="1" si="86"/>
        <v>0</v>
      </c>
    </row>
    <row r="368" spans="1:24" x14ac:dyDescent="0.15">
      <c r="A368" s="14" t="str">
        <f t="shared" si="88"/>
        <v>attack</v>
      </c>
      <c r="B368" s="14" t="str">
        <f t="shared" si="89"/>
        <v>victory</v>
      </c>
      <c r="C368" s="38"/>
      <c r="D368" s="14" t="s">
        <v>48</v>
      </c>
      <c r="E368" s="14">
        <f t="shared" ca="1" si="87"/>
        <v>0</v>
      </c>
      <c r="F368" s="30">
        <f t="shared" ca="1" si="87"/>
        <v>0</v>
      </c>
      <c r="G368" s="31">
        <f t="shared" ca="1" si="87"/>
        <v>0</v>
      </c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>
        <f t="shared" ca="1" si="86"/>
        <v>0</v>
      </c>
    </row>
    <row r="369" spans="1:24" x14ac:dyDescent="0.15">
      <c r="A369" s="14" t="str">
        <f t="shared" si="88"/>
        <v>attack</v>
      </c>
      <c r="B369" s="14" t="str">
        <f t="shared" si="89"/>
        <v>victory</v>
      </c>
      <c r="C369" s="38"/>
      <c r="D369" s="14" t="s">
        <v>47</v>
      </c>
      <c r="E369" s="14">
        <f t="shared" ca="1" si="87"/>
        <v>0</v>
      </c>
      <c r="F369" s="30">
        <f t="shared" ca="1" si="87"/>
        <v>0</v>
      </c>
      <c r="G369" s="31">
        <f t="shared" ca="1" si="87"/>
        <v>0</v>
      </c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>
        <f t="shared" ca="1" si="86"/>
        <v>0</v>
      </c>
    </row>
    <row r="370" spans="1:24" x14ac:dyDescent="0.15">
      <c r="A370" s="14" t="str">
        <f t="shared" si="88"/>
        <v>attack</v>
      </c>
      <c r="B370" s="14" t="str">
        <f t="shared" si="89"/>
        <v>victory</v>
      </c>
      <c r="C370" s="38"/>
      <c r="D370" s="14" t="s">
        <v>1</v>
      </c>
      <c r="E370" s="14">
        <f t="shared" ca="1" si="87"/>
        <v>1</v>
      </c>
      <c r="F370" s="30">
        <f t="shared" ca="1" si="87"/>
        <v>0</v>
      </c>
      <c r="G370" s="31">
        <f t="shared" ca="1" si="87"/>
        <v>2</v>
      </c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>
        <f t="shared" ca="1" si="86"/>
        <v>3</v>
      </c>
    </row>
    <row r="371" spans="1:24" x14ac:dyDescent="0.15">
      <c r="A371" s="14" t="str">
        <f t="shared" si="88"/>
        <v>attack</v>
      </c>
      <c r="B371" s="14" t="str">
        <f t="shared" si="89"/>
        <v>victory</v>
      </c>
      <c r="C371" s="38"/>
      <c r="D371" s="14" t="s">
        <v>2</v>
      </c>
      <c r="E371" s="14">
        <f t="shared" ca="1" si="87"/>
        <v>3</v>
      </c>
      <c r="F371" s="30">
        <f t="shared" ca="1" si="87"/>
        <v>3</v>
      </c>
      <c r="G371" s="31">
        <f t="shared" ca="1" si="87"/>
        <v>1</v>
      </c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>
        <f t="shared" ca="1" si="86"/>
        <v>7</v>
      </c>
    </row>
    <row r="372" spans="1:24" x14ac:dyDescent="0.15">
      <c r="A372" s="14" t="str">
        <f t="shared" si="88"/>
        <v>attack</v>
      </c>
      <c r="B372" s="14" t="str">
        <f t="shared" si="89"/>
        <v>victory</v>
      </c>
      <c r="C372" s="38"/>
      <c r="D372" s="14" t="s">
        <v>4</v>
      </c>
      <c r="E372" s="14">
        <f t="shared" ca="1" si="87"/>
        <v>3</v>
      </c>
      <c r="F372" s="30">
        <f t="shared" ca="1" si="87"/>
        <v>0</v>
      </c>
      <c r="G372" s="31">
        <f t="shared" ca="1" si="87"/>
        <v>0</v>
      </c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>
        <f t="shared" ca="1" si="86"/>
        <v>3</v>
      </c>
    </row>
    <row r="373" spans="1:24" x14ac:dyDescent="0.15">
      <c r="A373" s="14" t="str">
        <f t="shared" si="88"/>
        <v>attack</v>
      </c>
      <c r="B373" s="14" t="str">
        <f t="shared" si="89"/>
        <v>victory</v>
      </c>
      <c r="C373" s="38"/>
      <c r="D373" s="14" t="s">
        <v>45</v>
      </c>
      <c r="E373" s="14">
        <f t="shared" ca="1" si="87"/>
        <v>0</v>
      </c>
      <c r="F373" s="30">
        <f t="shared" ca="1" si="87"/>
        <v>0</v>
      </c>
      <c r="G373" s="31">
        <f t="shared" ca="1" si="87"/>
        <v>0</v>
      </c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>
        <f t="shared" ca="1" si="86"/>
        <v>0</v>
      </c>
    </row>
    <row r="374" spans="1:24" x14ac:dyDescent="0.15">
      <c r="A374" s="14" t="str">
        <f t="shared" si="88"/>
        <v>attack</v>
      </c>
      <c r="B374" s="14" t="str">
        <f t="shared" si="89"/>
        <v>victory</v>
      </c>
      <c r="C374" s="38"/>
      <c r="D374" s="14" t="s">
        <v>50</v>
      </c>
      <c r="E374" s="14">
        <f t="shared" ca="1" si="87"/>
        <v>0</v>
      </c>
      <c r="F374" s="30">
        <f t="shared" ca="1" si="87"/>
        <v>0</v>
      </c>
      <c r="G374" s="31">
        <f t="shared" ca="1" si="87"/>
        <v>0</v>
      </c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>
        <f t="shared" ca="1" si="86"/>
        <v>0</v>
      </c>
    </row>
    <row r="375" spans="1:24" x14ac:dyDescent="0.15">
      <c r="A375" s="14" t="str">
        <f t="shared" si="88"/>
        <v>attack</v>
      </c>
      <c r="B375" s="14" t="str">
        <f t="shared" si="89"/>
        <v>victory</v>
      </c>
      <c r="C375" s="38"/>
      <c r="D375" s="14" t="s">
        <v>49</v>
      </c>
      <c r="E375" s="14">
        <f t="shared" ca="1" si="87"/>
        <v>0</v>
      </c>
      <c r="F375" s="30">
        <f t="shared" ca="1" si="87"/>
        <v>0</v>
      </c>
      <c r="G375" s="31">
        <f t="shared" ca="1" si="87"/>
        <v>0</v>
      </c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>
        <f t="shared" ca="1" si="86"/>
        <v>0</v>
      </c>
    </row>
    <row r="376" spans="1:24" x14ac:dyDescent="0.15">
      <c r="A376" s="14" t="str">
        <f t="shared" si="88"/>
        <v>attack</v>
      </c>
      <c r="B376" s="14" t="str">
        <f t="shared" si="89"/>
        <v>victory</v>
      </c>
      <c r="C376" s="38"/>
      <c r="D376" s="14" t="s">
        <v>51</v>
      </c>
      <c r="E376" s="14">
        <f t="shared" ca="1" si="87"/>
        <v>0</v>
      </c>
      <c r="F376" s="30">
        <f t="shared" ca="1" si="87"/>
        <v>0</v>
      </c>
      <c r="G376" s="31">
        <f t="shared" ca="1" si="87"/>
        <v>0</v>
      </c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>
        <f t="shared" ca="1" si="86"/>
        <v>0</v>
      </c>
    </row>
    <row r="377" spans="1:24" x14ac:dyDescent="0.15">
      <c r="A377" s="14" t="str">
        <f t="shared" si="88"/>
        <v>attack</v>
      </c>
      <c r="B377" s="14" t="str">
        <f t="shared" si="89"/>
        <v>victory</v>
      </c>
      <c r="C377" s="38"/>
      <c r="D377" s="14" t="s">
        <v>55</v>
      </c>
      <c r="E377" s="14">
        <f t="shared" ca="1" si="87"/>
        <v>0</v>
      </c>
      <c r="F377" s="30">
        <f t="shared" ca="1" si="87"/>
        <v>0</v>
      </c>
      <c r="G377" s="31">
        <f t="shared" ca="1" si="87"/>
        <v>0</v>
      </c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>
        <f t="shared" ca="1" si="86"/>
        <v>0</v>
      </c>
    </row>
    <row r="378" spans="1:24" x14ac:dyDescent="0.15">
      <c r="A378" s="14" t="str">
        <f t="shared" si="88"/>
        <v>attack</v>
      </c>
      <c r="B378" s="14" t="str">
        <f t="shared" si="89"/>
        <v>victory</v>
      </c>
      <c r="C378" s="38"/>
      <c r="D378" s="14" t="s">
        <v>75</v>
      </c>
      <c r="E378" s="14">
        <f t="shared" ca="1" si="87"/>
        <v>0</v>
      </c>
      <c r="F378" s="30">
        <f t="shared" ca="1" si="87"/>
        <v>0</v>
      </c>
      <c r="G378" s="31">
        <f t="shared" ca="1" si="87"/>
        <v>0</v>
      </c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>
        <f t="shared" ca="1" si="86"/>
        <v>0</v>
      </c>
    </row>
    <row r="379" spans="1:24" x14ac:dyDescent="0.15">
      <c r="A379" s="14" t="str">
        <f t="shared" si="88"/>
        <v>attack</v>
      </c>
      <c r="B379" s="14" t="str">
        <f t="shared" si="89"/>
        <v>victory</v>
      </c>
      <c r="C379" s="38"/>
      <c r="D379" s="14" t="s">
        <v>64</v>
      </c>
      <c r="E379" s="14">
        <f t="shared" ca="1" si="87"/>
        <v>0</v>
      </c>
      <c r="F379" s="30">
        <f t="shared" ca="1" si="87"/>
        <v>0</v>
      </c>
      <c r="G379" s="31">
        <f t="shared" ca="1" si="87"/>
        <v>0</v>
      </c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>
        <f t="shared" ref="X379:X425" ca="1" si="90">SUM(E379:W379)</f>
        <v>0</v>
      </c>
    </row>
    <row r="380" spans="1:24" x14ac:dyDescent="0.15">
      <c r="A380" s="14" t="str">
        <f>A379</f>
        <v>attack</v>
      </c>
      <c r="B380" s="14" t="str">
        <f t="shared" si="89"/>
        <v>victory</v>
      </c>
      <c r="C380" s="38"/>
      <c r="D380" s="14" t="s">
        <v>65</v>
      </c>
      <c r="E380" s="14">
        <f t="shared" ca="1" si="87"/>
        <v>0</v>
      </c>
      <c r="F380" s="30">
        <f t="shared" ca="1" si="87"/>
        <v>0</v>
      </c>
      <c r="G380" s="31">
        <f t="shared" ca="1" si="87"/>
        <v>0</v>
      </c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>
        <f t="shared" ca="1" si="90"/>
        <v>0</v>
      </c>
    </row>
    <row r="381" spans="1:24" x14ac:dyDescent="0.15">
      <c r="A381" s="14" t="str">
        <f t="shared" si="88"/>
        <v>attack</v>
      </c>
      <c r="B381" s="14" t="str">
        <f t="shared" si="89"/>
        <v>victory</v>
      </c>
      <c r="C381" s="38"/>
      <c r="D381" s="14" t="s">
        <v>52</v>
      </c>
      <c r="E381" s="14">
        <f t="shared" ca="1" si="87"/>
        <v>1</v>
      </c>
      <c r="F381" s="30">
        <f t="shared" ca="1" si="87"/>
        <v>1</v>
      </c>
      <c r="G381" s="31">
        <f t="shared" ca="1" si="87"/>
        <v>0</v>
      </c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>
        <f t="shared" ca="1" si="90"/>
        <v>2</v>
      </c>
    </row>
    <row r="382" spans="1:24" x14ac:dyDescent="0.15">
      <c r="A382" s="14" t="str">
        <f t="shared" si="88"/>
        <v>attack</v>
      </c>
      <c r="B382" s="14" t="str">
        <f t="shared" si="89"/>
        <v>victory</v>
      </c>
      <c r="C382" s="38"/>
      <c r="D382" s="14" t="s">
        <v>53</v>
      </c>
      <c r="E382" s="14">
        <f t="shared" ca="1" si="87"/>
        <v>0</v>
      </c>
      <c r="F382" s="30">
        <f t="shared" ca="1" si="87"/>
        <v>0</v>
      </c>
      <c r="G382" s="31">
        <f t="shared" ca="1" si="87"/>
        <v>0</v>
      </c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>
        <f t="shared" ca="1" si="90"/>
        <v>0</v>
      </c>
    </row>
    <row r="383" spans="1:24" x14ac:dyDescent="0.15">
      <c r="A383" s="14" t="str">
        <f t="shared" si="88"/>
        <v>attack</v>
      </c>
      <c r="B383" s="14" t="str">
        <f t="shared" si="89"/>
        <v>victory</v>
      </c>
      <c r="C383" s="38"/>
      <c r="D383" s="14" t="s">
        <v>60</v>
      </c>
      <c r="E383" s="14">
        <f t="shared" ca="1" si="87"/>
        <v>0</v>
      </c>
      <c r="F383" s="30">
        <f t="shared" ca="1" si="87"/>
        <v>2</v>
      </c>
      <c r="G383" s="31">
        <f t="shared" ca="1" si="87"/>
        <v>0</v>
      </c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>
        <f t="shared" ca="1" si="90"/>
        <v>2</v>
      </c>
    </row>
    <row r="384" spans="1:24" x14ac:dyDescent="0.15">
      <c r="A384" s="14" t="str">
        <f t="shared" si="88"/>
        <v>attack</v>
      </c>
      <c r="B384" s="14" t="str">
        <f t="shared" si="89"/>
        <v>victory</v>
      </c>
      <c r="C384" s="38"/>
      <c r="D384" s="14" t="s">
        <v>68</v>
      </c>
      <c r="E384" s="14">
        <f t="shared" ca="1" si="87"/>
        <v>0</v>
      </c>
      <c r="F384" s="30">
        <f t="shared" ca="1" si="87"/>
        <v>0</v>
      </c>
      <c r="G384" s="31">
        <f t="shared" ca="1" si="87"/>
        <v>0</v>
      </c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>
        <f t="shared" ca="1" si="90"/>
        <v>0</v>
      </c>
    </row>
    <row r="385" spans="1:24" x14ac:dyDescent="0.15">
      <c r="A385" s="14" t="str">
        <f t="shared" si="88"/>
        <v>attack</v>
      </c>
      <c r="B385" s="14" t="str">
        <f t="shared" si="89"/>
        <v>victory</v>
      </c>
      <c r="C385" s="38"/>
      <c r="D385" s="14" t="s">
        <v>71</v>
      </c>
      <c r="E385" s="14">
        <f t="shared" ca="1" si="87"/>
        <v>0</v>
      </c>
      <c r="F385" s="30">
        <f t="shared" ca="1" si="87"/>
        <v>0</v>
      </c>
      <c r="G385" s="31">
        <f t="shared" ca="1" si="87"/>
        <v>0</v>
      </c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>
        <f t="shared" ca="1" si="90"/>
        <v>0</v>
      </c>
    </row>
    <row r="386" spans="1:24" x14ac:dyDescent="0.15">
      <c r="A386" s="14" t="str">
        <f t="shared" si="88"/>
        <v>attack</v>
      </c>
      <c r="B386" s="14" t="str">
        <f t="shared" si="89"/>
        <v>victory</v>
      </c>
      <c r="C386" s="38"/>
      <c r="D386" s="14" t="s">
        <v>73</v>
      </c>
      <c r="E386" s="14">
        <f t="shared" ca="1" si="87"/>
        <v>0</v>
      </c>
      <c r="F386" s="30">
        <f t="shared" ca="1" si="87"/>
        <v>0</v>
      </c>
      <c r="G386" s="31">
        <f t="shared" ca="1" si="87"/>
        <v>0</v>
      </c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>
        <f t="shared" ca="1" si="90"/>
        <v>0</v>
      </c>
    </row>
    <row r="387" spans="1:24" x14ac:dyDescent="0.15">
      <c r="A387" s="14" t="str">
        <f t="shared" si="88"/>
        <v>attack</v>
      </c>
      <c r="B387" s="14" t="str">
        <f t="shared" si="89"/>
        <v>victory</v>
      </c>
      <c r="C387" s="38"/>
      <c r="D387" s="14" t="s">
        <v>59</v>
      </c>
      <c r="E387" s="14">
        <f t="shared" ca="1" si="87"/>
        <v>0</v>
      </c>
      <c r="F387" s="30">
        <f t="shared" ca="1" si="87"/>
        <v>0</v>
      </c>
      <c r="G387" s="31">
        <f t="shared" ca="1" si="87"/>
        <v>0</v>
      </c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>
        <f t="shared" ca="1" si="90"/>
        <v>0</v>
      </c>
    </row>
    <row r="388" spans="1:24" x14ac:dyDescent="0.15">
      <c r="A388" s="14" t="str">
        <f t="shared" si="88"/>
        <v>attack</v>
      </c>
      <c r="B388" s="14" t="str">
        <f t="shared" si="89"/>
        <v>victory</v>
      </c>
      <c r="C388" s="39"/>
      <c r="D388" s="14" t="s">
        <v>74</v>
      </c>
      <c r="E388" s="14">
        <f t="shared" ca="1" si="87"/>
        <v>0</v>
      </c>
      <c r="F388" s="30">
        <f t="shared" ca="1" si="87"/>
        <v>0</v>
      </c>
      <c r="G388" s="31">
        <f t="shared" ca="1" si="87"/>
        <v>0</v>
      </c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>
        <f t="shared" ca="1" si="90"/>
        <v>0</v>
      </c>
    </row>
    <row r="389" spans="1:24" x14ac:dyDescent="0.15">
      <c r="A389" s="14" t="s">
        <v>129</v>
      </c>
      <c r="B389" s="14" t="str">
        <f t="shared" si="89"/>
        <v>victory</v>
      </c>
      <c r="C389" s="37" t="s">
        <v>36</v>
      </c>
      <c r="D389" s="14" t="s">
        <v>63</v>
      </c>
      <c r="E389" s="14">
        <f ca="1">COUNTIFS(INDIRECT($D$111&amp;E$111&amp;"!C:C"),$D389,INDIRECT($D$111&amp;E$111&amp;"!B:B"),$B389,INDIRECT($D$111&amp;E$111&amp;"!H:H"),$A389)</f>
        <v>0</v>
      </c>
      <c r="F389" s="30">
        <f ca="1">COUNTIFS(INDIRECT($D$111&amp;F$111&amp;"!C:C"),$D389,INDIRECT($D$111&amp;F$111&amp;"!B:B"),$B389,INDIRECT($D$111&amp;F$111&amp;"!H:H"),$A389)</f>
        <v>0</v>
      </c>
      <c r="G389" s="31">
        <f ca="1">COUNTIFS(INDIRECT($D$111&amp;G$111&amp;"!C:C"),$D389,INDIRECT($D$111&amp;G$111&amp;"!B:B"),$B389,INDIRECT($D$111&amp;G$111&amp;"!H:H"),$A389)</f>
        <v>0</v>
      </c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>
        <f t="shared" ca="1" si="90"/>
        <v>0</v>
      </c>
    </row>
    <row r="390" spans="1:24" x14ac:dyDescent="0.15">
      <c r="A390" s="14" t="str">
        <f>A389</f>
        <v>defence</v>
      </c>
      <c r="B390" s="14" t="str">
        <f t="shared" si="89"/>
        <v>victory</v>
      </c>
      <c r="C390" s="38"/>
      <c r="D390" s="14" t="s">
        <v>70</v>
      </c>
      <c r="E390" s="14">
        <f t="shared" ref="E390:G425" ca="1" si="91">COUNTIFS(INDIRECT($D$111&amp;E$111&amp;"!C:C"),$D390,INDIRECT($D$111&amp;E$111&amp;"!B:B"),$B390,INDIRECT($D$111&amp;E$111&amp;"!H:H"),$A390)</f>
        <v>0</v>
      </c>
      <c r="F390" s="30">
        <f t="shared" ca="1" si="91"/>
        <v>0</v>
      </c>
      <c r="G390" s="31">
        <f t="shared" ca="1" si="91"/>
        <v>0</v>
      </c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>
        <f t="shared" ca="1" si="90"/>
        <v>0</v>
      </c>
    </row>
    <row r="391" spans="1:24" x14ac:dyDescent="0.15">
      <c r="A391" s="14" t="str">
        <f t="shared" ref="A391:A416" si="92">A390</f>
        <v>defence</v>
      </c>
      <c r="B391" s="14" t="str">
        <f t="shared" si="89"/>
        <v>victory</v>
      </c>
      <c r="C391" s="38"/>
      <c r="D391" s="14" t="s">
        <v>69</v>
      </c>
      <c r="E391" s="14">
        <f t="shared" ca="1" si="91"/>
        <v>0</v>
      </c>
      <c r="F391" s="30">
        <f t="shared" ca="1" si="91"/>
        <v>0</v>
      </c>
      <c r="G391" s="31">
        <f t="shared" ca="1" si="91"/>
        <v>0</v>
      </c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>
        <f t="shared" ca="1" si="90"/>
        <v>0</v>
      </c>
    </row>
    <row r="392" spans="1:24" x14ac:dyDescent="0.15">
      <c r="A392" s="14" t="str">
        <f t="shared" si="92"/>
        <v>defence</v>
      </c>
      <c r="B392" s="14" t="str">
        <f t="shared" si="89"/>
        <v>victory</v>
      </c>
      <c r="C392" s="38"/>
      <c r="D392" s="14" t="s">
        <v>3</v>
      </c>
      <c r="E392" s="14">
        <f t="shared" ca="1" si="91"/>
        <v>0</v>
      </c>
      <c r="F392" s="30">
        <f t="shared" ca="1" si="91"/>
        <v>0</v>
      </c>
      <c r="G392" s="31">
        <f t="shared" ca="1" si="91"/>
        <v>0</v>
      </c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>
        <f t="shared" ca="1" si="90"/>
        <v>0</v>
      </c>
    </row>
    <row r="393" spans="1:24" x14ac:dyDescent="0.15">
      <c r="A393" s="14" t="str">
        <f t="shared" si="92"/>
        <v>defence</v>
      </c>
      <c r="B393" s="14" t="str">
        <f t="shared" si="89"/>
        <v>victory</v>
      </c>
      <c r="C393" s="38"/>
      <c r="D393" s="14" t="s">
        <v>57</v>
      </c>
      <c r="E393" s="14">
        <f t="shared" ca="1" si="91"/>
        <v>0</v>
      </c>
      <c r="F393" s="30">
        <f t="shared" ca="1" si="91"/>
        <v>0</v>
      </c>
      <c r="G393" s="31">
        <f t="shared" ca="1" si="91"/>
        <v>0</v>
      </c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>
        <f t="shared" ca="1" si="90"/>
        <v>0</v>
      </c>
    </row>
    <row r="394" spans="1:24" x14ac:dyDescent="0.15">
      <c r="A394" s="14" t="str">
        <f t="shared" si="92"/>
        <v>defence</v>
      </c>
      <c r="B394" s="14" t="str">
        <f t="shared" si="89"/>
        <v>victory</v>
      </c>
      <c r="C394" s="38"/>
      <c r="D394" s="14" t="s">
        <v>0</v>
      </c>
      <c r="E394" s="14">
        <f t="shared" ca="1" si="91"/>
        <v>2</v>
      </c>
      <c r="F394" s="30">
        <f t="shared" ca="1" si="91"/>
        <v>1</v>
      </c>
      <c r="G394" s="31">
        <f t="shared" ca="1" si="91"/>
        <v>0</v>
      </c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>
        <f t="shared" ca="1" si="90"/>
        <v>3</v>
      </c>
    </row>
    <row r="395" spans="1:24" x14ac:dyDescent="0.15">
      <c r="A395" s="14" t="str">
        <f t="shared" si="92"/>
        <v>defence</v>
      </c>
      <c r="B395" s="14" t="str">
        <f t="shared" si="89"/>
        <v>victory</v>
      </c>
      <c r="C395" s="38"/>
      <c r="D395" s="14" t="s">
        <v>44</v>
      </c>
      <c r="E395" s="14">
        <f t="shared" ca="1" si="91"/>
        <v>0</v>
      </c>
      <c r="F395" s="30">
        <f t="shared" ca="1" si="91"/>
        <v>0</v>
      </c>
      <c r="G395" s="31">
        <f t="shared" ca="1" si="91"/>
        <v>0</v>
      </c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>
        <f t="shared" ca="1" si="90"/>
        <v>0</v>
      </c>
    </row>
    <row r="396" spans="1:24" x14ac:dyDescent="0.15">
      <c r="A396" s="14" t="str">
        <f t="shared" si="92"/>
        <v>defence</v>
      </c>
      <c r="B396" s="14" t="str">
        <f t="shared" si="89"/>
        <v>victory</v>
      </c>
      <c r="C396" s="38"/>
      <c r="D396" s="14" t="s">
        <v>54</v>
      </c>
      <c r="E396" s="14">
        <f t="shared" ca="1" si="91"/>
        <v>0</v>
      </c>
      <c r="F396" s="30">
        <f t="shared" ca="1" si="91"/>
        <v>0</v>
      </c>
      <c r="G396" s="31">
        <f t="shared" ca="1" si="91"/>
        <v>0</v>
      </c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>
        <f t="shared" ca="1" si="90"/>
        <v>0</v>
      </c>
    </row>
    <row r="397" spans="1:24" x14ac:dyDescent="0.15">
      <c r="A397" s="14" t="str">
        <f t="shared" si="92"/>
        <v>defence</v>
      </c>
      <c r="B397" s="14" t="str">
        <f t="shared" si="89"/>
        <v>victory</v>
      </c>
      <c r="C397" s="38"/>
      <c r="D397" s="14" t="s">
        <v>61</v>
      </c>
      <c r="E397" s="14">
        <f t="shared" ca="1" si="91"/>
        <v>2</v>
      </c>
      <c r="F397" s="30">
        <f t="shared" ca="1" si="91"/>
        <v>0</v>
      </c>
      <c r="G397" s="31">
        <f t="shared" ca="1" si="91"/>
        <v>0</v>
      </c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>
        <f t="shared" ca="1" si="90"/>
        <v>2</v>
      </c>
    </row>
    <row r="398" spans="1:24" x14ac:dyDescent="0.15">
      <c r="A398" s="14" t="str">
        <f t="shared" si="92"/>
        <v>defence</v>
      </c>
      <c r="B398" s="14" t="str">
        <f t="shared" si="89"/>
        <v>victory</v>
      </c>
      <c r="C398" s="38"/>
      <c r="D398" s="14" t="s">
        <v>62</v>
      </c>
      <c r="E398" s="14">
        <f t="shared" ca="1" si="91"/>
        <v>0</v>
      </c>
      <c r="F398" s="30">
        <f t="shared" ca="1" si="91"/>
        <v>0</v>
      </c>
      <c r="G398" s="31">
        <f t="shared" ca="1" si="91"/>
        <v>0</v>
      </c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>
        <f t="shared" ca="1" si="90"/>
        <v>0</v>
      </c>
    </row>
    <row r="399" spans="1:24" x14ac:dyDescent="0.15">
      <c r="A399" s="14" t="str">
        <f t="shared" si="92"/>
        <v>defence</v>
      </c>
      <c r="B399" s="14" t="str">
        <f t="shared" si="89"/>
        <v>victory</v>
      </c>
      <c r="C399" s="38"/>
      <c r="D399" s="14" t="s">
        <v>67</v>
      </c>
      <c r="E399" s="14">
        <f t="shared" ca="1" si="91"/>
        <v>0</v>
      </c>
      <c r="F399" s="30">
        <f t="shared" ca="1" si="91"/>
        <v>0</v>
      </c>
      <c r="G399" s="31">
        <f t="shared" ca="1" si="91"/>
        <v>0</v>
      </c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>
        <f t="shared" ca="1" si="90"/>
        <v>0</v>
      </c>
    </row>
    <row r="400" spans="1:24" x14ac:dyDescent="0.15">
      <c r="A400" s="14" t="str">
        <f t="shared" si="92"/>
        <v>defence</v>
      </c>
      <c r="B400" s="14" t="str">
        <f t="shared" si="89"/>
        <v>victory</v>
      </c>
      <c r="C400" s="38"/>
      <c r="D400" s="14" t="s">
        <v>46</v>
      </c>
      <c r="E400" s="14">
        <f t="shared" ca="1" si="91"/>
        <v>0</v>
      </c>
      <c r="F400" s="30">
        <f t="shared" ca="1" si="91"/>
        <v>0</v>
      </c>
      <c r="G400" s="31">
        <f t="shared" ca="1" si="91"/>
        <v>0</v>
      </c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>
        <f t="shared" ca="1" si="90"/>
        <v>0</v>
      </c>
    </row>
    <row r="401" spans="1:24" x14ac:dyDescent="0.15">
      <c r="A401" s="14" t="str">
        <f t="shared" si="92"/>
        <v>defence</v>
      </c>
      <c r="B401" s="14" t="str">
        <f t="shared" si="89"/>
        <v>victory</v>
      </c>
      <c r="C401" s="38"/>
      <c r="D401" s="14" t="s">
        <v>56</v>
      </c>
      <c r="E401" s="14">
        <f t="shared" ca="1" si="91"/>
        <v>0</v>
      </c>
      <c r="F401" s="30">
        <f t="shared" ca="1" si="91"/>
        <v>0</v>
      </c>
      <c r="G401" s="31">
        <f t="shared" ca="1" si="91"/>
        <v>0</v>
      </c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>
        <f t="shared" ca="1" si="90"/>
        <v>0</v>
      </c>
    </row>
    <row r="402" spans="1:24" x14ac:dyDescent="0.15">
      <c r="A402" s="14" t="str">
        <f t="shared" si="92"/>
        <v>defence</v>
      </c>
      <c r="B402" s="14" t="str">
        <f t="shared" si="89"/>
        <v>victory</v>
      </c>
      <c r="C402" s="38"/>
      <c r="D402" s="14" t="s">
        <v>72</v>
      </c>
      <c r="E402" s="14">
        <f t="shared" ca="1" si="91"/>
        <v>0</v>
      </c>
      <c r="F402" s="30">
        <f t="shared" ca="1" si="91"/>
        <v>0</v>
      </c>
      <c r="G402" s="31">
        <f t="shared" ca="1" si="91"/>
        <v>0</v>
      </c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>
        <f t="shared" ca="1" si="90"/>
        <v>0</v>
      </c>
    </row>
    <row r="403" spans="1:24" x14ac:dyDescent="0.15">
      <c r="A403" s="14" t="str">
        <f t="shared" si="92"/>
        <v>defence</v>
      </c>
      <c r="B403" s="14" t="str">
        <f t="shared" si="89"/>
        <v>victory</v>
      </c>
      <c r="C403" s="38"/>
      <c r="D403" s="14" t="s">
        <v>66</v>
      </c>
      <c r="E403" s="14">
        <f t="shared" ca="1" si="91"/>
        <v>0</v>
      </c>
      <c r="F403" s="30">
        <f t="shared" ca="1" si="91"/>
        <v>0</v>
      </c>
      <c r="G403" s="31">
        <f t="shared" ca="1" si="91"/>
        <v>0</v>
      </c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>
        <f t="shared" ca="1" si="90"/>
        <v>0</v>
      </c>
    </row>
    <row r="404" spans="1:24" x14ac:dyDescent="0.15">
      <c r="A404" s="14" t="str">
        <f t="shared" si="92"/>
        <v>defence</v>
      </c>
      <c r="B404" s="14" t="str">
        <f t="shared" si="89"/>
        <v>victory</v>
      </c>
      <c r="C404" s="38"/>
      <c r="D404" s="14" t="s">
        <v>58</v>
      </c>
      <c r="E404" s="14">
        <f t="shared" ca="1" si="91"/>
        <v>0</v>
      </c>
      <c r="F404" s="30">
        <f t="shared" ca="1" si="91"/>
        <v>0</v>
      </c>
      <c r="G404" s="31">
        <f t="shared" ca="1" si="91"/>
        <v>0</v>
      </c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>
        <f t="shared" ca="1" si="90"/>
        <v>0</v>
      </c>
    </row>
    <row r="405" spans="1:24" x14ac:dyDescent="0.15">
      <c r="A405" s="14" t="str">
        <f t="shared" si="92"/>
        <v>defence</v>
      </c>
      <c r="B405" s="14" t="str">
        <f t="shared" si="89"/>
        <v>victory</v>
      </c>
      <c r="C405" s="38"/>
      <c r="D405" s="14" t="s">
        <v>48</v>
      </c>
      <c r="E405" s="14">
        <f t="shared" ca="1" si="91"/>
        <v>0</v>
      </c>
      <c r="F405" s="30">
        <f t="shared" ca="1" si="91"/>
        <v>0</v>
      </c>
      <c r="G405" s="31">
        <f t="shared" ca="1" si="91"/>
        <v>0</v>
      </c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>
        <f t="shared" ca="1" si="90"/>
        <v>0</v>
      </c>
    </row>
    <row r="406" spans="1:24" x14ac:dyDescent="0.15">
      <c r="A406" s="14" t="str">
        <f t="shared" si="92"/>
        <v>defence</v>
      </c>
      <c r="B406" s="14" t="str">
        <f t="shared" si="89"/>
        <v>victory</v>
      </c>
      <c r="C406" s="38"/>
      <c r="D406" s="14" t="s">
        <v>47</v>
      </c>
      <c r="E406" s="14">
        <f t="shared" ca="1" si="91"/>
        <v>0</v>
      </c>
      <c r="F406" s="30">
        <f t="shared" ca="1" si="91"/>
        <v>0</v>
      </c>
      <c r="G406" s="31">
        <f t="shared" ca="1" si="91"/>
        <v>0</v>
      </c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>
        <f t="shared" ca="1" si="90"/>
        <v>0</v>
      </c>
    </row>
    <row r="407" spans="1:24" x14ac:dyDescent="0.15">
      <c r="A407" s="14" t="str">
        <f t="shared" si="92"/>
        <v>defence</v>
      </c>
      <c r="B407" s="14" t="str">
        <f t="shared" si="89"/>
        <v>victory</v>
      </c>
      <c r="C407" s="38"/>
      <c r="D407" s="14" t="s">
        <v>1</v>
      </c>
      <c r="E407" s="14">
        <f t="shared" ca="1" si="91"/>
        <v>1</v>
      </c>
      <c r="F407" s="30">
        <f t="shared" ca="1" si="91"/>
        <v>1</v>
      </c>
      <c r="G407" s="31">
        <f t="shared" ca="1" si="91"/>
        <v>0</v>
      </c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>
        <f t="shared" ca="1" si="90"/>
        <v>2</v>
      </c>
    </row>
    <row r="408" spans="1:24" x14ac:dyDescent="0.15">
      <c r="A408" s="14" t="str">
        <f t="shared" si="92"/>
        <v>defence</v>
      </c>
      <c r="B408" s="14" t="str">
        <f t="shared" si="89"/>
        <v>victory</v>
      </c>
      <c r="C408" s="38"/>
      <c r="D408" s="14" t="s">
        <v>2</v>
      </c>
      <c r="E408" s="14">
        <f t="shared" ca="1" si="91"/>
        <v>4</v>
      </c>
      <c r="F408" s="30">
        <f t="shared" ca="1" si="91"/>
        <v>0</v>
      </c>
      <c r="G408" s="31">
        <f t="shared" ca="1" si="91"/>
        <v>0</v>
      </c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>
        <f t="shared" ca="1" si="90"/>
        <v>4</v>
      </c>
    </row>
    <row r="409" spans="1:24" x14ac:dyDescent="0.15">
      <c r="A409" s="14" t="str">
        <f t="shared" si="92"/>
        <v>defence</v>
      </c>
      <c r="B409" s="14" t="str">
        <f t="shared" si="89"/>
        <v>victory</v>
      </c>
      <c r="C409" s="38"/>
      <c r="D409" s="14" t="s">
        <v>4</v>
      </c>
      <c r="E409" s="14">
        <f t="shared" ca="1" si="91"/>
        <v>1</v>
      </c>
      <c r="F409" s="30">
        <f t="shared" ca="1" si="91"/>
        <v>0</v>
      </c>
      <c r="G409" s="31">
        <f t="shared" ca="1" si="91"/>
        <v>0</v>
      </c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>
        <f t="shared" ca="1" si="90"/>
        <v>1</v>
      </c>
    </row>
    <row r="410" spans="1:24" x14ac:dyDescent="0.15">
      <c r="A410" s="14" t="str">
        <f t="shared" si="92"/>
        <v>defence</v>
      </c>
      <c r="B410" s="14" t="str">
        <f t="shared" si="89"/>
        <v>victory</v>
      </c>
      <c r="C410" s="38"/>
      <c r="D410" s="14" t="s">
        <v>45</v>
      </c>
      <c r="E410" s="14">
        <f t="shared" ca="1" si="91"/>
        <v>0</v>
      </c>
      <c r="F410" s="30">
        <f t="shared" ca="1" si="91"/>
        <v>0</v>
      </c>
      <c r="G410" s="31">
        <f t="shared" ca="1" si="91"/>
        <v>0</v>
      </c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>
        <f t="shared" ca="1" si="90"/>
        <v>0</v>
      </c>
    </row>
    <row r="411" spans="1:24" x14ac:dyDescent="0.15">
      <c r="A411" s="14" t="str">
        <f t="shared" si="92"/>
        <v>defence</v>
      </c>
      <c r="B411" s="14" t="str">
        <f t="shared" si="89"/>
        <v>victory</v>
      </c>
      <c r="C411" s="38"/>
      <c r="D411" s="14" t="s">
        <v>50</v>
      </c>
      <c r="E411" s="14">
        <f t="shared" ca="1" si="91"/>
        <v>0</v>
      </c>
      <c r="F411" s="30">
        <f t="shared" ca="1" si="91"/>
        <v>0</v>
      </c>
      <c r="G411" s="31">
        <f t="shared" ca="1" si="91"/>
        <v>0</v>
      </c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>
        <f t="shared" ca="1" si="90"/>
        <v>0</v>
      </c>
    </row>
    <row r="412" spans="1:24" x14ac:dyDescent="0.15">
      <c r="A412" s="14" t="str">
        <f t="shared" si="92"/>
        <v>defence</v>
      </c>
      <c r="B412" s="14" t="str">
        <f t="shared" si="89"/>
        <v>victory</v>
      </c>
      <c r="C412" s="38"/>
      <c r="D412" s="14" t="s">
        <v>49</v>
      </c>
      <c r="E412" s="14">
        <f t="shared" ca="1" si="91"/>
        <v>0</v>
      </c>
      <c r="F412" s="30">
        <f t="shared" ca="1" si="91"/>
        <v>0</v>
      </c>
      <c r="G412" s="31">
        <f t="shared" ca="1" si="91"/>
        <v>0</v>
      </c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>
        <f t="shared" ca="1" si="90"/>
        <v>0</v>
      </c>
    </row>
    <row r="413" spans="1:24" x14ac:dyDescent="0.15">
      <c r="A413" s="14" t="str">
        <f t="shared" si="92"/>
        <v>defence</v>
      </c>
      <c r="B413" s="14" t="str">
        <f t="shared" si="89"/>
        <v>victory</v>
      </c>
      <c r="C413" s="38"/>
      <c r="D413" s="14" t="s">
        <v>51</v>
      </c>
      <c r="E413" s="14">
        <f t="shared" ca="1" si="91"/>
        <v>0</v>
      </c>
      <c r="F413" s="30">
        <f t="shared" ca="1" si="91"/>
        <v>0</v>
      </c>
      <c r="G413" s="31">
        <f t="shared" ca="1" si="91"/>
        <v>0</v>
      </c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>
        <f t="shared" ca="1" si="90"/>
        <v>0</v>
      </c>
    </row>
    <row r="414" spans="1:24" x14ac:dyDescent="0.15">
      <c r="A414" s="14" t="str">
        <f t="shared" si="92"/>
        <v>defence</v>
      </c>
      <c r="B414" s="14" t="str">
        <f t="shared" si="89"/>
        <v>victory</v>
      </c>
      <c r="C414" s="38"/>
      <c r="D414" s="14" t="s">
        <v>55</v>
      </c>
      <c r="E414" s="14">
        <f t="shared" ca="1" si="91"/>
        <v>0</v>
      </c>
      <c r="F414" s="30">
        <f t="shared" ca="1" si="91"/>
        <v>0</v>
      </c>
      <c r="G414" s="31">
        <f t="shared" ca="1" si="91"/>
        <v>0</v>
      </c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>
        <f t="shared" ca="1" si="90"/>
        <v>0</v>
      </c>
    </row>
    <row r="415" spans="1:24" x14ac:dyDescent="0.15">
      <c r="A415" s="14" t="str">
        <f t="shared" si="92"/>
        <v>defence</v>
      </c>
      <c r="B415" s="14" t="str">
        <f t="shared" si="89"/>
        <v>victory</v>
      </c>
      <c r="C415" s="38"/>
      <c r="D415" s="14" t="s">
        <v>75</v>
      </c>
      <c r="E415" s="14">
        <f t="shared" ca="1" si="91"/>
        <v>0</v>
      </c>
      <c r="F415" s="30">
        <f t="shared" ca="1" si="91"/>
        <v>0</v>
      </c>
      <c r="G415" s="31">
        <f t="shared" ca="1" si="91"/>
        <v>0</v>
      </c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>
        <f t="shared" ca="1" si="90"/>
        <v>0</v>
      </c>
    </row>
    <row r="416" spans="1:24" x14ac:dyDescent="0.15">
      <c r="A416" s="14" t="str">
        <f t="shared" si="92"/>
        <v>defence</v>
      </c>
      <c r="B416" s="14" t="str">
        <f t="shared" si="89"/>
        <v>victory</v>
      </c>
      <c r="C416" s="38"/>
      <c r="D416" s="14" t="s">
        <v>64</v>
      </c>
      <c r="E416" s="14">
        <f t="shared" ca="1" si="91"/>
        <v>0</v>
      </c>
      <c r="F416" s="30">
        <f t="shared" ca="1" si="91"/>
        <v>0</v>
      </c>
      <c r="G416" s="31">
        <f t="shared" ca="1" si="91"/>
        <v>0</v>
      </c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>
        <f t="shared" ca="1" si="90"/>
        <v>0</v>
      </c>
    </row>
    <row r="417" spans="1:24" x14ac:dyDescent="0.15">
      <c r="A417" s="14" t="str">
        <f>A416</f>
        <v>defence</v>
      </c>
      <c r="B417" s="14" t="str">
        <f t="shared" si="89"/>
        <v>victory</v>
      </c>
      <c r="C417" s="38"/>
      <c r="D417" s="14" t="s">
        <v>65</v>
      </c>
      <c r="E417" s="14">
        <f t="shared" ca="1" si="91"/>
        <v>0</v>
      </c>
      <c r="F417" s="30">
        <f t="shared" ca="1" si="91"/>
        <v>0</v>
      </c>
      <c r="G417" s="31">
        <f t="shared" ca="1" si="91"/>
        <v>0</v>
      </c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>
        <f t="shared" ca="1" si="90"/>
        <v>0</v>
      </c>
    </row>
    <row r="418" spans="1:24" x14ac:dyDescent="0.15">
      <c r="A418" s="14" t="str">
        <f t="shared" ref="A418:A425" si="93">A417</f>
        <v>defence</v>
      </c>
      <c r="B418" s="14" t="str">
        <f t="shared" si="89"/>
        <v>victory</v>
      </c>
      <c r="C418" s="38"/>
      <c r="D418" s="14" t="s">
        <v>52</v>
      </c>
      <c r="E418" s="14">
        <f t="shared" ca="1" si="91"/>
        <v>0</v>
      </c>
      <c r="F418" s="30">
        <f t="shared" ca="1" si="91"/>
        <v>0</v>
      </c>
      <c r="G418" s="31">
        <f t="shared" ca="1" si="91"/>
        <v>0</v>
      </c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>
        <f t="shared" ca="1" si="90"/>
        <v>0</v>
      </c>
    </row>
    <row r="419" spans="1:24" x14ac:dyDescent="0.15">
      <c r="A419" s="14" t="str">
        <f t="shared" si="93"/>
        <v>defence</v>
      </c>
      <c r="B419" s="14" t="str">
        <f t="shared" si="89"/>
        <v>victory</v>
      </c>
      <c r="C419" s="38"/>
      <c r="D419" s="14" t="s">
        <v>53</v>
      </c>
      <c r="E419" s="14">
        <f t="shared" ca="1" si="91"/>
        <v>0</v>
      </c>
      <c r="F419" s="30">
        <f t="shared" ca="1" si="91"/>
        <v>0</v>
      </c>
      <c r="G419" s="31">
        <f t="shared" ca="1" si="91"/>
        <v>0</v>
      </c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>
        <f t="shared" ca="1" si="90"/>
        <v>0</v>
      </c>
    </row>
    <row r="420" spans="1:24" x14ac:dyDescent="0.15">
      <c r="A420" s="14" t="str">
        <f t="shared" si="93"/>
        <v>defence</v>
      </c>
      <c r="B420" s="14" t="str">
        <f t="shared" si="89"/>
        <v>victory</v>
      </c>
      <c r="C420" s="38"/>
      <c r="D420" s="14" t="s">
        <v>60</v>
      </c>
      <c r="E420" s="14">
        <f t="shared" ca="1" si="91"/>
        <v>1</v>
      </c>
      <c r="F420" s="30">
        <f t="shared" ca="1" si="91"/>
        <v>1</v>
      </c>
      <c r="G420" s="31">
        <f t="shared" ca="1" si="91"/>
        <v>1</v>
      </c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>
        <f t="shared" ca="1" si="90"/>
        <v>3</v>
      </c>
    </row>
    <row r="421" spans="1:24" x14ac:dyDescent="0.15">
      <c r="A421" s="14" t="str">
        <f t="shared" si="93"/>
        <v>defence</v>
      </c>
      <c r="B421" s="14" t="str">
        <f t="shared" si="89"/>
        <v>victory</v>
      </c>
      <c r="C421" s="38"/>
      <c r="D421" s="14" t="s">
        <v>68</v>
      </c>
      <c r="E421" s="14">
        <f t="shared" ca="1" si="91"/>
        <v>0</v>
      </c>
      <c r="F421" s="30">
        <f t="shared" ca="1" si="91"/>
        <v>0</v>
      </c>
      <c r="G421" s="31">
        <f t="shared" ca="1" si="91"/>
        <v>0</v>
      </c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>
        <f t="shared" ca="1" si="90"/>
        <v>0</v>
      </c>
    </row>
    <row r="422" spans="1:24" x14ac:dyDescent="0.15">
      <c r="A422" s="14" t="str">
        <f t="shared" si="93"/>
        <v>defence</v>
      </c>
      <c r="B422" s="14" t="str">
        <f t="shared" ref="B422:B485" si="94">$D$116</f>
        <v>victory</v>
      </c>
      <c r="C422" s="38"/>
      <c r="D422" s="14" t="s">
        <v>71</v>
      </c>
      <c r="E422" s="14">
        <f t="shared" ca="1" si="91"/>
        <v>0</v>
      </c>
      <c r="F422" s="30">
        <f t="shared" ca="1" si="91"/>
        <v>0</v>
      </c>
      <c r="G422" s="31">
        <f t="shared" ca="1" si="91"/>
        <v>0</v>
      </c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>
        <f t="shared" ca="1" si="90"/>
        <v>0</v>
      </c>
    </row>
    <row r="423" spans="1:24" x14ac:dyDescent="0.15">
      <c r="A423" s="14" t="str">
        <f t="shared" si="93"/>
        <v>defence</v>
      </c>
      <c r="B423" s="14" t="str">
        <f t="shared" si="94"/>
        <v>victory</v>
      </c>
      <c r="C423" s="38"/>
      <c r="D423" s="14" t="s">
        <v>73</v>
      </c>
      <c r="E423" s="14">
        <f t="shared" ca="1" si="91"/>
        <v>0</v>
      </c>
      <c r="F423" s="30">
        <f t="shared" ca="1" si="91"/>
        <v>0</v>
      </c>
      <c r="G423" s="31">
        <f t="shared" ca="1" si="91"/>
        <v>0</v>
      </c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>
        <f t="shared" ca="1" si="90"/>
        <v>0</v>
      </c>
    </row>
    <row r="424" spans="1:24" x14ac:dyDescent="0.15">
      <c r="A424" s="14" t="str">
        <f t="shared" si="93"/>
        <v>defence</v>
      </c>
      <c r="B424" s="14" t="str">
        <f t="shared" si="94"/>
        <v>victory</v>
      </c>
      <c r="C424" s="38"/>
      <c r="D424" s="14" t="s">
        <v>59</v>
      </c>
      <c r="E424" s="14">
        <f t="shared" ca="1" si="91"/>
        <v>0</v>
      </c>
      <c r="F424" s="30">
        <f t="shared" ca="1" si="91"/>
        <v>0</v>
      </c>
      <c r="G424" s="31">
        <f t="shared" ca="1" si="91"/>
        <v>0</v>
      </c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>
        <f t="shared" ca="1" si="90"/>
        <v>0</v>
      </c>
    </row>
    <row r="425" spans="1:24" x14ac:dyDescent="0.15">
      <c r="A425" s="14" t="str">
        <f t="shared" si="93"/>
        <v>defence</v>
      </c>
      <c r="B425" s="14" t="str">
        <f t="shared" si="94"/>
        <v>victory</v>
      </c>
      <c r="C425" s="39"/>
      <c r="D425" s="14" t="s">
        <v>74</v>
      </c>
      <c r="E425" s="14">
        <f t="shared" ca="1" si="91"/>
        <v>0</v>
      </c>
      <c r="F425" s="30">
        <f t="shared" ca="1" si="91"/>
        <v>0</v>
      </c>
      <c r="G425" s="31">
        <f t="shared" ca="1" si="91"/>
        <v>0</v>
      </c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>
        <f t="shared" ca="1" si="90"/>
        <v>0</v>
      </c>
    </row>
    <row r="426" spans="1:24" x14ac:dyDescent="0.15">
      <c r="A426" s="15" t="s">
        <v>132</v>
      </c>
      <c r="B426" s="15" t="str">
        <f t="shared" si="94"/>
        <v>victory</v>
      </c>
      <c r="C426" s="37" t="s">
        <v>36</v>
      </c>
      <c r="D426" s="15" t="s">
        <v>63</v>
      </c>
      <c r="E426" s="15">
        <f ca="1">SUMIFS(INDIRECT($D$111&amp;E$111&amp;"!D:D"),INDIRECT($D$111&amp;E$111&amp;"!C:C"),$D426)</f>
        <v>11</v>
      </c>
      <c r="F426" s="30">
        <f ca="1">SUMIFS(INDIRECT($D$111&amp;F$111&amp;"!D:D"),INDIRECT($D$111&amp;F$111&amp;"!C:C"),$D426)</f>
        <v>21</v>
      </c>
      <c r="G426" s="31">
        <f ca="1">SUMIFS(INDIRECT($D$111&amp;G$111&amp;"!D:D"),INDIRECT($D$111&amp;G$111&amp;"!C:C"),$D426)</f>
        <v>0</v>
      </c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>
        <f t="shared" ref="X426:X452" ca="1" si="95">SUM(E426:W426)</f>
        <v>32</v>
      </c>
    </row>
    <row r="427" spans="1:24" x14ac:dyDescent="0.15">
      <c r="A427" s="15" t="str">
        <f>A426</f>
        <v>team</v>
      </c>
      <c r="B427" s="15" t="str">
        <f t="shared" si="94"/>
        <v>victory</v>
      </c>
      <c r="C427" s="38"/>
      <c r="D427" s="15" t="s">
        <v>70</v>
      </c>
      <c r="E427" s="15">
        <f t="shared" ref="E427:G462" ca="1" si="96">SUMIFS(INDIRECT($D$111&amp;E$111&amp;"!D:D"),INDIRECT($D$111&amp;E$111&amp;"!C:C"),$D427)</f>
        <v>0</v>
      </c>
      <c r="F427" s="30">
        <f t="shared" ca="1" si="96"/>
        <v>0</v>
      </c>
      <c r="G427" s="31">
        <f t="shared" ca="1" si="96"/>
        <v>0</v>
      </c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>
        <f t="shared" ca="1" si="95"/>
        <v>0</v>
      </c>
    </row>
    <row r="428" spans="1:24" x14ac:dyDescent="0.15">
      <c r="A428" s="15" t="str">
        <f t="shared" ref="A428:A462" si="97">A427</f>
        <v>team</v>
      </c>
      <c r="B428" s="15" t="str">
        <f t="shared" si="94"/>
        <v>victory</v>
      </c>
      <c r="C428" s="38"/>
      <c r="D428" s="15" t="s">
        <v>69</v>
      </c>
      <c r="E428" s="15">
        <f t="shared" ca="1" si="96"/>
        <v>0</v>
      </c>
      <c r="F428" s="30">
        <f t="shared" ca="1" si="96"/>
        <v>0</v>
      </c>
      <c r="G428" s="31">
        <f t="shared" ca="1" si="96"/>
        <v>0</v>
      </c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>
        <f t="shared" ca="1" si="95"/>
        <v>0</v>
      </c>
    </row>
    <row r="429" spans="1:24" x14ac:dyDescent="0.15">
      <c r="A429" s="15" t="str">
        <f t="shared" si="97"/>
        <v>team</v>
      </c>
      <c r="B429" s="15" t="str">
        <f t="shared" si="94"/>
        <v>victory</v>
      </c>
      <c r="C429" s="38"/>
      <c r="D429" s="15" t="s">
        <v>3</v>
      </c>
      <c r="E429" s="15">
        <f t="shared" ca="1" si="96"/>
        <v>25</v>
      </c>
      <c r="F429" s="30">
        <f t="shared" ca="1" si="96"/>
        <v>3</v>
      </c>
      <c r="G429" s="31">
        <f t="shared" ca="1" si="96"/>
        <v>3</v>
      </c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>
        <f t="shared" ca="1" si="95"/>
        <v>31</v>
      </c>
    </row>
    <row r="430" spans="1:24" x14ac:dyDescent="0.15">
      <c r="A430" s="15" t="str">
        <f t="shared" si="97"/>
        <v>team</v>
      </c>
      <c r="B430" s="15" t="str">
        <f t="shared" si="94"/>
        <v>victory</v>
      </c>
      <c r="C430" s="38"/>
      <c r="D430" s="15" t="s">
        <v>57</v>
      </c>
      <c r="E430" s="15">
        <f t="shared" ca="1" si="96"/>
        <v>0</v>
      </c>
      <c r="F430" s="30">
        <f t="shared" ca="1" si="96"/>
        <v>0</v>
      </c>
      <c r="G430" s="31">
        <f t="shared" ca="1" si="96"/>
        <v>0</v>
      </c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>
        <f t="shared" ca="1" si="95"/>
        <v>0</v>
      </c>
    </row>
    <row r="431" spans="1:24" x14ac:dyDescent="0.15">
      <c r="A431" s="15" t="str">
        <f t="shared" si="97"/>
        <v>team</v>
      </c>
      <c r="B431" s="15" t="str">
        <f t="shared" si="94"/>
        <v>victory</v>
      </c>
      <c r="C431" s="38"/>
      <c r="D431" s="15" t="s">
        <v>0</v>
      </c>
      <c r="E431" s="15">
        <f t="shared" ca="1" si="96"/>
        <v>24</v>
      </c>
      <c r="F431" s="30">
        <f t="shared" ca="1" si="96"/>
        <v>20</v>
      </c>
      <c r="G431" s="31">
        <f t="shared" ca="1" si="96"/>
        <v>10</v>
      </c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>
        <f t="shared" ca="1" si="95"/>
        <v>54</v>
      </c>
    </row>
    <row r="432" spans="1:24" x14ac:dyDescent="0.15">
      <c r="A432" s="15" t="str">
        <f t="shared" si="97"/>
        <v>team</v>
      </c>
      <c r="B432" s="15" t="str">
        <f t="shared" si="94"/>
        <v>victory</v>
      </c>
      <c r="C432" s="38"/>
      <c r="D432" s="15" t="s">
        <v>44</v>
      </c>
      <c r="E432" s="15">
        <f t="shared" ca="1" si="96"/>
        <v>0</v>
      </c>
      <c r="F432" s="30">
        <f t="shared" ca="1" si="96"/>
        <v>0</v>
      </c>
      <c r="G432" s="31">
        <f t="shared" ca="1" si="96"/>
        <v>0</v>
      </c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>
        <f t="shared" ca="1" si="95"/>
        <v>0</v>
      </c>
    </row>
    <row r="433" spans="1:24" x14ac:dyDescent="0.15">
      <c r="A433" s="15" t="str">
        <f t="shared" si="97"/>
        <v>team</v>
      </c>
      <c r="B433" s="15" t="str">
        <f t="shared" si="94"/>
        <v>victory</v>
      </c>
      <c r="C433" s="38"/>
      <c r="D433" s="15" t="s">
        <v>54</v>
      </c>
      <c r="E433" s="15">
        <f t="shared" ca="1" si="96"/>
        <v>0</v>
      </c>
      <c r="F433" s="30">
        <f t="shared" ca="1" si="96"/>
        <v>0</v>
      </c>
      <c r="G433" s="31">
        <f t="shared" ca="1" si="96"/>
        <v>0</v>
      </c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>
        <f t="shared" ca="1" si="95"/>
        <v>0</v>
      </c>
    </row>
    <row r="434" spans="1:24" x14ac:dyDescent="0.15">
      <c r="A434" s="15" t="str">
        <f t="shared" si="97"/>
        <v>team</v>
      </c>
      <c r="B434" s="15" t="str">
        <f t="shared" si="94"/>
        <v>victory</v>
      </c>
      <c r="C434" s="38"/>
      <c r="D434" s="15" t="s">
        <v>61</v>
      </c>
      <c r="E434" s="15">
        <f t="shared" ca="1" si="96"/>
        <v>25</v>
      </c>
      <c r="F434" s="30">
        <f t="shared" ca="1" si="96"/>
        <v>0</v>
      </c>
      <c r="G434" s="31">
        <f t="shared" ca="1" si="96"/>
        <v>0</v>
      </c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>
        <f t="shared" ca="1" si="95"/>
        <v>25</v>
      </c>
    </row>
    <row r="435" spans="1:24" x14ac:dyDescent="0.15">
      <c r="A435" s="15" t="str">
        <f t="shared" si="97"/>
        <v>team</v>
      </c>
      <c r="B435" s="15" t="str">
        <f t="shared" si="94"/>
        <v>victory</v>
      </c>
      <c r="C435" s="38"/>
      <c r="D435" s="15" t="s">
        <v>62</v>
      </c>
      <c r="E435" s="15">
        <f t="shared" ca="1" si="96"/>
        <v>0</v>
      </c>
      <c r="F435" s="30">
        <f t="shared" ca="1" si="96"/>
        <v>0</v>
      </c>
      <c r="G435" s="31">
        <f t="shared" ca="1" si="96"/>
        <v>0</v>
      </c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>
        <f t="shared" ca="1" si="95"/>
        <v>0</v>
      </c>
    </row>
    <row r="436" spans="1:24" x14ac:dyDescent="0.15">
      <c r="A436" s="15" t="str">
        <f t="shared" si="97"/>
        <v>team</v>
      </c>
      <c r="B436" s="15" t="str">
        <f t="shared" si="94"/>
        <v>victory</v>
      </c>
      <c r="C436" s="38"/>
      <c r="D436" s="15" t="s">
        <v>67</v>
      </c>
      <c r="E436" s="15">
        <f t="shared" ca="1" si="96"/>
        <v>0</v>
      </c>
      <c r="F436" s="30">
        <f t="shared" ca="1" si="96"/>
        <v>0</v>
      </c>
      <c r="G436" s="31">
        <f t="shared" ca="1" si="96"/>
        <v>0</v>
      </c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>
        <f t="shared" ca="1" si="95"/>
        <v>0</v>
      </c>
    </row>
    <row r="437" spans="1:24" x14ac:dyDescent="0.15">
      <c r="A437" s="15" t="str">
        <f t="shared" si="97"/>
        <v>team</v>
      </c>
      <c r="B437" s="15" t="str">
        <f t="shared" si="94"/>
        <v>victory</v>
      </c>
      <c r="C437" s="38"/>
      <c r="D437" s="15" t="s">
        <v>46</v>
      </c>
      <c r="E437" s="15">
        <f t="shared" ca="1" si="96"/>
        <v>0</v>
      </c>
      <c r="F437" s="30">
        <f t="shared" ca="1" si="96"/>
        <v>0</v>
      </c>
      <c r="G437" s="31">
        <f t="shared" ca="1" si="96"/>
        <v>0</v>
      </c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>
        <f t="shared" ca="1" si="95"/>
        <v>0</v>
      </c>
    </row>
    <row r="438" spans="1:24" x14ac:dyDescent="0.15">
      <c r="A438" s="15" t="str">
        <f t="shared" si="97"/>
        <v>team</v>
      </c>
      <c r="B438" s="15" t="str">
        <f t="shared" si="94"/>
        <v>victory</v>
      </c>
      <c r="C438" s="38"/>
      <c r="D438" s="15" t="s">
        <v>56</v>
      </c>
      <c r="E438" s="15">
        <f t="shared" ca="1" si="96"/>
        <v>0</v>
      </c>
      <c r="F438" s="30">
        <f t="shared" ca="1" si="96"/>
        <v>0</v>
      </c>
      <c r="G438" s="31">
        <f t="shared" ca="1" si="96"/>
        <v>0</v>
      </c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>
        <f t="shared" ca="1" si="95"/>
        <v>0</v>
      </c>
    </row>
    <row r="439" spans="1:24" x14ac:dyDescent="0.15">
      <c r="A439" s="15" t="str">
        <f t="shared" si="97"/>
        <v>team</v>
      </c>
      <c r="B439" s="15" t="str">
        <f t="shared" si="94"/>
        <v>victory</v>
      </c>
      <c r="C439" s="38"/>
      <c r="D439" s="15" t="s">
        <v>72</v>
      </c>
      <c r="E439" s="15">
        <f t="shared" ca="1" si="96"/>
        <v>0</v>
      </c>
      <c r="F439" s="30">
        <f t="shared" ca="1" si="96"/>
        <v>0</v>
      </c>
      <c r="G439" s="31">
        <f t="shared" ca="1" si="96"/>
        <v>0</v>
      </c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>
        <f t="shared" ca="1" si="95"/>
        <v>0</v>
      </c>
    </row>
    <row r="440" spans="1:24" x14ac:dyDescent="0.15">
      <c r="A440" s="15" t="str">
        <f t="shared" si="97"/>
        <v>team</v>
      </c>
      <c r="B440" s="15" t="str">
        <f t="shared" si="94"/>
        <v>victory</v>
      </c>
      <c r="C440" s="38"/>
      <c r="D440" s="15" t="s">
        <v>66</v>
      </c>
      <c r="E440" s="15">
        <f t="shared" ca="1" si="96"/>
        <v>0</v>
      </c>
      <c r="F440" s="30">
        <f t="shared" ca="1" si="96"/>
        <v>0</v>
      </c>
      <c r="G440" s="31">
        <f t="shared" ca="1" si="96"/>
        <v>0</v>
      </c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>
        <f t="shared" ca="1" si="95"/>
        <v>0</v>
      </c>
    </row>
    <row r="441" spans="1:24" x14ac:dyDescent="0.15">
      <c r="A441" s="15" t="str">
        <f t="shared" si="97"/>
        <v>team</v>
      </c>
      <c r="B441" s="15" t="str">
        <f t="shared" si="94"/>
        <v>victory</v>
      </c>
      <c r="C441" s="38"/>
      <c r="D441" s="15" t="s">
        <v>58</v>
      </c>
      <c r="E441" s="15">
        <f t="shared" ca="1" si="96"/>
        <v>0</v>
      </c>
      <c r="F441" s="30">
        <f t="shared" ca="1" si="96"/>
        <v>0</v>
      </c>
      <c r="G441" s="31">
        <f t="shared" ca="1" si="96"/>
        <v>0</v>
      </c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>
        <f t="shared" ca="1" si="95"/>
        <v>0</v>
      </c>
    </row>
    <row r="442" spans="1:24" x14ac:dyDescent="0.15">
      <c r="A442" s="15" t="str">
        <f t="shared" si="97"/>
        <v>team</v>
      </c>
      <c r="B442" s="15" t="str">
        <f t="shared" si="94"/>
        <v>victory</v>
      </c>
      <c r="C442" s="38"/>
      <c r="D442" s="15" t="s">
        <v>48</v>
      </c>
      <c r="E442" s="15">
        <f t="shared" ca="1" si="96"/>
        <v>0</v>
      </c>
      <c r="F442" s="30">
        <f t="shared" ca="1" si="96"/>
        <v>0</v>
      </c>
      <c r="G442" s="31">
        <f t="shared" ca="1" si="96"/>
        <v>0</v>
      </c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>
        <f t="shared" ca="1" si="95"/>
        <v>0</v>
      </c>
    </row>
    <row r="443" spans="1:24" x14ac:dyDescent="0.15">
      <c r="A443" s="15" t="str">
        <f t="shared" si="97"/>
        <v>team</v>
      </c>
      <c r="B443" s="15" t="str">
        <f t="shared" si="94"/>
        <v>victory</v>
      </c>
      <c r="C443" s="38"/>
      <c r="D443" s="15" t="s">
        <v>47</v>
      </c>
      <c r="E443" s="15">
        <f t="shared" ca="1" si="96"/>
        <v>0</v>
      </c>
      <c r="F443" s="30">
        <f t="shared" ca="1" si="96"/>
        <v>0</v>
      </c>
      <c r="G443" s="31">
        <f t="shared" ca="1" si="96"/>
        <v>0</v>
      </c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>
        <f t="shared" ca="1" si="95"/>
        <v>0</v>
      </c>
    </row>
    <row r="444" spans="1:24" x14ac:dyDescent="0.15">
      <c r="A444" s="15" t="str">
        <f t="shared" si="97"/>
        <v>team</v>
      </c>
      <c r="B444" s="15" t="str">
        <f t="shared" si="94"/>
        <v>victory</v>
      </c>
      <c r="C444" s="38"/>
      <c r="D444" s="15" t="s">
        <v>1</v>
      </c>
      <c r="E444" s="15">
        <f t="shared" ca="1" si="96"/>
        <v>17</v>
      </c>
      <c r="F444" s="30">
        <f t="shared" ca="1" si="96"/>
        <v>7</v>
      </c>
      <c r="G444" s="31">
        <f t="shared" ca="1" si="96"/>
        <v>13</v>
      </c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>
        <f t="shared" ca="1" si="95"/>
        <v>37</v>
      </c>
    </row>
    <row r="445" spans="1:24" x14ac:dyDescent="0.15">
      <c r="A445" s="15" t="str">
        <f t="shared" si="97"/>
        <v>team</v>
      </c>
      <c r="B445" s="15" t="str">
        <f t="shared" si="94"/>
        <v>victory</v>
      </c>
      <c r="C445" s="38"/>
      <c r="D445" s="15" t="s">
        <v>2</v>
      </c>
      <c r="E445" s="15">
        <f t="shared" ca="1" si="96"/>
        <v>53</v>
      </c>
      <c r="F445" s="30">
        <f t="shared" ca="1" si="96"/>
        <v>24</v>
      </c>
      <c r="G445" s="31">
        <f t="shared" ca="1" si="96"/>
        <v>8</v>
      </c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>
        <f t="shared" ca="1" si="95"/>
        <v>85</v>
      </c>
    </row>
    <row r="446" spans="1:24" x14ac:dyDescent="0.15">
      <c r="A446" s="15" t="str">
        <f t="shared" si="97"/>
        <v>team</v>
      </c>
      <c r="B446" s="15" t="str">
        <f t="shared" si="94"/>
        <v>victory</v>
      </c>
      <c r="C446" s="38"/>
      <c r="D446" s="15" t="s">
        <v>4</v>
      </c>
      <c r="E446" s="15">
        <f t="shared" ca="1" si="96"/>
        <v>28</v>
      </c>
      <c r="F446" s="30">
        <f t="shared" ca="1" si="96"/>
        <v>8</v>
      </c>
      <c r="G446" s="31">
        <f t="shared" ca="1" si="96"/>
        <v>0</v>
      </c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>
        <f t="shared" ca="1" si="95"/>
        <v>36</v>
      </c>
    </row>
    <row r="447" spans="1:24" x14ac:dyDescent="0.15">
      <c r="A447" s="15" t="str">
        <f t="shared" si="97"/>
        <v>team</v>
      </c>
      <c r="B447" s="15" t="str">
        <f t="shared" si="94"/>
        <v>victory</v>
      </c>
      <c r="C447" s="38"/>
      <c r="D447" s="15" t="s">
        <v>45</v>
      </c>
      <c r="E447" s="15">
        <f t="shared" ca="1" si="96"/>
        <v>0</v>
      </c>
      <c r="F447" s="30">
        <f t="shared" ca="1" si="96"/>
        <v>0</v>
      </c>
      <c r="G447" s="31">
        <f t="shared" ca="1" si="96"/>
        <v>0</v>
      </c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>
        <f t="shared" ca="1" si="95"/>
        <v>0</v>
      </c>
    </row>
    <row r="448" spans="1:24" x14ac:dyDescent="0.15">
      <c r="A448" s="15" t="str">
        <f t="shared" si="97"/>
        <v>team</v>
      </c>
      <c r="B448" s="15" t="str">
        <f t="shared" si="94"/>
        <v>victory</v>
      </c>
      <c r="C448" s="38"/>
      <c r="D448" s="15" t="s">
        <v>50</v>
      </c>
      <c r="E448" s="15">
        <f t="shared" ca="1" si="96"/>
        <v>0</v>
      </c>
      <c r="F448" s="30">
        <f t="shared" ca="1" si="96"/>
        <v>0</v>
      </c>
      <c r="G448" s="31">
        <f t="shared" ca="1" si="96"/>
        <v>0</v>
      </c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>
        <f t="shared" ca="1" si="95"/>
        <v>0</v>
      </c>
    </row>
    <row r="449" spans="1:24" x14ac:dyDescent="0.15">
      <c r="A449" s="15" t="str">
        <f t="shared" si="97"/>
        <v>team</v>
      </c>
      <c r="B449" s="15" t="str">
        <f t="shared" si="94"/>
        <v>victory</v>
      </c>
      <c r="C449" s="38"/>
      <c r="D449" s="15" t="s">
        <v>49</v>
      </c>
      <c r="E449" s="15">
        <f t="shared" ca="1" si="96"/>
        <v>0</v>
      </c>
      <c r="F449" s="30">
        <f t="shared" ca="1" si="96"/>
        <v>0</v>
      </c>
      <c r="G449" s="31">
        <f t="shared" ca="1" si="96"/>
        <v>0</v>
      </c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>
        <f t="shared" ca="1" si="95"/>
        <v>0</v>
      </c>
    </row>
    <row r="450" spans="1:24" x14ac:dyDescent="0.15">
      <c r="A450" s="15" t="str">
        <f t="shared" si="97"/>
        <v>team</v>
      </c>
      <c r="B450" s="15" t="str">
        <f t="shared" si="94"/>
        <v>victory</v>
      </c>
      <c r="C450" s="38"/>
      <c r="D450" s="15" t="s">
        <v>51</v>
      </c>
      <c r="E450" s="15">
        <f t="shared" ca="1" si="96"/>
        <v>0</v>
      </c>
      <c r="F450" s="30">
        <f t="shared" ca="1" si="96"/>
        <v>0</v>
      </c>
      <c r="G450" s="31">
        <f t="shared" ca="1" si="96"/>
        <v>0</v>
      </c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>
        <f t="shared" ca="1" si="95"/>
        <v>0</v>
      </c>
    </row>
    <row r="451" spans="1:24" x14ac:dyDescent="0.15">
      <c r="A451" s="15" t="str">
        <f t="shared" si="97"/>
        <v>team</v>
      </c>
      <c r="B451" s="15" t="str">
        <f t="shared" si="94"/>
        <v>victory</v>
      </c>
      <c r="C451" s="38"/>
      <c r="D451" s="15" t="s">
        <v>55</v>
      </c>
      <c r="E451" s="15">
        <f t="shared" ca="1" si="96"/>
        <v>0</v>
      </c>
      <c r="F451" s="30">
        <f t="shared" ca="1" si="96"/>
        <v>0</v>
      </c>
      <c r="G451" s="31">
        <f t="shared" ca="1" si="96"/>
        <v>0</v>
      </c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>
        <f t="shared" ca="1" si="95"/>
        <v>0</v>
      </c>
    </row>
    <row r="452" spans="1:24" x14ac:dyDescent="0.15">
      <c r="A452" s="15" t="str">
        <f t="shared" si="97"/>
        <v>team</v>
      </c>
      <c r="B452" s="15" t="str">
        <f t="shared" si="94"/>
        <v>victory</v>
      </c>
      <c r="C452" s="38"/>
      <c r="D452" s="15" t="s">
        <v>75</v>
      </c>
      <c r="E452" s="15">
        <f t="shared" ca="1" si="96"/>
        <v>0</v>
      </c>
      <c r="F452" s="30">
        <f t="shared" ca="1" si="96"/>
        <v>0</v>
      </c>
      <c r="G452" s="31">
        <f t="shared" ca="1" si="96"/>
        <v>0</v>
      </c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>
        <f t="shared" ca="1" si="95"/>
        <v>0</v>
      </c>
    </row>
    <row r="453" spans="1:24" x14ac:dyDescent="0.15">
      <c r="A453" s="15" t="str">
        <f t="shared" si="97"/>
        <v>team</v>
      </c>
      <c r="B453" s="15" t="str">
        <f t="shared" si="94"/>
        <v>victory</v>
      </c>
      <c r="C453" s="38"/>
      <c r="D453" s="15" t="s">
        <v>64</v>
      </c>
      <c r="E453" s="15">
        <f t="shared" ca="1" si="96"/>
        <v>0</v>
      </c>
      <c r="F453" s="30">
        <f t="shared" ca="1" si="96"/>
        <v>0</v>
      </c>
      <c r="G453" s="31">
        <f t="shared" ca="1" si="96"/>
        <v>0</v>
      </c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>
        <f t="shared" ref="X453:X502" ca="1" si="98">SUM(E453:W453)</f>
        <v>0</v>
      </c>
    </row>
    <row r="454" spans="1:24" x14ac:dyDescent="0.15">
      <c r="A454" s="15" t="str">
        <f>A453</f>
        <v>team</v>
      </c>
      <c r="B454" s="15" t="str">
        <f t="shared" si="94"/>
        <v>victory</v>
      </c>
      <c r="C454" s="38"/>
      <c r="D454" s="15" t="s">
        <v>65</v>
      </c>
      <c r="E454" s="15">
        <f t="shared" ca="1" si="96"/>
        <v>0</v>
      </c>
      <c r="F454" s="30">
        <f t="shared" ca="1" si="96"/>
        <v>0</v>
      </c>
      <c r="G454" s="31">
        <f t="shared" ca="1" si="96"/>
        <v>0</v>
      </c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>
        <f t="shared" ca="1" si="98"/>
        <v>0</v>
      </c>
    </row>
    <row r="455" spans="1:24" x14ac:dyDescent="0.15">
      <c r="A455" s="15" t="str">
        <f t="shared" si="97"/>
        <v>team</v>
      </c>
      <c r="B455" s="15" t="str">
        <f t="shared" si="94"/>
        <v>victory</v>
      </c>
      <c r="C455" s="38"/>
      <c r="D455" s="15" t="s">
        <v>52</v>
      </c>
      <c r="E455" s="15">
        <f t="shared" ca="1" si="96"/>
        <v>6</v>
      </c>
      <c r="F455" s="30">
        <f t="shared" ca="1" si="96"/>
        <v>7</v>
      </c>
      <c r="G455" s="31">
        <f t="shared" ca="1" si="96"/>
        <v>2</v>
      </c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>
        <f t="shared" ca="1" si="98"/>
        <v>15</v>
      </c>
    </row>
    <row r="456" spans="1:24" x14ac:dyDescent="0.15">
      <c r="A456" s="15" t="str">
        <f t="shared" si="97"/>
        <v>team</v>
      </c>
      <c r="B456" s="15" t="str">
        <f t="shared" si="94"/>
        <v>victory</v>
      </c>
      <c r="C456" s="38"/>
      <c r="D456" s="15" t="s">
        <v>53</v>
      </c>
      <c r="E456" s="15">
        <f t="shared" ca="1" si="96"/>
        <v>0</v>
      </c>
      <c r="F456" s="30">
        <f t="shared" ca="1" si="96"/>
        <v>0</v>
      </c>
      <c r="G456" s="31">
        <f t="shared" ca="1" si="96"/>
        <v>0</v>
      </c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>
        <f t="shared" ca="1" si="98"/>
        <v>0</v>
      </c>
    </row>
    <row r="457" spans="1:24" x14ac:dyDescent="0.15">
      <c r="A457" s="15" t="str">
        <f t="shared" si="97"/>
        <v>team</v>
      </c>
      <c r="B457" s="15" t="str">
        <f t="shared" si="94"/>
        <v>victory</v>
      </c>
      <c r="C457" s="38"/>
      <c r="D457" s="15" t="s">
        <v>60</v>
      </c>
      <c r="E457" s="15">
        <f t="shared" ca="1" si="96"/>
        <v>18</v>
      </c>
      <c r="F457" s="30">
        <f t="shared" ca="1" si="96"/>
        <v>17</v>
      </c>
      <c r="G457" s="31">
        <f t="shared" ca="1" si="96"/>
        <v>5</v>
      </c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>
        <f t="shared" ca="1" si="98"/>
        <v>40</v>
      </c>
    </row>
    <row r="458" spans="1:24" x14ac:dyDescent="0.15">
      <c r="A458" s="15" t="str">
        <f t="shared" si="97"/>
        <v>team</v>
      </c>
      <c r="B458" s="15" t="str">
        <f t="shared" si="94"/>
        <v>victory</v>
      </c>
      <c r="C458" s="38"/>
      <c r="D458" s="15" t="s">
        <v>68</v>
      </c>
      <c r="E458" s="15">
        <f t="shared" ca="1" si="96"/>
        <v>0</v>
      </c>
      <c r="F458" s="30">
        <f t="shared" ca="1" si="96"/>
        <v>0</v>
      </c>
      <c r="G458" s="31">
        <f t="shared" ca="1" si="96"/>
        <v>0</v>
      </c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>
        <f t="shared" ca="1" si="98"/>
        <v>0</v>
      </c>
    </row>
    <row r="459" spans="1:24" x14ac:dyDescent="0.15">
      <c r="A459" s="15" t="str">
        <f t="shared" si="97"/>
        <v>team</v>
      </c>
      <c r="B459" s="15" t="str">
        <f t="shared" si="94"/>
        <v>victory</v>
      </c>
      <c r="C459" s="38"/>
      <c r="D459" s="15" t="s">
        <v>71</v>
      </c>
      <c r="E459" s="15">
        <f t="shared" ca="1" si="96"/>
        <v>0</v>
      </c>
      <c r="F459" s="30">
        <f t="shared" ca="1" si="96"/>
        <v>0</v>
      </c>
      <c r="G459" s="31">
        <f t="shared" ca="1" si="96"/>
        <v>0</v>
      </c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>
        <f t="shared" ca="1" si="98"/>
        <v>0</v>
      </c>
    </row>
    <row r="460" spans="1:24" x14ac:dyDescent="0.15">
      <c r="A460" s="15" t="str">
        <f t="shared" si="97"/>
        <v>team</v>
      </c>
      <c r="B460" s="15" t="str">
        <f t="shared" si="94"/>
        <v>victory</v>
      </c>
      <c r="C460" s="38"/>
      <c r="D460" s="15" t="s">
        <v>73</v>
      </c>
      <c r="E460" s="15">
        <f ca="1">SUMIFS(INDIRECT($D$111&amp;E$111&amp;"!D:D"),INDIRECT($D$111&amp;E$111&amp;"!C:C"),$D460)</f>
        <v>0</v>
      </c>
      <c r="F460" s="30">
        <f ca="1">SUMIFS(INDIRECT($D$111&amp;F$111&amp;"!D:D"),INDIRECT($D$111&amp;F$111&amp;"!C:C"),$D460)</f>
        <v>0</v>
      </c>
      <c r="G460" s="31">
        <f ca="1">SUMIFS(INDIRECT($D$111&amp;G$111&amp;"!D:D"),INDIRECT($D$111&amp;G$111&amp;"!C:C"),$D460)</f>
        <v>0</v>
      </c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>
        <f t="shared" ca="1" si="98"/>
        <v>0</v>
      </c>
    </row>
    <row r="461" spans="1:24" x14ac:dyDescent="0.15">
      <c r="A461" s="15" t="str">
        <f t="shared" si="97"/>
        <v>team</v>
      </c>
      <c r="B461" s="15" t="str">
        <f t="shared" si="94"/>
        <v>victory</v>
      </c>
      <c r="C461" s="38"/>
      <c r="D461" s="15" t="s">
        <v>59</v>
      </c>
      <c r="E461" s="15">
        <f t="shared" ca="1" si="96"/>
        <v>0</v>
      </c>
      <c r="F461" s="30">
        <f t="shared" ca="1" si="96"/>
        <v>0</v>
      </c>
      <c r="G461" s="31">
        <f t="shared" ca="1" si="96"/>
        <v>0</v>
      </c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>
        <f t="shared" ca="1" si="98"/>
        <v>0</v>
      </c>
    </row>
    <row r="462" spans="1:24" x14ac:dyDescent="0.15">
      <c r="A462" s="15" t="str">
        <f t="shared" si="97"/>
        <v>team</v>
      </c>
      <c r="B462" s="15" t="str">
        <f t="shared" si="94"/>
        <v>victory</v>
      </c>
      <c r="C462" s="39"/>
      <c r="D462" s="15" t="s">
        <v>74</v>
      </c>
      <c r="E462" s="15">
        <f t="shared" ca="1" si="96"/>
        <v>0</v>
      </c>
      <c r="F462" s="30">
        <f t="shared" ca="1" si="96"/>
        <v>0</v>
      </c>
      <c r="G462" s="31">
        <f t="shared" ca="1" si="96"/>
        <v>0</v>
      </c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>
        <f t="shared" ca="1" si="98"/>
        <v>0</v>
      </c>
    </row>
    <row r="463" spans="1:24" x14ac:dyDescent="0.15">
      <c r="A463" s="15" t="s">
        <v>133</v>
      </c>
      <c r="B463" s="15" t="str">
        <f t="shared" si="94"/>
        <v>victory</v>
      </c>
      <c r="C463" s="37" t="s">
        <v>36</v>
      </c>
      <c r="D463" s="15" t="s">
        <v>63</v>
      </c>
      <c r="E463" s="15">
        <f ca="1">SUMIFS(INDIRECT($D$111&amp;E$111&amp;"!E:E"),INDIRECT($D$111&amp;E$111&amp;"!C:C"),$D463)</f>
        <v>12</v>
      </c>
      <c r="F463" s="30">
        <f ca="1">SUMIFS(INDIRECT($D$111&amp;F$111&amp;"!E:E"),INDIRECT($D$111&amp;F$111&amp;"!C:C"),$D463)</f>
        <v>11</v>
      </c>
      <c r="G463" s="31">
        <f ca="1">SUMIFS(INDIRECT($D$111&amp;G$111&amp;"!E:E"),INDIRECT($D$111&amp;G$111&amp;"!C:C"),$D463)</f>
        <v>0</v>
      </c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>
        <f t="shared" ca="1" si="98"/>
        <v>23</v>
      </c>
    </row>
    <row r="464" spans="1:24" x14ac:dyDescent="0.15">
      <c r="A464" s="15" t="str">
        <f>A463</f>
        <v>enemy</v>
      </c>
      <c r="B464" s="15" t="str">
        <f t="shared" si="94"/>
        <v>victory</v>
      </c>
      <c r="C464" s="38"/>
      <c r="D464" s="15" t="s">
        <v>70</v>
      </c>
      <c r="E464" s="15">
        <f t="shared" ref="E464:G499" ca="1" si="99">SUMIFS(INDIRECT($D$111&amp;E$111&amp;"!E:E"),INDIRECT($D$111&amp;E$111&amp;"!C:C"),$D464)</f>
        <v>0</v>
      </c>
      <c r="F464" s="30">
        <f t="shared" ca="1" si="99"/>
        <v>0</v>
      </c>
      <c r="G464" s="31">
        <f t="shared" ca="1" si="99"/>
        <v>0</v>
      </c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>
        <f t="shared" ca="1" si="98"/>
        <v>0</v>
      </c>
    </row>
    <row r="465" spans="1:24" x14ac:dyDescent="0.15">
      <c r="A465" s="15" t="str">
        <f t="shared" ref="A465:A490" si="100">A464</f>
        <v>enemy</v>
      </c>
      <c r="B465" s="15" t="str">
        <f t="shared" si="94"/>
        <v>victory</v>
      </c>
      <c r="C465" s="38"/>
      <c r="D465" s="15" t="s">
        <v>69</v>
      </c>
      <c r="E465" s="15">
        <f t="shared" ca="1" si="99"/>
        <v>0</v>
      </c>
      <c r="F465" s="30">
        <f t="shared" ca="1" si="99"/>
        <v>0</v>
      </c>
      <c r="G465" s="31">
        <f t="shared" ca="1" si="99"/>
        <v>0</v>
      </c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>
        <f t="shared" ca="1" si="98"/>
        <v>0</v>
      </c>
    </row>
    <row r="466" spans="1:24" x14ac:dyDescent="0.15">
      <c r="A466" s="15" t="str">
        <f t="shared" si="100"/>
        <v>enemy</v>
      </c>
      <c r="B466" s="15" t="str">
        <f t="shared" si="94"/>
        <v>victory</v>
      </c>
      <c r="C466" s="38"/>
      <c r="D466" s="15" t="s">
        <v>3</v>
      </c>
      <c r="E466" s="15">
        <f t="shared" ca="1" si="99"/>
        <v>22</v>
      </c>
      <c r="F466" s="30">
        <f t="shared" ca="1" si="99"/>
        <v>5</v>
      </c>
      <c r="G466" s="31">
        <f t="shared" ca="1" si="99"/>
        <v>6</v>
      </c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>
        <f t="shared" ca="1" si="98"/>
        <v>33</v>
      </c>
    </row>
    <row r="467" spans="1:24" x14ac:dyDescent="0.15">
      <c r="A467" s="15" t="str">
        <f t="shared" si="100"/>
        <v>enemy</v>
      </c>
      <c r="B467" s="15" t="str">
        <f t="shared" si="94"/>
        <v>victory</v>
      </c>
      <c r="C467" s="38"/>
      <c r="D467" s="15" t="s">
        <v>57</v>
      </c>
      <c r="E467" s="15">
        <f t="shared" ca="1" si="99"/>
        <v>0</v>
      </c>
      <c r="F467" s="30">
        <f t="shared" ca="1" si="99"/>
        <v>0</v>
      </c>
      <c r="G467" s="31">
        <f t="shared" ca="1" si="99"/>
        <v>0</v>
      </c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>
        <f t="shared" ca="1" si="98"/>
        <v>0</v>
      </c>
    </row>
    <row r="468" spans="1:24" x14ac:dyDescent="0.15">
      <c r="A468" s="15" t="str">
        <f t="shared" si="100"/>
        <v>enemy</v>
      </c>
      <c r="B468" s="15" t="str">
        <f t="shared" si="94"/>
        <v>victory</v>
      </c>
      <c r="C468" s="38"/>
      <c r="D468" s="15" t="s">
        <v>0</v>
      </c>
      <c r="E468" s="15">
        <f t="shared" ca="1" si="99"/>
        <v>19</v>
      </c>
      <c r="F468" s="30">
        <f t="shared" ca="1" si="99"/>
        <v>7</v>
      </c>
      <c r="G468" s="31">
        <f t="shared" ca="1" si="99"/>
        <v>21</v>
      </c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>
        <f t="shared" ca="1" si="98"/>
        <v>47</v>
      </c>
    </row>
    <row r="469" spans="1:24" x14ac:dyDescent="0.15">
      <c r="A469" s="15" t="str">
        <f t="shared" si="100"/>
        <v>enemy</v>
      </c>
      <c r="B469" s="15" t="str">
        <f t="shared" si="94"/>
        <v>victory</v>
      </c>
      <c r="C469" s="38"/>
      <c r="D469" s="15" t="s">
        <v>44</v>
      </c>
      <c r="E469" s="15">
        <f t="shared" ca="1" si="99"/>
        <v>0</v>
      </c>
      <c r="F469" s="30">
        <f t="shared" ca="1" si="99"/>
        <v>0</v>
      </c>
      <c r="G469" s="31">
        <f t="shared" ca="1" si="99"/>
        <v>0</v>
      </c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>
        <f t="shared" ca="1" si="98"/>
        <v>0</v>
      </c>
    </row>
    <row r="470" spans="1:24" x14ac:dyDescent="0.15">
      <c r="A470" s="15" t="str">
        <f t="shared" si="100"/>
        <v>enemy</v>
      </c>
      <c r="B470" s="15" t="str">
        <f t="shared" si="94"/>
        <v>victory</v>
      </c>
      <c r="C470" s="38"/>
      <c r="D470" s="15" t="s">
        <v>54</v>
      </c>
      <c r="E470" s="15">
        <f t="shared" ca="1" si="99"/>
        <v>0</v>
      </c>
      <c r="F470" s="30">
        <f t="shared" ca="1" si="99"/>
        <v>0</v>
      </c>
      <c r="G470" s="31">
        <f t="shared" ca="1" si="99"/>
        <v>0</v>
      </c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>
        <f t="shared" ca="1" si="98"/>
        <v>0</v>
      </c>
    </row>
    <row r="471" spans="1:24" x14ac:dyDescent="0.15">
      <c r="A471" s="15" t="str">
        <f t="shared" si="100"/>
        <v>enemy</v>
      </c>
      <c r="B471" s="15" t="str">
        <f t="shared" si="94"/>
        <v>victory</v>
      </c>
      <c r="C471" s="38"/>
      <c r="D471" s="15" t="s">
        <v>61</v>
      </c>
      <c r="E471" s="15">
        <f t="shared" ca="1" si="99"/>
        <v>14</v>
      </c>
      <c r="F471" s="30">
        <f t="shared" ca="1" si="99"/>
        <v>0</v>
      </c>
      <c r="G471" s="31">
        <f t="shared" ca="1" si="99"/>
        <v>0</v>
      </c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>
        <f t="shared" ca="1" si="98"/>
        <v>14</v>
      </c>
    </row>
    <row r="472" spans="1:24" x14ac:dyDescent="0.15">
      <c r="A472" s="15" t="str">
        <f t="shared" si="100"/>
        <v>enemy</v>
      </c>
      <c r="B472" s="15" t="str">
        <f t="shared" si="94"/>
        <v>victory</v>
      </c>
      <c r="C472" s="38"/>
      <c r="D472" s="15" t="s">
        <v>62</v>
      </c>
      <c r="E472" s="15">
        <f t="shared" ca="1" si="99"/>
        <v>0</v>
      </c>
      <c r="F472" s="30">
        <f t="shared" ca="1" si="99"/>
        <v>0</v>
      </c>
      <c r="G472" s="31">
        <f t="shared" ca="1" si="99"/>
        <v>0</v>
      </c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>
        <f t="shared" ca="1" si="98"/>
        <v>0</v>
      </c>
    </row>
    <row r="473" spans="1:24" x14ac:dyDescent="0.15">
      <c r="A473" s="15" t="str">
        <f t="shared" si="100"/>
        <v>enemy</v>
      </c>
      <c r="B473" s="15" t="str">
        <f t="shared" si="94"/>
        <v>victory</v>
      </c>
      <c r="C473" s="38"/>
      <c r="D473" s="15" t="s">
        <v>67</v>
      </c>
      <c r="E473" s="15">
        <f t="shared" ca="1" si="99"/>
        <v>0</v>
      </c>
      <c r="F473" s="30">
        <f t="shared" ca="1" si="99"/>
        <v>0</v>
      </c>
      <c r="G473" s="31">
        <f t="shared" ca="1" si="99"/>
        <v>0</v>
      </c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>
        <f t="shared" ca="1" si="98"/>
        <v>0</v>
      </c>
    </row>
    <row r="474" spans="1:24" x14ac:dyDescent="0.15">
      <c r="A474" s="15" t="str">
        <f t="shared" si="100"/>
        <v>enemy</v>
      </c>
      <c r="B474" s="15" t="str">
        <f t="shared" si="94"/>
        <v>victory</v>
      </c>
      <c r="C474" s="38"/>
      <c r="D474" s="15" t="s">
        <v>46</v>
      </c>
      <c r="E474" s="15">
        <f t="shared" ca="1" si="99"/>
        <v>0</v>
      </c>
      <c r="F474" s="30">
        <f t="shared" ca="1" si="99"/>
        <v>0</v>
      </c>
      <c r="G474" s="31">
        <f t="shared" ca="1" si="99"/>
        <v>0</v>
      </c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>
        <f t="shared" ca="1" si="98"/>
        <v>0</v>
      </c>
    </row>
    <row r="475" spans="1:24" x14ac:dyDescent="0.15">
      <c r="A475" s="15" t="str">
        <f t="shared" si="100"/>
        <v>enemy</v>
      </c>
      <c r="B475" s="15" t="str">
        <f t="shared" si="94"/>
        <v>victory</v>
      </c>
      <c r="C475" s="38"/>
      <c r="D475" s="15" t="s">
        <v>56</v>
      </c>
      <c r="E475" s="15">
        <f t="shared" ca="1" si="99"/>
        <v>0</v>
      </c>
      <c r="F475" s="30">
        <f t="shared" ca="1" si="99"/>
        <v>0</v>
      </c>
      <c r="G475" s="31">
        <f t="shared" ca="1" si="99"/>
        <v>0</v>
      </c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>
        <f t="shared" ca="1" si="98"/>
        <v>0</v>
      </c>
    </row>
    <row r="476" spans="1:24" x14ac:dyDescent="0.15">
      <c r="A476" s="15" t="str">
        <f t="shared" si="100"/>
        <v>enemy</v>
      </c>
      <c r="B476" s="15" t="str">
        <f t="shared" si="94"/>
        <v>victory</v>
      </c>
      <c r="C476" s="38"/>
      <c r="D476" s="15" t="s">
        <v>72</v>
      </c>
      <c r="E476" s="15">
        <f t="shared" ca="1" si="99"/>
        <v>0</v>
      </c>
      <c r="F476" s="30">
        <f t="shared" ca="1" si="99"/>
        <v>0</v>
      </c>
      <c r="G476" s="31">
        <f t="shared" ca="1" si="99"/>
        <v>0</v>
      </c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>
        <f t="shared" ca="1" si="98"/>
        <v>0</v>
      </c>
    </row>
    <row r="477" spans="1:24" x14ac:dyDescent="0.15">
      <c r="A477" s="15" t="str">
        <f t="shared" si="100"/>
        <v>enemy</v>
      </c>
      <c r="B477" s="15" t="str">
        <f t="shared" si="94"/>
        <v>victory</v>
      </c>
      <c r="C477" s="38"/>
      <c r="D477" s="15" t="s">
        <v>66</v>
      </c>
      <c r="E477" s="15">
        <f t="shared" ca="1" si="99"/>
        <v>0</v>
      </c>
      <c r="F477" s="30">
        <f t="shared" ca="1" si="99"/>
        <v>0</v>
      </c>
      <c r="G477" s="31">
        <f t="shared" ca="1" si="99"/>
        <v>0</v>
      </c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>
        <f t="shared" ca="1" si="98"/>
        <v>0</v>
      </c>
    </row>
    <row r="478" spans="1:24" x14ac:dyDescent="0.15">
      <c r="A478" s="15" t="str">
        <f t="shared" si="100"/>
        <v>enemy</v>
      </c>
      <c r="B478" s="15" t="str">
        <f t="shared" si="94"/>
        <v>victory</v>
      </c>
      <c r="C478" s="38"/>
      <c r="D478" s="15" t="s">
        <v>58</v>
      </c>
      <c r="E478" s="15">
        <f t="shared" ca="1" si="99"/>
        <v>0</v>
      </c>
      <c r="F478" s="30">
        <f t="shared" ca="1" si="99"/>
        <v>0</v>
      </c>
      <c r="G478" s="31">
        <f t="shared" ca="1" si="99"/>
        <v>0</v>
      </c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>
        <f t="shared" ca="1" si="98"/>
        <v>0</v>
      </c>
    </row>
    <row r="479" spans="1:24" x14ac:dyDescent="0.15">
      <c r="A479" s="15" t="str">
        <f t="shared" si="100"/>
        <v>enemy</v>
      </c>
      <c r="B479" s="15" t="str">
        <f t="shared" si="94"/>
        <v>victory</v>
      </c>
      <c r="C479" s="38"/>
      <c r="D479" s="15" t="s">
        <v>48</v>
      </c>
      <c r="E479" s="15">
        <f t="shared" ca="1" si="99"/>
        <v>0</v>
      </c>
      <c r="F479" s="30">
        <f t="shared" ca="1" si="99"/>
        <v>0</v>
      </c>
      <c r="G479" s="31">
        <f t="shared" ca="1" si="99"/>
        <v>0</v>
      </c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>
        <f t="shared" ca="1" si="98"/>
        <v>0</v>
      </c>
    </row>
    <row r="480" spans="1:24" x14ac:dyDescent="0.15">
      <c r="A480" s="15" t="str">
        <f t="shared" si="100"/>
        <v>enemy</v>
      </c>
      <c r="B480" s="15" t="str">
        <f t="shared" si="94"/>
        <v>victory</v>
      </c>
      <c r="C480" s="38"/>
      <c r="D480" s="15" t="s">
        <v>47</v>
      </c>
      <c r="E480" s="15">
        <f t="shared" ca="1" si="99"/>
        <v>0</v>
      </c>
      <c r="F480" s="30">
        <f t="shared" ca="1" si="99"/>
        <v>0</v>
      </c>
      <c r="G480" s="31">
        <f t="shared" ca="1" si="99"/>
        <v>0</v>
      </c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>
        <f t="shared" ca="1" si="98"/>
        <v>0</v>
      </c>
    </row>
    <row r="481" spans="1:24" x14ac:dyDescent="0.15">
      <c r="A481" s="15" t="str">
        <f t="shared" si="100"/>
        <v>enemy</v>
      </c>
      <c r="B481" s="15" t="str">
        <f t="shared" si="94"/>
        <v>victory</v>
      </c>
      <c r="C481" s="38"/>
      <c r="D481" s="15" t="s">
        <v>1</v>
      </c>
      <c r="E481" s="15">
        <f t="shared" ca="1" si="99"/>
        <v>10</v>
      </c>
      <c r="F481" s="30">
        <f t="shared" ca="1" si="99"/>
        <v>2</v>
      </c>
      <c r="G481" s="31">
        <f t="shared" ca="1" si="99"/>
        <v>13</v>
      </c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>
        <f t="shared" ca="1" si="98"/>
        <v>25</v>
      </c>
    </row>
    <row r="482" spans="1:24" x14ac:dyDescent="0.15">
      <c r="A482" s="15" t="str">
        <f t="shared" si="100"/>
        <v>enemy</v>
      </c>
      <c r="B482" s="15" t="str">
        <f t="shared" si="94"/>
        <v>victory</v>
      </c>
      <c r="C482" s="38"/>
      <c r="D482" s="15" t="s">
        <v>2</v>
      </c>
      <c r="E482" s="15">
        <f t="shared" ca="1" si="99"/>
        <v>38</v>
      </c>
      <c r="F482" s="30">
        <f t="shared" ca="1" si="99"/>
        <v>8</v>
      </c>
      <c r="G482" s="31">
        <f t="shared" ca="1" si="99"/>
        <v>6</v>
      </c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>
        <f t="shared" ca="1" si="98"/>
        <v>52</v>
      </c>
    </row>
    <row r="483" spans="1:24" x14ac:dyDescent="0.15">
      <c r="A483" s="15" t="str">
        <f t="shared" si="100"/>
        <v>enemy</v>
      </c>
      <c r="B483" s="15" t="str">
        <f t="shared" si="94"/>
        <v>victory</v>
      </c>
      <c r="C483" s="38"/>
      <c r="D483" s="15" t="s">
        <v>4</v>
      </c>
      <c r="E483" s="15">
        <f t="shared" ca="1" si="99"/>
        <v>26</v>
      </c>
      <c r="F483" s="30">
        <f t="shared" ca="1" si="99"/>
        <v>16</v>
      </c>
      <c r="G483" s="31">
        <f t="shared" ca="1" si="99"/>
        <v>0</v>
      </c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>
        <f t="shared" ca="1" si="98"/>
        <v>42</v>
      </c>
    </row>
    <row r="484" spans="1:24" x14ac:dyDescent="0.15">
      <c r="A484" s="15" t="str">
        <f t="shared" si="100"/>
        <v>enemy</v>
      </c>
      <c r="B484" s="15" t="str">
        <f t="shared" si="94"/>
        <v>victory</v>
      </c>
      <c r="C484" s="38"/>
      <c r="D484" s="15" t="s">
        <v>45</v>
      </c>
      <c r="E484" s="15">
        <f t="shared" ca="1" si="99"/>
        <v>0</v>
      </c>
      <c r="F484" s="30">
        <f t="shared" ca="1" si="99"/>
        <v>0</v>
      </c>
      <c r="G484" s="31">
        <f t="shared" ca="1" si="99"/>
        <v>0</v>
      </c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>
        <f t="shared" ca="1" si="98"/>
        <v>0</v>
      </c>
    </row>
    <row r="485" spans="1:24" x14ac:dyDescent="0.15">
      <c r="A485" s="15" t="str">
        <f t="shared" si="100"/>
        <v>enemy</v>
      </c>
      <c r="B485" s="15" t="str">
        <f t="shared" si="94"/>
        <v>victory</v>
      </c>
      <c r="C485" s="38"/>
      <c r="D485" s="15" t="s">
        <v>50</v>
      </c>
      <c r="E485" s="15">
        <f t="shared" ca="1" si="99"/>
        <v>0</v>
      </c>
      <c r="F485" s="30">
        <f t="shared" ca="1" si="99"/>
        <v>0</v>
      </c>
      <c r="G485" s="31">
        <f t="shared" ca="1" si="99"/>
        <v>0</v>
      </c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>
        <f t="shared" ca="1" si="98"/>
        <v>0</v>
      </c>
    </row>
    <row r="486" spans="1:24" x14ac:dyDescent="0.15">
      <c r="A486" s="15" t="str">
        <f t="shared" si="100"/>
        <v>enemy</v>
      </c>
      <c r="B486" s="15" t="str">
        <f t="shared" ref="B486:B500" si="101">$D$116</f>
        <v>victory</v>
      </c>
      <c r="C486" s="38"/>
      <c r="D486" s="15" t="s">
        <v>49</v>
      </c>
      <c r="E486" s="15">
        <f t="shared" ca="1" si="99"/>
        <v>0</v>
      </c>
      <c r="F486" s="30">
        <f t="shared" ca="1" si="99"/>
        <v>0</v>
      </c>
      <c r="G486" s="31">
        <f t="shared" ca="1" si="99"/>
        <v>0</v>
      </c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>
        <f t="shared" ca="1" si="98"/>
        <v>0</v>
      </c>
    </row>
    <row r="487" spans="1:24" x14ac:dyDescent="0.15">
      <c r="A487" s="15" t="str">
        <f t="shared" si="100"/>
        <v>enemy</v>
      </c>
      <c r="B487" s="15" t="str">
        <f t="shared" si="101"/>
        <v>victory</v>
      </c>
      <c r="C487" s="38"/>
      <c r="D487" s="15" t="s">
        <v>51</v>
      </c>
      <c r="E487" s="15">
        <f t="shared" ca="1" si="99"/>
        <v>0</v>
      </c>
      <c r="F487" s="30">
        <f t="shared" ca="1" si="99"/>
        <v>0</v>
      </c>
      <c r="G487" s="31">
        <f t="shared" ca="1" si="99"/>
        <v>0</v>
      </c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>
        <f t="shared" ca="1" si="98"/>
        <v>0</v>
      </c>
    </row>
    <row r="488" spans="1:24" x14ac:dyDescent="0.15">
      <c r="A488" s="15" t="str">
        <f t="shared" si="100"/>
        <v>enemy</v>
      </c>
      <c r="B488" s="15" t="str">
        <f t="shared" si="101"/>
        <v>victory</v>
      </c>
      <c r="C488" s="38"/>
      <c r="D488" s="15" t="s">
        <v>55</v>
      </c>
      <c r="E488" s="15">
        <f t="shared" ca="1" si="99"/>
        <v>0</v>
      </c>
      <c r="F488" s="30">
        <f t="shared" ca="1" si="99"/>
        <v>0</v>
      </c>
      <c r="G488" s="31">
        <f t="shared" ca="1" si="99"/>
        <v>0</v>
      </c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>
        <f t="shared" ca="1" si="98"/>
        <v>0</v>
      </c>
    </row>
    <row r="489" spans="1:24" x14ac:dyDescent="0.15">
      <c r="A489" s="15" t="str">
        <f t="shared" si="100"/>
        <v>enemy</v>
      </c>
      <c r="B489" s="15" t="str">
        <f t="shared" si="101"/>
        <v>victory</v>
      </c>
      <c r="C489" s="38"/>
      <c r="D489" s="15" t="s">
        <v>75</v>
      </c>
      <c r="E489" s="15">
        <f t="shared" ca="1" si="99"/>
        <v>0</v>
      </c>
      <c r="F489" s="30">
        <f t="shared" ca="1" si="99"/>
        <v>0</v>
      </c>
      <c r="G489" s="31">
        <f t="shared" ca="1" si="99"/>
        <v>0</v>
      </c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>
        <f t="shared" ca="1" si="98"/>
        <v>0</v>
      </c>
    </row>
    <row r="490" spans="1:24" x14ac:dyDescent="0.15">
      <c r="A490" s="15" t="str">
        <f t="shared" si="100"/>
        <v>enemy</v>
      </c>
      <c r="B490" s="15" t="str">
        <f t="shared" si="101"/>
        <v>victory</v>
      </c>
      <c r="C490" s="38"/>
      <c r="D490" s="15" t="s">
        <v>64</v>
      </c>
      <c r="E490" s="15">
        <f t="shared" ca="1" si="99"/>
        <v>0</v>
      </c>
      <c r="F490" s="30">
        <f t="shared" ca="1" si="99"/>
        <v>0</v>
      </c>
      <c r="G490" s="31">
        <f t="shared" ca="1" si="99"/>
        <v>0</v>
      </c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>
        <f t="shared" ca="1" si="98"/>
        <v>0</v>
      </c>
    </row>
    <row r="491" spans="1:24" x14ac:dyDescent="0.15">
      <c r="A491" s="15" t="str">
        <f>A490</f>
        <v>enemy</v>
      </c>
      <c r="B491" s="15" t="str">
        <f t="shared" si="101"/>
        <v>victory</v>
      </c>
      <c r="C491" s="38"/>
      <c r="D491" s="15" t="s">
        <v>65</v>
      </c>
      <c r="E491" s="15">
        <f t="shared" ca="1" si="99"/>
        <v>0</v>
      </c>
      <c r="F491" s="30">
        <f t="shared" ca="1" si="99"/>
        <v>0</v>
      </c>
      <c r="G491" s="31">
        <f t="shared" ca="1" si="99"/>
        <v>0</v>
      </c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>
        <f t="shared" ca="1" si="98"/>
        <v>0</v>
      </c>
    </row>
    <row r="492" spans="1:24" x14ac:dyDescent="0.15">
      <c r="A492" s="15" t="str">
        <f t="shared" ref="A492:A499" si="102">A491</f>
        <v>enemy</v>
      </c>
      <c r="B492" s="15" t="str">
        <f t="shared" si="101"/>
        <v>victory</v>
      </c>
      <c r="C492" s="38"/>
      <c r="D492" s="15" t="s">
        <v>52</v>
      </c>
      <c r="E492" s="15">
        <f t="shared" ca="1" si="99"/>
        <v>2</v>
      </c>
      <c r="F492" s="30">
        <f t="shared" ca="1" si="99"/>
        <v>7</v>
      </c>
      <c r="G492" s="31">
        <f t="shared" ca="1" si="99"/>
        <v>6</v>
      </c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>
        <f t="shared" ca="1" si="98"/>
        <v>15</v>
      </c>
    </row>
    <row r="493" spans="1:24" x14ac:dyDescent="0.15">
      <c r="A493" s="15" t="str">
        <f t="shared" si="102"/>
        <v>enemy</v>
      </c>
      <c r="B493" s="15" t="str">
        <f t="shared" si="101"/>
        <v>victory</v>
      </c>
      <c r="C493" s="38"/>
      <c r="D493" s="15" t="s">
        <v>53</v>
      </c>
      <c r="E493" s="15">
        <f t="shared" ca="1" si="99"/>
        <v>0</v>
      </c>
      <c r="F493" s="30">
        <f t="shared" ca="1" si="99"/>
        <v>0</v>
      </c>
      <c r="G493" s="31">
        <f t="shared" ca="1" si="99"/>
        <v>0</v>
      </c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>
        <f t="shared" ca="1" si="98"/>
        <v>0</v>
      </c>
    </row>
    <row r="494" spans="1:24" x14ac:dyDescent="0.15">
      <c r="A494" s="15" t="str">
        <f t="shared" si="102"/>
        <v>enemy</v>
      </c>
      <c r="B494" s="15" t="str">
        <f t="shared" si="101"/>
        <v>victory</v>
      </c>
      <c r="C494" s="38"/>
      <c r="D494" s="15" t="s">
        <v>60</v>
      </c>
      <c r="E494" s="15">
        <f t="shared" ca="1" si="99"/>
        <v>23</v>
      </c>
      <c r="F494" s="30">
        <f t="shared" ca="1" si="99"/>
        <v>3</v>
      </c>
      <c r="G494" s="31">
        <f t="shared" ca="1" si="99"/>
        <v>4</v>
      </c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>
        <f t="shared" ca="1" si="98"/>
        <v>30</v>
      </c>
    </row>
    <row r="495" spans="1:24" x14ac:dyDescent="0.15">
      <c r="A495" s="15" t="str">
        <f t="shared" si="102"/>
        <v>enemy</v>
      </c>
      <c r="B495" s="15" t="str">
        <f t="shared" si="101"/>
        <v>victory</v>
      </c>
      <c r="C495" s="38"/>
      <c r="D495" s="15" t="s">
        <v>68</v>
      </c>
      <c r="E495" s="15">
        <f t="shared" ca="1" si="99"/>
        <v>0</v>
      </c>
      <c r="F495" s="30">
        <f t="shared" ca="1" si="99"/>
        <v>0</v>
      </c>
      <c r="G495" s="31">
        <f t="shared" ca="1" si="99"/>
        <v>0</v>
      </c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>
        <f t="shared" ca="1" si="98"/>
        <v>0</v>
      </c>
    </row>
    <row r="496" spans="1:24" x14ac:dyDescent="0.15">
      <c r="A496" s="15" t="str">
        <f t="shared" si="102"/>
        <v>enemy</v>
      </c>
      <c r="B496" s="15" t="str">
        <f t="shared" si="101"/>
        <v>victory</v>
      </c>
      <c r="C496" s="38"/>
      <c r="D496" s="15" t="s">
        <v>71</v>
      </c>
      <c r="E496" s="15">
        <f t="shared" ca="1" si="99"/>
        <v>0</v>
      </c>
      <c r="F496" s="30">
        <f t="shared" ca="1" si="99"/>
        <v>0</v>
      </c>
      <c r="G496" s="31">
        <f t="shared" ca="1" si="99"/>
        <v>0</v>
      </c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>
        <f t="shared" ca="1" si="98"/>
        <v>0</v>
      </c>
    </row>
    <row r="497" spans="1:24" x14ac:dyDescent="0.15">
      <c r="A497" s="15" t="str">
        <f t="shared" si="102"/>
        <v>enemy</v>
      </c>
      <c r="B497" s="15" t="str">
        <f t="shared" si="101"/>
        <v>victory</v>
      </c>
      <c r="C497" s="38"/>
      <c r="D497" s="15" t="s">
        <v>73</v>
      </c>
      <c r="E497" s="15">
        <f t="shared" ca="1" si="99"/>
        <v>0</v>
      </c>
      <c r="F497" s="30">
        <f t="shared" ca="1" si="99"/>
        <v>0</v>
      </c>
      <c r="G497" s="31">
        <f t="shared" ca="1" si="99"/>
        <v>0</v>
      </c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>
        <f t="shared" ca="1" si="98"/>
        <v>0</v>
      </c>
    </row>
    <row r="498" spans="1:24" x14ac:dyDescent="0.15">
      <c r="A498" s="15" t="str">
        <f t="shared" si="102"/>
        <v>enemy</v>
      </c>
      <c r="B498" s="15" t="str">
        <f t="shared" si="101"/>
        <v>victory</v>
      </c>
      <c r="C498" s="38"/>
      <c r="D498" s="15" t="s">
        <v>59</v>
      </c>
      <c r="E498" s="15">
        <f t="shared" ca="1" si="99"/>
        <v>0</v>
      </c>
      <c r="F498" s="30">
        <f t="shared" ca="1" si="99"/>
        <v>0</v>
      </c>
      <c r="G498" s="31">
        <f t="shared" ca="1" si="99"/>
        <v>0</v>
      </c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>
        <f t="shared" ca="1" si="98"/>
        <v>0</v>
      </c>
    </row>
    <row r="499" spans="1:24" x14ac:dyDescent="0.15">
      <c r="A499" s="15" t="str">
        <f t="shared" si="102"/>
        <v>enemy</v>
      </c>
      <c r="B499" s="15" t="str">
        <f t="shared" si="101"/>
        <v>victory</v>
      </c>
      <c r="C499" s="39"/>
      <c r="D499" s="15" t="s">
        <v>74</v>
      </c>
      <c r="E499" s="15">
        <f t="shared" ca="1" si="99"/>
        <v>0</v>
      </c>
      <c r="F499" s="30">
        <f t="shared" ca="1" si="99"/>
        <v>0</v>
      </c>
      <c r="G499" s="31">
        <f t="shared" ca="1" si="99"/>
        <v>0</v>
      </c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>
        <f t="shared" ca="1" si="98"/>
        <v>0</v>
      </c>
    </row>
    <row r="500" spans="1:24" x14ac:dyDescent="0.15">
      <c r="A500" s="21"/>
      <c r="B500" s="24" t="str">
        <f t="shared" si="101"/>
        <v>victory</v>
      </c>
      <c r="D500" s="37" t="s">
        <v>167</v>
      </c>
      <c r="E500" s="18">
        <f ca="1">COUNTIFS(INDIRECT($D$111&amp;E$111&amp;"!I:I"),$D500,INDIRECT($D$111&amp;E$111&amp;"!B:B"),$B500)</f>
        <v>11</v>
      </c>
      <c r="F500" s="30">
        <f ca="1">COUNTIFS(INDIRECT($D$111&amp;F$111&amp;"!I:I"),$D500,INDIRECT($D$111&amp;F$111&amp;"!B:B"),$B500)</f>
        <v>5</v>
      </c>
      <c r="G500" s="31">
        <f ca="1">COUNTIFS(INDIRECT($D$111&amp;G$111&amp;"!I:I"),$D500,INDIRECT($D$111&amp;G$111&amp;"!B:B"),$B500)</f>
        <v>2</v>
      </c>
      <c r="X500" s="18">
        <f t="shared" ca="1" si="98"/>
        <v>18</v>
      </c>
    </row>
    <row r="501" spans="1:24" x14ac:dyDescent="0.15">
      <c r="B501" s="25" t="s">
        <v>146</v>
      </c>
      <c r="D501" s="38"/>
      <c r="E501" s="18">
        <f ca="1">COUNTIFS(INDIRECT($D$111&amp;E$111&amp;"!I:I"),$D500,INDIRECT($D$111&amp;E$111&amp;"!B:B"),$B501)</f>
        <v>10</v>
      </c>
      <c r="F501" s="30">
        <f ca="1">COUNTIFS(INDIRECT($D$111&amp;F$111&amp;"!I:I"),$D500,INDIRECT($D$111&amp;F$111&amp;"!B:B"),$B501)</f>
        <v>7</v>
      </c>
      <c r="G501" s="31">
        <f ca="1">COUNTIFS(INDIRECT($D$111&amp;G$111&amp;"!I:I"),$D500,INDIRECT($D$111&amp;G$111&amp;"!B:B"),$B501)</f>
        <v>1</v>
      </c>
      <c r="X501" s="18">
        <f t="shared" ca="1" si="98"/>
        <v>18</v>
      </c>
    </row>
    <row r="502" spans="1:24" x14ac:dyDescent="0.15">
      <c r="B502" s="26" t="s">
        <v>147</v>
      </c>
      <c r="D502" s="39"/>
      <c r="E502" s="18">
        <f ca="1">COUNTIFS(INDIRECT($D$111&amp;E$111&amp;"!I:I"),$D500,INDIRECT($D$111&amp;E$111&amp;"!B:B"),$B502)</f>
        <v>1</v>
      </c>
      <c r="F502" s="30">
        <f ca="1">COUNTIFS(INDIRECT($D$111&amp;F$111&amp;"!I:I"),$D500,INDIRECT($D$111&amp;F$111&amp;"!B:B"),$B502)</f>
        <v>2</v>
      </c>
      <c r="G502" s="31">
        <f ca="1">COUNTIFS(INDIRECT($D$111&amp;G$111&amp;"!I:I"),$D500,INDIRECT($D$111&amp;G$111&amp;"!B:B"),$B502)</f>
        <v>2</v>
      </c>
      <c r="X502" s="18">
        <f t="shared" ca="1" si="98"/>
        <v>5</v>
      </c>
    </row>
    <row r="503" spans="1:24" x14ac:dyDescent="0.15">
      <c r="A503" s="21"/>
      <c r="B503" s="24" t="str">
        <f t="shared" ref="B503" si="103">$D$116</f>
        <v>victory</v>
      </c>
      <c r="D503" s="37" t="s">
        <v>149</v>
      </c>
      <c r="E503" s="18">
        <f ca="1">COUNTIFS(INDIRECT($D$111&amp;E$111&amp;"!I:I"),$D503,INDIRECT($D$111&amp;E$111&amp;"!B:B"),$B503)</f>
        <v>1</v>
      </c>
      <c r="F503" s="30">
        <f ca="1">COUNTIFS(INDIRECT($D$111&amp;F$111&amp;"!I:I"),$D503,INDIRECT($D$111&amp;F$111&amp;"!B:B"),$B503)</f>
        <v>0</v>
      </c>
      <c r="G503" s="31">
        <f ca="1">COUNTIFS(INDIRECT($D$111&amp;G$111&amp;"!I:I"),$D503,INDIRECT($D$111&amp;G$111&amp;"!B:B"),$B503)</f>
        <v>0</v>
      </c>
      <c r="X503" s="18">
        <f t="shared" ref="X503:X508" ca="1" si="104">SUM(E503:W503)</f>
        <v>1</v>
      </c>
    </row>
    <row r="504" spans="1:24" x14ac:dyDescent="0.15">
      <c r="B504" s="25" t="s">
        <v>146</v>
      </c>
      <c r="D504" s="38"/>
      <c r="E504" s="18">
        <f ca="1">COUNTIFS(INDIRECT($D$111&amp;E$111&amp;"!I:I"),$D503,INDIRECT($D$111&amp;E$111&amp;"!B:B"),$B504)</f>
        <v>0</v>
      </c>
      <c r="F504" s="30">
        <f ca="1">COUNTIFS(INDIRECT($D$111&amp;F$111&amp;"!I:I"),$D503,INDIRECT($D$111&amp;F$111&amp;"!B:B"),$B504)</f>
        <v>0</v>
      </c>
      <c r="G504" s="31">
        <f ca="1">COUNTIFS(INDIRECT($D$111&amp;G$111&amp;"!I:I"),$D503,INDIRECT($D$111&amp;G$111&amp;"!B:B"),$B504)</f>
        <v>0</v>
      </c>
      <c r="X504" s="18">
        <f t="shared" ca="1" si="104"/>
        <v>0</v>
      </c>
    </row>
    <row r="505" spans="1:24" x14ac:dyDescent="0.15">
      <c r="B505" s="26" t="s">
        <v>147</v>
      </c>
      <c r="D505" s="39"/>
      <c r="E505" s="18">
        <f ca="1">COUNTIFS(INDIRECT($D$111&amp;E$111&amp;"!I:I"),$D503,INDIRECT($D$111&amp;E$111&amp;"!B:B"),$B505)</f>
        <v>0</v>
      </c>
      <c r="F505" s="30">
        <f ca="1">COUNTIFS(INDIRECT($D$111&amp;F$111&amp;"!I:I"),$D503,INDIRECT($D$111&amp;F$111&amp;"!B:B"),$B505)</f>
        <v>0</v>
      </c>
      <c r="G505" s="31">
        <f ca="1">COUNTIFS(INDIRECT($D$111&amp;G$111&amp;"!I:I"),$D503,INDIRECT($D$111&amp;G$111&amp;"!B:B"),$B505)</f>
        <v>0</v>
      </c>
      <c r="X505" s="18">
        <f t="shared" ca="1" si="104"/>
        <v>0</v>
      </c>
    </row>
    <row r="506" spans="1:24" x14ac:dyDescent="0.15">
      <c r="A506" s="21"/>
      <c r="B506" s="24" t="str">
        <f t="shared" ref="B506" si="105">$D$116</f>
        <v>victory</v>
      </c>
      <c r="D506" s="37" t="s">
        <v>151</v>
      </c>
      <c r="E506" s="18">
        <f ca="1">COUNTIFS(INDIRECT($D$111&amp;E$111&amp;"!I:I"),$D506,INDIRECT($D$111&amp;E$111&amp;"!B:B"),$B506)</f>
        <v>1</v>
      </c>
      <c r="F506" s="30">
        <f ca="1">COUNTIFS(INDIRECT($D$111&amp;F$111&amp;"!I:I"),$D506,INDIRECT($D$111&amp;F$111&amp;"!B:B"),$B506)</f>
        <v>0</v>
      </c>
      <c r="G506" s="31">
        <f ca="1">COUNTIFS(INDIRECT($D$111&amp;G$111&amp;"!I:I"),$D506,INDIRECT($D$111&amp;G$111&amp;"!B:B"),$B506)</f>
        <v>0</v>
      </c>
      <c r="X506" s="18">
        <f t="shared" ca="1" si="104"/>
        <v>1</v>
      </c>
    </row>
    <row r="507" spans="1:24" x14ac:dyDescent="0.15">
      <c r="B507" s="25" t="s">
        <v>146</v>
      </c>
      <c r="D507" s="38"/>
      <c r="E507" s="18">
        <f ca="1">COUNTIFS(INDIRECT($D$111&amp;E$111&amp;"!I:I"),$D506,INDIRECT($D$111&amp;E$111&amp;"!B:B"),$B507)</f>
        <v>0</v>
      </c>
      <c r="F507" s="30">
        <f ca="1">COUNTIFS(INDIRECT($D$111&amp;F$111&amp;"!I:I"),$D506,INDIRECT($D$111&amp;F$111&amp;"!B:B"),$B507)</f>
        <v>0</v>
      </c>
      <c r="G507" s="31">
        <f ca="1">COUNTIFS(INDIRECT($D$111&amp;G$111&amp;"!I:I"),$D506,INDIRECT($D$111&amp;G$111&amp;"!B:B"),$B507)</f>
        <v>0</v>
      </c>
      <c r="X507" s="18">
        <f t="shared" ca="1" si="104"/>
        <v>0</v>
      </c>
    </row>
    <row r="508" spans="1:24" x14ac:dyDescent="0.15">
      <c r="B508" s="26" t="s">
        <v>147</v>
      </c>
      <c r="D508" s="39"/>
      <c r="E508" s="18">
        <f ca="1">COUNTIFS(INDIRECT($D$111&amp;E$111&amp;"!I:I"),$D506,INDIRECT($D$111&amp;E$111&amp;"!B:B"),$B508)</f>
        <v>0</v>
      </c>
      <c r="F508" s="30">
        <f ca="1">COUNTIFS(INDIRECT($D$111&amp;F$111&amp;"!I:I"),$D506,INDIRECT($D$111&amp;F$111&amp;"!B:B"),$B508)</f>
        <v>0</v>
      </c>
      <c r="G508" s="31">
        <f ca="1">COUNTIFS(INDIRECT($D$111&amp;G$111&amp;"!I:I"),$D506,INDIRECT($D$111&amp;G$111&amp;"!B:B"),$B508)</f>
        <v>0</v>
      </c>
      <c r="X508" s="18">
        <f t="shared" ca="1" si="104"/>
        <v>0</v>
      </c>
    </row>
    <row r="509" spans="1:24" x14ac:dyDescent="0.15">
      <c r="A509" s="21"/>
      <c r="B509" s="24" t="str">
        <f t="shared" ref="B509" si="106">$D$116</f>
        <v>victory</v>
      </c>
      <c r="D509" s="37" t="s">
        <v>153</v>
      </c>
      <c r="E509" s="18">
        <f ca="1">COUNTIFS(INDIRECT($D$111&amp;E$111&amp;"!I:I"),$D509,INDIRECT($D$111&amp;E$111&amp;"!B:B"),$B509)</f>
        <v>1</v>
      </c>
      <c r="F509" s="30">
        <f ca="1">COUNTIFS(INDIRECT($D$111&amp;F$111&amp;"!I:I"),$D509,INDIRECT($D$111&amp;F$111&amp;"!B:B"),$B509)</f>
        <v>0</v>
      </c>
      <c r="G509" s="31">
        <f ca="1">COUNTIFS(INDIRECT($D$111&amp;G$111&amp;"!I:I"),$D509,INDIRECT($D$111&amp;G$111&amp;"!B:B"),$B509)</f>
        <v>0</v>
      </c>
      <c r="X509" s="18">
        <f t="shared" ref="X509:X520" ca="1" si="107">SUM(E509:W509)</f>
        <v>1</v>
      </c>
    </row>
    <row r="510" spans="1:24" x14ac:dyDescent="0.15">
      <c r="B510" s="25" t="s">
        <v>146</v>
      </c>
      <c r="D510" s="38"/>
      <c r="E510" s="18">
        <f ca="1">COUNTIFS(INDIRECT($D$111&amp;E$111&amp;"!I:I"),$D509,INDIRECT($D$111&amp;E$111&amp;"!B:B"),$B510)</f>
        <v>0</v>
      </c>
      <c r="F510" s="30">
        <f ca="1">COUNTIFS(INDIRECT($D$111&amp;F$111&amp;"!I:I"),$D509,INDIRECT($D$111&amp;F$111&amp;"!B:B"),$B510)</f>
        <v>0</v>
      </c>
      <c r="G510" s="31">
        <f ca="1">COUNTIFS(INDIRECT($D$111&amp;G$111&amp;"!I:I"),$D509,INDIRECT($D$111&amp;G$111&amp;"!B:B"),$B510)</f>
        <v>0</v>
      </c>
      <c r="X510" s="18">
        <f t="shared" ca="1" si="107"/>
        <v>0</v>
      </c>
    </row>
    <row r="511" spans="1:24" x14ac:dyDescent="0.15">
      <c r="B511" s="26" t="s">
        <v>147</v>
      </c>
      <c r="D511" s="39"/>
      <c r="E511" s="18">
        <f ca="1">COUNTIFS(INDIRECT($D$111&amp;E$111&amp;"!I:I"),$D509,INDIRECT($D$111&amp;E$111&amp;"!B:B"),$B511)</f>
        <v>0</v>
      </c>
      <c r="F511" s="30">
        <f ca="1">COUNTIFS(INDIRECT($D$111&amp;F$111&amp;"!I:I"),$D509,INDIRECT($D$111&amp;F$111&amp;"!B:B"),$B511)</f>
        <v>0</v>
      </c>
      <c r="G511" s="31">
        <f ca="1">COUNTIFS(INDIRECT($D$111&amp;G$111&amp;"!I:I"),$D509,INDIRECT($D$111&amp;G$111&amp;"!B:B"),$B511)</f>
        <v>0</v>
      </c>
      <c r="X511" s="18">
        <f t="shared" ca="1" si="107"/>
        <v>0</v>
      </c>
    </row>
    <row r="512" spans="1:24" x14ac:dyDescent="0.15">
      <c r="A512" s="21"/>
      <c r="B512" s="24" t="str">
        <f t="shared" ref="B512" si="108">$D$116</f>
        <v>victory</v>
      </c>
      <c r="D512" s="37" t="s">
        <v>154</v>
      </c>
      <c r="E512" s="18">
        <f ca="1">COUNTIFS(INDIRECT($D$111&amp;E$111&amp;"!I:I"),$D512,INDIRECT($D$111&amp;E$111&amp;"!B:B"),$B512)</f>
        <v>1</v>
      </c>
      <c r="F512" s="30">
        <f ca="1">COUNTIFS(INDIRECT($D$111&amp;F$111&amp;"!I:I"),$D512,INDIRECT($D$111&amp;F$111&amp;"!B:B"),$B512)</f>
        <v>1</v>
      </c>
      <c r="G512" s="31">
        <f ca="1">COUNTIFS(INDIRECT($D$111&amp;G$111&amp;"!I:I"),$D512,INDIRECT($D$111&amp;G$111&amp;"!B:B"),$B512)</f>
        <v>0</v>
      </c>
      <c r="X512" s="18">
        <f t="shared" ca="1" si="107"/>
        <v>2</v>
      </c>
    </row>
    <row r="513" spans="1:24" x14ac:dyDescent="0.15">
      <c r="B513" s="25" t="s">
        <v>146</v>
      </c>
      <c r="D513" s="38"/>
      <c r="E513" s="18">
        <f ca="1">COUNTIFS(INDIRECT($D$111&amp;E$111&amp;"!I:I"),$D512,INDIRECT($D$111&amp;E$111&amp;"!B:B"),$B513)</f>
        <v>0</v>
      </c>
      <c r="F513" s="30">
        <f ca="1">COUNTIFS(INDIRECT($D$111&amp;F$111&amp;"!I:I"),$D512,INDIRECT($D$111&amp;F$111&amp;"!B:B"),$B513)</f>
        <v>0</v>
      </c>
      <c r="G513" s="31">
        <f ca="1">COUNTIFS(INDIRECT($D$111&amp;G$111&amp;"!I:I"),$D512,INDIRECT($D$111&amp;G$111&amp;"!B:B"),$B513)</f>
        <v>0</v>
      </c>
      <c r="X513" s="18">
        <f t="shared" ca="1" si="107"/>
        <v>0</v>
      </c>
    </row>
    <row r="514" spans="1:24" x14ac:dyDescent="0.15">
      <c r="B514" s="26" t="s">
        <v>147</v>
      </c>
      <c r="D514" s="39"/>
      <c r="E514" s="18">
        <f ca="1">COUNTIFS(INDIRECT($D$111&amp;E$111&amp;"!I:I"),$D512,INDIRECT($D$111&amp;E$111&amp;"!B:B"),$B514)</f>
        <v>1</v>
      </c>
      <c r="F514" s="30">
        <f ca="1">COUNTIFS(INDIRECT($D$111&amp;F$111&amp;"!I:I"),$D512,INDIRECT($D$111&amp;F$111&amp;"!B:B"),$B514)</f>
        <v>0</v>
      </c>
      <c r="G514" s="31">
        <f ca="1">COUNTIFS(INDIRECT($D$111&amp;G$111&amp;"!I:I"),$D512,INDIRECT($D$111&amp;G$111&amp;"!B:B"),$B514)</f>
        <v>0</v>
      </c>
      <c r="X514" s="18">
        <f t="shared" ca="1" si="107"/>
        <v>1</v>
      </c>
    </row>
    <row r="515" spans="1:24" x14ac:dyDescent="0.15">
      <c r="A515" s="21"/>
      <c r="B515" s="24" t="str">
        <f t="shared" ref="B515" si="109">$D$116</f>
        <v>victory</v>
      </c>
      <c r="D515" s="37" t="s">
        <v>156</v>
      </c>
      <c r="E515" s="18">
        <f ca="1">COUNTIFS(INDIRECT($D$111&amp;E$111&amp;"!I:I"),$D515,INDIRECT($D$111&amp;E$111&amp;"!B:B"),$B515)</f>
        <v>0</v>
      </c>
      <c r="F515" s="30">
        <f ca="1">COUNTIFS(INDIRECT($D$111&amp;F$111&amp;"!I:I"),$D515,INDIRECT($D$111&amp;F$111&amp;"!B:B"),$B515)</f>
        <v>0</v>
      </c>
      <c r="G515" s="31">
        <f ca="1">COUNTIFS(INDIRECT($D$111&amp;G$111&amp;"!I:I"),$D515,INDIRECT($D$111&amp;G$111&amp;"!B:B"),$B515)</f>
        <v>0</v>
      </c>
      <c r="X515" s="18">
        <f t="shared" ca="1" si="107"/>
        <v>0</v>
      </c>
    </row>
    <row r="516" spans="1:24" x14ac:dyDescent="0.15">
      <c r="B516" s="25" t="s">
        <v>146</v>
      </c>
      <c r="D516" s="38"/>
      <c r="E516" s="18">
        <f ca="1">COUNTIFS(INDIRECT($D$111&amp;E$111&amp;"!I:I"),$D515,INDIRECT($D$111&amp;E$111&amp;"!B:B"),$B516)</f>
        <v>1</v>
      </c>
      <c r="F516" s="30">
        <f ca="1">COUNTIFS(INDIRECT($D$111&amp;F$111&amp;"!I:I"),$D515,INDIRECT($D$111&amp;F$111&amp;"!B:B"),$B516)</f>
        <v>0</v>
      </c>
      <c r="G516" s="31">
        <f ca="1">COUNTIFS(INDIRECT($D$111&amp;G$111&amp;"!I:I"),$D515,INDIRECT($D$111&amp;G$111&amp;"!B:B"),$B516)</f>
        <v>0</v>
      </c>
      <c r="X516" s="18">
        <f t="shared" ca="1" si="107"/>
        <v>1</v>
      </c>
    </row>
    <row r="517" spans="1:24" x14ac:dyDescent="0.15">
      <c r="B517" s="26" t="s">
        <v>147</v>
      </c>
      <c r="D517" s="39"/>
      <c r="E517" s="18">
        <f ca="1">COUNTIFS(INDIRECT($D$111&amp;E$111&amp;"!I:I"),$D515,INDIRECT($D$111&amp;E$111&amp;"!B:B"),$B517)</f>
        <v>1</v>
      </c>
      <c r="F517" s="30">
        <f ca="1">COUNTIFS(INDIRECT($D$111&amp;F$111&amp;"!I:I"),$D515,INDIRECT($D$111&amp;F$111&amp;"!B:B"),$B517)</f>
        <v>0</v>
      </c>
      <c r="G517" s="31">
        <f ca="1">COUNTIFS(INDIRECT($D$111&amp;G$111&amp;"!I:I"),$D515,INDIRECT($D$111&amp;G$111&amp;"!B:B"),$B517)</f>
        <v>0</v>
      </c>
      <c r="X517" s="18">
        <f t="shared" ca="1" si="107"/>
        <v>1</v>
      </c>
    </row>
    <row r="518" spans="1:24" x14ac:dyDescent="0.15">
      <c r="A518" s="21"/>
      <c r="B518" s="24" t="str">
        <f t="shared" ref="B518" si="110">$D$116</f>
        <v>victory</v>
      </c>
      <c r="D518" s="37" t="s">
        <v>158</v>
      </c>
      <c r="E518" s="18">
        <f ca="1">COUNTIFS(INDIRECT($D$111&amp;E$111&amp;"!I:I"),$D518,INDIRECT($D$111&amp;E$111&amp;"!B:B"),$B518)</f>
        <v>1</v>
      </c>
      <c r="F518" s="30">
        <f ca="1">COUNTIFS(INDIRECT($D$111&amp;F$111&amp;"!I:I"),$D518,INDIRECT($D$111&amp;F$111&amp;"!B:B"),$B518)</f>
        <v>0</v>
      </c>
      <c r="G518" s="31">
        <f ca="1">COUNTIFS(INDIRECT($D$111&amp;G$111&amp;"!I:I"),$D518,INDIRECT($D$111&amp;G$111&amp;"!B:B"),$B518)</f>
        <v>0</v>
      </c>
      <c r="X518" s="18">
        <f t="shared" ca="1" si="107"/>
        <v>1</v>
      </c>
    </row>
    <row r="519" spans="1:24" x14ac:dyDescent="0.15">
      <c r="B519" s="25" t="s">
        <v>146</v>
      </c>
      <c r="D519" s="38"/>
      <c r="E519" s="18">
        <f ca="1">COUNTIFS(INDIRECT($D$111&amp;E$111&amp;"!I:I"),$D518,INDIRECT($D$111&amp;E$111&amp;"!B:B"),$B519)</f>
        <v>0</v>
      </c>
      <c r="F519" s="30">
        <f ca="1">COUNTIFS(INDIRECT($D$111&amp;F$111&amp;"!I:I"),$D518,INDIRECT($D$111&amp;F$111&amp;"!B:B"),$B519)</f>
        <v>0</v>
      </c>
      <c r="G519" s="31">
        <f ca="1">COUNTIFS(INDIRECT($D$111&amp;G$111&amp;"!I:I"),$D518,INDIRECT($D$111&amp;G$111&amp;"!B:B"),$B519)</f>
        <v>0</v>
      </c>
      <c r="X519" s="18">
        <f t="shared" ca="1" si="107"/>
        <v>0</v>
      </c>
    </row>
    <row r="520" spans="1:24" x14ac:dyDescent="0.15">
      <c r="B520" s="26" t="s">
        <v>147</v>
      </c>
      <c r="D520" s="39"/>
      <c r="E520" s="18">
        <f ca="1">COUNTIFS(INDIRECT($D$111&amp;E$111&amp;"!I:I"),$D518,INDIRECT($D$111&amp;E$111&amp;"!B:B"),$B520)</f>
        <v>0</v>
      </c>
      <c r="F520" s="30">
        <f ca="1">COUNTIFS(INDIRECT($D$111&amp;F$111&amp;"!I:I"),$D518,INDIRECT($D$111&amp;F$111&amp;"!B:B"),$B520)</f>
        <v>0</v>
      </c>
      <c r="G520" s="31">
        <f ca="1">COUNTIFS(INDIRECT($D$111&amp;G$111&amp;"!I:I"),$D518,INDIRECT($D$111&amp;G$111&amp;"!B:B"),$B520)</f>
        <v>0</v>
      </c>
      <c r="X520" s="18">
        <f t="shared" ca="1" si="107"/>
        <v>0</v>
      </c>
    </row>
    <row r="521" spans="1:24" x14ac:dyDescent="0.15">
      <c r="A521" s="21"/>
      <c r="B521" s="24" t="str">
        <f t="shared" ref="B521" si="111">$D$116</f>
        <v>victory</v>
      </c>
      <c r="D521" s="37" t="s">
        <v>160</v>
      </c>
      <c r="E521" s="18">
        <f ca="1">COUNTIFS(INDIRECT($D$111&amp;E$111&amp;"!I:I"),$D521,INDIRECT($D$111&amp;E$111&amp;"!B:B"),$B521)</f>
        <v>2</v>
      </c>
      <c r="F521" s="30">
        <f ca="1">COUNTIFS(INDIRECT($D$111&amp;F$111&amp;"!I:I"),$D521,INDIRECT($D$111&amp;F$111&amp;"!B:B"),$B521)</f>
        <v>0</v>
      </c>
      <c r="G521" s="31">
        <f ca="1">COUNTIFS(INDIRECT($D$111&amp;G$111&amp;"!I:I"),$D521,INDIRECT($D$111&amp;G$111&amp;"!B:B"),$B521)</f>
        <v>0</v>
      </c>
      <c r="X521" s="18">
        <f t="shared" ref="X521:X544" ca="1" si="112">SUM(E521:W521)</f>
        <v>2</v>
      </c>
    </row>
    <row r="522" spans="1:24" x14ac:dyDescent="0.15">
      <c r="B522" s="25" t="s">
        <v>146</v>
      </c>
      <c r="D522" s="38"/>
      <c r="E522" s="18">
        <f ca="1">COUNTIFS(INDIRECT($D$111&amp;E$111&amp;"!I:I"),$D521,INDIRECT($D$111&amp;E$111&amp;"!B:B"),$B522)</f>
        <v>3</v>
      </c>
      <c r="F522" s="30">
        <f ca="1">COUNTIFS(INDIRECT($D$111&amp;F$111&amp;"!I:I"),$D521,INDIRECT($D$111&amp;F$111&amp;"!B:B"),$B522)</f>
        <v>0</v>
      </c>
      <c r="G522" s="31">
        <f ca="1">COUNTIFS(INDIRECT($D$111&amp;G$111&amp;"!I:I"),$D521,INDIRECT($D$111&amp;G$111&amp;"!B:B"),$B522)</f>
        <v>0</v>
      </c>
      <c r="X522" s="18">
        <f t="shared" ca="1" si="112"/>
        <v>3</v>
      </c>
    </row>
    <row r="523" spans="1:24" x14ac:dyDescent="0.15">
      <c r="B523" s="26" t="s">
        <v>147</v>
      </c>
      <c r="D523" s="39"/>
      <c r="E523" s="18">
        <f ca="1">COUNTIFS(INDIRECT($D$111&amp;E$111&amp;"!I:I"),$D521,INDIRECT($D$111&amp;E$111&amp;"!B:B"),$B523)</f>
        <v>0</v>
      </c>
      <c r="F523" s="30">
        <f ca="1">COUNTIFS(INDIRECT($D$111&amp;F$111&amp;"!I:I"),$D521,INDIRECT($D$111&amp;F$111&amp;"!B:B"),$B523)</f>
        <v>0</v>
      </c>
      <c r="G523" s="31">
        <f ca="1">COUNTIFS(INDIRECT($D$111&amp;G$111&amp;"!I:I"),$D521,INDIRECT($D$111&amp;G$111&amp;"!B:B"),$B523)</f>
        <v>0</v>
      </c>
      <c r="X523" s="18">
        <f t="shared" ca="1" si="112"/>
        <v>0</v>
      </c>
    </row>
    <row r="524" spans="1:24" x14ac:dyDescent="0.15">
      <c r="A524" s="21"/>
      <c r="B524" s="24" t="str">
        <f t="shared" ref="B524" si="113">$D$116</f>
        <v>victory</v>
      </c>
      <c r="D524" s="37" t="s">
        <v>162</v>
      </c>
      <c r="E524" s="18">
        <f ca="1">COUNTIFS(INDIRECT($D$111&amp;E$111&amp;"!I:I"),$D524,INDIRECT($D$111&amp;E$111&amp;"!B:B"),$B524)</f>
        <v>1</v>
      </c>
      <c r="F524" s="30">
        <f ca="1">COUNTIFS(INDIRECT($D$111&amp;F$111&amp;"!I:I"),$D524,INDIRECT($D$111&amp;F$111&amp;"!B:B"),$B524)</f>
        <v>0</v>
      </c>
      <c r="G524" s="31">
        <f ca="1">COUNTIFS(INDIRECT($D$111&amp;G$111&amp;"!I:I"),$D524,INDIRECT($D$111&amp;G$111&amp;"!B:B"),$B524)</f>
        <v>0</v>
      </c>
      <c r="X524" s="18">
        <f t="shared" ca="1" si="112"/>
        <v>1</v>
      </c>
    </row>
    <row r="525" spans="1:24" x14ac:dyDescent="0.15">
      <c r="B525" s="25" t="s">
        <v>146</v>
      </c>
      <c r="D525" s="38"/>
      <c r="E525" s="18">
        <f ca="1">COUNTIFS(INDIRECT($D$111&amp;E$111&amp;"!I:I"),$D524,INDIRECT($D$111&amp;E$111&amp;"!B:B"),$B525)</f>
        <v>0</v>
      </c>
      <c r="F525" s="30">
        <f ca="1">COUNTIFS(INDIRECT($D$111&amp;F$111&amp;"!I:I"),$D524,INDIRECT($D$111&amp;F$111&amp;"!B:B"),$B525)</f>
        <v>0</v>
      </c>
      <c r="G525" s="31">
        <f ca="1">COUNTIFS(INDIRECT($D$111&amp;G$111&amp;"!I:I"),$D524,INDIRECT($D$111&amp;G$111&amp;"!B:B"),$B525)</f>
        <v>0</v>
      </c>
      <c r="X525" s="18">
        <f t="shared" ca="1" si="112"/>
        <v>0</v>
      </c>
    </row>
    <row r="526" spans="1:24" x14ac:dyDescent="0.15">
      <c r="B526" s="26" t="s">
        <v>147</v>
      </c>
      <c r="D526" s="39"/>
      <c r="E526" s="18">
        <f ca="1">COUNTIFS(INDIRECT($D$111&amp;E$111&amp;"!I:I"),$D524,INDIRECT($D$111&amp;E$111&amp;"!B:B"),$B526)</f>
        <v>0</v>
      </c>
      <c r="F526" s="30">
        <f ca="1">COUNTIFS(INDIRECT($D$111&amp;F$111&amp;"!I:I"),$D524,INDIRECT($D$111&amp;F$111&amp;"!B:B"),$B526)</f>
        <v>0</v>
      </c>
      <c r="G526" s="31">
        <f ca="1">COUNTIFS(INDIRECT($D$111&amp;G$111&amp;"!I:I"),$D524,INDIRECT($D$111&amp;G$111&amp;"!B:B"),$B526)</f>
        <v>0</v>
      </c>
      <c r="X526" s="18">
        <f t="shared" ca="1" si="112"/>
        <v>0</v>
      </c>
    </row>
    <row r="527" spans="1:24" x14ac:dyDescent="0.15">
      <c r="A527" s="21"/>
      <c r="B527" s="24" t="str">
        <f t="shared" ref="B527" si="114">$D$116</f>
        <v>victory</v>
      </c>
      <c r="D527" s="37" t="s">
        <v>164</v>
      </c>
      <c r="E527" s="18">
        <f ca="1">COUNTIFS(INDIRECT($D$111&amp;E$111&amp;"!I:I"),$D527,INDIRECT($D$111&amp;E$111&amp;"!B:B"),$B527)</f>
        <v>1</v>
      </c>
      <c r="F527" s="30">
        <f ca="1">COUNTIFS(INDIRECT($D$111&amp;F$111&amp;"!I:I"),$D527,INDIRECT($D$111&amp;F$111&amp;"!B:B"),$B527)</f>
        <v>1</v>
      </c>
      <c r="G527" s="31">
        <f ca="1">COUNTIFS(INDIRECT($D$111&amp;G$111&amp;"!I:I"),$D527,INDIRECT($D$111&amp;G$111&amp;"!B:B"),$B527)</f>
        <v>0</v>
      </c>
      <c r="X527" s="18">
        <f t="shared" ca="1" si="112"/>
        <v>2</v>
      </c>
    </row>
    <row r="528" spans="1:24" x14ac:dyDescent="0.15">
      <c r="B528" s="25" t="s">
        <v>146</v>
      </c>
      <c r="D528" s="38"/>
      <c r="E528" s="18">
        <f ca="1">COUNTIFS(INDIRECT($D$111&amp;E$111&amp;"!I:I"),$D527,INDIRECT($D$111&amp;E$111&amp;"!B:B"),$B528)</f>
        <v>0</v>
      </c>
      <c r="F528" s="30">
        <f ca="1">COUNTIFS(INDIRECT($D$111&amp;F$111&amp;"!I:I"),$D527,INDIRECT($D$111&amp;F$111&amp;"!B:B"),$B528)</f>
        <v>0</v>
      </c>
      <c r="G528" s="31">
        <f ca="1">COUNTIFS(INDIRECT($D$111&amp;G$111&amp;"!I:I"),$D527,INDIRECT($D$111&amp;G$111&amp;"!B:B"),$B528)</f>
        <v>0</v>
      </c>
      <c r="X528" s="18">
        <f t="shared" ca="1" si="112"/>
        <v>0</v>
      </c>
    </row>
    <row r="529" spans="1:24" x14ac:dyDescent="0.15">
      <c r="B529" s="26" t="s">
        <v>147</v>
      </c>
      <c r="D529" s="39"/>
      <c r="E529" s="18">
        <f ca="1">COUNTIFS(INDIRECT($D$111&amp;E$111&amp;"!I:I"),$D527,INDIRECT($D$111&amp;E$111&amp;"!B:B"),$B529)</f>
        <v>0</v>
      </c>
      <c r="F529" s="30">
        <f ca="1">COUNTIFS(INDIRECT($D$111&amp;F$111&amp;"!I:I"),$D527,INDIRECT($D$111&amp;F$111&amp;"!B:B"),$B529)</f>
        <v>0</v>
      </c>
      <c r="G529" s="31">
        <f ca="1">COUNTIFS(INDIRECT($D$111&amp;G$111&amp;"!I:I"),$D527,INDIRECT($D$111&amp;G$111&amp;"!B:B"),$B529)</f>
        <v>0</v>
      </c>
      <c r="X529" s="18">
        <f t="shared" ca="1" si="112"/>
        <v>0</v>
      </c>
    </row>
    <row r="530" spans="1:24" x14ac:dyDescent="0.15">
      <c r="A530" s="21"/>
      <c r="B530" s="24" t="str">
        <f t="shared" ref="B530" si="115">$D$116</f>
        <v>victory</v>
      </c>
      <c r="D530" s="37" t="s">
        <v>166</v>
      </c>
      <c r="E530" s="18">
        <f ca="1">COUNTIFS(INDIRECT($D$111&amp;E$111&amp;"!I:I"),$D530,INDIRECT($D$111&amp;E$111&amp;"!B:B"),$B530)</f>
        <v>1</v>
      </c>
      <c r="F530" s="30">
        <f ca="1">COUNTIFS(INDIRECT($D$111&amp;F$111&amp;"!I:I"),$D530,INDIRECT($D$111&amp;F$111&amp;"!B:B"),$B530)</f>
        <v>0</v>
      </c>
      <c r="G530" s="31">
        <f ca="1">COUNTIFS(INDIRECT($D$111&amp;G$111&amp;"!I:I"),$D530,INDIRECT($D$111&amp;G$111&amp;"!B:B"),$B530)</f>
        <v>0</v>
      </c>
      <c r="X530" s="18">
        <f t="shared" ca="1" si="112"/>
        <v>1</v>
      </c>
    </row>
    <row r="531" spans="1:24" x14ac:dyDescent="0.15">
      <c r="B531" s="25" t="s">
        <v>146</v>
      </c>
      <c r="D531" s="38"/>
      <c r="E531" s="18">
        <f ca="1">COUNTIFS(INDIRECT($D$111&amp;E$111&amp;"!I:I"),$D530,INDIRECT($D$111&amp;E$111&amp;"!B:B"),$B531)</f>
        <v>0</v>
      </c>
      <c r="F531" s="30">
        <f ca="1">COUNTIFS(INDIRECT($D$111&amp;F$111&amp;"!I:I"),$D530,INDIRECT($D$111&amp;F$111&amp;"!B:B"),$B531)</f>
        <v>0</v>
      </c>
      <c r="G531" s="31">
        <f ca="1">COUNTIFS(INDIRECT($D$111&amp;G$111&amp;"!I:I"),$D530,INDIRECT($D$111&amp;G$111&amp;"!B:B"),$B531)</f>
        <v>0</v>
      </c>
      <c r="X531" s="18">
        <f t="shared" ca="1" si="112"/>
        <v>0</v>
      </c>
    </row>
    <row r="532" spans="1:24" x14ac:dyDescent="0.15">
      <c r="B532" s="26" t="s">
        <v>147</v>
      </c>
      <c r="D532" s="39"/>
      <c r="E532" s="18">
        <f ca="1">COUNTIFS(INDIRECT($D$111&amp;E$111&amp;"!I:I"),$D530,INDIRECT($D$111&amp;E$111&amp;"!B:B"),$B532)</f>
        <v>0</v>
      </c>
      <c r="F532" s="30">
        <f ca="1">COUNTIFS(INDIRECT($D$111&amp;F$111&amp;"!I:I"),$D530,INDIRECT($D$111&amp;F$111&amp;"!B:B"),$B532)</f>
        <v>0</v>
      </c>
      <c r="G532" s="31">
        <f ca="1">COUNTIFS(INDIRECT($D$111&amp;G$111&amp;"!I:I"),$D530,INDIRECT($D$111&amp;G$111&amp;"!B:B"),$B532)</f>
        <v>0</v>
      </c>
      <c r="X532" s="18">
        <f t="shared" ca="1" si="112"/>
        <v>0</v>
      </c>
    </row>
    <row r="533" spans="1:24" x14ac:dyDescent="0.15">
      <c r="A533" s="21"/>
      <c r="B533" s="24" t="str">
        <f t="shared" ref="B533" si="116">$D$116</f>
        <v>victory</v>
      </c>
      <c r="D533" s="37" t="s">
        <v>23</v>
      </c>
      <c r="E533" s="18">
        <f ca="1">COUNTIFS(INDIRECT($D$111&amp;E$111&amp;"!I:I"),$D533,INDIRECT($D$111&amp;E$111&amp;"!B:B"),$B533)</f>
        <v>0</v>
      </c>
      <c r="F533" s="30">
        <f ca="1">COUNTIFS(INDIRECT($D$111&amp;F$111&amp;"!I:I"),$D533,INDIRECT($D$111&amp;F$111&amp;"!B:B"),$B533)</f>
        <v>0</v>
      </c>
      <c r="G533" s="31">
        <f ca="1">COUNTIFS(INDIRECT($D$111&amp;G$111&amp;"!I:I"),$D533,INDIRECT($D$111&amp;G$111&amp;"!B:B"),$B533)</f>
        <v>2</v>
      </c>
      <c r="X533" s="18">
        <f t="shared" ca="1" si="112"/>
        <v>2</v>
      </c>
    </row>
    <row r="534" spans="1:24" x14ac:dyDescent="0.15">
      <c r="B534" s="25" t="s">
        <v>146</v>
      </c>
      <c r="D534" s="38"/>
      <c r="E534" s="18">
        <f ca="1">COUNTIFS(INDIRECT($D$111&amp;E$111&amp;"!I:I"),$D533,INDIRECT($D$111&amp;E$111&amp;"!B:B"),$B534)</f>
        <v>0</v>
      </c>
      <c r="F534" s="30">
        <f ca="1">COUNTIFS(INDIRECT($D$111&amp;F$111&amp;"!I:I"),$D533,INDIRECT($D$111&amp;F$111&amp;"!B:B"),$B534)</f>
        <v>0</v>
      </c>
      <c r="G534" s="31">
        <f ca="1">COUNTIFS(INDIRECT($D$111&amp;G$111&amp;"!I:I"),$D533,INDIRECT($D$111&amp;G$111&amp;"!B:B"),$B534)</f>
        <v>2</v>
      </c>
      <c r="X534" s="18">
        <f t="shared" ca="1" si="112"/>
        <v>2</v>
      </c>
    </row>
    <row r="535" spans="1:24" x14ac:dyDescent="0.15">
      <c r="B535" s="26" t="s">
        <v>147</v>
      </c>
      <c r="D535" s="39"/>
      <c r="E535" s="18">
        <f ca="1">COUNTIFS(INDIRECT($D$111&amp;E$111&amp;"!I:I"),$D533,INDIRECT($D$111&amp;E$111&amp;"!B:B"),$B535)</f>
        <v>1</v>
      </c>
      <c r="F535" s="30">
        <f ca="1">COUNTIFS(INDIRECT($D$111&amp;F$111&amp;"!I:I"),$D533,INDIRECT($D$111&amp;F$111&amp;"!B:B"),$B535)</f>
        <v>0</v>
      </c>
      <c r="G535" s="31">
        <f ca="1">COUNTIFS(INDIRECT($D$111&amp;G$111&amp;"!I:I"),$D533,INDIRECT($D$111&amp;G$111&amp;"!B:B"),$B535)</f>
        <v>0</v>
      </c>
      <c r="X535" s="18">
        <f t="shared" ca="1" si="112"/>
        <v>1</v>
      </c>
    </row>
    <row r="536" spans="1:24" x14ac:dyDescent="0.15">
      <c r="A536" s="21"/>
      <c r="B536" s="24" t="str">
        <f t="shared" ref="B536" si="117">$D$116</f>
        <v>victory</v>
      </c>
      <c r="D536" s="37" t="s">
        <v>175</v>
      </c>
      <c r="E536" s="18">
        <f ca="1">COUNTIFS(INDIRECT($D$111&amp;E$111&amp;"!I:I"),$D536,INDIRECT($D$111&amp;E$111&amp;"!B:B"),$B536)</f>
        <v>2</v>
      </c>
      <c r="F536" s="30">
        <f ca="1">COUNTIFS(INDIRECT($D$111&amp;F$111&amp;"!I:I"),$D536,INDIRECT($D$111&amp;F$111&amp;"!B:B"),$B536)</f>
        <v>0</v>
      </c>
      <c r="G536" s="31">
        <f ca="1">COUNTIFS(INDIRECT($D$111&amp;G$111&amp;"!I:I"),$D536,INDIRECT($D$111&amp;G$111&amp;"!B:B"),$B536)</f>
        <v>0</v>
      </c>
      <c r="X536" s="18">
        <f t="shared" ca="1" si="112"/>
        <v>2</v>
      </c>
    </row>
    <row r="537" spans="1:24" x14ac:dyDescent="0.15">
      <c r="B537" s="25" t="s">
        <v>146</v>
      </c>
      <c r="D537" s="38"/>
      <c r="E537" s="18">
        <f ca="1">COUNTIFS(INDIRECT($D$111&amp;E$111&amp;"!I:I"),$D536,INDIRECT($D$111&amp;E$111&amp;"!B:B"),$B537)</f>
        <v>0</v>
      </c>
      <c r="F537" s="30">
        <f ca="1">COUNTIFS(INDIRECT($D$111&amp;F$111&amp;"!I:I"),$D536,INDIRECT($D$111&amp;F$111&amp;"!B:B"),$B537)</f>
        <v>0</v>
      </c>
      <c r="G537" s="31">
        <f ca="1">COUNTIFS(INDIRECT($D$111&amp;G$111&amp;"!I:I"),$D536,INDIRECT($D$111&amp;G$111&amp;"!B:B"),$B537)</f>
        <v>0</v>
      </c>
      <c r="X537" s="18">
        <f t="shared" ca="1" si="112"/>
        <v>0</v>
      </c>
    </row>
    <row r="538" spans="1:24" x14ac:dyDescent="0.15">
      <c r="B538" s="26" t="s">
        <v>147</v>
      </c>
      <c r="D538" s="39"/>
      <c r="E538" s="18">
        <f ca="1">COUNTIFS(INDIRECT($D$111&amp;E$111&amp;"!I:I"),$D536,INDIRECT($D$111&amp;E$111&amp;"!B:B"),$B538)</f>
        <v>0</v>
      </c>
      <c r="F538" s="30">
        <f ca="1">COUNTIFS(INDIRECT($D$111&amp;F$111&amp;"!I:I"),$D536,INDIRECT($D$111&amp;F$111&amp;"!B:B"),$B538)</f>
        <v>0</v>
      </c>
      <c r="G538" s="31">
        <f ca="1">COUNTIFS(INDIRECT($D$111&amp;G$111&amp;"!I:I"),$D536,INDIRECT($D$111&amp;G$111&amp;"!B:B"),$B538)</f>
        <v>0</v>
      </c>
      <c r="X538" s="18">
        <f t="shared" ca="1" si="112"/>
        <v>0</v>
      </c>
    </row>
    <row r="539" spans="1:24" x14ac:dyDescent="0.15">
      <c r="A539" s="21"/>
      <c r="B539" s="24" t="str">
        <f t="shared" ref="B539" si="118">$D$116</f>
        <v>victory</v>
      </c>
      <c r="D539" s="37" t="s">
        <v>176</v>
      </c>
      <c r="E539" s="18">
        <f ca="1">COUNTIFS(INDIRECT($D$111&amp;E$111&amp;"!I:I"),$D539,INDIRECT($D$111&amp;E$111&amp;"!B:B"),$B539)</f>
        <v>1</v>
      </c>
      <c r="F539" s="30">
        <f ca="1">COUNTIFS(INDIRECT($D$111&amp;F$111&amp;"!I:I"),$D539,INDIRECT($D$111&amp;F$111&amp;"!B:B"),$B539)</f>
        <v>0</v>
      </c>
      <c r="G539" s="31">
        <f ca="1">COUNTIFS(INDIRECT($D$111&amp;G$111&amp;"!I:I"),$D539,INDIRECT($D$111&amp;G$111&amp;"!B:B"),$B539)</f>
        <v>0</v>
      </c>
      <c r="X539" s="18">
        <f t="shared" ca="1" si="112"/>
        <v>1</v>
      </c>
    </row>
    <row r="540" spans="1:24" x14ac:dyDescent="0.15">
      <c r="B540" s="25" t="s">
        <v>146</v>
      </c>
      <c r="D540" s="38"/>
      <c r="E540" s="18">
        <f ca="1">COUNTIFS(INDIRECT($D$111&amp;E$111&amp;"!I:I"),$D539,INDIRECT($D$111&amp;E$111&amp;"!B:B"),$B540)</f>
        <v>0</v>
      </c>
      <c r="F540" s="30">
        <f ca="1">COUNTIFS(INDIRECT($D$111&amp;F$111&amp;"!I:I"),$D539,INDIRECT($D$111&amp;F$111&amp;"!B:B"),$B540)</f>
        <v>0</v>
      </c>
      <c r="G540" s="31">
        <f ca="1">COUNTIFS(INDIRECT($D$111&amp;G$111&amp;"!I:I"),$D539,INDIRECT($D$111&amp;G$111&amp;"!B:B"),$B540)</f>
        <v>0</v>
      </c>
      <c r="X540" s="18">
        <f t="shared" ca="1" si="112"/>
        <v>0</v>
      </c>
    </row>
    <row r="541" spans="1:24" x14ac:dyDescent="0.15">
      <c r="B541" s="26" t="s">
        <v>147</v>
      </c>
      <c r="D541" s="39"/>
      <c r="E541" s="18">
        <f ca="1">COUNTIFS(INDIRECT($D$111&amp;E$111&amp;"!I:I"),$D539,INDIRECT($D$111&amp;E$111&amp;"!B:B"),$B541)</f>
        <v>0</v>
      </c>
      <c r="F541" s="30">
        <f ca="1">COUNTIFS(INDIRECT($D$111&amp;F$111&amp;"!I:I"),$D539,INDIRECT($D$111&amp;F$111&amp;"!B:B"),$B541)</f>
        <v>0</v>
      </c>
      <c r="G541" s="31">
        <f ca="1">COUNTIFS(INDIRECT($D$111&amp;G$111&amp;"!I:I"),$D539,INDIRECT($D$111&amp;G$111&amp;"!B:B"),$B541)</f>
        <v>0</v>
      </c>
      <c r="X541" s="18">
        <f t="shared" ca="1" si="112"/>
        <v>0</v>
      </c>
    </row>
    <row r="542" spans="1:24" x14ac:dyDescent="0.15">
      <c r="A542" s="21"/>
      <c r="B542" s="24" t="str">
        <f t="shared" ref="B542" si="119">$D$116</f>
        <v>victory</v>
      </c>
      <c r="D542" s="37" t="s">
        <v>173</v>
      </c>
      <c r="E542" s="18">
        <f ca="1">COUNTIFS(INDIRECT($D$111&amp;E$111&amp;"!I:I"),$D542,INDIRECT($D$111&amp;E$111&amp;"!B:B"),$B542)</f>
        <v>0</v>
      </c>
      <c r="F542" s="30">
        <f ca="1">COUNTIFS(INDIRECT($D$111&amp;F$111&amp;"!I:I"),$D542,INDIRECT($D$111&amp;F$111&amp;"!B:B"),$B542)</f>
        <v>2</v>
      </c>
      <c r="G542" s="31">
        <f ca="1">COUNTIFS(INDIRECT($D$111&amp;G$111&amp;"!I:I"),$D542,INDIRECT($D$111&amp;G$111&amp;"!B:B"),$B542)</f>
        <v>0</v>
      </c>
      <c r="X542" s="18">
        <f t="shared" ca="1" si="112"/>
        <v>2</v>
      </c>
    </row>
    <row r="543" spans="1:24" x14ac:dyDescent="0.15">
      <c r="B543" s="25" t="s">
        <v>146</v>
      </c>
      <c r="D543" s="38"/>
      <c r="E543" s="18">
        <f ca="1">COUNTIFS(INDIRECT($D$111&amp;E$111&amp;"!I:I"),$D542,INDIRECT($D$111&amp;E$111&amp;"!B:B"),$B543)</f>
        <v>2</v>
      </c>
      <c r="F543" s="30">
        <f ca="1">COUNTIFS(INDIRECT($D$111&amp;F$111&amp;"!I:I"),$D542,INDIRECT($D$111&amp;F$111&amp;"!B:B"),$B543)</f>
        <v>0</v>
      </c>
      <c r="G543" s="31">
        <f ca="1">COUNTIFS(INDIRECT($D$111&amp;G$111&amp;"!I:I"),$D542,INDIRECT($D$111&amp;G$111&amp;"!B:B"),$B543)</f>
        <v>0</v>
      </c>
      <c r="X543" s="18">
        <f t="shared" ca="1" si="112"/>
        <v>2</v>
      </c>
    </row>
    <row r="544" spans="1:24" x14ac:dyDescent="0.15">
      <c r="B544" s="26" t="s">
        <v>147</v>
      </c>
      <c r="D544" s="39"/>
      <c r="E544" s="18">
        <f ca="1">COUNTIFS(INDIRECT($D$111&amp;E$111&amp;"!I:I"),$D542,INDIRECT($D$111&amp;E$111&amp;"!B:B"),$B544)</f>
        <v>0</v>
      </c>
      <c r="F544" s="30">
        <f ca="1">COUNTIFS(INDIRECT($D$111&amp;F$111&amp;"!I:I"),$D542,INDIRECT($D$111&amp;F$111&amp;"!B:B"),$B544)</f>
        <v>0</v>
      </c>
      <c r="G544" s="31">
        <f ca="1">COUNTIFS(INDIRECT($D$111&amp;G$111&amp;"!I:I"),$D542,INDIRECT($D$111&amp;G$111&amp;"!B:B"),$B544)</f>
        <v>0</v>
      </c>
      <c r="X544" s="18">
        <f t="shared" ca="1" si="112"/>
        <v>0</v>
      </c>
    </row>
    <row r="545" spans="1:24" ht="16.5" customHeight="1" x14ac:dyDescent="0.15">
      <c r="A545" s="21"/>
      <c r="B545" s="24" t="str">
        <f t="shared" ref="B545" si="120">$D$116</f>
        <v>victory</v>
      </c>
      <c r="D545" s="37" t="s">
        <v>187</v>
      </c>
      <c r="E545" s="18">
        <f ca="1">COUNTIFS(INDIRECT($D$111&amp;E$111&amp;"!I:I"),$D545,INDIRECT($D$111&amp;E$111&amp;"!B:B"),$B545)</f>
        <v>0</v>
      </c>
      <c r="F545" s="30">
        <f ca="1">COUNTIFS(INDIRECT($D$111&amp;F$111&amp;"!I:I"),$D545,INDIRECT($D$111&amp;F$111&amp;"!B:B"),$B545)</f>
        <v>0</v>
      </c>
      <c r="G545" s="31">
        <f ca="1">COUNTIFS(INDIRECT($D$111&amp;G$111&amp;"!I:I"),$D545,INDIRECT($D$111&amp;G$111&amp;"!B:B"),$B545)</f>
        <v>0</v>
      </c>
      <c r="X545" s="18">
        <f t="shared" ref="X545:X556" ca="1" si="121">SUM(E545:W545)</f>
        <v>0</v>
      </c>
    </row>
    <row r="546" spans="1:24" x14ac:dyDescent="0.15">
      <c r="B546" s="25" t="s">
        <v>146</v>
      </c>
      <c r="D546" s="38"/>
      <c r="E546" s="18">
        <f ca="1">COUNTIFS(INDIRECT($D$111&amp;E$111&amp;"!I:I"),$D545,INDIRECT($D$111&amp;E$111&amp;"!B:B"),$B546)</f>
        <v>0</v>
      </c>
      <c r="F546" s="30">
        <f ca="1">COUNTIFS(INDIRECT($D$111&amp;F$111&amp;"!I:I"),$D545,INDIRECT($D$111&amp;F$111&amp;"!B:B"),$B546)</f>
        <v>1</v>
      </c>
      <c r="G546" s="31">
        <f ca="1">COUNTIFS(INDIRECT($D$111&amp;G$111&amp;"!I:I"),$D545,INDIRECT($D$111&amp;G$111&amp;"!B:B"),$B546)</f>
        <v>0</v>
      </c>
      <c r="X546" s="18">
        <f t="shared" ca="1" si="121"/>
        <v>1</v>
      </c>
    </row>
    <row r="547" spans="1:24" x14ac:dyDescent="0.15">
      <c r="B547" s="26" t="s">
        <v>147</v>
      </c>
      <c r="D547" s="39"/>
      <c r="E547" s="18">
        <f ca="1">COUNTIFS(INDIRECT($D$111&amp;E$111&amp;"!I:I"),$D545,INDIRECT($D$111&amp;E$111&amp;"!B:B"),$B547)</f>
        <v>0</v>
      </c>
      <c r="F547" s="30">
        <f ca="1">COUNTIFS(INDIRECT($D$111&amp;F$111&amp;"!I:I"),$D545,INDIRECT($D$111&amp;F$111&amp;"!B:B"),$B547)</f>
        <v>0</v>
      </c>
      <c r="G547" s="31">
        <f ca="1">COUNTIFS(INDIRECT($D$111&amp;G$111&amp;"!I:I"),$D545,INDIRECT($D$111&amp;G$111&amp;"!B:B"),$B547)</f>
        <v>0</v>
      </c>
      <c r="X547" s="18">
        <f t="shared" ca="1" si="121"/>
        <v>0</v>
      </c>
    </row>
    <row r="548" spans="1:24" x14ac:dyDescent="0.15">
      <c r="A548" s="21"/>
      <c r="B548" s="24" t="str">
        <f t="shared" ref="B548" si="122">$D$116</f>
        <v>victory</v>
      </c>
      <c r="D548" s="37" t="s">
        <v>189</v>
      </c>
      <c r="E548" s="28">
        <f ca="1">COUNTIFS(INDIRECT($D$111&amp;E$111&amp;"!I:I"),$D548,INDIRECT($D$111&amp;E$111&amp;"!B:B"),$B548)</f>
        <v>0</v>
      </c>
      <c r="F548" s="30">
        <f ca="1">COUNTIFS(INDIRECT($D$111&amp;F$111&amp;"!I:I"),$D548,INDIRECT($D$111&amp;F$111&amp;"!B:B"),$B548)</f>
        <v>0</v>
      </c>
      <c r="G548" s="31">
        <f ca="1">COUNTIFS(INDIRECT($D$111&amp;G$111&amp;"!I:I"),$D548,INDIRECT($D$111&amp;G$111&amp;"!B:B"),$B548)</f>
        <v>0</v>
      </c>
      <c r="X548" s="28">
        <f t="shared" ca="1" si="121"/>
        <v>0</v>
      </c>
    </row>
    <row r="549" spans="1:24" x14ac:dyDescent="0.15">
      <c r="B549" s="25" t="s">
        <v>83</v>
      </c>
      <c r="D549" s="38"/>
      <c r="E549" s="28">
        <f ca="1">COUNTIFS(INDIRECT($D$111&amp;E$111&amp;"!I:I"),$D548,INDIRECT($D$111&amp;E$111&amp;"!B:B"),$B549)</f>
        <v>0</v>
      </c>
      <c r="F549" s="30">
        <f ca="1">COUNTIFS(INDIRECT($D$111&amp;F$111&amp;"!I:I"),$D548,INDIRECT($D$111&amp;F$111&amp;"!B:B"),$B549)</f>
        <v>1</v>
      </c>
      <c r="G549" s="31">
        <f ca="1">COUNTIFS(INDIRECT($D$111&amp;G$111&amp;"!I:I"),$D548,INDIRECT($D$111&amp;G$111&amp;"!B:B"),$B549)</f>
        <v>0</v>
      </c>
      <c r="X549" s="28">
        <f t="shared" ca="1" si="121"/>
        <v>1</v>
      </c>
    </row>
    <row r="550" spans="1:24" x14ac:dyDescent="0.15">
      <c r="B550" s="26" t="s">
        <v>147</v>
      </c>
      <c r="D550" s="39"/>
      <c r="E550" s="28">
        <f ca="1">COUNTIFS(INDIRECT($D$111&amp;E$111&amp;"!I:I"),$D548,INDIRECT($D$111&amp;E$111&amp;"!B:B"),$B550)</f>
        <v>0</v>
      </c>
      <c r="F550" s="30">
        <f ca="1">COUNTIFS(INDIRECT($D$111&amp;F$111&amp;"!I:I"),$D548,INDIRECT($D$111&amp;F$111&amp;"!B:B"),$B550)</f>
        <v>0</v>
      </c>
      <c r="G550" s="31">
        <f ca="1">COUNTIFS(INDIRECT($D$111&amp;G$111&amp;"!I:I"),$D548,INDIRECT($D$111&amp;G$111&amp;"!B:B"),$B550)</f>
        <v>0</v>
      </c>
      <c r="X550" s="28">
        <f t="shared" ca="1" si="121"/>
        <v>0</v>
      </c>
    </row>
    <row r="551" spans="1:24" x14ac:dyDescent="0.15">
      <c r="A551" s="21"/>
      <c r="B551" s="24" t="str">
        <f t="shared" ref="B551" si="123">$D$116</f>
        <v>victory</v>
      </c>
      <c r="D551" s="37" t="s">
        <v>200</v>
      </c>
      <c r="E551" s="28">
        <f ca="1">COUNTIFS(INDIRECT($D$111&amp;E$111&amp;"!I:I"),$D551,INDIRECT($D$111&amp;E$111&amp;"!B:B"),$B551)</f>
        <v>0</v>
      </c>
      <c r="F551" s="30">
        <f ca="1">COUNTIFS(INDIRECT($D$111&amp;F$111&amp;"!I:I"),$D551,INDIRECT($D$111&amp;F$111&amp;"!B:B"),$B551)</f>
        <v>0</v>
      </c>
      <c r="G551" s="31">
        <f ca="1">COUNTIFS(INDIRECT($D$111&amp;G$111&amp;"!I:I"),$D551,INDIRECT($D$111&amp;G$111&amp;"!B:B"),$B551)</f>
        <v>0</v>
      </c>
      <c r="X551" s="28">
        <f t="shared" ca="1" si="121"/>
        <v>0</v>
      </c>
    </row>
    <row r="552" spans="1:24" x14ac:dyDescent="0.15">
      <c r="B552" s="25" t="s">
        <v>83</v>
      </c>
      <c r="D552" s="38"/>
      <c r="E552" s="28">
        <f ca="1">COUNTIFS(INDIRECT($D$111&amp;E$111&amp;"!I:I"),$D551,INDIRECT($D$111&amp;E$111&amp;"!B:B"),$B552)</f>
        <v>0</v>
      </c>
      <c r="F552" s="30">
        <f ca="1">COUNTIFS(INDIRECT($D$111&amp;F$111&amp;"!I:I"),$D551,INDIRECT($D$111&amp;F$111&amp;"!B:B"),$B552)</f>
        <v>0</v>
      </c>
      <c r="G552" s="31">
        <f ca="1">COUNTIFS(INDIRECT($D$111&amp;G$111&amp;"!I:I"),$D551,INDIRECT($D$111&amp;G$111&amp;"!B:B"),$B552)</f>
        <v>1</v>
      </c>
      <c r="X552" s="28">
        <f t="shared" ca="1" si="121"/>
        <v>1</v>
      </c>
    </row>
    <row r="553" spans="1:24" x14ac:dyDescent="0.15">
      <c r="B553" s="26" t="s">
        <v>147</v>
      </c>
      <c r="D553" s="39"/>
      <c r="E553" s="28">
        <f ca="1">COUNTIFS(INDIRECT($D$111&amp;E$111&amp;"!I:I"),$D551,INDIRECT($D$111&amp;E$111&amp;"!B:B"),$B553)</f>
        <v>0</v>
      </c>
      <c r="F553" s="30">
        <f ca="1">COUNTIFS(INDIRECT($D$111&amp;F$111&amp;"!I:I"),$D551,INDIRECT($D$111&amp;F$111&amp;"!B:B"),$B553)</f>
        <v>0</v>
      </c>
      <c r="G553" s="31">
        <f ca="1">COUNTIFS(INDIRECT($D$111&amp;G$111&amp;"!I:I"),$D551,INDIRECT($D$111&amp;G$111&amp;"!B:B"),$B553)</f>
        <v>0</v>
      </c>
      <c r="X553" s="28">
        <f t="shared" ca="1" si="121"/>
        <v>0</v>
      </c>
    </row>
    <row r="554" spans="1:24" x14ac:dyDescent="0.15">
      <c r="A554" s="21"/>
      <c r="B554" s="24" t="str">
        <f t="shared" ref="B554" si="124">$D$116</f>
        <v>victory</v>
      </c>
      <c r="D554" s="37"/>
      <c r="E554" s="28">
        <f ca="1">COUNTIFS(INDIRECT($D$111&amp;E$111&amp;"!I:I"),$D554,INDIRECT($D$111&amp;E$111&amp;"!B:B"),$B554)</f>
        <v>0</v>
      </c>
      <c r="F554" s="30">
        <f ca="1">COUNTIFS(INDIRECT($D$111&amp;F$111&amp;"!I:I"),$D554,INDIRECT($D$111&amp;F$111&amp;"!B:B"),$B554)</f>
        <v>0</v>
      </c>
      <c r="G554" s="31">
        <f ca="1">COUNTIFS(INDIRECT($D$111&amp;G$111&amp;"!I:I"),$D554,INDIRECT($D$111&amp;G$111&amp;"!B:B"),$B554)</f>
        <v>0</v>
      </c>
      <c r="X554" s="28">
        <f t="shared" ca="1" si="121"/>
        <v>0</v>
      </c>
    </row>
    <row r="555" spans="1:24" x14ac:dyDescent="0.15">
      <c r="B555" s="25" t="s">
        <v>83</v>
      </c>
      <c r="D555" s="38"/>
      <c r="E555" s="28">
        <f ca="1">COUNTIFS(INDIRECT($D$111&amp;E$111&amp;"!I:I"),$D554,INDIRECT($D$111&amp;E$111&amp;"!B:B"),$B555)</f>
        <v>0</v>
      </c>
      <c r="F555" s="30">
        <f ca="1">COUNTIFS(INDIRECT($D$111&amp;F$111&amp;"!I:I"),$D554,INDIRECT($D$111&amp;F$111&amp;"!B:B"),$B555)</f>
        <v>0</v>
      </c>
      <c r="G555" s="31">
        <f ca="1">COUNTIFS(INDIRECT($D$111&amp;G$111&amp;"!I:I"),$D554,INDIRECT($D$111&amp;G$111&amp;"!B:B"),$B555)</f>
        <v>0</v>
      </c>
      <c r="X555" s="28">
        <f t="shared" ca="1" si="121"/>
        <v>0</v>
      </c>
    </row>
    <row r="556" spans="1:24" x14ac:dyDescent="0.15">
      <c r="B556" s="26" t="s">
        <v>147</v>
      </c>
      <c r="D556" s="39"/>
      <c r="E556" s="28">
        <f ca="1">COUNTIFS(INDIRECT($D$111&amp;E$111&amp;"!I:I"),$D554,INDIRECT($D$111&amp;E$111&amp;"!B:B"),$B556)</f>
        <v>0</v>
      </c>
      <c r="F556" s="30">
        <f ca="1">COUNTIFS(INDIRECT($D$111&amp;F$111&amp;"!I:I"),$D554,INDIRECT($D$111&amp;F$111&amp;"!B:B"),$B556)</f>
        <v>0</v>
      </c>
      <c r="G556" s="31">
        <f ca="1">COUNTIFS(INDIRECT($D$111&amp;G$111&amp;"!I:I"),$D554,INDIRECT($D$111&amp;G$111&amp;"!B:B"),$B556)</f>
        <v>0</v>
      </c>
      <c r="X556" s="28">
        <f t="shared" ca="1" si="121"/>
        <v>0</v>
      </c>
    </row>
    <row r="557" spans="1:24" x14ac:dyDescent="0.15">
      <c r="A557" s="21"/>
      <c r="B557" s="24" t="str">
        <f t="shared" ref="B557" si="125">$D$116</f>
        <v>victory</v>
      </c>
      <c r="D557" s="37"/>
      <c r="E557" s="28">
        <f ca="1">COUNTIFS(INDIRECT($D$111&amp;E$111&amp;"!I:I"),$D557,INDIRECT($D$111&amp;E$111&amp;"!B:B"),$B557)</f>
        <v>0</v>
      </c>
      <c r="F557" s="30">
        <f ca="1">COUNTIFS(INDIRECT($D$111&amp;F$111&amp;"!I:I"),$D557,INDIRECT($D$111&amp;F$111&amp;"!B:B"),$B557)</f>
        <v>0</v>
      </c>
      <c r="G557" s="31">
        <f ca="1">COUNTIFS(INDIRECT($D$111&amp;G$111&amp;"!I:I"),$D557,INDIRECT($D$111&amp;G$111&amp;"!B:B"),$B557)</f>
        <v>0</v>
      </c>
      <c r="X557" s="28">
        <f t="shared" ref="X557:X580" ca="1" si="126">SUM(E557:W557)</f>
        <v>0</v>
      </c>
    </row>
    <row r="558" spans="1:24" x14ac:dyDescent="0.15">
      <c r="B558" s="25" t="s">
        <v>83</v>
      </c>
      <c r="D558" s="38"/>
      <c r="E558" s="28">
        <f ca="1">COUNTIFS(INDIRECT($D$111&amp;E$111&amp;"!I:I"),$D557,INDIRECT($D$111&amp;E$111&amp;"!B:B"),$B558)</f>
        <v>0</v>
      </c>
      <c r="F558" s="30">
        <f ca="1">COUNTIFS(INDIRECT($D$111&amp;F$111&amp;"!I:I"),$D557,INDIRECT($D$111&amp;F$111&amp;"!B:B"),$B558)</f>
        <v>0</v>
      </c>
      <c r="G558" s="31">
        <f ca="1">COUNTIFS(INDIRECT($D$111&amp;G$111&amp;"!I:I"),$D557,INDIRECT($D$111&amp;G$111&amp;"!B:B"),$B558)</f>
        <v>0</v>
      </c>
      <c r="X558" s="28">
        <f t="shared" ca="1" si="126"/>
        <v>0</v>
      </c>
    </row>
    <row r="559" spans="1:24" x14ac:dyDescent="0.15">
      <c r="B559" s="26" t="s">
        <v>147</v>
      </c>
      <c r="D559" s="39"/>
      <c r="E559" s="28">
        <f ca="1">COUNTIFS(INDIRECT($D$111&amp;E$111&amp;"!I:I"),$D557,INDIRECT($D$111&amp;E$111&amp;"!B:B"),$B559)</f>
        <v>0</v>
      </c>
      <c r="F559" s="30">
        <f ca="1">COUNTIFS(INDIRECT($D$111&amp;F$111&amp;"!I:I"),$D557,INDIRECT($D$111&amp;F$111&amp;"!B:B"),$B559)</f>
        <v>0</v>
      </c>
      <c r="G559" s="31">
        <f ca="1">COUNTIFS(INDIRECT($D$111&amp;G$111&amp;"!I:I"),$D557,INDIRECT($D$111&amp;G$111&amp;"!B:B"),$B559)</f>
        <v>0</v>
      </c>
      <c r="X559" s="28">
        <f t="shared" ca="1" si="126"/>
        <v>0</v>
      </c>
    </row>
    <row r="560" spans="1:24" x14ac:dyDescent="0.15">
      <c r="A560" s="21"/>
      <c r="B560" s="24" t="str">
        <f t="shared" ref="B560" si="127">$D$116</f>
        <v>victory</v>
      </c>
      <c r="D560" s="37"/>
      <c r="E560" s="28">
        <f ca="1">COUNTIFS(INDIRECT($D$111&amp;E$111&amp;"!I:I"),$D560,INDIRECT($D$111&amp;E$111&amp;"!B:B"),$B560)</f>
        <v>0</v>
      </c>
      <c r="F560" s="30">
        <f ca="1">COUNTIFS(INDIRECT($D$111&amp;F$111&amp;"!I:I"),$D560,INDIRECT($D$111&amp;F$111&amp;"!B:B"),$B560)</f>
        <v>0</v>
      </c>
      <c r="G560" s="31">
        <f ca="1">COUNTIFS(INDIRECT($D$111&amp;G$111&amp;"!I:I"),$D560,INDIRECT($D$111&amp;G$111&amp;"!B:B"),$B560)</f>
        <v>0</v>
      </c>
      <c r="X560" s="28">
        <f t="shared" ca="1" si="126"/>
        <v>0</v>
      </c>
    </row>
    <row r="561" spans="1:24" x14ac:dyDescent="0.15">
      <c r="B561" s="25" t="s">
        <v>83</v>
      </c>
      <c r="D561" s="38"/>
      <c r="E561" s="28">
        <f ca="1">COUNTIFS(INDIRECT($D$111&amp;E$111&amp;"!I:I"),$D560,INDIRECT($D$111&amp;E$111&amp;"!B:B"),$B561)</f>
        <v>0</v>
      </c>
      <c r="F561" s="30">
        <f ca="1">COUNTIFS(INDIRECT($D$111&amp;F$111&amp;"!I:I"),$D560,INDIRECT($D$111&amp;F$111&amp;"!B:B"),$B561)</f>
        <v>0</v>
      </c>
      <c r="G561" s="31">
        <f ca="1">COUNTIFS(INDIRECT($D$111&amp;G$111&amp;"!I:I"),$D560,INDIRECT($D$111&amp;G$111&amp;"!B:B"),$B561)</f>
        <v>0</v>
      </c>
      <c r="X561" s="28">
        <f t="shared" ca="1" si="126"/>
        <v>0</v>
      </c>
    </row>
    <row r="562" spans="1:24" x14ac:dyDescent="0.15">
      <c r="B562" s="26" t="s">
        <v>147</v>
      </c>
      <c r="D562" s="39"/>
      <c r="E562" s="28">
        <f ca="1">COUNTIFS(INDIRECT($D$111&amp;E$111&amp;"!I:I"),$D560,INDIRECT($D$111&amp;E$111&amp;"!B:B"),$B562)</f>
        <v>0</v>
      </c>
      <c r="F562" s="30">
        <f ca="1">COUNTIFS(INDIRECT($D$111&amp;F$111&amp;"!I:I"),$D560,INDIRECT($D$111&amp;F$111&amp;"!B:B"),$B562)</f>
        <v>0</v>
      </c>
      <c r="G562" s="31">
        <f ca="1">COUNTIFS(INDIRECT($D$111&amp;G$111&amp;"!I:I"),$D560,INDIRECT($D$111&amp;G$111&amp;"!B:B"),$B562)</f>
        <v>0</v>
      </c>
      <c r="X562" s="28">
        <f t="shared" ca="1" si="126"/>
        <v>0</v>
      </c>
    </row>
    <row r="563" spans="1:24" x14ac:dyDescent="0.15">
      <c r="A563" s="21"/>
      <c r="B563" s="24" t="str">
        <f t="shared" ref="B563" si="128">$D$116</f>
        <v>victory</v>
      </c>
      <c r="D563" s="37"/>
      <c r="E563" s="28">
        <f ca="1">COUNTIFS(INDIRECT($D$111&amp;E$111&amp;"!I:I"),$D563,INDIRECT($D$111&amp;E$111&amp;"!B:B"),$B563)</f>
        <v>0</v>
      </c>
      <c r="F563" s="30">
        <f ca="1">COUNTIFS(INDIRECT($D$111&amp;F$111&amp;"!I:I"),$D563,INDIRECT($D$111&amp;F$111&amp;"!B:B"),$B563)</f>
        <v>0</v>
      </c>
      <c r="G563" s="31">
        <f ca="1">COUNTIFS(INDIRECT($D$111&amp;G$111&amp;"!I:I"),$D563,INDIRECT($D$111&amp;G$111&amp;"!B:B"),$B563)</f>
        <v>0</v>
      </c>
      <c r="X563" s="28">
        <f t="shared" ca="1" si="126"/>
        <v>0</v>
      </c>
    </row>
    <row r="564" spans="1:24" x14ac:dyDescent="0.15">
      <c r="B564" s="25" t="s">
        <v>83</v>
      </c>
      <c r="D564" s="38"/>
      <c r="E564" s="28">
        <f ca="1">COUNTIFS(INDIRECT($D$111&amp;E$111&amp;"!I:I"),$D563,INDIRECT($D$111&amp;E$111&amp;"!B:B"),$B564)</f>
        <v>0</v>
      </c>
      <c r="F564" s="30">
        <f ca="1">COUNTIFS(INDIRECT($D$111&amp;F$111&amp;"!I:I"),$D563,INDIRECT($D$111&amp;F$111&amp;"!B:B"),$B564)</f>
        <v>0</v>
      </c>
      <c r="G564" s="31">
        <f ca="1">COUNTIFS(INDIRECT($D$111&amp;G$111&amp;"!I:I"),$D563,INDIRECT($D$111&amp;G$111&amp;"!B:B"),$B564)</f>
        <v>0</v>
      </c>
      <c r="X564" s="28">
        <f t="shared" ca="1" si="126"/>
        <v>0</v>
      </c>
    </row>
    <row r="565" spans="1:24" x14ac:dyDescent="0.15">
      <c r="B565" s="26" t="s">
        <v>147</v>
      </c>
      <c r="D565" s="39"/>
      <c r="E565" s="28">
        <f ca="1">COUNTIFS(INDIRECT($D$111&amp;E$111&amp;"!I:I"),$D563,INDIRECT($D$111&amp;E$111&amp;"!B:B"),$B565)</f>
        <v>0</v>
      </c>
      <c r="F565" s="30">
        <f ca="1">COUNTIFS(INDIRECT($D$111&amp;F$111&amp;"!I:I"),$D563,INDIRECT($D$111&amp;F$111&amp;"!B:B"),$B565)</f>
        <v>0</v>
      </c>
      <c r="G565" s="31">
        <f ca="1">COUNTIFS(INDIRECT($D$111&amp;G$111&amp;"!I:I"),$D563,INDIRECT($D$111&amp;G$111&amp;"!B:B"),$B565)</f>
        <v>0</v>
      </c>
      <c r="X565" s="28">
        <f t="shared" ca="1" si="126"/>
        <v>0</v>
      </c>
    </row>
    <row r="566" spans="1:24" x14ac:dyDescent="0.15">
      <c r="A566" s="21"/>
      <c r="B566" s="24" t="str">
        <f t="shared" ref="B566" si="129">$D$116</f>
        <v>victory</v>
      </c>
      <c r="D566" s="37"/>
      <c r="E566" s="28">
        <f ca="1">COUNTIFS(INDIRECT($D$111&amp;E$111&amp;"!I:I"),$D566,INDIRECT($D$111&amp;E$111&amp;"!B:B"),$B566)</f>
        <v>0</v>
      </c>
      <c r="F566" s="30">
        <f ca="1">COUNTIFS(INDIRECT($D$111&amp;F$111&amp;"!I:I"),$D566,INDIRECT($D$111&amp;F$111&amp;"!B:B"),$B566)</f>
        <v>0</v>
      </c>
      <c r="G566" s="31">
        <f ca="1">COUNTIFS(INDIRECT($D$111&amp;G$111&amp;"!I:I"),$D566,INDIRECT($D$111&amp;G$111&amp;"!B:B"),$B566)</f>
        <v>0</v>
      </c>
      <c r="X566" s="28">
        <f t="shared" ca="1" si="126"/>
        <v>0</v>
      </c>
    </row>
    <row r="567" spans="1:24" x14ac:dyDescent="0.15">
      <c r="B567" s="25" t="s">
        <v>83</v>
      </c>
      <c r="D567" s="38"/>
      <c r="E567" s="28">
        <f ca="1">COUNTIFS(INDIRECT($D$111&amp;E$111&amp;"!I:I"),$D566,INDIRECT($D$111&amp;E$111&amp;"!B:B"),$B567)</f>
        <v>0</v>
      </c>
      <c r="F567" s="30">
        <f ca="1">COUNTIFS(INDIRECT($D$111&amp;F$111&amp;"!I:I"),$D566,INDIRECT($D$111&amp;F$111&amp;"!B:B"),$B567)</f>
        <v>0</v>
      </c>
      <c r="G567" s="31">
        <f ca="1">COUNTIFS(INDIRECT($D$111&amp;G$111&amp;"!I:I"),$D566,INDIRECT($D$111&amp;G$111&amp;"!B:B"),$B567)</f>
        <v>0</v>
      </c>
      <c r="X567" s="28">
        <f t="shared" ca="1" si="126"/>
        <v>0</v>
      </c>
    </row>
    <row r="568" spans="1:24" x14ac:dyDescent="0.15">
      <c r="B568" s="26" t="s">
        <v>147</v>
      </c>
      <c r="D568" s="39"/>
      <c r="E568" s="28">
        <f ca="1">COUNTIFS(INDIRECT($D$111&amp;E$111&amp;"!I:I"),$D566,INDIRECT($D$111&amp;E$111&amp;"!B:B"),$B568)</f>
        <v>0</v>
      </c>
      <c r="F568" s="30">
        <f ca="1">COUNTIFS(INDIRECT($D$111&amp;F$111&amp;"!I:I"),$D566,INDIRECT($D$111&amp;F$111&amp;"!B:B"),$B568)</f>
        <v>0</v>
      </c>
      <c r="G568" s="31">
        <f ca="1">COUNTIFS(INDIRECT($D$111&amp;G$111&amp;"!I:I"),$D566,INDIRECT($D$111&amp;G$111&amp;"!B:B"),$B568)</f>
        <v>0</v>
      </c>
      <c r="X568" s="28">
        <f t="shared" ca="1" si="126"/>
        <v>0</v>
      </c>
    </row>
    <row r="569" spans="1:24" x14ac:dyDescent="0.15">
      <c r="A569" s="21"/>
      <c r="B569" s="24" t="str">
        <f t="shared" ref="B569" si="130">$D$116</f>
        <v>victory</v>
      </c>
      <c r="D569" s="37"/>
      <c r="E569" s="28">
        <f ca="1">COUNTIFS(INDIRECT($D$111&amp;E$111&amp;"!I:I"),$D569,INDIRECT($D$111&amp;E$111&amp;"!B:B"),$B569)</f>
        <v>0</v>
      </c>
      <c r="F569" s="30">
        <f ca="1">COUNTIFS(INDIRECT($D$111&amp;F$111&amp;"!I:I"),$D569,INDIRECT($D$111&amp;F$111&amp;"!B:B"),$B569)</f>
        <v>0</v>
      </c>
      <c r="G569" s="31">
        <f ca="1">COUNTIFS(INDIRECT($D$111&amp;G$111&amp;"!I:I"),$D569,INDIRECT($D$111&amp;G$111&amp;"!B:B"),$B569)</f>
        <v>0</v>
      </c>
      <c r="X569" s="28">
        <f t="shared" ca="1" si="126"/>
        <v>0</v>
      </c>
    </row>
    <row r="570" spans="1:24" x14ac:dyDescent="0.15">
      <c r="B570" s="25" t="s">
        <v>83</v>
      </c>
      <c r="D570" s="38"/>
      <c r="E570" s="28">
        <f ca="1">COUNTIFS(INDIRECT($D$111&amp;E$111&amp;"!I:I"),$D569,INDIRECT($D$111&amp;E$111&amp;"!B:B"),$B570)</f>
        <v>0</v>
      </c>
      <c r="F570" s="30">
        <f ca="1">COUNTIFS(INDIRECT($D$111&amp;F$111&amp;"!I:I"),$D569,INDIRECT($D$111&amp;F$111&amp;"!B:B"),$B570)</f>
        <v>0</v>
      </c>
      <c r="G570" s="31">
        <f ca="1">COUNTIFS(INDIRECT($D$111&amp;G$111&amp;"!I:I"),$D569,INDIRECT($D$111&amp;G$111&amp;"!B:B"),$B570)</f>
        <v>0</v>
      </c>
      <c r="X570" s="28">
        <f t="shared" ca="1" si="126"/>
        <v>0</v>
      </c>
    </row>
    <row r="571" spans="1:24" x14ac:dyDescent="0.15">
      <c r="B571" s="26" t="s">
        <v>147</v>
      </c>
      <c r="D571" s="39"/>
      <c r="E571" s="28">
        <f ca="1">COUNTIFS(INDIRECT($D$111&amp;E$111&amp;"!I:I"),$D569,INDIRECT($D$111&amp;E$111&amp;"!B:B"),$B571)</f>
        <v>0</v>
      </c>
      <c r="F571" s="30">
        <f ca="1">COUNTIFS(INDIRECT($D$111&amp;F$111&amp;"!I:I"),$D569,INDIRECT($D$111&amp;F$111&amp;"!B:B"),$B571)</f>
        <v>0</v>
      </c>
      <c r="G571" s="31">
        <f ca="1">COUNTIFS(INDIRECT($D$111&amp;G$111&amp;"!I:I"),$D569,INDIRECT($D$111&amp;G$111&amp;"!B:B"),$B571)</f>
        <v>0</v>
      </c>
      <c r="X571" s="28">
        <f t="shared" ca="1" si="126"/>
        <v>0</v>
      </c>
    </row>
    <row r="572" spans="1:24" x14ac:dyDescent="0.15">
      <c r="A572" s="21"/>
      <c r="B572" s="24" t="str">
        <f t="shared" ref="B572" si="131">$D$116</f>
        <v>victory</v>
      </c>
      <c r="D572" s="37"/>
      <c r="E572" s="28">
        <f ca="1">COUNTIFS(INDIRECT($D$111&amp;E$111&amp;"!I:I"),$D572,INDIRECT($D$111&amp;E$111&amp;"!B:B"),$B572)</f>
        <v>0</v>
      </c>
      <c r="F572" s="30">
        <f ca="1">COUNTIFS(INDIRECT($D$111&amp;F$111&amp;"!I:I"),$D572,INDIRECT($D$111&amp;F$111&amp;"!B:B"),$B572)</f>
        <v>0</v>
      </c>
      <c r="G572" s="31">
        <f ca="1">COUNTIFS(INDIRECT($D$111&amp;G$111&amp;"!I:I"),$D572,INDIRECT($D$111&amp;G$111&amp;"!B:B"),$B572)</f>
        <v>0</v>
      </c>
      <c r="X572" s="28">
        <f t="shared" ca="1" si="126"/>
        <v>0</v>
      </c>
    </row>
    <row r="573" spans="1:24" x14ac:dyDescent="0.15">
      <c r="B573" s="25" t="s">
        <v>83</v>
      </c>
      <c r="D573" s="38"/>
      <c r="E573" s="28">
        <f ca="1">COUNTIFS(INDIRECT($D$111&amp;E$111&amp;"!I:I"),$D572,INDIRECT($D$111&amp;E$111&amp;"!B:B"),$B573)</f>
        <v>0</v>
      </c>
      <c r="F573" s="30">
        <f ca="1">COUNTIFS(INDIRECT($D$111&amp;F$111&amp;"!I:I"),$D572,INDIRECT($D$111&amp;F$111&amp;"!B:B"),$B573)</f>
        <v>0</v>
      </c>
      <c r="G573" s="31">
        <f ca="1">COUNTIFS(INDIRECT($D$111&amp;G$111&amp;"!I:I"),$D572,INDIRECT($D$111&amp;G$111&amp;"!B:B"),$B573)</f>
        <v>0</v>
      </c>
      <c r="X573" s="28">
        <f t="shared" ca="1" si="126"/>
        <v>0</v>
      </c>
    </row>
    <row r="574" spans="1:24" x14ac:dyDescent="0.15">
      <c r="B574" s="26" t="s">
        <v>147</v>
      </c>
      <c r="D574" s="39"/>
      <c r="E574" s="28">
        <f ca="1">COUNTIFS(INDIRECT($D$111&amp;E$111&amp;"!I:I"),$D572,INDIRECT($D$111&amp;E$111&amp;"!B:B"),$B574)</f>
        <v>0</v>
      </c>
      <c r="F574" s="30">
        <f ca="1">COUNTIFS(INDIRECT($D$111&amp;F$111&amp;"!I:I"),$D572,INDIRECT($D$111&amp;F$111&amp;"!B:B"),$B574)</f>
        <v>0</v>
      </c>
      <c r="G574" s="31">
        <f ca="1">COUNTIFS(INDIRECT($D$111&amp;G$111&amp;"!I:I"),$D572,INDIRECT($D$111&amp;G$111&amp;"!B:B"),$B574)</f>
        <v>0</v>
      </c>
      <c r="X574" s="28">
        <f t="shared" ca="1" si="126"/>
        <v>0</v>
      </c>
    </row>
    <row r="575" spans="1:24" x14ac:dyDescent="0.15">
      <c r="A575" s="21"/>
      <c r="B575" s="24" t="str">
        <f t="shared" ref="B575" si="132">$D$116</f>
        <v>victory</v>
      </c>
      <c r="D575" s="37"/>
      <c r="E575" s="28">
        <f ca="1">COUNTIFS(INDIRECT($D$111&amp;E$111&amp;"!I:I"),$D575,INDIRECT($D$111&amp;E$111&amp;"!B:B"),$B575)</f>
        <v>0</v>
      </c>
      <c r="F575" s="30">
        <f ca="1">COUNTIFS(INDIRECT($D$111&amp;F$111&amp;"!I:I"),$D575,INDIRECT($D$111&amp;F$111&amp;"!B:B"),$B575)</f>
        <v>0</v>
      </c>
      <c r="G575" s="31">
        <f ca="1">COUNTIFS(INDIRECT($D$111&amp;G$111&amp;"!I:I"),$D575,INDIRECT($D$111&amp;G$111&amp;"!B:B"),$B575)</f>
        <v>0</v>
      </c>
      <c r="X575" s="28">
        <f t="shared" ca="1" si="126"/>
        <v>0</v>
      </c>
    </row>
    <row r="576" spans="1:24" x14ac:dyDescent="0.15">
      <c r="B576" s="25" t="s">
        <v>83</v>
      </c>
      <c r="D576" s="38"/>
      <c r="E576" s="28">
        <f ca="1">COUNTIFS(INDIRECT($D$111&amp;E$111&amp;"!I:I"),$D575,INDIRECT($D$111&amp;E$111&amp;"!B:B"),$B576)</f>
        <v>0</v>
      </c>
      <c r="F576" s="30">
        <f ca="1">COUNTIFS(INDIRECT($D$111&amp;F$111&amp;"!I:I"),$D575,INDIRECT($D$111&amp;F$111&amp;"!B:B"),$B576)</f>
        <v>0</v>
      </c>
      <c r="G576" s="31">
        <f ca="1">COUNTIFS(INDIRECT($D$111&amp;G$111&amp;"!I:I"),$D575,INDIRECT($D$111&amp;G$111&amp;"!B:B"),$B576)</f>
        <v>0</v>
      </c>
      <c r="X576" s="28">
        <f t="shared" ca="1" si="126"/>
        <v>0</v>
      </c>
    </row>
    <row r="577" spans="1:28" x14ac:dyDescent="0.15">
      <c r="B577" s="26" t="s">
        <v>147</v>
      </c>
      <c r="D577" s="39"/>
      <c r="E577" s="28">
        <f ca="1">COUNTIFS(INDIRECT($D$111&amp;E$111&amp;"!I:I"),$D575,INDIRECT($D$111&amp;E$111&amp;"!B:B"),$B577)</f>
        <v>0</v>
      </c>
      <c r="F577" s="30">
        <f ca="1">COUNTIFS(INDIRECT($D$111&amp;F$111&amp;"!I:I"),$D575,INDIRECT($D$111&amp;F$111&amp;"!B:B"),$B577)</f>
        <v>0</v>
      </c>
      <c r="G577" s="31">
        <f ca="1">COUNTIFS(INDIRECT($D$111&amp;G$111&amp;"!I:I"),$D575,INDIRECT($D$111&amp;G$111&amp;"!B:B"),$B577)</f>
        <v>0</v>
      </c>
      <c r="X577" s="28">
        <f t="shared" ca="1" si="126"/>
        <v>0</v>
      </c>
    </row>
    <row r="578" spans="1:28" x14ac:dyDescent="0.15">
      <c r="A578" s="21"/>
      <c r="B578" s="24" t="str">
        <f t="shared" ref="B578" si="133">$D$116</f>
        <v>victory</v>
      </c>
      <c r="D578" s="37"/>
      <c r="E578" s="28">
        <f ca="1">COUNTIFS(INDIRECT($D$111&amp;E$111&amp;"!I:I"),$D578,INDIRECT($D$111&amp;E$111&amp;"!B:B"),$B578)</f>
        <v>0</v>
      </c>
      <c r="F578" s="30">
        <f ca="1">COUNTIFS(INDIRECT($D$111&amp;F$111&amp;"!I:I"),$D578,INDIRECT($D$111&amp;F$111&amp;"!B:B"),$B578)</f>
        <v>0</v>
      </c>
      <c r="G578" s="31">
        <f ca="1">COUNTIFS(INDIRECT($D$111&amp;G$111&amp;"!I:I"),$D578,INDIRECT($D$111&amp;G$111&amp;"!B:B"),$B578)</f>
        <v>0</v>
      </c>
      <c r="X578" s="28">
        <f t="shared" ca="1" si="126"/>
        <v>0</v>
      </c>
    </row>
    <row r="579" spans="1:28" x14ac:dyDescent="0.15">
      <c r="B579" s="25" t="s">
        <v>83</v>
      </c>
      <c r="D579" s="38"/>
      <c r="E579" s="28">
        <f ca="1">COUNTIFS(INDIRECT($D$111&amp;E$111&amp;"!I:I"),$D578,INDIRECT($D$111&amp;E$111&amp;"!B:B"),$B579)</f>
        <v>0</v>
      </c>
      <c r="F579" s="30">
        <f ca="1">COUNTIFS(INDIRECT($D$111&amp;F$111&amp;"!I:I"),$D578,INDIRECT($D$111&amp;F$111&amp;"!B:B"),$B579)</f>
        <v>0</v>
      </c>
      <c r="G579" s="31">
        <f ca="1">COUNTIFS(INDIRECT($D$111&amp;G$111&amp;"!I:I"),$D578,INDIRECT($D$111&amp;G$111&amp;"!B:B"),$B579)</f>
        <v>0</v>
      </c>
      <c r="X579" s="28">
        <f t="shared" ca="1" si="126"/>
        <v>0</v>
      </c>
    </row>
    <row r="580" spans="1:28" x14ac:dyDescent="0.15">
      <c r="B580" s="26" t="s">
        <v>147</v>
      </c>
      <c r="D580" s="39"/>
      <c r="E580" s="28">
        <f ca="1">COUNTIFS(INDIRECT($D$111&amp;E$111&amp;"!I:I"),$D578,INDIRECT($D$111&amp;E$111&amp;"!B:B"),$B580)</f>
        <v>0</v>
      </c>
      <c r="F580" s="30">
        <f ca="1">COUNTIFS(INDIRECT($D$111&amp;F$111&amp;"!I:I"),$D578,INDIRECT($D$111&amp;F$111&amp;"!B:B"),$B580)</f>
        <v>0</v>
      </c>
      <c r="G580" s="31">
        <f ca="1">COUNTIFS(INDIRECT($D$111&amp;G$111&amp;"!I:I"),$D578,INDIRECT($D$111&amp;G$111&amp;"!B:B"),$B580)</f>
        <v>0</v>
      </c>
      <c r="X580" s="28">
        <f t="shared" ca="1" si="126"/>
        <v>0</v>
      </c>
    </row>
    <row r="581" spans="1:28" x14ac:dyDescent="0.15">
      <c r="A581" s="21"/>
      <c r="B581" s="24" t="str">
        <f t="shared" ref="B581" si="134">$D$116</f>
        <v>victory</v>
      </c>
      <c r="D581" s="37"/>
      <c r="E581" s="28">
        <f ca="1">COUNTIFS(INDIRECT($D$111&amp;E$111&amp;"!I:I"),$D581,INDIRECT($D$111&amp;E$111&amp;"!B:B"),$B581)</f>
        <v>0</v>
      </c>
      <c r="F581" s="30">
        <f ca="1">COUNTIFS(INDIRECT($D$111&amp;F$111&amp;"!I:I"),$D581,INDIRECT($D$111&amp;F$111&amp;"!B:B"),$B581)</f>
        <v>0</v>
      </c>
      <c r="G581" s="31">
        <f ca="1">COUNTIFS(INDIRECT($D$111&amp;G$111&amp;"!I:I"),$D581,INDIRECT($D$111&amp;G$111&amp;"!B:B"),$B581)</f>
        <v>0</v>
      </c>
      <c r="X581" s="28">
        <f t="shared" ref="X581:X583" ca="1" si="135">SUM(E581:W581)</f>
        <v>0</v>
      </c>
    </row>
    <row r="582" spans="1:28" x14ac:dyDescent="0.15">
      <c r="B582" s="25" t="s">
        <v>83</v>
      </c>
      <c r="D582" s="38"/>
      <c r="E582" s="28">
        <f ca="1">COUNTIFS(INDIRECT($D$111&amp;E$111&amp;"!I:I"),$D581,INDIRECT($D$111&amp;E$111&amp;"!B:B"),$B582)</f>
        <v>0</v>
      </c>
      <c r="F582" s="30">
        <f ca="1">COUNTIFS(INDIRECT($D$111&amp;F$111&amp;"!I:I"),$D581,INDIRECT($D$111&amp;F$111&amp;"!B:B"),$B582)</f>
        <v>0</v>
      </c>
      <c r="G582" s="31">
        <f ca="1">COUNTIFS(INDIRECT($D$111&amp;G$111&amp;"!I:I"),$D581,INDIRECT($D$111&amp;G$111&amp;"!B:B"),$B582)</f>
        <v>0</v>
      </c>
      <c r="X582" s="28">
        <f t="shared" ca="1" si="135"/>
        <v>0</v>
      </c>
    </row>
    <row r="583" spans="1:28" x14ac:dyDescent="0.15">
      <c r="B583" s="26" t="s">
        <v>147</v>
      </c>
      <c r="D583" s="39"/>
      <c r="E583" s="28">
        <f ca="1">COUNTIFS(INDIRECT($D$111&amp;E$111&amp;"!I:I"),$D581,INDIRECT($D$111&amp;E$111&amp;"!B:B"),$B583)</f>
        <v>0</v>
      </c>
      <c r="F583" s="30">
        <f ca="1">COUNTIFS(INDIRECT($D$111&amp;F$111&amp;"!I:I"),$D581,INDIRECT($D$111&amp;F$111&amp;"!B:B"),$B583)</f>
        <v>0</v>
      </c>
      <c r="G583" s="31">
        <f ca="1">COUNTIFS(INDIRECT($D$111&amp;G$111&amp;"!I:I"),$D581,INDIRECT($D$111&amp;G$111&amp;"!B:B"),$B583)</f>
        <v>0</v>
      </c>
      <c r="X583" s="28">
        <f t="shared" ca="1" si="135"/>
        <v>0</v>
      </c>
    </row>
    <row r="584" spans="1:28" x14ac:dyDescent="0.15">
      <c r="B584" s="26"/>
      <c r="D584" s="4"/>
      <c r="E584" s="4"/>
      <c r="X584" s="4"/>
    </row>
    <row r="586" spans="1:28" x14ac:dyDescent="0.15">
      <c r="E586" s="2">
        <v>0</v>
      </c>
      <c r="F586" s="2">
        <f>E586+1</f>
        <v>1</v>
      </c>
      <c r="G586" s="2">
        <f t="shared" ref="G586:W586" si="136">F586+1</f>
        <v>2</v>
      </c>
      <c r="H586" s="2">
        <f t="shared" si="136"/>
        <v>3</v>
      </c>
      <c r="I586" s="2">
        <f t="shared" si="136"/>
        <v>4</v>
      </c>
      <c r="J586" s="2">
        <f t="shared" si="136"/>
        <v>5</v>
      </c>
      <c r="K586" s="2">
        <f t="shared" si="136"/>
        <v>6</v>
      </c>
      <c r="L586" s="2">
        <f t="shared" si="136"/>
        <v>7</v>
      </c>
      <c r="M586" s="2">
        <f t="shared" si="136"/>
        <v>8</v>
      </c>
      <c r="N586" s="2">
        <f t="shared" si="136"/>
        <v>9</v>
      </c>
      <c r="O586" s="2">
        <f t="shared" si="136"/>
        <v>10</v>
      </c>
      <c r="P586" s="2">
        <f t="shared" si="136"/>
        <v>11</v>
      </c>
      <c r="Q586" s="2">
        <f t="shared" si="136"/>
        <v>12</v>
      </c>
      <c r="R586" s="2">
        <f t="shared" si="136"/>
        <v>13</v>
      </c>
      <c r="S586" s="2">
        <f t="shared" si="136"/>
        <v>14</v>
      </c>
      <c r="T586" s="2">
        <f t="shared" si="136"/>
        <v>15</v>
      </c>
      <c r="U586" s="2">
        <f t="shared" si="136"/>
        <v>16</v>
      </c>
      <c r="V586" s="2">
        <f t="shared" si="136"/>
        <v>17</v>
      </c>
      <c r="W586" s="2">
        <f t="shared" si="136"/>
        <v>18</v>
      </c>
      <c r="X586" s="2">
        <f t="shared" ref="X586" si="137">W586+1</f>
        <v>19</v>
      </c>
      <c r="Y586" s="2">
        <f t="shared" ref="Y586" si="138">X586+1</f>
        <v>20</v>
      </c>
      <c r="Z586" s="2">
        <f t="shared" ref="Z586" si="139">Y586+1</f>
        <v>21</v>
      </c>
      <c r="AA586" s="2">
        <f t="shared" ref="AA586" si="140">Z586+1</f>
        <v>22</v>
      </c>
      <c r="AB586" s="2">
        <f t="shared" ref="AB586" si="141">AA586+1</f>
        <v>23</v>
      </c>
    </row>
    <row r="587" spans="1:28" ht="45" customHeight="1" x14ac:dyDescent="0.15">
      <c r="E587" s="29" t="str">
        <f ca="1">OFFSET($D$500,E586*3,0)</f>
        <v>MIX</v>
      </c>
      <c r="F587" s="29" t="str">
        <f t="shared" ref="F587:AB587" ca="1" si="142">OFFSET($D$500,F586*3,0)</f>
        <v>BUTPH</v>
      </c>
      <c r="G587" s="29" t="str">
        <f t="shared" ca="1" si="142"/>
        <v>DLT</v>
      </c>
      <c r="H587" s="29" t="str">
        <f t="shared" ca="1" si="142"/>
        <v>MSD</v>
      </c>
      <c r="I587" s="29" t="str">
        <f t="shared" ca="1" si="142"/>
        <v>SZ</v>
      </c>
      <c r="J587" s="29" t="str">
        <f t="shared" ca="1" si="142"/>
        <v>TOG1R</v>
      </c>
      <c r="K587" s="29" t="str">
        <f t="shared" ca="1" si="142"/>
        <v>STARK</v>
      </c>
      <c r="L587" s="29" t="str">
        <f t="shared" ca="1" si="142"/>
        <v>YSD-N</v>
      </c>
      <c r="M587" s="29" t="str">
        <f t="shared" ca="1" si="142"/>
        <v>RT</v>
      </c>
      <c r="N587" s="29" t="str">
        <f t="shared" ca="1" si="142"/>
        <v>T_O_T</v>
      </c>
      <c r="O587" s="29" t="str">
        <f t="shared" ca="1" si="142"/>
        <v>TH-GT</v>
      </c>
      <c r="P587" s="29" t="str">
        <f t="shared" ca="1" si="142"/>
        <v>TWCAT</v>
      </c>
      <c r="Q587" s="29" t="str">
        <f ca="1">OFFSET($D$500,Q586*3,0)</f>
        <v>ANZUS</v>
      </c>
      <c r="R587" s="29" t="str">
        <f t="shared" ca="1" si="142"/>
        <v>SPFU</v>
      </c>
      <c r="S587" s="29" t="str">
        <f t="shared" ca="1" si="142"/>
        <v>NZAD</v>
      </c>
      <c r="T587" s="29" t="str">
        <f t="shared" ca="1" si="142"/>
        <v>THA-F</v>
      </c>
      <c r="U587" s="29" t="str">
        <f t="shared" ca="1" si="142"/>
        <v>LAOS</v>
      </c>
      <c r="V587" s="29" t="str">
        <f t="shared" ca="1" si="142"/>
        <v>PVM</v>
      </c>
      <c r="W587" s="29">
        <f t="shared" ca="1" si="142"/>
        <v>0</v>
      </c>
      <c r="X587" s="29">
        <f t="shared" ca="1" si="142"/>
        <v>0</v>
      </c>
      <c r="Y587" s="29">
        <f t="shared" ca="1" si="142"/>
        <v>0</v>
      </c>
      <c r="Z587" s="29">
        <f t="shared" ca="1" si="142"/>
        <v>0</v>
      </c>
      <c r="AA587" s="29">
        <f t="shared" ca="1" si="142"/>
        <v>0</v>
      </c>
      <c r="AB587" s="29">
        <f t="shared" ca="1" si="142"/>
        <v>0</v>
      </c>
    </row>
    <row r="588" spans="1:28" x14ac:dyDescent="0.15">
      <c r="D588" s="2" t="s">
        <v>168</v>
      </c>
      <c r="E588" s="2">
        <f ca="1">OFFSET($E$500,E$586*3,0)</f>
        <v>11</v>
      </c>
      <c r="F588" s="2">
        <f t="shared" ref="F588:AB588" ca="1" si="143">OFFSET($E$500,F$586*3,0)</f>
        <v>1</v>
      </c>
      <c r="G588" s="2">
        <f t="shared" ca="1" si="143"/>
        <v>1</v>
      </c>
      <c r="H588" s="2">
        <f t="shared" ca="1" si="143"/>
        <v>1</v>
      </c>
      <c r="I588" s="2">
        <f t="shared" ca="1" si="143"/>
        <v>1</v>
      </c>
      <c r="J588" s="2">
        <f t="shared" ca="1" si="143"/>
        <v>0</v>
      </c>
      <c r="K588" s="2">
        <f t="shared" ca="1" si="143"/>
        <v>1</v>
      </c>
      <c r="L588" s="2">
        <f t="shared" ca="1" si="143"/>
        <v>2</v>
      </c>
      <c r="M588" s="2">
        <f t="shared" ca="1" si="143"/>
        <v>1</v>
      </c>
      <c r="N588" s="2">
        <f t="shared" ca="1" si="143"/>
        <v>1</v>
      </c>
      <c r="O588" s="2">
        <f t="shared" ca="1" si="143"/>
        <v>1</v>
      </c>
      <c r="P588" s="2">
        <f t="shared" ca="1" si="143"/>
        <v>0</v>
      </c>
      <c r="Q588" s="2">
        <f t="shared" ca="1" si="143"/>
        <v>2</v>
      </c>
      <c r="R588" s="2">
        <f t="shared" ca="1" si="143"/>
        <v>1</v>
      </c>
      <c r="S588" s="2">
        <f t="shared" ca="1" si="143"/>
        <v>0</v>
      </c>
      <c r="T588" s="2">
        <f t="shared" ca="1" si="143"/>
        <v>0</v>
      </c>
      <c r="U588" s="2">
        <f t="shared" ca="1" si="143"/>
        <v>0</v>
      </c>
      <c r="V588" s="2">
        <f t="shared" ca="1" si="143"/>
        <v>0</v>
      </c>
      <c r="W588" s="2">
        <f t="shared" ca="1" si="143"/>
        <v>0</v>
      </c>
      <c r="X588" s="2">
        <f t="shared" ca="1" si="143"/>
        <v>0</v>
      </c>
      <c r="Y588" s="2">
        <f t="shared" ca="1" si="143"/>
        <v>0</v>
      </c>
      <c r="Z588" s="2">
        <f t="shared" ca="1" si="143"/>
        <v>0</v>
      </c>
      <c r="AA588" s="2">
        <f t="shared" ca="1" si="143"/>
        <v>0</v>
      </c>
      <c r="AB588" s="2">
        <f t="shared" ca="1" si="143"/>
        <v>0</v>
      </c>
    </row>
    <row r="589" spans="1:28" x14ac:dyDescent="0.15">
      <c r="D589" s="2" t="s">
        <v>169</v>
      </c>
      <c r="E589" s="2">
        <f ca="1">OFFSET($E$501,E$586*3,0)</f>
        <v>10</v>
      </c>
      <c r="F589" s="2">
        <f t="shared" ref="F589:AB589" ca="1" si="144">OFFSET($E$501,F$586*3,0)</f>
        <v>0</v>
      </c>
      <c r="G589" s="2">
        <f t="shared" ca="1" si="144"/>
        <v>0</v>
      </c>
      <c r="H589" s="2">
        <f t="shared" ca="1" si="144"/>
        <v>0</v>
      </c>
      <c r="I589" s="2">
        <f t="shared" ca="1" si="144"/>
        <v>0</v>
      </c>
      <c r="J589" s="2">
        <f t="shared" ca="1" si="144"/>
        <v>1</v>
      </c>
      <c r="K589" s="2">
        <f t="shared" ca="1" si="144"/>
        <v>0</v>
      </c>
      <c r="L589" s="2">
        <f t="shared" ca="1" si="144"/>
        <v>3</v>
      </c>
      <c r="M589" s="2">
        <f t="shared" ca="1" si="144"/>
        <v>0</v>
      </c>
      <c r="N589" s="2">
        <f t="shared" ca="1" si="144"/>
        <v>0</v>
      </c>
      <c r="O589" s="2">
        <f t="shared" ca="1" si="144"/>
        <v>0</v>
      </c>
      <c r="P589" s="2">
        <f t="shared" ca="1" si="144"/>
        <v>0</v>
      </c>
      <c r="Q589" s="2">
        <f t="shared" ca="1" si="144"/>
        <v>0</v>
      </c>
      <c r="R589" s="2">
        <f t="shared" ca="1" si="144"/>
        <v>0</v>
      </c>
      <c r="S589" s="2">
        <f t="shared" ca="1" si="144"/>
        <v>2</v>
      </c>
      <c r="T589" s="2">
        <f t="shared" ca="1" si="144"/>
        <v>0</v>
      </c>
      <c r="U589" s="2">
        <f t="shared" ca="1" si="144"/>
        <v>0</v>
      </c>
      <c r="V589" s="2">
        <f t="shared" ca="1" si="144"/>
        <v>0</v>
      </c>
      <c r="W589" s="2">
        <f t="shared" ca="1" si="144"/>
        <v>0</v>
      </c>
      <c r="X589" s="2">
        <f t="shared" ca="1" si="144"/>
        <v>0</v>
      </c>
      <c r="Y589" s="2">
        <f t="shared" ca="1" si="144"/>
        <v>0</v>
      </c>
      <c r="Z589" s="2">
        <f t="shared" ca="1" si="144"/>
        <v>0</v>
      </c>
      <c r="AA589" s="2">
        <f t="shared" ca="1" si="144"/>
        <v>0</v>
      </c>
      <c r="AB589" s="2">
        <f t="shared" ca="1" si="144"/>
        <v>0</v>
      </c>
    </row>
    <row r="590" spans="1:28" x14ac:dyDescent="0.15">
      <c r="D590" s="2" t="s">
        <v>147</v>
      </c>
      <c r="E590" s="2">
        <f ca="1">OFFSET($E$502,E$586*3,0)</f>
        <v>1</v>
      </c>
      <c r="F590" s="2">
        <f t="shared" ref="F590:AB590" ca="1" si="145">OFFSET($E$502,F$586*3,0)</f>
        <v>0</v>
      </c>
      <c r="G590" s="2">
        <f t="shared" ca="1" si="145"/>
        <v>0</v>
      </c>
      <c r="H590" s="2">
        <f t="shared" ca="1" si="145"/>
        <v>0</v>
      </c>
      <c r="I590" s="2">
        <f t="shared" ca="1" si="145"/>
        <v>1</v>
      </c>
      <c r="J590" s="2">
        <f t="shared" ca="1" si="145"/>
        <v>1</v>
      </c>
      <c r="K590" s="2">
        <f t="shared" ca="1" si="145"/>
        <v>0</v>
      </c>
      <c r="L590" s="2">
        <f t="shared" ca="1" si="145"/>
        <v>0</v>
      </c>
      <c r="M590" s="2">
        <f t="shared" ca="1" si="145"/>
        <v>0</v>
      </c>
      <c r="N590" s="2">
        <f t="shared" ca="1" si="145"/>
        <v>0</v>
      </c>
      <c r="O590" s="2">
        <f t="shared" ca="1" si="145"/>
        <v>0</v>
      </c>
      <c r="P590" s="2">
        <f t="shared" ca="1" si="145"/>
        <v>1</v>
      </c>
      <c r="Q590" s="2">
        <f t="shared" ca="1" si="145"/>
        <v>0</v>
      </c>
      <c r="R590" s="2">
        <f t="shared" ca="1" si="145"/>
        <v>0</v>
      </c>
      <c r="S590" s="2">
        <f t="shared" ca="1" si="145"/>
        <v>0</v>
      </c>
      <c r="T590" s="2">
        <f t="shared" ca="1" si="145"/>
        <v>0</v>
      </c>
      <c r="U590" s="2">
        <f t="shared" ca="1" si="145"/>
        <v>0</v>
      </c>
      <c r="V590" s="2">
        <f t="shared" ca="1" si="145"/>
        <v>0</v>
      </c>
      <c r="W590" s="2">
        <f t="shared" ca="1" si="145"/>
        <v>0</v>
      </c>
      <c r="X590" s="2">
        <f t="shared" ca="1" si="145"/>
        <v>0</v>
      </c>
      <c r="Y590" s="2">
        <f t="shared" ca="1" si="145"/>
        <v>0</v>
      </c>
      <c r="Z590" s="2">
        <f t="shared" ca="1" si="145"/>
        <v>0</v>
      </c>
      <c r="AA590" s="2">
        <f t="shared" ca="1" si="145"/>
        <v>0</v>
      </c>
      <c r="AB590" s="2">
        <f t="shared" ca="1" si="145"/>
        <v>0</v>
      </c>
    </row>
    <row r="591" spans="1:28" x14ac:dyDescent="0.15">
      <c r="D591" s="2" t="s">
        <v>170</v>
      </c>
      <c r="E591" s="2">
        <f ca="1">SUM(E588:E590)</f>
        <v>22</v>
      </c>
      <c r="F591" s="2">
        <f ca="1">SUM(F588:F590)</f>
        <v>1</v>
      </c>
      <c r="G591" s="2">
        <f t="shared" ref="G591:W591" ca="1" si="146">SUM(G588:G590)</f>
        <v>1</v>
      </c>
      <c r="H591" s="2">
        <f t="shared" ca="1" si="146"/>
        <v>1</v>
      </c>
      <c r="I591" s="2">
        <f t="shared" ca="1" si="146"/>
        <v>2</v>
      </c>
      <c r="J591" s="2">
        <f t="shared" ca="1" si="146"/>
        <v>2</v>
      </c>
      <c r="K591" s="2">
        <f t="shared" ca="1" si="146"/>
        <v>1</v>
      </c>
      <c r="L591" s="2">
        <f t="shared" ca="1" si="146"/>
        <v>5</v>
      </c>
      <c r="M591" s="2">
        <f t="shared" ca="1" si="146"/>
        <v>1</v>
      </c>
      <c r="N591" s="2">
        <f t="shared" ca="1" si="146"/>
        <v>1</v>
      </c>
      <c r="O591" s="2">
        <f t="shared" ca="1" si="146"/>
        <v>1</v>
      </c>
      <c r="P591" s="2">
        <f t="shared" ca="1" si="146"/>
        <v>1</v>
      </c>
      <c r="Q591" s="2">
        <f t="shared" ca="1" si="146"/>
        <v>2</v>
      </c>
      <c r="R591" s="2">
        <f t="shared" ca="1" si="146"/>
        <v>1</v>
      </c>
      <c r="S591" s="2">
        <f t="shared" ca="1" si="146"/>
        <v>2</v>
      </c>
      <c r="T591" s="2">
        <f t="shared" ca="1" si="146"/>
        <v>0</v>
      </c>
      <c r="U591" s="2">
        <f t="shared" ca="1" si="146"/>
        <v>0</v>
      </c>
      <c r="V591" s="2">
        <f t="shared" ca="1" si="146"/>
        <v>0</v>
      </c>
      <c r="W591" s="2">
        <f t="shared" ca="1" si="146"/>
        <v>0</v>
      </c>
      <c r="X591" s="2">
        <f t="shared" ref="X591:AB591" ca="1" si="147">SUM(X588:X590)</f>
        <v>0</v>
      </c>
      <c r="Y591" s="2">
        <f t="shared" ca="1" si="147"/>
        <v>0</v>
      </c>
      <c r="Z591" s="2">
        <f t="shared" ca="1" si="147"/>
        <v>0</v>
      </c>
      <c r="AA591" s="2">
        <f t="shared" ca="1" si="147"/>
        <v>0</v>
      </c>
      <c r="AB591" s="2">
        <f t="shared" ca="1" si="147"/>
        <v>0</v>
      </c>
    </row>
    <row r="592" spans="1:28" x14ac:dyDescent="0.15">
      <c r="D592" s="2" t="s">
        <v>171</v>
      </c>
      <c r="E592" s="27">
        <f ca="1">IFERROR(E588/E591,"")</f>
        <v>0.5</v>
      </c>
      <c r="F592" s="27">
        <f t="shared" ref="F592:AB592" ca="1" si="148">IFERROR(F588/F591,"")</f>
        <v>1</v>
      </c>
      <c r="G592" s="27">
        <f t="shared" ca="1" si="148"/>
        <v>1</v>
      </c>
      <c r="H592" s="27">
        <f t="shared" ca="1" si="148"/>
        <v>1</v>
      </c>
      <c r="I592" s="27">
        <f t="shared" ca="1" si="148"/>
        <v>0.5</v>
      </c>
      <c r="J592" s="27">
        <f t="shared" ca="1" si="148"/>
        <v>0</v>
      </c>
      <c r="K592" s="27">
        <f t="shared" ca="1" si="148"/>
        <v>1</v>
      </c>
      <c r="L592" s="27">
        <f t="shared" ca="1" si="148"/>
        <v>0.4</v>
      </c>
      <c r="M592" s="27">
        <f t="shared" ca="1" si="148"/>
        <v>1</v>
      </c>
      <c r="N592" s="27">
        <f t="shared" ca="1" si="148"/>
        <v>1</v>
      </c>
      <c r="O592" s="27">
        <f t="shared" ca="1" si="148"/>
        <v>1</v>
      </c>
      <c r="P592" s="27">
        <f t="shared" ca="1" si="148"/>
        <v>0</v>
      </c>
      <c r="Q592" s="27">
        <f t="shared" ca="1" si="148"/>
        <v>1</v>
      </c>
      <c r="R592" s="27">
        <f t="shared" ca="1" si="148"/>
        <v>1</v>
      </c>
      <c r="S592" s="27">
        <f t="shared" ca="1" si="148"/>
        <v>0</v>
      </c>
      <c r="T592" s="27" t="str">
        <f t="shared" ca="1" si="148"/>
        <v/>
      </c>
      <c r="U592" s="27" t="str">
        <f t="shared" ca="1" si="148"/>
        <v/>
      </c>
      <c r="V592" s="27" t="str">
        <f t="shared" ca="1" si="148"/>
        <v/>
      </c>
      <c r="W592" s="27" t="str">
        <f t="shared" ca="1" si="148"/>
        <v/>
      </c>
      <c r="X592" s="27" t="str">
        <f t="shared" ca="1" si="148"/>
        <v/>
      </c>
      <c r="Y592" s="27" t="str">
        <f t="shared" ca="1" si="148"/>
        <v/>
      </c>
      <c r="Z592" s="27" t="str">
        <f t="shared" ca="1" si="148"/>
        <v/>
      </c>
      <c r="AA592" s="27" t="str">
        <f t="shared" ca="1" si="148"/>
        <v/>
      </c>
      <c r="AB592" s="27" t="str">
        <f t="shared" ca="1" si="148"/>
        <v/>
      </c>
    </row>
    <row r="594" spans="4:4" x14ac:dyDescent="0.15">
      <c r="D594" s="7"/>
    </row>
  </sheetData>
  <mergeCells count="67">
    <mergeCell ref="D578:D580"/>
    <mergeCell ref="D581:D583"/>
    <mergeCell ref="D563:D565"/>
    <mergeCell ref="D566:D568"/>
    <mergeCell ref="D569:D571"/>
    <mergeCell ref="D572:D574"/>
    <mergeCell ref="D575:D577"/>
    <mergeCell ref="D548:D550"/>
    <mergeCell ref="D551:D553"/>
    <mergeCell ref="D554:D556"/>
    <mergeCell ref="D557:D559"/>
    <mergeCell ref="D560:D562"/>
    <mergeCell ref="D545:D547"/>
    <mergeCell ref="D530:D532"/>
    <mergeCell ref="D533:D535"/>
    <mergeCell ref="D536:D538"/>
    <mergeCell ref="D539:D541"/>
    <mergeCell ref="D542:D544"/>
    <mergeCell ref="D515:D517"/>
    <mergeCell ref="D518:D520"/>
    <mergeCell ref="D521:D523"/>
    <mergeCell ref="D524:D526"/>
    <mergeCell ref="D527:D529"/>
    <mergeCell ref="D500:D502"/>
    <mergeCell ref="D503:D505"/>
    <mergeCell ref="D506:D508"/>
    <mergeCell ref="D509:D511"/>
    <mergeCell ref="D512:D514"/>
    <mergeCell ref="C463:C499"/>
    <mergeCell ref="C278:C314"/>
    <mergeCell ref="C315:C351"/>
    <mergeCell ref="C56:C92"/>
    <mergeCell ref="C241:C277"/>
    <mergeCell ref="C172:C178"/>
    <mergeCell ref="C181:C182"/>
    <mergeCell ref="C183:C185"/>
    <mergeCell ref="C186:C187"/>
    <mergeCell ref="C188:C224"/>
    <mergeCell ref="C225:C231"/>
    <mergeCell ref="C100:C106"/>
    <mergeCell ref="C352:C388"/>
    <mergeCell ref="C389:C425"/>
    <mergeCell ref="C133:C134"/>
    <mergeCell ref="C114:C118"/>
    <mergeCell ref="C10:C11"/>
    <mergeCell ref="C12:C14"/>
    <mergeCell ref="C15:C16"/>
    <mergeCell ref="C3:C9"/>
    <mergeCell ref="C426:C462"/>
    <mergeCell ref="C17:C53"/>
    <mergeCell ref="C234:C235"/>
    <mergeCell ref="C236:C238"/>
    <mergeCell ref="C239:C240"/>
    <mergeCell ref="C119:C125"/>
    <mergeCell ref="C128:C129"/>
    <mergeCell ref="C135:C171"/>
    <mergeCell ref="C130:C132"/>
    <mergeCell ref="C126:C127"/>
    <mergeCell ref="C179:C180"/>
    <mergeCell ref="C232:C233"/>
    <mergeCell ref="Q1:S1"/>
    <mergeCell ref="T1:V1"/>
    <mergeCell ref="W1:X1"/>
    <mergeCell ref="E1:G1"/>
    <mergeCell ref="H1:J1"/>
    <mergeCell ref="K1:M1"/>
    <mergeCell ref="N1:P1"/>
  </mergeCells>
  <phoneticPr fontId="1"/>
  <pageMargins left="0.70866141732283472" right="0.70866141732283472" top="0.74803149606299213" bottom="0.74803149606299213" header="0.31496062992125984" footer="0.31496062992125984"/>
  <pageSetup paperSize="9" scale="90" orientation="landscape" horizontalDpi="4294967292" verticalDpi="4294967292" r:id="rId1"/>
  <headerFooter>
    <oddHeader>&amp;L&amp;"メイリオ,ボールド"&amp;10 7 Delicious Fresh Fruit Juices&amp;C&amp;"メイリオ,ボールド"&amp;10performance report</oddHeader>
    <oddFooter>&amp;C&amp;"ＭＳ Ｐゴシック,標準"&amp;K000000&amp;P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5" workbookViewId="0">
      <selection activeCell="A46" sqref="A46"/>
    </sheetView>
  </sheetViews>
  <sheetFormatPr defaultColWidth="8.875" defaultRowHeight="16.5" x14ac:dyDescent="0.15"/>
  <cols>
    <col min="1" max="1" width="14.625" style="23" customWidth="1"/>
    <col min="2" max="2" width="12.375" style="23" customWidth="1"/>
    <col min="3" max="3" width="13.5" style="23" customWidth="1"/>
    <col min="4" max="4" width="5.5" style="23" customWidth="1"/>
    <col min="5" max="5" width="6.625" style="23" customWidth="1"/>
    <col min="6" max="6" width="8.125" style="23" customWidth="1"/>
    <col min="7" max="7" width="8.875" style="23" customWidth="1"/>
    <col min="8" max="8" width="8.125" style="23" customWidth="1"/>
    <col min="9" max="9" width="7.625" style="23" customWidth="1"/>
    <col min="10" max="16384" width="8.875" style="20"/>
  </cols>
  <sheetData>
    <row r="1" spans="1:9" x14ac:dyDescent="0.15">
      <c r="A1" s="19" t="s">
        <v>9</v>
      </c>
      <c r="B1" s="19" t="s">
        <v>5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16</v>
      </c>
    </row>
    <row r="2" spans="1:9" x14ac:dyDescent="0.15">
      <c r="A2" s="21" t="s">
        <v>17</v>
      </c>
      <c r="B2" s="21" t="s">
        <v>7</v>
      </c>
      <c r="C2" s="21" t="s">
        <v>0</v>
      </c>
      <c r="D2" s="21">
        <v>2</v>
      </c>
      <c r="E2" s="21">
        <v>5</v>
      </c>
      <c r="F2" s="21" t="s">
        <v>18</v>
      </c>
      <c r="G2" s="21" t="s">
        <v>19</v>
      </c>
      <c r="H2" s="21" t="s">
        <v>20</v>
      </c>
      <c r="I2" s="21" t="s">
        <v>21</v>
      </c>
    </row>
    <row r="3" spans="1:9" x14ac:dyDescent="0.15">
      <c r="A3" s="21" t="s">
        <v>17</v>
      </c>
      <c r="B3" s="21" t="s">
        <v>8</v>
      </c>
      <c r="C3" s="21" t="s">
        <v>0</v>
      </c>
      <c r="D3" s="21">
        <v>2</v>
      </c>
      <c r="E3" s="21">
        <v>4</v>
      </c>
      <c r="F3" s="21" t="s">
        <v>22</v>
      </c>
      <c r="G3" s="21" t="s">
        <v>19</v>
      </c>
      <c r="H3" s="21" t="s">
        <v>20</v>
      </c>
      <c r="I3" s="21" t="s">
        <v>23</v>
      </c>
    </row>
    <row r="4" spans="1:9" x14ac:dyDescent="0.15">
      <c r="A4" s="21" t="s">
        <v>17</v>
      </c>
      <c r="B4" s="21" t="s">
        <v>6</v>
      </c>
      <c r="C4" s="21" t="s">
        <v>1</v>
      </c>
      <c r="D4" s="21">
        <v>7</v>
      </c>
      <c r="E4" s="21">
        <v>2</v>
      </c>
      <c r="F4" s="21" t="s">
        <v>22</v>
      </c>
      <c r="G4" s="21" t="s">
        <v>19</v>
      </c>
      <c r="H4" s="21" t="s">
        <v>20</v>
      </c>
      <c r="I4" s="21" t="s">
        <v>148</v>
      </c>
    </row>
    <row r="5" spans="1:9" x14ac:dyDescent="0.15">
      <c r="A5" s="21" t="s">
        <v>24</v>
      </c>
      <c r="B5" s="21" t="s">
        <v>7</v>
      </c>
      <c r="C5" s="21" t="s">
        <v>2</v>
      </c>
      <c r="D5" s="21">
        <v>2</v>
      </c>
      <c r="E5" s="21">
        <v>7</v>
      </c>
      <c r="F5" s="21" t="s">
        <v>18</v>
      </c>
      <c r="G5" s="21" t="s">
        <v>19</v>
      </c>
      <c r="H5" s="21" t="s">
        <v>25</v>
      </c>
      <c r="I5" s="21" t="s">
        <v>21</v>
      </c>
    </row>
    <row r="6" spans="1:9" x14ac:dyDescent="0.15">
      <c r="A6" s="21" t="s">
        <v>24</v>
      </c>
      <c r="B6" s="21" t="s">
        <v>7</v>
      </c>
      <c r="C6" s="21" t="s">
        <v>3</v>
      </c>
      <c r="D6" s="21">
        <v>3</v>
      </c>
      <c r="E6" s="21">
        <v>7</v>
      </c>
      <c r="F6" s="21" t="s">
        <v>22</v>
      </c>
      <c r="G6" s="21" t="s">
        <v>26</v>
      </c>
      <c r="H6" s="21" t="s">
        <v>25</v>
      </c>
      <c r="I6" s="21" t="s">
        <v>21</v>
      </c>
    </row>
    <row r="7" spans="1:9" x14ac:dyDescent="0.15">
      <c r="A7" s="21" t="s">
        <v>24</v>
      </c>
      <c r="B7" s="21" t="s">
        <v>8</v>
      </c>
      <c r="C7" s="21" t="s">
        <v>3</v>
      </c>
      <c r="D7" s="21">
        <v>6</v>
      </c>
      <c r="E7" s="21">
        <v>4</v>
      </c>
      <c r="F7" s="21" t="s">
        <v>18</v>
      </c>
      <c r="G7" s="21" t="s">
        <v>26</v>
      </c>
      <c r="H7" s="21" t="s">
        <v>20</v>
      </c>
      <c r="I7" s="21" t="s">
        <v>21</v>
      </c>
    </row>
    <row r="8" spans="1:9" x14ac:dyDescent="0.15">
      <c r="A8" s="21" t="s">
        <v>24</v>
      </c>
      <c r="B8" s="21" t="s">
        <v>6</v>
      </c>
      <c r="C8" s="21" t="s">
        <v>2</v>
      </c>
      <c r="D8" s="21">
        <v>7</v>
      </c>
      <c r="E8" s="21">
        <v>4</v>
      </c>
      <c r="F8" s="21" t="s">
        <v>18</v>
      </c>
      <c r="G8" s="21" t="s">
        <v>19</v>
      </c>
      <c r="H8" s="21" t="s">
        <v>20</v>
      </c>
      <c r="I8" s="21" t="s">
        <v>21</v>
      </c>
    </row>
    <row r="9" spans="1:9" x14ac:dyDescent="0.15">
      <c r="A9" s="21" t="s">
        <v>24</v>
      </c>
      <c r="B9" s="21" t="s">
        <v>6</v>
      </c>
      <c r="C9" s="21" t="s">
        <v>4</v>
      </c>
      <c r="D9" s="21">
        <v>4</v>
      </c>
      <c r="E9" s="21">
        <v>4</v>
      </c>
      <c r="F9" s="21" t="s">
        <v>22</v>
      </c>
      <c r="G9" s="21" t="s">
        <v>26</v>
      </c>
      <c r="H9" s="21" t="s">
        <v>25</v>
      </c>
      <c r="I9" s="21" t="s">
        <v>21</v>
      </c>
    </row>
    <row r="10" spans="1:9" x14ac:dyDescent="0.15">
      <c r="A10" s="21" t="s">
        <v>107</v>
      </c>
      <c r="B10" s="21" t="s">
        <v>6</v>
      </c>
      <c r="C10" s="21" t="s">
        <v>1</v>
      </c>
      <c r="D10" s="21">
        <v>6</v>
      </c>
      <c r="E10" s="21">
        <v>1</v>
      </c>
      <c r="F10" s="21" t="s">
        <v>22</v>
      </c>
      <c r="G10" s="21" t="s">
        <v>26</v>
      </c>
      <c r="H10" s="21" t="s">
        <v>25</v>
      </c>
      <c r="I10" s="21" t="s">
        <v>150</v>
      </c>
    </row>
    <row r="11" spans="1:9" x14ac:dyDescent="0.15">
      <c r="A11" s="21" t="s">
        <v>107</v>
      </c>
      <c r="B11" s="21" t="s">
        <v>6</v>
      </c>
      <c r="C11" s="21" t="s">
        <v>102</v>
      </c>
      <c r="D11" s="21">
        <v>7</v>
      </c>
      <c r="E11" s="21">
        <v>6</v>
      </c>
      <c r="F11" s="21" t="s">
        <v>18</v>
      </c>
      <c r="G11" s="21" t="s">
        <v>104</v>
      </c>
      <c r="H11" s="21" t="s">
        <v>25</v>
      </c>
      <c r="I11" s="21" t="s">
        <v>152</v>
      </c>
    </row>
    <row r="12" spans="1:9" x14ac:dyDescent="0.15">
      <c r="A12" s="21" t="s">
        <v>107</v>
      </c>
      <c r="B12" s="21" t="s">
        <v>8</v>
      </c>
      <c r="C12" s="21" t="s">
        <v>0</v>
      </c>
      <c r="D12" s="21">
        <v>1</v>
      </c>
      <c r="E12" s="21">
        <v>6</v>
      </c>
      <c r="F12" s="21" t="s">
        <v>22</v>
      </c>
      <c r="G12" s="21" t="s">
        <v>103</v>
      </c>
      <c r="H12" s="21" t="s">
        <v>20</v>
      </c>
      <c r="I12" s="21" t="s">
        <v>106</v>
      </c>
    </row>
    <row r="13" spans="1:9" x14ac:dyDescent="0.15">
      <c r="A13" s="21" t="s">
        <v>107</v>
      </c>
      <c r="B13" s="21" t="s">
        <v>6</v>
      </c>
      <c r="C13" s="21" t="s">
        <v>2</v>
      </c>
      <c r="D13" s="21">
        <v>5</v>
      </c>
      <c r="E13" s="21">
        <v>3</v>
      </c>
      <c r="F13" s="21" t="s">
        <v>18</v>
      </c>
      <c r="G13" s="21" t="s">
        <v>108</v>
      </c>
      <c r="H13" s="21" t="s">
        <v>20</v>
      </c>
      <c r="I13" s="21" t="s">
        <v>105</v>
      </c>
    </row>
    <row r="14" spans="1:9" x14ac:dyDescent="0.15">
      <c r="A14" s="21" t="s">
        <v>107</v>
      </c>
      <c r="B14" s="21" t="s">
        <v>7</v>
      </c>
      <c r="C14" s="21" t="s">
        <v>109</v>
      </c>
      <c r="D14" s="21">
        <v>4</v>
      </c>
      <c r="E14" s="21">
        <v>6</v>
      </c>
      <c r="F14" s="21" t="s">
        <v>22</v>
      </c>
      <c r="G14" s="21" t="s">
        <v>103</v>
      </c>
      <c r="H14" s="21" t="s">
        <v>20</v>
      </c>
      <c r="I14" s="21" t="s">
        <v>110</v>
      </c>
    </row>
    <row r="15" spans="1:9" x14ac:dyDescent="0.15">
      <c r="A15" s="21" t="s">
        <v>107</v>
      </c>
      <c r="B15" s="21" t="s">
        <v>7</v>
      </c>
      <c r="C15" s="21" t="s">
        <v>109</v>
      </c>
      <c r="D15" s="21">
        <v>0</v>
      </c>
      <c r="E15" s="21">
        <v>0</v>
      </c>
      <c r="F15" s="21" t="s">
        <v>18</v>
      </c>
      <c r="G15" s="21" t="s">
        <v>19</v>
      </c>
      <c r="H15" s="21" t="s">
        <v>20</v>
      </c>
      <c r="I15" s="21" t="s">
        <v>155</v>
      </c>
    </row>
    <row r="16" spans="1:9" x14ac:dyDescent="0.15">
      <c r="A16" s="21" t="s">
        <v>107</v>
      </c>
      <c r="B16" s="21" t="s">
        <v>6</v>
      </c>
      <c r="C16" s="21" t="s">
        <v>111</v>
      </c>
      <c r="D16" s="21">
        <v>5</v>
      </c>
      <c r="E16" s="21">
        <v>2</v>
      </c>
      <c r="F16" s="21" t="s">
        <v>22</v>
      </c>
      <c r="G16" s="21" t="s">
        <v>26</v>
      </c>
      <c r="H16" s="21" t="s">
        <v>20</v>
      </c>
      <c r="I16" s="21" t="s">
        <v>110</v>
      </c>
    </row>
    <row r="17" spans="1:9" x14ac:dyDescent="0.15">
      <c r="A17" s="21" t="s">
        <v>107</v>
      </c>
      <c r="B17" s="21" t="s">
        <v>6</v>
      </c>
      <c r="C17" s="21" t="s">
        <v>4</v>
      </c>
      <c r="D17" s="21">
        <v>5</v>
      </c>
      <c r="E17" s="21">
        <v>2</v>
      </c>
      <c r="F17" s="21" t="s">
        <v>18</v>
      </c>
      <c r="G17" s="21" t="s">
        <v>19</v>
      </c>
      <c r="H17" s="21" t="s">
        <v>20</v>
      </c>
      <c r="I17" s="21" t="s">
        <v>157</v>
      </c>
    </row>
    <row r="18" spans="1:9" x14ac:dyDescent="0.15">
      <c r="A18" s="21" t="s">
        <v>107</v>
      </c>
      <c r="B18" s="21" t="s">
        <v>6</v>
      </c>
      <c r="C18" s="21" t="s">
        <v>101</v>
      </c>
      <c r="D18" s="21">
        <v>7</v>
      </c>
      <c r="E18" s="21">
        <v>2</v>
      </c>
      <c r="F18" s="21" t="s">
        <v>22</v>
      </c>
      <c r="G18" s="21" t="s">
        <v>103</v>
      </c>
      <c r="H18" s="21" t="s">
        <v>25</v>
      </c>
      <c r="I18" s="21" t="s">
        <v>159</v>
      </c>
    </row>
    <row r="19" spans="1:9" x14ac:dyDescent="0.15">
      <c r="A19" s="22" t="s">
        <v>138</v>
      </c>
      <c r="B19" s="21" t="s">
        <v>7</v>
      </c>
      <c r="C19" s="21" t="s">
        <v>109</v>
      </c>
      <c r="D19" s="21">
        <v>5</v>
      </c>
      <c r="E19" s="21">
        <v>5</v>
      </c>
      <c r="F19" s="21" t="s">
        <v>22</v>
      </c>
      <c r="G19" s="21" t="s">
        <v>26</v>
      </c>
      <c r="H19" s="21" t="s">
        <v>25</v>
      </c>
      <c r="I19" s="21" t="s">
        <v>140</v>
      </c>
    </row>
    <row r="20" spans="1:9" x14ac:dyDescent="0.15">
      <c r="A20" s="22" t="s">
        <v>137</v>
      </c>
      <c r="B20" s="21" t="s">
        <v>6</v>
      </c>
      <c r="C20" s="21" t="s">
        <v>4</v>
      </c>
      <c r="D20" s="21">
        <v>6</v>
      </c>
      <c r="E20" s="21">
        <v>1</v>
      </c>
      <c r="F20" s="21" t="s">
        <v>22</v>
      </c>
      <c r="G20" s="21" t="s">
        <v>19</v>
      </c>
      <c r="H20" s="21" t="s">
        <v>20</v>
      </c>
      <c r="I20" s="21" t="s">
        <v>139</v>
      </c>
    </row>
    <row r="21" spans="1:9" x14ac:dyDescent="0.15">
      <c r="A21" s="22" t="s">
        <v>137</v>
      </c>
      <c r="B21" s="21" t="s">
        <v>6</v>
      </c>
      <c r="C21" s="21" t="s">
        <v>2</v>
      </c>
      <c r="D21" s="21">
        <v>7</v>
      </c>
      <c r="E21" s="21">
        <v>1</v>
      </c>
      <c r="F21" s="21" t="s">
        <v>18</v>
      </c>
      <c r="G21" s="21" t="s">
        <v>26</v>
      </c>
      <c r="H21" s="21" t="s">
        <v>25</v>
      </c>
      <c r="I21" s="21" t="s">
        <v>141</v>
      </c>
    </row>
    <row r="22" spans="1:9" x14ac:dyDescent="0.15">
      <c r="A22" s="22" t="s">
        <v>137</v>
      </c>
      <c r="B22" s="21" t="s">
        <v>6</v>
      </c>
      <c r="C22" s="21" t="s">
        <v>3</v>
      </c>
      <c r="D22" s="21">
        <v>7</v>
      </c>
      <c r="E22" s="21">
        <v>2</v>
      </c>
      <c r="F22" s="21" t="s">
        <v>18</v>
      </c>
      <c r="G22" s="21" t="s">
        <v>26</v>
      </c>
      <c r="H22" s="21" t="s">
        <v>20</v>
      </c>
      <c r="I22" s="21" t="s">
        <v>161</v>
      </c>
    </row>
    <row r="23" spans="1:9" x14ac:dyDescent="0.15">
      <c r="A23" s="22" t="s">
        <v>137</v>
      </c>
      <c r="B23" s="21" t="s">
        <v>7</v>
      </c>
      <c r="C23" s="21" t="s">
        <v>2</v>
      </c>
      <c r="D23" s="21">
        <v>3</v>
      </c>
      <c r="E23" s="21">
        <v>7</v>
      </c>
      <c r="F23" s="21" t="s">
        <v>22</v>
      </c>
      <c r="G23" s="21" t="s">
        <v>26</v>
      </c>
      <c r="H23" s="21" t="s">
        <v>25</v>
      </c>
      <c r="I23" s="21" t="s">
        <v>143</v>
      </c>
    </row>
    <row r="24" spans="1:9" x14ac:dyDescent="0.15">
      <c r="A24" s="21" t="s">
        <v>137</v>
      </c>
      <c r="B24" s="21" t="s">
        <v>7</v>
      </c>
      <c r="C24" s="21" t="s">
        <v>4</v>
      </c>
      <c r="D24" s="21">
        <v>0</v>
      </c>
      <c r="E24" s="21">
        <v>6</v>
      </c>
      <c r="F24" s="21" t="s">
        <v>18</v>
      </c>
      <c r="G24" s="21" t="s">
        <v>19</v>
      </c>
      <c r="H24" s="21" t="s">
        <v>20</v>
      </c>
      <c r="I24" s="21" t="s">
        <v>21</v>
      </c>
    </row>
    <row r="25" spans="1:9" x14ac:dyDescent="0.15">
      <c r="A25" s="21" t="s">
        <v>137</v>
      </c>
      <c r="B25" s="21" t="s">
        <v>6</v>
      </c>
      <c r="C25" s="21" t="s">
        <v>2</v>
      </c>
      <c r="D25" s="21">
        <v>6</v>
      </c>
      <c r="E25" s="21">
        <v>3</v>
      </c>
      <c r="F25" s="21" t="s">
        <v>22</v>
      </c>
      <c r="G25" s="21" t="s">
        <v>19</v>
      </c>
      <c r="H25" s="21" t="s">
        <v>25</v>
      </c>
      <c r="I25" s="21" t="s">
        <v>163</v>
      </c>
    </row>
    <row r="26" spans="1:9" x14ac:dyDescent="0.15">
      <c r="A26" s="21" t="s">
        <v>137</v>
      </c>
      <c r="B26" s="21" t="s">
        <v>6</v>
      </c>
      <c r="C26" s="21" t="s">
        <v>2</v>
      </c>
      <c r="D26" s="21">
        <v>7</v>
      </c>
      <c r="E26" s="21">
        <v>3</v>
      </c>
      <c r="F26" s="21" t="s">
        <v>18</v>
      </c>
      <c r="G26" s="21" t="s">
        <v>103</v>
      </c>
      <c r="H26" s="21" t="s">
        <v>25</v>
      </c>
      <c r="I26" s="21" t="s">
        <v>21</v>
      </c>
    </row>
    <row r="27" spans="1:9" x14ac:dyDescent="0.15">
      <c r="A27" s="21" t="s">
        <v>137</v>
      </c>
      <c r="B27" s="21" t="s">
        <v>7</v>
      </c>
      <c r="C27" s="21" t="s">
        <v>1</v>
      </c>
      <c r="D27" s="21">
        <v>4</v>
      </c>
      <c r="E27" s="21">
        <v>7</v>
      </c>
      <c r="F27" s="21" t="s">
        <v>18</v>
      </c>
      <c r="G27" s="21" t="s">
        <v>19</v>
      </c>
      <c r="H27" s="21" t="s">
        <v>20</v>
      </c>
      <c r="I27" s="21" t="s">
        <v>21</v>
      </c>
    </row>
    <row r="28" spans="1:9" x14ac:dyDescent="0.15">
      <c r="A28" s="21" t="s">
        <v>137</v>
      </c>
      <c r="B28" s="21" t="s">
        <v>6</v>
      </c>
      <c r="C28" s="21" t="s">
        <v>0</v>
      </c>
      <c r="D28" s="21">
        <v>5</v>
      </c>
      <c r="E28" s="21">
        <v>0</v>
      </c>
      <c r="F28" s="21" t="s">
        <v>22</v>
      </c>
      <c r="G28" s="21" t="s">
        <v>19</v>
      </c>
      <c r="H28" s="21" t="s">
        <v>25</v>
      </c>
      <c r="I28" s="21" t="s">
        <v>165</v>
      </c>
    </row>
    <row r="29" spans="1:9" x14ac:dyDescent="0.15">
      <c r="A29" s="21" t="s">
        <v>137</v>
      </c>
      <c r="B29" s="21" t="s">
        <v>145</v>
      </c>
      <c r="C29" s="21" t="s">
        <v>4</v>
      </c>
      <c r="D29" s="21">
        <v>5</v>
      </c>
      <c r="E29" s="21">
        <v>6</v>
      </c>
      <c r="F29" s="21" t="s">
        <v>22</v>
      </c>
      <c r="G29" s="21" t="s">
        <v>19</v>
      </c>
      <c r="H29" s="21" t="s">
        <v>20</v>
      </c>
      <c r="I29" s="21" t="s">
        <v>144</v>
      </c>
    </row>
    <row r="30" spans="1:9" x14ac:dyDescent="0.15">
      <c r="A30" s="21" t="s">
        <v>137</v>
      </c>
      <c r="B30" s="21" t="s">
        <v>7</v>
      </c>
      <c r="C30" s="21" t="s">
        <v>101</v>
      </c>
      <c r="D30" s="21">
        <v>3</v>
      </c>
      <c r="E30" s="21">
        <v>6</v>
      </c>
      <c r="F30" s="21" t="s">
        <v>18</v>
      </c>
      <c r="G30" s="21" t="s">
        <v>103</v>
      </c>
      <c r="H30" s="21" t="s">
        <v>25</v>
      </c>
      <c r="I30" s="21" t="s">
        <v>141</v>
      </c>
    </row>
    <row r="31" spans="1:9" x14ac:dyDescent="0.15">
      <c r="A31" s="21" t="s">
        <v>137</v>
      </c>
      <c r="B31" s="21" t="s">
        <v>7</v>
      </c>
      <c r="C31" s="21" t="s">
        <v>2</v>
      </c>
      <c r="D31" s="21">
        <v>5</v>
      </c>
      <c r="E31" s="21">
        <v>7</v>
      </c>
      <c r="F31" s="21" t="s">
        <v>22</v>
      </c>
      <c r="G31" s="21" t="s">
        <v>19</v>
      </c>
      <c r="H31" s="21" t="s">
        <v>25</v>
      </c>
      <c r="I31" s="21" t="s">
        <v>143</v>
      </c>
    </row>
    <row r="32" spans="1:9" x14ac:dyDescent="0.15">
      <c r="A32" s="21" t="s">
        <v>137</v>
      </c>
      <c r="B32" s="21" t="s">
        <v>7</v>
      </c>
      <c r="C32" s="21" t="s">
        <v>3</v>
      </c>
      <c r="D32" s="21">
        <v>3</v>
      </c>
      <c r="E32" s="21">
        <v>7</v>
      </c>
      <c r="F32" s="21" t="s">
        <v>18</v>
      </c>
      <c r="G32" s="21" t="s">
        <v>26</v>
      </c>
      <c r="H32" s="21" t="s">
        <v>25</v>
      </c>
      <c r="I32" s="21" t="s">
        <v>143</v>
      </c>
    </row>
    <row r="33" spans="1:9" x14ac:dyDescent="0.15">
      <c r="A33" s="21" t="s">
        <v>137</v>
      </c>
      <c r="B33" s="21" t="s">
        <v>6</v>
      </c>
      <c r="C33" s="21" t="s">
        <v>4</v>
      </c>
      <c r="D33" s="21">
        <v>7</v>
      </c>
      <c r="E33" s="21">
        <v>0</v>
      </c>
      <c r="F33" s="21" t="s">
        <v>18</v>
      </c>
      <c r="G33" s="21" t="s">
        <v>26</v>
      </c>
      <c r="H33" s="21" t="s">
        <v>20</v>
      </c>
      <c r="I33" s="21" t="s">
        <v>141</v>
      </c>
    </row>
    <row r="34" spans="1:9" x14ac:dyDescent="0.15">
      <c r="A34" s="21" t="s">
        <v>137</v>
      </c>
      <c r="B34" s="21" t="s">
        <v>6</v>
      </c>
      <c r="C34" s="21" t="s">
        <v>109</v>
      </c>
      <c r="D34" s="21">
        <v>7</v>
      </c>
      <c r="E34" s="21">
        <v>4</v>
      </c>
      <c r="F34" s="21" t="s">
        <v>18</v>
      </c>
      <c r="G34" s="21" t="s">
        <v>19</v>
      </c>
      <c r="H34" s="21" t="s">
        <v>25</v>
      </c>
      <c r="I34" s="21" t="s">
        <v>142</v>
      </c>
    </row>
    <row r="35" spans="1:9" x14ac:dyDescent="0.15">
      <c r="A35" s="21" t="s">
        <v>137</v>
      </c>
      <c r="B35" s="21" t="s">
        <v>6</v>
      </c>
      <c r="C35" s="21" t="s">
        <v>3</v>
      </c>
      <c r="D35" s="21">
        <v>6</v>
      </c>
      <c r="E35" s="21">
        <v>2</v>
      </c>
      <c r="F35" s="21" t="s">
        <v>22</v>
      </c>
      <c r="G35" s="21" t="s">
        <v>26</v>
      </c>
      <c r="H35" s="21" t="s">
        <v>20</v>
      </c>
      <c r="I35" s="21" t="s">
        <v>21</v>
      </c>
    </row>
    <row r="36" spans="1:9" x14ac:dyDescent="0.15">
      <c r="A36" s="21" t="s">
        <v>137</v>
      </c>
      <c r="B36" s="21" t="s">
        <v>7</v>
      </c>
      <c r="C36" s="21" t="s">
        <v>4</v>
      </c>
      <c r="D36" s="21">
        <v>1</v>
      </c>
      <c r="E36" s="21">
        <v>7</v>
      </c>
      <c r="F36" s="21" t="s">
        <v>22</v>
      </c>
      <c r="G36" s="21" t="s">
        <v>19</v>
      </c>
      <c r="H36" s="21" t="s">
        <v>20</v>
      </c>
      <c r="I36" s="21" t="s">
        <v>141</v>
      </c>
    </row>
    <row r="37" spans="1:9" x14ac:dyDescent="0.15">
      <c r="A37" s="21" t="s">
        <v>137</v>
      </c>
      <c r="B37" s="21" t="s">
        <v>7</v>
      </c>
      <c r="C37" s="21" t="s">
        <v>109</v>
      </c>
      <c r="D37" s="21">
        <v>2</v>
      </c>
      <c r="E37" s="21">
        <v>3</v>
      </c>
      <c r="F37" s="21" t="s">
        <v>18</v>
      </c>
      <c r="G37" s="21" t="s">
        <v>19</v>
      </c>
      <c r="H37" s="21" t="s">
        <v>20</v>
      </c>
      <c r="I37" s="21" t="s">
        <v>141</v>
      </c>
    </row>
    <row r="38" spans="1:9" x14ac:dyDescent="0.15">
      <c r="A38" s="21" t="s">
        <v>172</v>
      </c>
      <c r="B38" s="21" t="s">
        <v>6</v>
      </c>
      <c r="C38" s="21" t="s">
        <v>2</v>
      </c>
      <c r="D38" s="21">
        <v>6</v>
      </c>
      <c r="E38" s="21">
        <v>3</v>
      </c>
      <c r="F38" s="21" t="s">
        <v>18</v>
      </c>
      <c r="G38" s="21" t="s">
        <v>103</v>
      </c>
      <c r="H38" s="21" t="s">
        <v>25</v>
      </c>
      <c r="I38" s="21" t="s">
        <v>21</v>
      </c>
    </row>
    <row r="39" spans="1:9" x14ac:dyDescent="0.15">
      <c r="A39" s="21" t="str">
        <f>A38</f>
        <v>Saturday</v>
      </c>
      <c r="B39" s="21" t="s">
        <v>7</v>
      </c>
      <c r="C39" s="21" t="s">
        <v>109</v>
      </c>
      <c r="D39" s="21">
        <v>0</v>
      </c>
      <c r="E39" s="21">
        <v>5</v>
      </c>
      <c r="F39" s="21" t="s">
        <v>18</v>
      </c>
      <c r="G39" s="21" t="s">
        <v>26</v>
      </c>
      <c r="H39" s="21" t="s">
        <v>25</v>
      </c>
      <c r="I39" s="21" t="s">
        <v>173</v>
      </c>
    </row>
    <row r="40" spans="1:9" x14ac:dyDescent="0.15">
      <c r="A40" s="21" t="str">
        <f t="shared" ref="A40:A46" si="0">A39</f>
        <v>Saturday</v>
      </c>
      <c r="B40" s="21" t="s">
        <v>6</v>
      </c>
      <c r="C40" s="21" t="s">
        <v>174</v>
      </c>
      <c r="D40" s="21">
        <v>5</v>
      </c>
      <c r="E40" s="21">
        <v>0</v>
      </c>
      <c r="F40" s="21" t="s">
        <v>22</v>
      </c>
      <c r="G40" s="21" t="s">
        <v>103</v>
      </c>
      <c r="H40" s="21" t="s">
        <v>20</v>
      </c>
      <c r="I40" s="21" t="s">
        <v>21</v>
      </c>
    </row>
    <row r="41" spans="1:9" x14ac:dyDescent="0.15">
      <c r="A41" s="21" t="str">
        <f t="shared" si="0"/>
        <v>Saturday</v>
      </c>
      <c r="B41" s="21" t="s">
        <v>7</v>
      </c>
      <c r="C41" s="21" t="s">
        <v>111</v>
      </c>
      <c r="D41" s="21">
        <v>3</v>
      </c>
      <c r="E41" s="21">
        <v>5</v>
      </c>
      <c r="F41" s="21" t="s">
        <v>22</v>
      </c>
      <c r="G41" s="21" t="s">
        <v>26</v>
      </c>
      <c r="H41" s="21" t="s">
        <v>20</v>
      </c>
      <c r="I41" s="21" t="s">
        <v>173</v>
      </c>
    </row>
    <row r="42" spans="1:9" x14ac:dyDescent="0.15">
      <c r="A42" s="21" t="str">
        <f t="shared" si="0"/>
        <v>Saturday</v>
      </c>
      <c r="B42" s="21" t="s">
        <v>7</v>
      </c>
      <c r="C42" s="21" t="s">
        <v>111</v>
      </c>
      <c r="D42" s="21">
        <v>3</v>
      </c>
      <c r="E42" s="21">
        <v>5</v>
      </c>
      <c r="F42" s="21" t="s">
        <v>22</v>
      </c>
      <c r="G42" s="21" t="s">
        <v>26</v>
      </c>
      <c r="H42" s="21" t="s">
        <v>20</v>
      </c>
      <c r="I42" s="21" t="s">
        <v>21</v>
      </c>
    </row>
    <row r="43" spans="1:9" x14ac:dyDescent="0.15">
      <c r="A43" s="21" t="str">
        <f t="shared" si="0"/>
        <v>Saturday</v>
      </c>
      <c r="B43" s="21" t="s">
        <v>6</v>
      </c>
      <c r="C43" s="21" t="s">
        <v>0</v>
      </c>
      <c r="D43" s="21">
        <v>7</v>
      </c>
      <c r="E43" s="21">
        <v>1</v>
      </c>
      <c r="F43" s="21" t="s">
        <v>22</v>
      </c>
      <c r="G43" s="21" t="s">
        <v>19</v>
      </c>
      <c r="H43" s="21" t="s">
        <v>20</v>
      </c>
      <c r="I43" s="21" t="s">
        <v>21</v>
      </c>
    </row>
    <row r="44" spans="1:9" x14ac:dyDescent="0.15">
      <c r="A44" s="21" t="str">
        <f t="shared" si="0"/>
        <v>Saturday</v>
      </c>
      <c r="B44" s="21" t="s">
        <v>6</v>
      </c>
      <c r="C44" s="21" t="s">
        <v>0</v>
      </c>
      <c r="D44" s="21">
        <v>7</v>
      </c>
      <c r="E44" s="21">
        <v>3</v>
      </c>
      <c r="F44" s="21" t="s">
        <v>22</v>
      </c>
      <c r="G44" s="21" t="s">
        <v>26</v>
      </c>
      <c r="H44" s="21" t="s">
        <v>25</v>
      </c>
      <c r="I44" s="21" t="s">
        <v>175</v>
      </c>
    </row>
    <row r="45" spans="1:9" x14ac:dyDescent="0.15">
      <c r="A45" s="21" t="str">
        <f t="shared" si="0"/>
        <v>Saturday</v>
      </c>
      <c r="B45" s="21" t="s">
        <v>6</v>
      </c>
      <c r="C45" s="21" t="s">
        <v>101</v>
      </c>
      <c r="D45" s="21">
        <v>1</v>
      </c>
      <c r="E45" s="21">
        <v>0</v>
      </c>
      <c r="F45" s="21" t="s">
        <v>18</v>
      </c>
      <c r="G45" s="21" t="s">
        <v>103</v>
      </c>
      <c r="H45" s="21" t="s">
        <v>20</v>
      </c>
      <c r="I45" s="21" t="s">
        <v>21</v>
      </c>
    </row>
    <row r="46" spans="1:9" x14ac:dyDescent="0.15">
      <c r="A46" s="21" t="str">
        <f t="shared" si="0"/>
        <v>Saturday</v>
      </c>
      <c r="B46" s="21" t="s">
        <v>6</v>
      </c>
      <c r="C46" s="21" t="s">
        <v>52</v>
      </c>
      <c r="D46" s="21">
        <v>6</v>
      </c>
      <c r="E46" s="21">
        <v>2</v>
      </c>
      <c r="F46" s="21" t="s">
        <v>18</v>
      </c>
      <c r="G46" s="21" t="s">
        <v>103</v>
      </c>
      <c r="H46" s="21" t="s">
        <v>20</v>
      </c>
      <c r="I46" s="21" t="s">
        <v>176</v>
      </c>
    </row>
    <row r="47" spans="1:9" x14ac:dyDescent="0.15">
      <c r="A47" s="21" t="str">
        <f t="shared" ref="A47" si="1">A46</f>
        <v>Saturday</v>
      </c>
      <c r="B47" s="21" t="s">
        <v>6</v>
      </c>
      <c r="C47" s="21" t="s">
        <v>101</v>
      </c>
      <c r="D47" s="21">
        <v>7</v>
      </c>
      <c r="E47" s="21">
        <v>0</v>
      </c>
      <c r="F47" s="21" t="s">
        <v>18</v>
      </c>
      <c r="G47" s="21" t="s">
        <v>103</v>
      </c>
      <c r="H47" s="21" t="s">
        <v>20</v>
      </c>
      <c r="I47" s="21" t="s">
        <v>175</v>
      </c>
    </row>
  </sheetData>
  <phoneticPr fontId="1"/>
  <conditionalFormatting sqref="B48:B1048576 B1:B46">
    <cfRule type="cellIs" dxfId="26" priority="10" operator="equal">
      <formula>"draw"</formula>
    </cfRule>
    <cfRule type="cellIs" dxfId="25" priority="11" operator="equal">
      <formula>"defeat"</formula>
    </cfRule>
    <cfRule type="cellIs" dxfId="24" priority="12" operator="equal">
      <formula>"victory"</formula>
    </cfRule>
  </conditionalFormatting>
  <conditionalFormatting sqref="B47">
    <cfRule type="cellIs" dxfId="23" priority="4" operator="equal">
      <formula>"draw"</formula>
    </cfRule>
    <cfRule type="cellIs" dxfId="22" priority="5" operator="equal">
      <formula>"defeat"</formula>
    </cfRule>
    <cfRule type="cellIs" dxfId="21" priority="6" operator="equal">
      <formula>"victory"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12" sqref="C12"/>
    </sheetView>
  </sheetViews>
  <sheetFormatPr defaultColWidth="8.875" defaultRowHeight="16.5" x14ac:dyDescent="0.15"/>
  <cols>
    <col min="1" max="1" width="14.625" style="23" customWidth="1"/>
    <col min="2" max="2" width="12.375" style="23" customWidth="1"/>
    <col min="3" max="3" width="13.5" style="23" customWidth="1"/>
    <col min="4" max="4" width="5.5" style="23" customWidth="1"/>
    <col min="5" max="5" width="6.625" style="23" customWidth="1"/>
    <col min="6" max="6" width="8.125" style="23" customWidth="1"/>
    <col min="7" max="7" width="8.875" style="23" customWidth="1"/>
    <col min="8" max="8" width="8.125" style="23" customWidth="1"/>
    <col min="9" max="9" width="7.625" style="23" customWidth="1"/>
    <col min="10" max="16384" width="8.875" style="20"/>
  </cols>
  <sheetData>
    <row r="1" spans="1:9" x14ac:dyDescent="0.15">
      <c r="A1" s="19" t="s">
        <v>9</v>
      </c>
      <c r="B1" s="19" t="s">
        <v>5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16</v>
      </c>
    </row>
    <row r="2" spans="1:9" x14ac:dyDescent="0.15">
      <c r="A2" s="21" t="s">
        <v>17</v>
      </c>
      <c r="B2" s="21" t="s">
        <v>7</v>
      </c>
      <c r="C2" s="21" t="s">
        <v>4</v>
      </c>
      <c r="D2" s="21">
        <v>2</v>
      </c>
      <c r="E2" s="21">
        <v>5</v>
      </c>
      <c r="F2" s="21" t="s">
        <v>22</v>
      </c>
      <c r="G2" s="21" t="s">
        <v>26</v>
      </c>
      <c r="H2" s="21" t="s">
        <v>25</v>
      </c>
      <c r="I2" s="21" t="s">
        <v>177</v>
      </c>
    </row>
    <row r="3" spans="1:9" x14ac:dyDescent="0.15">
      <c r="A3" s="21" t="str">
        <f>A2</f>
        <v>Sunday</v>
      </c>
      <c r="B3" s="21" t="s">
        <v>6</v>
      </c>
      <c r="C3" s="21" t="s">
        <v>178</v>
      </c>
      <c r="D3" s="21">
        <v>5</v>
      </c>
      <c r="E3" s="21">
        <v>1</v>
      </c>
      <c r="F3" s="21" t="s">
        <v>22</v>
      </c>
      <c r="G3" s="21" t="s">
        <v>26</v>
      </c>
      <c r="H3" s="21" t="s">
        <v>20</v>
      </c>
      <c r="I3" s="21" t="s">
        <v>179</v>
      </c>
    </row>
    <row r="4" spans="1:9" x14ac:dyDescent="0.15">
      <c r="A4" s="21" t="str">
        <f t="shared" ref="A4:A9" si="0">A3</f>
        <v>Sunday</v>
      </c>
      <c r="B4" s="21" t="s">
        <v>6</v>
      </c>
      <c r="C4" s="21" t="s">
        <v>109</v>
      </c>
      <c r="D4" s="21">
        <v>7</v>
      </c>
      <c r="E4" s="21">
        <v>2</v>
      </c>
      <c r="F4" s="21" t="s">
        <v>18</v>
      </c>
      <c r="G4" s="21" t="s">
        <v>26</v>
      </c>
      <c r="H4" s="21" t="s">
        <v>20</v>
      </c>
      <c r="I4" s="21" t="s">
        <v>177</v>
      </c>
    </row>
    <row r="5" spans="1:9" x14ac:dyDescent="0.15">
      <c r="A5" s="21" t="str">
        <f t="shared" si="0"/>
        <v>Sunday</v>
      </c>
      <c r="B5" s="21" t="s">
        <v>7</v>
      </c>
      <c r="C5" s="21" t="s">
        <v>3</v>
      </c>
      <c r="D5" s="21">
        <v>3</v>
      </c>
      <c r="E5" s="21">
        <v>5</v>
      </c>
      <c r="F5" s="21" t="s">
        <v>22</v>
      </c>
      <c r="G5" s="21" t="s">
        <v>26</v>
      </c>
      <c r="H5" s="21" t="s">
        <v>20</v>
      </c>
      <c r="I5" s="21" t="s">
        <v>180</v>
      </c>
    </row>
    <row r="6" spans="1:9" x14ac:dyDescent="0.15">
      <c r="A6" s="21" t="str">
        <f t="shared" si="0"/>
        <v>Sunday</v>
      </c>
      <c r="B6" s="21" t="s">
        <v>7</v>
      </c>
      <c r="C6" s="21" t="s">
        <v>4</v>
      </c>
      <c r="D6" s="21">
        <v>3</v>
      </c>
      <c r="E6" s="21">
        <v>5</v>
      </c>
      <c r="F6" s="21" t="s">
        <v>18</v>
      </c>
      <c r="G6" s="21" t="s">
        <v>181</v>
      </c>
      <c r="H6" s="21" t="s">
        <v>20</v>
      </c>
      <c r="I6" s="21" t="s">
        <v>21</v>
      </c>
    </row>
    <row r="7" spans="1:9" x14ac:dyDescent="0.15">
      <c r="A7" s="21" t="str">
        <f t="shared" si="0"/>
        <v>Sunday</v>
      </c>
      <c r="B7" s="21" t="s">
        <v>182</v>
      </c>
      <c r="C7" s="21" t="s">
        <v>0</v>
      </c>
      <c r="D7" s="21">
        <v>6</v>
      </c>
      <c r="E7" s="21">
        <v>4</v>
      </c>
      <c r="F7" s="21" t="s">
        <v>22</v>
      </c>
      <c r="G7" s="21" t="s">
        <v>183</v>
      </c>
      <c r="H7" s="21" t="s">
        <v>20</v>
      </c>
      <c r="I7" s="21" t="s">
        <v>21</v>
      </c>
    </row>
    <row r="8" spans="1:9" x14ac:dyDescent="0.15">
      <c r="A8" s="21" t="str">
        <f t="shared" si="0"/>
        <v>Sunday</v>
      </c>
      <c r="B8" s="21" t="s">
        <v>7</v>
      </c>
      <c r="C8" s="21" t="s">
        <v>184</v>
      </c>
      <c r="D8" s="21">
        <v>3</v>
      </c>
      <c r="E8" s="21">
        <v>5</v>
      </c>
      <c r="F8" s="21" t="s">
        <v>22</v>
      </c>
      <c r="G8" s="21" t="s">
        <v>26</v>
      </c>
      <c r="H8" s="21" t="s">
        <v>20</v>
      </c>
      <c r="I8" s="21" t="s">
        <v>21</v>
      </c>
    </row>
    <row r="9" spans="1:9" x14ac:dyDescent="0.15">
      <c r="A9" s="21" t="str">
        <f t="shared" si="0"/>
        <v>Sunday</v>
      </c>
      <c r="B9" s="21" t="s">
        <v>7</v>
      </c>
      <c r="C9" s="21" t="s">
        <v>0</v>
      </c>
      <c r="D9" s="21">
        <v>5</v>
      </c>
      <c r="E9" s="21">
        <v>1</v>
      </c>
      <c r="F9" s="21" t="s">
        <v>186</v>
      </c>
      <c r="G9" s="21" t="s">
        <v>26</v>
      </c>
      <c r="H9" s="21" t="s">
        <v>20</v>
      </c>
      <c r="I9" s="21" t="s">
        <v>185</v>
      </c>
    </row>
    <row r="10" spans="1:9" x14ac:dyDescent="0.15">
      <c r="A10" s="21" t="s">
        <v>188</v>
      </c>
      <c r="B10" s="21" t="s">
        <v>7</v>
      </c>
      <c r="C10" s="21" t="s">
        <v>2</v>
      </c>
      <c r="D10" s="21">
        <v>5</v>
      </c>
      <c r="E10" s="21">
        <v>6</v>
      </c>
      <c r="F10" s="21" t="s">
        <v>22</v>
      </c>
      <c r="G10" s="21" t="s">
        <v>190</v>
      </c>
      <c r="H10" s="21" t="s">
        <v>25</v>
      </c>
      <c r="I10" s="21" t="s">
        <v>189</v>
      </c>
    </row>
    <row r="11" spans="1:9" x14ac:dyDescent="0.15">
      <c r="A11" s="21" t="str">
        <f>A10</f>
        <v>Tuesday</v>
      </c>
      <c r="B11" s="21" t="s">
        <v>7</v>
      </c>
      <c r="C11" s="21" t="s">
        <v>178</v>
      </c>
      <c r="D11" s="21">
        <v>5</v>
      </c>
      <c r="E11" s="21">
        <v>6</v>
      </c>
      <c r="F11" s="21" t="s">
        <v>18</v>
      </c>
      <c r="G11" s="21" t="s">
        <v>19</v>
      </c>
      <c r="H11" s="21" t="s">
        <v>20</v>
      </c>
      <c r="I11" s="21" t="s">
        <v>21</v>
      </c>
    </row>
    <row r="12" spans="1:9" x14ac:dyDescent="0.15">
      <c r="A12" s="21" t="str">
        <f t="shared" ref="A12:A14" si="1">A11</f>
        <v>Tuesday</v>
      </c>
      <c r="B12" s="21" t="s">
        <v>6</v>
      </c>
      <c r="C12" s="21" t="s">
        <v>2</v>
      </c>
      <c r="D12" s="21">
        <v>6</v>
      </c>
      <c r="E12" s="21">
        <v>1</v>
      </c>
      <c r="F12" s="21" t="s">
        <v>18</v>
      </c>
      <c r="G12" s="21" t="s">
        <v>103</v>
      </c>
      <c r="H12" s="21" t="s">
        <v>20</v>
      </c>
      <c r="I12" s="21" t="s">
        <v>21</v>
      </c>
    </row>
    <row r="13" spans="1:9" x14ac:dyDescent="0.15">
      <c r="A13" s="21" t="str">
        <f t="shared" si="1"/>
        <v>Tuesday</v>
      </c>
      <c r="B13" s="21" t="s">
        <v>6</v>
      </c>
      <c r="C13" s="21" t="s">
        <v>2</v>
      </c>
      <c r="D13" s="21">
        <v>6</v>
      </c>
      <c r="E13" s="21">
        <v>1</v>
      </c>
      <c r="F13" s="21" t="s">
        <v>22</v>
      </c>
      <c r="G13" s="21" t="s">
        <v>103</v>
      </c>
      <c r="H13" s="21" t="s">
        <v>20</v>
      </c>
      <c r="I13" s="21" t="s">
        <v>21</v>
      </c>
    </row>
    <row r="14" spans="1:9" x14ac:dyDescent="0.15">
      <c r="A14" s="21" t="str">
        <f t="shared" si="1"/>
        <v>Tuesday</v>
      </c>
      <c r="B14" s="21" t="s">
        <v>6</v>
      </c>
      <c r="C14" s="21" t="s">
        <v>2</v>
      </c>
      <c r="D14" s="21">
        <v>7</v>
      </c>
      <c r="E14" s="21">
        <v>0</v>
      </c>
      <c r="F14" s="21" t="s">
        <v>22</v>
      </c>
      <c r="G14" s="21" t="s">
        <v>103</v>
      </c>
      <c r="H14" s="21" t="s">
        <v>20</v>
      </c>
      <c r="I14" s="21" t="s">
        <v>21</v>
      </c>
    </row>
    <row r="15" spans="1:9" x14ac:dyDescent="0.15">
      <c r="A15" s="21" t="s">
        <v>137</v>
      </c>
      <c r="B15" s="21" t="s">
        <v>8</v>
      </c>
      <c r="C15" s="21" t="s">
        <v>4</v>
      </c>
      <c r="D15" s="21">
        <v>1</v>
      </c>
      <c r="E15" s="21">
        <v>1</v>
      </c>
      <c r="F15" s="21" t="s">
        <v>22</v>
      </c>
      <c r="G15" s="21" t="s">
        <v>103</v>
      </c>
      <c r="H15" s="21" t="s">
        <v>25</v>
      </c>
      <c r="I15" s="21" t="s">
        <v>21</v>
      </c>
    </row>
    <row r="16" spans="1:9" x14ac:dyDescent="0.15">
      <c r="A16" s="21" t="s">
        <v>137</v>
      </c>
      <c r="B16" s="21" t="s">
        <v>7</v>
      </c>
      <c r="C16" s="21" t="s">
        <v>4</v>
      </c>
      <c r="D16" s="21">
        <v>2</v>
      </c>
      <c r="E16" s="21">
        <v>5</v>
      </c>
      <c r="F16" s="21" t="s">
        <v>18</v>
      </c>
      <c r="G16" s="21" t="s">
        <v>26</v>
      </c>
      <c r="H16" s="21" t="s">
        <v>25</v>
      </c>
      <c r="I16" s="21" t="s">
        <v>21</v>
      </c>
    </row>
    <row r="17" spans="1:9" x14ac:dyDescent="0.15">
      <c r="A17" s="21" t="s">
        <v>137</v>
      </c>
      <c r="B17" s="21" t="s">
        <v>7</v>
      </c>
      <c r="C17" s="21" t="s">
        <v>178</v>
      </c>
      <c r="D17" s="21">
        <v>5</v>
      </c>
      <c r="E17" s="21">
        <v>4</v>
      </c>
      <c r="F17" s="21" t="s">
        <v>22</v>
      </c>
      <c r="G17" s="21" t="s">
        <v>26</v>
      </c>
      <c r="H17" s="21" t="s">
        <v>20</v>
      </c>
      <c r="I17" s="21" t="s">
        <v>21</v>
      </c>
    </row>
    <row r="18" spans="1:9" x14ac:dyDescent="0.15">
      <c r="A18" s="21" t="s">
        <v>137</v>
      </c>
      <c r="B18" s="21" t="s">
        <v>6</v>
      </c>
      <c r="C18" s="21" t="s">
        <v>0</v>
      </c>
      <c r="D18" s="21">
        <v>3</v>
      </c>
      <c r="E18" s="21">
        <v>1</v>
      </c>
      <c r="F18" s="21" t="s">
        <v>22</v>
      </c>
      <c r="G18" s="21" t="s">
        <v>26</v>
      </c>
      <c r="H18" s="21" t="s">
        <v>20</v>
      </c>
      <c r="I18" s="21" t="s">
        <v>21</v>
      </c>
    </row>
    <row r="19" spans="1:9" x14ac:dyDescent="0.15">
      <c r="A19" s="21" t="s">
        <v>137</v>
      </c>
      <c r="B19" s="21" t="s">
        <v>6</v>
      </c>
      <c r="C19" s="21" t="s">
        <v>178</v>
      </c>
      <c r="D19" s="21">
        <v>6</v>
      </c>
      <c r="E19" s="21">
        <v>0</v>
      </c>
      <c r="F19" s="21" t="s">
        <v>22</v>
      </c>
      <c r="G19" s="21" t="s">
        <v>26</v>
      </c>
      <c r="H19" s="21" t="s">
        <v>20</v>
      </c>
      <c r="I19" s="21" t="s">
        <v>191</v>
      </c>
    </row>
    <row r="20" spans="1:9" x14ac:dyDescent="0.15">
      <c r="A20" s="21" t="s">
        <v>137</v>
      </c>
      <c r="B20" s="21" t="s">
        <v>6</v>
      </c>
      <c r="C20" s="21" t="s">
        <v>1</v>
      </c>
      <c r="D20" s="21">
        <v>7</v>
      </c>
      <c r="E20" s="21">
        <v>2</v>
      </c>
      <c r="F20" s="21" t="s">
        <v>18</v>
      </c>
      <c r="G20" s="21" t="s">
        <v>26</v>
      </c>
      <c r="H20" s="21" t="s">
        <v>25</v>
      </c>
      <c r="I20" s="21" t="s">
        <v>193</v>
      </c>
    </row>
    <row r="21" spans="1:9" x14ac:dyDescent="0.15">
      <c r="A21" s="21" t="s">
        <v>137</v>
      </c>
      <c r="B21" s="21" t="s">
        <v>6</v>
      </c>
      <c r="C21" s="21" t="s">
        <v>109</v>
      </c>
      <c r="D21" s="21">
        <v>5</v>
      </c>
      <c r="E21" s="21">
        <v>1</v>
      </c>
      <c r="F21" s="21" t="s">
        <v>22</v>
      </c>
      <c r="G21" s="21" t="s">
        <v>26</v>
      </c>
      <c r="H21" s="21" t="s">
        <v>20</v>
      </c>
      <c r="I21" s="21" t="s">
        <v>194</v>
      </c>
    </row>
    <row r="22" spans="1:9" x14ac:dyDescent="0.15">
      <c r="A22" s="21" t="s">
        <v>137</v>
      </c>
      <c r="B22" s="21" t="s">
        <v>6</v>
      </c>
      <c r="C22" s="21" t="s">
        <v>184</v>
      </c>
      <c r="D22" s="21">
        <v>4</v>
      </c>
      <c r="E22" s="21">
        <v>2</v>
      </c>
      <c r="F22" s="21" t="s">
        <v>22</v>
      </c>
      <c r="G22" s="21" t="s">
        <v>26</v>
      </c>
      <c r="H22" s="21" t="s">
        <v>20</v>
      </c>
      <c r="I22" s="21" t="s">
        <v>192</v>
      </c>
    </row>
    <row r="23" spans="1:9" x14ac:dyDescent="0.15">
      <c r="A23" s="21" t="s">
        <v>172</v>
      </c>
      <c r="B23" s="21" t="s">
        <v>6</v>
      </c>
      <c r="C23" s="21" t="s">
        <v>0</v>
      </c>
      <c r="D23" s="21">
        <v>6</v>
      </c>
      <c r="E23" s="21">
        <v>1</v>
      </c>
      <c r="F23" s="21" t="s">
        <v>18</v>
      </c>
      <c r="G23" s="21" t="s">
        <v>26</v>
      </c>
      <c r="H23" s="21" t="s">
        <v>25</v>
      </c>
      <c r="I23" s="21" t="s">
        <v>195</v>
      </c>
    </row>
    <row r="24" spans="1:9" x14ac:dyDescent="0.15">
      <c r="A24" s="21" t="str">
        <f>A23</f>
        <v>Saturday</v>
      </c>
      <c r="B24" s="21" t="s">
        <v>6</v>
      </c>
      <c r="C24" s="21" t="s">
        <v>109</v>
      </c>
      <c r="D24" s="21">
        <v>5</v>
      </c>
      <c r="E24" s="21">
        <v>0</v>
      </c>
      <c r="F24" s="21" t="s">
        <v>22</v>
      </c>
      <c r="G24" s="21" t="s">
        <v>26</v>
      </c>
      <c r="H24" s="21" t="s">
        <v>25</v>
      </c>
      <c r="I24" s="21" t="s">
        <v>195</v>
      </c>
    </row>
    <row r="25" spans="1:9" x14ac:dyDescent="0.15">
      <c r="A25" s="21" t="str">
        <f t="shared" ref="A25:A30" si="2">A24</f>
        <v>Saturday</v>
      </c>
      <c r="B25" s="21"/>
      <c r="C25" s="21"/>
      <c r="D25" s="21"/>
      <c r="E25" s="21"/>
      <c r="F25" s="21"/>
      <c r="G25" s="21"/>
      <c r="H25" s="21"/>
      <c r="I25" s="21"/>
    </row>
    <row r="26" spans="1:9" x14ac:dyDescent="0.15">
      <c r="A26" s="21" t="str">
        <f t="shared" si="2"/>
        <v>Saturday</v>
      </c>
      <c r="B26" s="21"/>
      <c r="C26" s="21"/>
      <c r="D26" s="21"/>
      <c r="E26" s="21"/>
      <c r="F26" s="21"/>
      <c r="G26" s="21"/>
      <c r="H26" s="21"/>
      <c r="I26" s="21"/>
    </row>
    <row r="27" spans="1:9" x14ac:dyDescent="0.15">
      <c r="A27" s="21" t="str">
        <f t="shared" si="2"/>
        <v>Saturday</v>
      </c>
      <c r="B27" s="21"/>
      <c r="C27" s="21"/>
      <c r="D27" s="21"/>
      <c r="E27" s="21"/>
      <c r="F27" s="21"/>
      <c r="G27" s="21"/>
      <c r="H27" s="21"/>
      <c r="I27" s="21"/>
    </row>
    <row r="28" spans="1:9" x14ac:dyDescent="0.15">
      <c r="A28" s="21" t="str">
        <f t="shared" si="2"/>
        <v>Saturday</v>
      </c>
      <c r="B28" s="21"/>
      <c r="C28" s="21"/>
      <c r="D28" s="21"/>
      <c r="E28" s="21"/>
      <c r="F28" s="21"/>
      <c r="G28" s="21"/>
      <c r="H28" s="21"/>
      <c r="I28" s="21"/>
    </row>
    <row r="29" spans="1:9" x14ac:dyDescent="0.15">
      <c r="A29" s="21" t="str">
        <f t="shared" si="2"/>
        <v>Saturday</v>
      </c>
      <c r="B29" s="21"/>
      <c r="C29" s="21"/>
      <c r="D29" s="21"/>
      <c r="E29" s="21"/>
      <c r="F29" s="21"/>
      <c r="G29" s="21"/>
      <c r="H29" s="21"/>
      <c r="I29" s="21"/>
    </row>
    <row r="30" spans="1:9" x14ac:dyDescent="0.15">
      <c r="A30" s="21" t="str">
        <f t="shared" si="2"/>
        <v>Saturday</v>
      </c>
      <c r="B30" s="21"/>
      <c r="C30" s="21"/>
      <c r="D30" s="21"/>
      <c r="E30" s="21"/>
      <c r="F30" s="21"/>
      <c r="G30" s="21"/>
      <c r="H30" s="21"/>
      <c r="I30" s="21"/>
    </row>
    <row r="31" spans="1:9" x14ac:dyDescent="0.15">
      <c r="A31" s="21"/>
      <c r="B31" s="21"/>
      <c r="C31" s="21"/>
      <c r="D31" s="21"/>
      <c r="E31" s="21"/>
      <c r="F31" s="21"/>
      <c r="G31" s="21"/>
      <c r="H31" s="21"/>
      <c r="I31" s="21"/>
    </row>
    <row r="32" spans="1:9" x14ac:dyDescent="0.15">
      <c r="A32" s="21"/>
      <c r="B32" s="21"/>
      <c r="C32" s="21"/>
      <c r="D32" s="21"/>
      <c r="E32" s="21"/>
      <c r="F32" s="21"/>
      <c r="G32" s="21"/>
      <c r="H32" s="21"/>
      <c r="I32" s="21"/>
    </row>
    <row r="33" spans="1:9" x14ac:dyDescent="0.15">
      <c r="A33" s="21"/>
      <c r="B33" s="21"/>
      <c r="C33" s="21"/>
      <c r="D33" s="21"/>
      <c r="E33" s="21"/>
      <c r="F33" s="21"/>
      <c r="G33" s="21"/>
      <c r="H33" s="21"/>
      <c r="I33" s="21"/>
    </row>
  </sheetData>
  <phoneticPr fontId="1"/>
  <conditionalFormatting sqref="B1 B12:B1048576">
    <cfRule type="cellIs" dxfId="20" priority="10" operator="equal">
      <formula>"draw"</formula>
    </cfRule>
    <cfRule type="cellIs" dxfId="19" priority="11" operator="equal">
      <formula>"defeat"</formula>
    </cfRule>
    <cfRule type="cellIs" dxfId="18" priority="12" operator="equal">
      <formula>"victory"</formula>
    </cfRule>
  </conditionalFormatting>
  <conditionalFormatting sqref="B2:B6">
    <cfRule type="cellIs" dxfId="17" priority="7" operator="equal">
      <formula>"draw"</formula>
    </cfRule>
    <cfRule type="cellIs" dxfId="16" priority="8" operator="equal">
      <formula>"defeat"</formula>
    </cfRule>
    <cfRule type="cellIs" dxfId="15" priority="9" operator="equal">
      <formula>"victory"</formula>
    </cfRule>
  </conditionalFormatting>
  <conditionalFormatting sqref="B7:B11">
    <cfRule type="cellIs" dxfId="14" priority="1" operator="equal">
      <formula>"draw"</formula>
    </cfRule>
    <cfRule type="cellIs" dxfId="13" priority="2" operator="equal">
      <formula>"defeat"</formula>
    </cfRule>
    <cfRule type="cellIs" dxfId="12" priority="3" operator="equal">
      <formula>"victory"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D14" sqref="D14"/>
    </sheetView>
  </sheetViews>
  <sheetFormatPr defaultColWidth="8.875" defaultRowHeight="16.5" x14ac:dyDescent="0.15"/>
  <cols>
    <col min="1" max="1" width="14.625" style="23" customWidth="1"/>
    <col min="2" max="2" width="12.375" style="23" customWidth="1"/>
    <col min="3" max="3" width="13.5" style="23" customWidth="1"/>
    <col min="4" max="4" width="5.5" style="23" customWidth="1"/>
    <col min="5" max="5" width="6.625" style="23" customWidth="1"/>
    <col min="6" max="6" width="8.125" style="23" customWidth="1"/>
    <col min="7" max="7" width="8.875" style="23" customWidth="1"/>
    <col min="8" max="8" width="8.125" style="23" customWidth="1"/>
    <col min="9" max="9" width="7.625" style="23" customWidth="1"/>
    <col min="10" max="16384" width="8.875" style="20"/>
  </cols>
  <sheetData>
    <row r="1" spans="1:9" x14ac:dyDescent="0.15">
      <c r="A1" s="19" t="s">
        <v>9</v>
      </c>
      <c r="B1" s="19" t="s">
        <v>5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16</v>
      </c>
    </row>
    <row r="2" spans="1:9" x14ac:dyDescent="0.15">
      <c r="A2" s="21" t="s">
        <v>17</v>
      </c>
      <c r="B2" s="21" t="s">
        <v>7</v>
      </c>
      <c r="C2" s="21" t="s">
        <v>184</v>
      </c>
      <c r="D2" s="21">
        <v>2</v>
      </c>
      <c r="E2" s="21">
        <v>6</v>
      </c>
      <c r="F2" s="21" t="s">
        <v>196</v>
      </c>
      <c r="G2" s="21" t="s">
        <v>197</v>
      </c>
      <c r="H2" s="21" t="s">
        <v>198</v>
      </c>
      <c r="I2" s="21" t="s">
        <v>199</v>
      </c>
    </row>
    <row r="3" spans="1:9" x14ac:dyDescent="0.15">
      <c r="A3" s="21" t="str">
        <f>A2</f>
        <v>Sunday</v>
      </c>
      <c r="B3" s="21" t="s">
        <v>204</v>
      </c>
      <c r="C3" s="21" t="s">
        <v>109</v>
      </c>
      <c r="D3" s="21">
        <v>5</v>
      </c>
      <c r="E3" s="21">
        <v>4</v>
      </c>
      <c r="F3" s="21" t="s">
        <v>22</v>
      </c>
      <c r="G3" s="21" t="s">
        <v>203</v>
      </c>
      <c r="H3" s="21" t="s">
        <v>202</v>
      </c>
      <c r="I3" s="21" t="s">
        <v>201</v>
      </c>
    </row>
    <row r="4" spans="1:9" x14ac:dyDescent="0.15">
      <c r="A4" s="21" t="str">
        <f>A3</f>
        <v>Sunday</v>
      </c>
      <c r="B4" s="21" t="s">
        <v>7</v>
      </c>
      <c r="C4" s="21" t="s">
        <v>0</v>
      </c>
      <c r="D4" s="21">
        <v>1</v>
      </c>
      <c r="E4" s="21">
        <v>7</v>
      </c>
      <c r="F4" s="21" t="s">
        <v>205</v>
      </c>
      <c r="G4" s="21" t="s">
        <v>26</v>
      </c>
      <c r="H4" s="21" t="s">
        <v>20</v>
      </c>
      <c r="I4" s="21" t="s">
        <v>206</v>
      </c>
    </row>
    <row r="5" spans="1:9" x14ac:dyDescent="0.15">
      <c r="A5" s="21" t="str">
        <f>A4</f>
        <v>Sunday</v>
      </c>
      <c r="B5" s="21" t="s">
        <v>7</v>
      </c>
      <c r="C5" s="21" t="s">
        <v>0</v>
      </c>
      <c r="D5" s="21">
        <v>1</v>
      </c>
      <c r="E5" s="21">
        <v>6</v>
      </c>
      <c r="F5" s="21" t="s">
        <v>22</v>
      </c>
      <c r="G5" s="21" t="s">
        <v>26</v>
      </c>
      <c r="H5" s="21" t="s">
        <v>20</v>
      </c>
      <c r="I5" s="21" t="s">
        <v>206</v>
      </c>
    </row>
    <row r="6" spans="1:9" x14ac:dyDescent="0.15">
      <c r="A6" s="21" t="s">
        <v>17</v>
      </c>
      <c r="B6" s="21" t="s">
        <v>7</v>
      </c>
      <c r="C6" s="21" t="s">
        <v>1</v>
      </c>
      <c r="D6" s="21">
        <v>1</v>
      </c>
      <c r="E6" s="21">
        <v>7</v>
      </c>
      <c r="F6" s="21" t="s">
        <v>22</v>
      </c>
      <c r="G6" s="21" t="s">
        <v>26</v>
      </c>
      <c r="H6" s="21" t="s">
        <v>20</v>
      </c>
      <c r="I6" s="21" t="s">
        <v>207</v>
      </c>
    </row>
    <row r="7" spans="1:9" x14ac:dyDescent="0.15">
      <c r="A7" s="21" t="s">
        <v>17</v>
      </c>
      <c r="B7" s="21" t="s">
        <v>6</v>
      </c>
      <c r="C7" s="21" t="s">
        <v>1</v>
      </c>
      <c r="D7" s="21">
        <v>5</v>
      </c>
      <c r="E7" s="21">
        <v>2</v>
      </c>
      <c r="F7" s="21" t="s">
        <v>18</v>
      </c>
      <c r="G7" s="21" t="s">
        <v>26</v>
      </c>
      <c r="H7" s="21" t="s">
        <v>20</v>
      </c>
      <c r="I7" s="21" t="s">
        <v>23</v>
      </c>
    </row>
    <row r="8" spans="1:9" x14ac:dyDescent="0.15">
      <c r="A8" s="21" t="s">
        <v>17</v>
      </c>
      <c r="B8" s="21" t="s">
        <v>7</v>
      </c>
      <c r="C8" s="21" t="s">
        <v>3</v>
      </c>
      <c r="D8" s="21">
        <v>3</v>
      </c>
      <c r="E8" s="21">
        <v>6</v>
      </c>
      <c r="F8" s="21" t="s">
        <v>22</v>
      </c>
      <c r="G8" s="21" t="s">
        <v>26</v>
      </c>
      <c r="H8" s="21" t="s">
        <v>20</v>
      </c>
      <c r="I8" s="21" t="s">
        <v>208</v>
      </c>
    </row>
    <row r="9" spans="1:9" x14ac:dyDescent="0.15">
      <c r="A9" s="21" t="s">
        <v>17</v>
      </c>
      <c r="B9" s="21" t="s">
        <v>6</v>
      </c>
      <c r="C9" s="21" t="s">
        <v>2</v>
      </c>
      <c r="D9" s="21">
        <v>3</v>
      </c>
      <c r="E9" s="21">
        <v>0</v>
      </c>
      <c r="F9" s="21" t="s">
        <v>18</v>
      </c>
      <c r="G9" s="21" t="s">
        <v>26</v>
      </c>
      <c r="H9" s="21" t="s">
        <v>20</v>
      </c>
      <c r="I9" s="21" t="s">
        <v>23</v>
      </c>
    </row>
    <row r="10" spans="1:9" x14ac:dyDescent="0.15">
      <c r="A10" s="21" t="s">
        <v>17</v>
      </c>
      <c r="B10" s="21" t="s">
        <v>210</v>
      </c>
      <c r="C10" s="21" t="s">
        <v>0</v>
      </c>
      <c r="D10" s="21">
        <v>3</v>
      </c>
      <c r="E10" s="21">
        <v>2</v>
      </c>
      <c r="F10" s="21" t="s">
        <v>18</v>
      </c>
      <c r="G10" s="21" t="s">
        <v>209</v>
      </c>
      <c r="H10" s="21" t="s">
        <v>20</v>
      </c>
      <c r="I10" s="21" t="s">
        <v>201</v>
      </c>
    </row>
    <row r="11" spans="1:9" x14ac:dyDescent="0.15">
      <c r="A11" s="21" t="s">
        <v>17</v>
      </c>
      <c r="B11" s="21" t="s">
        <v>7</v>
      </c>
      <c r="C11" s="21" t="s">
        <v>0</v>
      </c>
      <c r="D11" s="21">
        <v>5</v>
      </c>
      <c r="E11" s="21">
        <v>6</v>
      </c>
      <c r="F11" s="21" t="s">
        <v>22</v>
      </c>
      <c r="G11" s="21" t="s">
        <v>26</v>
      </c>
      <c r="H11" s="21" t="s">
        <v>25</v>
      </c>
      <c r="I11" s="21" t="s">
        <v>21</v>
      </c>
    </row>
    <row r="12" spans="1:9" x14ac:dyDescent="0.15">
      <c r="A12" s="21" t="s">
        <v>17</v>
      </c>
      <c r="B12" s="21" t="s">
        <v>8</v>
      </c>
      <c r="C12" s="21" t="s">
        <v>2</v>
      </c>
      <c r="D12" s="21">
        <v>5</v>
      </c>
      <c r="E12" s="21">
        <v>6</v>
      </c>
      <c r="F12" s="21" t="s">
        <v>22</v>
      </c>
      <c r="G12" s="21" t="s">
        <v>26</v>
      </c>
      <c r="H12" s="21" t="s">
        <v>25</v>
      </c>
      <c r="I12" s="21" t="s">
        <v>21</v>
      </c>
    </row>
    <row r="13" spans="1:9" x14ac:dyDescent="0.15">
      <c r="A13" s="21" t="s">
        <v>17</v>
      </c>
      <c r="B13" s="21" t="s">
        <v>6</v>
      </c>
      <c r="C13" s="21" t="s">
        <v>1</v>
      </c>
      <c r="D13" s="21">
        <v>7</v>
      </c>
      <c r="E13" s="21">
        <v>4</v>
      </c>
      <c r="F13" s="21" t="s">
        <v>22</v>
      </c>
      <c r="G13" s="21" t="s">
        <v>19</v>
      </c>
      <c r="H13" s="21" t="s">
        <v>20</v>
      </c>
      <c r="I13" s="21" t="s">
        <v>201</v>
      </c>
    </row>
    <row r="14" spans="1:9" x14ac:dyDescent="0.15">
      <c r="A14" s="21"/>
      <c r="B14" s="21"/>
      <c r="C14" s="21"/>
      <c r="D14" s="21"/>
      <c r="E14" s="21"/>
      <c r="F14" s="21"/>
      <c r="G14" s="21"/>
      <c r="H14" s="21"/>
      <c r="I14" s="21"/>
    </row>
    <row r="15" spans="1:9" x14ac:dyDescent="0.15">
      <c r="A15" s="21"/>
      <c r="B15" s="21"/>
      <c r="C15" s="21"/>
      <c r="D15" s="21"/>
      <c r="E15" s="21"/>
      <c r="F15" s="21"/>
      <c r="G15" s="21"/>
      <c r="H15" s="21"/>
      <c r="I15" s="21"/>
    </row>
    <row r="16" spans="1:9" x14ac:dyDescent="0.15">
      <c r="A16" s="21"/>
      <c r="B16" s="21"/>
      <c r="C16" s="21"/>
      <c r="D16" s="21"/>
      <c r="E16" s="21"/>
      <c r="F16" s="21"/>
      <c r="G16" s="21"/>
      <c r="H16" s="21"/>
      <c r="I16" s="21"/>
    </row>
    <row r="17" spans="1:9" x14ac:dyDescent="0.15">
      <c r="A17" s="21"/>
      <c r="B17" s="21"/>
      <c r="C17" s="21"/>
      <c r="D17" s="21"/>
      <c r="E17" s="21"/>
      <c r="F17" s="21"/>
      <c r="G17" s="21"/>
      <c r="H17" s="21"/>
      <c r="I17" s="21"/>
    </row>
    <row r="18" spans="1:9" x14ac:dyDescent="0.15">
      <c r="A18" s="21"/>
      <c r="B18" s="21"/>
      <c r="C18" s="21"/>
      <c r="D18" s="21"/>
      <c r="E18" s="21"/>
      <c r="F18" s="21"/>
      <c r="G18" s="21"/>
      <c r="H18" s="21"/>
      <c r="I18" s="21"/>
    </row>
    <row r="19" spans="1:9" x14ac:dyDescent="0.15">
      <c r="A19" s="21"/>
      <c r="B19" s="21"/>
      <c r="C19" s="21"/>
      <c r="D19" s="21"/>
      <c r="E19" s="21"/>
      <c r="F19" s="21"/>
      <c r="G19" s="21"/>
      <c r="H19" s="21"/>
      <c r="I19" s="21"/>
    </row>
    <row r="20" spans="1:9" x14ac:dyDescent="0.15">
      <c r="A20" s="21"/>
      <c r="B20" s="21"/>
      <c r="C20" s="21"/>
      <c r="D20" s="21"/>
      <c r="E20" s="21"/>
      <c r="F20" s="21"/>
      <c r="G20" s="21"/>
      <c r="H20" s="21"/>
      <c r="I20" s="21"/>
    </row>
    <row r="21" spans="1:9" x14ac:dyDescent="0.15">
      <c r="A21" s="21"/>
      <c r="B21" s="21"/>
      <c r="C21" s="21"/>
      <c r="D21" s="21"/>
      <c r="E21" s="21"/>
      <c r="F21" s="21"/>
      <c r="G21" s="21"/>
      <c r="H21" s="21"/>
      <c r="I21" s="21"/>
    </row>
    <row r="22" spans="1:9" x14ac:dyDescent="0.15">
      <c r="A22" s="21"/>
      <c r="B22" s="21"/>
      <c r="C22" s="21"/>
      <c r="D22" s="21"/>
      <c r="E22" s="21"/>
      <c r="F22" s="21"/>
      <c r="G22" s="21"/>
      <c r="H22" s="21"/>
      <c r="I22" s="21"/>
    </row>
    <row r="23" spans="1:9" x14ac:dyDescent="0.15">
      <c r="A23" s="21"/>
      <c r="B23" s="21"/>
      <c r="C23" s="21"/>
      <c r="D23" s="21"/>
      <c r="E23" s="21"/>
      <c r="F23" s="21"/>
      <c r="G23" s="21"/>
      <c r="H23" s="21"/>
      <c r="I23" s="21"/>
    </row>
    <row r="24" spans="1:9" x14ac:dyDescent="0.15">
      <c r="A24" s="21"/>
      <c r="B24" s="21"/>
      <c r="C24" s="21"/>
      <c r="D24" s="21"/>
      <c r="E24" s="21"/>
      <c r="F24" s="21"/>
      <c r="G24" s="21"/>
      <c r="H24" s="21"/>
      <c r="I24" s="21"/>
    </row>
    <row r="25" spans="1:9" x14ac:dyDescent="0.15">
      <c r="A25" s="21"/>
      <c r="B25" s="21"/>
      <c r="C25" s="21"/>
      <c r="D25" s="21"/>
      <c r="E25" s="21"/>
      <c r="F25" s="21"/>
      <c r="G25" s="21"/>
      <c r="H25" s="21"/>
      <c r="I25" s="21"/>
    </row>
    <row r="26" spans="1:9" x14ac:dyDescent="0.15">
      <c r="A26" s="21"/>
      <c r="B26" s="21"/>
      <c r="C26" s="21"/>
      <c r="D26" s="21"/>
      <c r="E26" s="21"/>
      <c r="F26" s="21"/>
      <c r="G26" s="21"/>
      <c r="H26" s="21"/>
      <c r="I26" s="21"/>
    </row>
    <row r="27" spans="1:9" x14ac:dyDescent="0.15">
      <c r="A27" s="21"/>
      <c r="B27" s="21"/>
      <c r="C27" s="21"/>
      <c r="D27" s="21"/>
      <c r="E27" s="21"/>
      <c r="F27" s="21"/>
      <c r="G27" s="21"/>
      <c r="H27" s="21"/>
      <c r="I27" s="21"/>
    </row>
    <row r="28" spans="1:9" x14ac:dyDescent="0.15">
      <c r="A28" s="21"/>
      <c r="B28" s="21"/>
      <c r="C28" s="21"/>
      <c r="D28" s="21"/>
      <c r="E28" s="21"/>
      <c r="F28" s="21"/>
      <c r="G28" s="21"/>
      <c r="H28" s="21"/>
      <c r="I28" s="21"/>
    </row>
    <row r="29" spans="1:9" x14ac:dyDescent="0.15">
      <c r="A29" s="21"/>
      <c r="B29" s="21"/>
      <c r="C29" s="21"/>
      <c r="D29" s="21"/>
      <c r="E29" s="21"/>
      <c r="F29" s="21"/>
      <c r="G29" s="21"/>
      <c r="H29" s="21"/>
      <c r="I29" s="21"/>
    </row>
    <row r="30" spans="1:9" x14ac:dyDescent="0.15">
      <c r="A30" s="21"/>
      <c r="B30" s="21"/>
      <c r="C30" s="21"/>
      <c r="D30" s="21"/>
      <c r="E30" s="21"/>
      <c r="F30" s="21"/>
      <c r="G30" s="21"/>
      <c r="H30" s="21"/>
      <c r="I30" s="21"/>
    </row>
    <row r="31" spans="1:9" x14ac:dyDescent="0.15">
      <c r="A31" s="21"/>
      <c r="B31" s="21"/>
      <c r="C31" s="21"/>
      <c r="D31" s="21"/>
      <c r="E31" s="21"/>
      <c r="F31" s="21"/>
      <c r="G31" s="21"/>
      <c r="H31" s="21"/>
      <c r="I31" s="21"/>
    </row>
    <row r="32" spans="1:9" x14ac:dyDescent="0.15">
      <c r="A32" s="21"/>
      <c r="B32" s="21"/>
      <c r="C32" s="21"/>
      <c r="D32" s="21"/>
      <c r="E32" s="21"/>
      <c r="F32" s="21"/>
      <c r="G32" s="21"/>
      <c r="H32" s="21"/>
      <c r="I32" s="21"/>
    </row>
    <row r="33" spans="1:9" x14ac:dyDescent="0.15">
      <c r="A33" s="21"/>
      <c r="B33" s="21"/>
      <c r="C33" s="21"/>
      <c r="D33" s="21"/>
      <c r="E33" s="21"/>
      <c r="F33" s="21"/>
      <c r="G33" s="21"/>
      <c r="H33" s="21"/>
      <c r="I33" s="21"/>
    </row>
  </sheetData>
  <phoneticPr fontId="1"/>
  <conditionalFormatting sqref="B1 B12:B1048576">
    <cfRule type="cellIs" dxfId="11" priority="7" operator="equal">
      <formula>"draw"</formula>
    </cfRule>
    <cfRule type="cellIs" dxfId="10" priority="8" operator="equal">
      <formula>"defeat"</formula>
    </cfRule>
    <cfRule type="cellIs" dxfId="9" priority="9" operator="equal">
      <formula>"victory"</formula>
    </cfRule>
  </conditionalFormatting>
  <conditionalFormatting sqref="B2:B6">
    <cfRule type="cellIs" dxfId="8" priority="4" operator="equal">
      <formula>"draw"</formula>
    </cfRule>
    <cfRule type="cellIs" dxfId="7" priority="5" operator="equal">
      <formula>"defeat"</formula>
    </cfRule>
    <cfRule type="cellIs" dxfId="6" priority="6" operator="equal">
      <formula>"victory"</formula>
    </cfRule>
  </conditionalFormatting>
  <conditionalFormatting sqref="B7:B11">
    <cfRule type="cellIs" dxfId="5" priority="1" operator="equal">
      <formula>"draw"</formula>
    </cfRule>
    <cfRule type="cellIs" dxfId="4" priority="2" operator="equal">
      <formula>"defeat"</formula>
    </cfRule>
    <cfRule type="cellIs" dxfId="3" priority="3" operator="equal">
      <formula>"victory"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graph-report</vt:lpstr>
      <vt:lpstr>report</vt:lpstr>
      <vt:lpstr>sprint1</vt:lpstr>
      <vt:lpstr>sprint2</vt:lpstr>
      <vt:lpstr>sprint3</vt:lpstr>
      <vt:lpstr>sprint1!Print_Area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World of Tanks Team Performance</dc:title>
  <dc:subject>中隊戦パフォーマンス計測</dc:subject>
  <dc:creator>7 Delicious Fresh Fruit Juices</dc:creator>
  <cp:keywords>World of Tanks</cp:keywords>
  <dc:description/>
  <cp:lastModifiedBy>private2011</cp:lastModifiedBy>
  <cp:lastPrinted>2013-11-21T14:47:35Z</cp:lastPrinted>
  <dcterms:created xsi:type="dcterms:W3CDTF">2013-11-11T15:37:12Z</dcterms:created>
  <dcterms:modified xsi:type="dcterms:W3CDTF">2013-12-01T16:18:55Z</dcterms:modified>
  <cp:category/>
</cp:coreProperties>
</file>