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ivate2011\Dropbox\Excel\"/>
    </mc:Choice>
  </mc:AlternateContent>
  <bookViews>
    <workbookView xWindow="0" yWindow="0" windowWidth="22065" windowHeight="11940"/>
  </bookViews>
  <sheets>
    <sheet name="graph-report" sheetId="3" r:id="rId1"/>
    <sheet name="report" sheetId="2" r:id="rId2"/>
    <sheet name="sprint1" sheetId="1" r:id="rId3"/>
  </sheets>
  <definedNames>
    <definedName name="_xlnm.Print_Area" localSheetId="2">sprint1!$I$11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8" i="2" l="1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E111" i="2"/>
  <c r="E109" i="2"/>
  <c r="E110" i="2"/>
  <c r="E108" i="2"/>
  <c r="X109" i="2"/>
  <c r="X110" i="2"/>
  <c r="X111" i="2"/>
  <c r="X112" i="2"/>
  <c r="E104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E113" i="2"/>
  <c r="E114" i="2"/>
  <c r="E115" i="2"/>
  <c r="D109" i="2"/>
  <c r="B113" i="2"/>
  <c r="B114" i="2"/>
  <c r="B115" i="2"/>
  <c r="D110" i="2"/>
  <c r="D111" i="2"/>
  <c r="B128" i="2"/>
  <c r="E128" i="2"/>
  <c r="X128" i="2"/>
  <c r="E18" i="2"/>
  <c r="B179" i="2"/>
  <c r="E179" i="2"/>
  <c r="X179" i="2"/>
  <c r="F18" i="2"/>
  <c r="B230" i="2"/>
  <c r="E230" i="2"/>
  <c r="X230" i="2"/>
  <c r="G18" i="2"/>
  <c r="G57" i="2"/>
  <c r="B129" i="2"/>
  <c r="E129" i="2"/>
  <c r="X129" i="2"/>
  <c r="E19" i="2"/>
  <c r="B180" i="2"/>
  <c r="E180" i="2"/>
  <c r="X180" i="2"/>
  <c r="F19" i="2"/>
  <c r="B231" i="2"/>
  <c r="E231" i="2"/>
  <c r="X231" i="2"/>
  <c r="G19" i="2"/>
  <c r="G58" i="2"/>
  <c r="B130" i="2"/>
  <c r="E130" i="2"/>
  <c r="X130" i="2"/>
  <c r="E20" i="2"/>
  <c r="B181" i="2"/>
  <c r="E181" i="2"/>
  <c r="X181" i="2"/>
  <c r="F20" i="2"/>
  <c r="B232" i="2"/>
  <c r="E232" i="2"/>
  <c r="X232" i="2"/>
  <c r="G20" i="2"/>
  <c r="G59" i="2"/>
  <c r="B131" i="2"/>
  <c r="E131" i="2"/>
  <c r="X131" i="2"/>
  <c r="E21" i="2"/>
  <c r="B182" i="2"/>
  <c r="E182" i="2"/>
  <c r="X182" i="2"/>
  <c r="F21" i="2"/>
  <c r="B233" i="2"/>
  <c r="E233" i="2"/>
  <c r="X233" i="2"/>
  <c r="G21" i="2"/>
  <c r="G60" i="2"/>
  <c r="B132" i="2"/>
  <c r="E132" i="2"/>
  <c r="X132" i="2"/>
  <c r="E22" i="2"/>
  <c r="B183" i="2"/>
  <c r="E183" i="2"/>
  <c r="X183" i="2"/>
  <c r="F22" i="2"/>
  <c r="B234" i="2"/>
  <c r="E234" i="2"/>
  <c r="X234" i="2"/>
  <c r="G22" i="2"/>
  <c r="G61" i="2"/>
  <c r="B133" i="2"/>
  <c r="E133" i="2"/>
  <c r="X133" i="2"/>
  <c r="E23" i="2"/>
  <c r="B184" i="2"/>
  <c r="E184" i="2"/>
  <c r="X184" i="2"/>
  <c r="F23" i="2"/>
  <c r="B235" i="2"/>
  <c r="E235" i="2"/>
  <c r="X235" i="2"/>
  <c r="G23" i="2"/>
  <c r="G62" i="2"/>
  <c r="B134" i="2"/>
  <c r="E134" i="2"/>
  <c r="X134" i="2"/>
  <c r="E24" i="2"/>
  <c r="B185" i="2"/>
  <c r="E185" i="2"/>
  <c r="X185" i="2"/>
  <c r="F24" i="2"/>
  <c r="B236" i="2"/>
  <c r="E236" i="2"/>
  <c r="X236" i="2"/>
  <c r="G24" i="2"/>
  <c r="G63" i="2"/>
  <c r="B135" i="2"/>
  <c r="E135" i="2"/>
  <c r="X135" i="2"/>
  <c r="E25" i="2"/>
  <c r="B186" i="2"/>
  <c r="E186" i="2"/>
  <c r="X186" i="2"/>
  <c r="F25" i="2"/>
  <c r="B237" i="2"/>
  <c r="E237" i="2"/>
  <c r="X237" i="2"/>
  <c r="G25" i="2"/>
  <c r="G64" i="2"/>
  <c r="B136" i="2"/>
  <c r="E136" i="2"/>
  <c r="X136" i="2"/>
  <c r="E26" i="2"/>
  <c r="B187" i="2"/>
  <c r="E187" i="2"/>
  <c r="X187" i="2"/>
  <c r="F26" i="2"/>
  <c r="B238" i="2"/>
  <c r="E238" i="2"/>
  <c r="X238" i="2"/>
  <c r="G26" i="2"/>
  <c r="G65" i="2"/>
  <c r="B137" i="2"/>
  <c r="E137" i="2"/>
  <c r="X137" i="2"/>
  <c r="E27" i="2"/>
  <c r="B188" i="2"/>
  <c r="E188" i="2"/>
  <c r="X188" i="2"/>
  <c r="F27" i="2"/>
  <c r="B239" i="2"/>
  <c r="E239" i="2"/>
  <c r="X239" i="2"/>
  <c r="G27" i="2"/>
  <c r="G66" i="2"/>
  <c r="B138" i="2"/>
  <c r="E138" i="2"/>
  <c r="X138" i="2"/>
  <c r="E28" i="2"/>
  <c r="B189" i="2"/>
  <c r="E189" i="2"/>
  <c r="X189" i="2"/>
  <c r="F28" i="2"/>
  <c r="B240" i="2"/>
  <c r="E240" i="2"/>
  <c r="X240" i="2"/>
  <c r="G28" i="2"/>
  <c r="G67" i="2"/>
  <c r="B139" i="2"/>
  <c r="E139" i="2"/>
  <c r="X139" i="2"/>
  <c r="E29" i="2"/>
  <c r="B190" i="2"/>
  <c r="E190" i="2"/>
  <c r="X190" i="2"/>
  <c r="F29" i="2"/>
  <c r="B241" i="2"/>
  <c r="E241" i="2"/>
  <c r="X241" i="2"/>
  <c r="G29" i="2"/>
  <c r="G68" i="2"/>
  <c r="B140" i="2"/>
  <c r="E140" i="2"/>
  <c r="X140" i="2"/>
  <c r="E30" i="2"/>
  <c r="B191" i="2"/>
  <c r="E191" i="2"/>
  <c r="X191" i="2"/>
  <c r="F30" i="2"/>
  <c r="B242" i="2"/>
  <c r="E242" i="2"/>
  <c r="X242" i="2"/>
  <c r="G30" i="2"/>
  <c r="G69" i="2"/>
  <c r="B141" i="2"/>
  <c r="E141" i="2"/>
  <c r="X141" i="2"/>
  <c r="E31" i="2"/>
  <c r="B192" i="2"/>
  <c r="E192" i="2"/>
  <c r="X192" i="2"/>
  <c r="F31" i="2"/>
  <c r="B243" i="2"/>
  <c r="E243" i="2"/>
  <c r="X243" i="2"/>
  <c r="G31" i="2"/>
  <c r="G70" i="2"/>
  <c r="B142" i="2"/>
  <c r="E142" i="2"/>
  <c r="X142" i="2"/>
  <c r="E32" i="2"/>
  <c r="B193" i="2"/>
  <c r="E193" i="2"/>
  <c r="X193" i="2"/>
  <c r="F32" i="2"/>
  <c r="B244" i="2"/>
  <c r="E244" i="2"/>
  <c r="X244" i="2"/>
  <c r="G32" i="2"/>
  <c r="G71" i="2"/>
  <c r="B143" i="2"/>
  <c r="E143" i="2"/>
  <c r="X143" i="2"/>
  <c r="E33" i="2"/>
  <c r="B194" i="2"/>
  <c r="E194" i="2"/>
  <c r="X194" i="2"/>
  <c r="F33" i="2"/>
  <c r="B245" i="2"/>
  <c r="E245" i="2"/>
  <c r="X245" i="2"/>
  <c r="G33" i="2"/>
  <c r="G72" i="2"/>
  <c r="B144" i="2"/>
  <c r="E144" i="2"/>
  <c r="X144" i="2"/>
  <c r="E34" i="2"/>
  <c r="B195" i="2"/>
  <c r="E195" i="2"/>
  <c r="X195" i="2"/>
  <c r="F34" i="2"/>
  <c r="B246" i="2"/>
  <c r="E246" i="2"/>
  <c r="X246" i="2"/>
  <c r="G34" i="2"/>
  <c r="G73" i="2"/>
  <c r="B145" i="2"/>
  <c r="E145" i="2"/>
  <c r="X145" i="2"/>
  <c r="E35" i="2"/>
  <c r="B196" i="2"/>
  <c r="E196" i="2"/>
  <c r="X196" i="2"/>
  <c r="F35" i="2"/>
  <c r="B247" i="2"/>
  <c r="E247" i="2"/>
  <c r="X247" i="2"/>
  <c r="G35" i="2"/>
  <c r="G74" i="2"/>
  <c r="B146" i="2"/>
  <c r="E146" i="2"/>
  <c r="X146" i="2"/>
  <c r="E36" i="2"/>
  <c r="B197" i="2"/>
  <c r="E197" i="2"/>
  <c r="X197" i="2"/>
  <c r="F36" i="2"/>
  <c r="B248" i="2"/>
  <c r="E248" i="2"/>
  <c r="X248" i="2"/>
  <c r="G36" i="2"/>
  <c r="G75" i="2"/>
  <c r="B147" i="2"/>
  <c r="E147" i="2"/>
  <c r="X147" i="2"/>
  <c r="E37" i="2"/>
  <c r="B198" i="2"/>
  <c r="E198" i="2"/>
  <c r="X198" i="2"/>
  <c r="F37" i="2"/>
  <c r="B249" i="2"/>
  <c r="E249" i="2"/>
  <c r="X249" i="2"/>
  <c r="G37" i="2"/>
  <c r="G76" i="2"/>
  <c r="B148" i="2"/>
  <c r="E148" i="2"/>
  <c r="X148" i="2"/>
  <c r="E38" i="2"/>
  <c r="B199" i="2"/>
  <c r="E199" i="2"/>
  <c r="X199" i="2"/>
  <c r="F38" i="2"/>
  <c r="B250" i="2"/>
  <c r="E250" i="2"/>
  <c r="X250" i="2"/>
  <c r="G38" i="2"/>
  <c r="G77" i="2"/>
  <c r="B149" i="2"/>
  <c r="E149" i="2"/>
  <c r="X149" i="2"/>
  <c r="E39" i="2"/>
  <c r="B200" i="2"/>
  <c r="E200" i="2"/>
  <c r="X200" i="2"/>
  <c r="F39" i="2"/>
  <c r="B251" i="2"/>
  <c r="E251" i="2"/>
  <c r="X251" i="2"/>
  <c r="G39" i="2"/>
  <c r="G78" i="2"/>
  <c r="B150" i="2"/>
  <c r="E150" i="2"/>
  <c r="X150" i="2"/>
  <c r="E40" i="2"/>
  <c r="B201" i="2"/>
  <c r="E201" i="2"/>
  <c r="X201" i="2"/>
  <c r="F40" i="2"/>
  <c r="B252" i="2"/>
  <c r="E252" i="2"/>
  <c r="X252" i="2"/>
  <c r="G40" i="2"/>
  <c r="G79" i="2"/>
  <c r="B151" i="2"/>
  <c r="E151" i="2"/>
  <c r="X151" i="2"/>
  <c r="E41" i="2"/>
  <c r="B202" i="2"/>
  <c r="E202" i="2"/>
  <c r="X202" i="2"/>
  <c r="F41" i="2"/>
  <c r="B253" i="2"/>
  <c r="E253" i="2"/>
  <c r="X253" i="2"/>
  <c r="G41" i="2"/>
  <c r="G80" i="2"/>
  <c r="B152" i="2"/>
  <c r="E152" i="2"/>
  <c r="X152" i="2"/>
  <c r="E42" i="2"/>
  <c r="B203" i="2"/>
  <c r="E203" i="2"/>
  <c r="X203" i="2"/>
  <c r="F42" i="2"/>
  <c r="B254" i="2"/>
  <c r="E254" i="2"/>
  <c r="X254" i="2"/>
  <c r="G42" i="2"/>
  <c r="G81" i="2"/>
  <c r="B153" i="2"/>
  <c r="E153" i="2"/>
  <c r="X153" i="2"/>
  <c r="E43" i="2"/>
  <c r="B204" i="2"/>
  <c r="E204" i="2"/>
  <c r="X204" i="2"/>
  <c r="F43" i="2"/>
  <c r="B255" i="2"/>
  <c r="E255" i="2"/>
  <c r="X255" i="2"/>
  <c r="G43" i="2"/>
  <c r="G82" i="2"/>
  <c r="B154" i="2"/>
  <c r="E154" i="2"/>
  <c r="X154" i="2"/>
  <c r="E44" i="2"/>
  <c r="B205" i="2"/>
  <c r="E205" i="2"/>
  <c r="X205" i="2"/>
  <c r="F44" i="2"/>
  <c r="B256" i="2"/>
  <c r="E256" i="2"/>
  <c r="X256" i="2"/>
  <c r="G44" i="2"/>
  <c r="G83" i="2"/>
  <c r="B155" i="2"/>
  <c r="E155" i="2"/>
  <c r="X155" i="2"/>
  <c r="E45" i="2"/>
  <c r="B206" i="2"/>
  <c r="E206" i="2"/>
  <c r="X206" i="2"/>
  <c r="F45" i="2"/>
  <c r="B257" i="2"/>
  <c r="E257" i="2"/>
  <c r="X257" i="2"/>
  <c r="G45" i="2"/>
  <c r="G84" i="2"/>
  <c r="B156" i="2"/>
  <c r="E156" i="2"/>
  <c r="X156" i="2"/>
  <c r="E46" i="2"/>
  <c r="B207" i="2"/>
  <c r="E207" i="2"/>
  <c r="X207" i="2"/>
  <c r="F46" i="2"/>
  <c r="B258" i="2"/>
  <c r="E258" i="2"/>
  <c r="X258" i="2"/>
  <c r="G46" i="2"/>
  <c r="G85" i="2"/>
  <c r="B157" i="2"/>
  <c r="E157" i="2"/>
  <c r="X157" i="2"/>
  <c r="E47" i="2"/>
  <c r="B208" i="2"/>
  <c r="E208" i="2"/>
  <c r="X208" i="2"/>
  <c r="F47" i="2"/>
  <c r="B259" i="2"/>
  <c r="E259" i="2"/>
  <c r="X259" i="2"/>
  <c r="G47" i="2"/>
  <c r="G86" i="2"/>
  <c r="B158" i="2"/>
  <c r="E158" i="2"/>
  <c r="X158" i="2"/>
  <c r="E48" i="2"/>
  <c r="B209" i="2"/>
  <c r="E209" i="2"/>
  <c r="X209" i="2"/>
  <c r="F48" i="2"/>
  <c r="B260" i="2"/>
  <c r="E260" i="2"/>
  <c r="X260" i="2"/>
  <c r="G48" i="2"/>
  <c r="G87" i="2"/>
  <c r="B159" i="2"/>
  <c r="E159" i="2"/>
  <c r="X159" i="2"/>
  <c r="E49" i="2"/>
  <c r="B210" i="2"/>
  <c r="E210" i="2"/>
  <c r="X210" i="2"/>
  <c r="F49" i="2"/>
  <c r="B261" i="2"/>
  <c r="E261" i="2"/>
  <c r="X261" i="2"/>
  <c r="G49" i="2"/>
  <c r="G88" i="2"/>
  <c r="B160" i="2"/>
  <c r="E160" i="2"/>
  <c r="X160" i="2"/>
  <c r="E50" i="2"/>
  <c r="B211" i="2"/>
  <c r="E211" i="2"/>
  <c r="X211" i="2"/>
  <c r="F50" i="2"/>
  <c r="B262" i="2"/>
  <c r="E262" i="2"/>
  <c r="X262" i="2"/>
  <c r="G50" i="2"/>
  <c r="G89" i="2"/>
  <c r="B161" i="2"/>
  <c r="E161" i="2"/>
  <c r="X161" i="2"/>
  <c r="E51" i="2"/>
  <c r="B212" i="2"/>
  <c r="E212" i="2"/>
  <c r="X212" i="2"/>
  <c r="F51" i="2"/>
  <c r="B263" i="2"/>
  <c r="E263" i="2"/>
  <c r="X263" i="2"/>
  <c r="G51" i="2"/>
  <c r="G90" i="2"/>
  <c r="B162" i="2"/>
  <c r="E162" i="2"/>
  <c r="X162" i="2"/>
  <c r="E52" i="2"/>
  <c r="B213" i="2"/>
  <c r="E213" i="2"/>
  <c r="X213" i="2"/>
  <c r="F52" i="2"/>
  <c r="B264" i="2"/>
  <c r="E264" i="2"/>
  <c r="X264" i="2"/>
  <c r="G52" i="2"/>
  <c r="G91" i="2"/>
  <c r="B163" i="2"/>
  <c r="E163" i="2"/>
  <c r="X163" i="2"/>
  <c r="E53" i="2"/>
  <c r="B214" i="2"/>
  <c r="E214" i="2"/>
  <c r="X214" i="2"/>
  <c r="F53" i="2"/>
  <c r="B265" i="2"/>
  <c r="E265" i="2"/>
  <c r="X265" i="2"/>
  <c r="G53" i="2"/>
  <c r="G92" i="2"/>
  <c r="B127" i="2"/>
  <c r="E127" i="2"/>
  <c r="X127" i="2"/>
  <c r="E17" i="2"/>
  <c r="B178" i="2"/>
  <c r="E178" i="2"/>
  <c r="X178" i="2"/>
  <c r="F17" i="2"/>
  <c r="B229" i="2"/>
  <c r="E229" i="2"/>
  <c r="X229" i="2"/>
  <c r="G17" i="2"/>
  <c r="G56" i="2"/>
  <c r="B286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E286" i="2"/>
  <c r="X286" i="2"/>
  <c r="E76" i="2"/>
  <c r="B32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E322" i="2"/>
  <c r="X322" i="2"/>
  <c r="F75" i="2"/>
  <c r="B284" i="2"/>
  <c r="E284" i="2"/>
  <c r="X284" i="2"/>
  <c r="E74" i="2"/>
  <c r="B267" i="2"/>
  <c r="E267" i="2"/>
  <c r="X267" i="2"/>
  <c r="E57" i="2"/>
  <c r="B304" i="2"/>
  <c r="E304" i="2"/>
  <c r="X304" i="2"/>
  <c r="F57" i="2"/>
  <c r="H57" i="2"/>
  <c r="I57" i="2"/>
  <c r="B268" i="2"/>
  <c r="E268" i="2"/>
  <c r="X268" i="2"/>
  <c r="E58" i="2"/>
  <c r="B305" i="2"/>
  <c r="E305" i="2"/>
  <c r="X305" i="2"/>
  <c r="F58" i="2"/>
  <c r="H58" i="2"/>
  <c r="I58" i="2"/>
  <c r="B269" i="2"/>
  <c r="E269" i="2"/>
  <c r="X269" i="2"/>
  <c r="E59" i="2"/>
  <c r="B306" i="2"/>
  <c r="E306" i="2"/>
  <c r="X306" i="2"/>
  <c r="F59" i="2"/>
  <c r="H59" i="2"/>
  <c r="I59" i="2"/>
  <c r="B270" i="2"/>
  <c r="E270" i="2"/>
  <c r="X270" i="2"/>
  <c r="E60" i="2"/>
  <c r="B307" i="2"/>
  <c r="E307" i="2"/>
  <c r="X307" i="2"/>
  <c r="F60" i="2"/>
  <c r="H60" i="2"/>
  <c r="I60" i="2"/>
  <c r="B271" i="2"/>
  <c r="E271" i="2"/>
  <c r="X271" i="2"/>
  <c r="E61" i="2"/>
  <c r="B308" i="2"/>
  <c r="E308" i="2"/>
  <c r="X308" i="2"/>
  <c r="F61" i="2"/>
  <c r="H61" i="2"/>
  <c r="I61" i="2"/>
  <c r="B272" i="2"/>
  <c r="E272" i="2"/>
  <c r="X272" i="2"/>
  <c r="E62" i="2"/>
  <c r="B309" i="2"/>
  <c r="E309" i="2"/>
  <c r="X309" i="2"/>
  <c r="F62" i="2"/>
  <c r="H62" i="2"/>
  <c r="I62" i="2"/>
  <c r="B273" i="2"/>
  <c r="E273" i="2"/>
  <c r="X273" i="2"/>
  <c r="E63" i="2"/>
  <c r="B310" i="2"/>
  <c r="E310" i="2"/>
  <c r="X310" i="2"/>
  <c r="F63" i="2"/>
  <c r="H63" i="2"/>
  <c r="I63" i="2"/>
  <c r="B274" i="2"/>
  <c r="E274" i="2"/>
  <c r="X274" i="2"/>
  <c r="E64" i="2"/>
  <c r="B311" i="2"/>
  <c r="E311" i="2"/>
  <c r="X311" i="2"/>
  <c r="F64" i="2"/>
  <c r="H64" i="2"/>
  <c r="I64" i="2"/>
  <c r="B275" i="2"/>
  <c r="E275" i="2"/>
  <c r="X275" i="2"/>
  <c r="E65" i="2"/>
  <c r="B312" i="2"/>
  <c r="E312" i="2"/>
  <c r="X312" i="2"/>
  <c r="F65" i="2"/>
  <c r="H65" i="2"/>
  <c r="I65" i="2"/>
  <c r="B276" i="2"/>
  <c r="E276" i="2"/>
  <c r="X276" i="2"/>
  <c r="E66" i="2"/>
  <c r="B313" i="2"/>
  <c r="E313" i="2"/>
  <c r="X313" i="2"/>
  <c r="F66" i="2"/>
  <c r="H66" i="2"/>
  <c r="I66" i="2"/>
  <c r="B277" i="2"/>
  <c r="E277" i="2"/>
  <c r="X277" i="2"/>
  <c r="E67" i="2"/>
  <c r="B314" i="2"/>
  <c r="E314" i="2"/>
  <c r="X314" i="2"/>
  <c r="F67" i="2"/>
  <c r="H67" i="2"/>
  <c r="I67" i="2"/>
  <c r="B278" i="2"/>
  <c r="E278" i="2"/>
  <c r="X278" i="2"/>
  <c r="E68" i="2"/>
  <c r="B315" i="2"/>
  <c r="E315" i="2"/>
  <c r="X315" i="2"/>
  <c r="F68" i="2"/>
  <c r="H68" i="2"/>
  <c r="I68" i="2"/>
  <c r="B279" i="2"/>
  <c r="E279" i="2"/>
  <c r="X279" i="2"/>
  <c r="E69" i="2"/>
  <c r="B316" i="2"/>
  <c r="E316" i="2"/>
  <c r="X316" i="2"/>
  <c r="F69" i="2"/>
  <c r="H69" i="2"/>
  <c r="I69" i="2"/>
  <c r="B280" i="2"/>
  <c r="E280" i="2"/>
  <c r="X280" i="2"/>
  <c r="E70" i="2"/>
  <c r="B317" i="2"/>
  <c r="E317" i="2"/>
  <c r="X317" i="2"/>
  <c r="F70" i="2"/>
  <c r="H70" i="2"/>
  <c r="I70" i="2"/>
  <c r="B281" i="2"/>
  <c r="E281" i="2"/>
  <c r="X281" i="2"/>
  <c r="E71" i="2"/>
  <c r="B318" i="2"/>
  <c r="E318" i="2"/>
  <c r="X318" i="2"/>
  <c r="F71" i="2"/>
  <c r="H71" i="2"/>
  <c r="I71" i="2"/>
  <c r="B282" i="2"/>
  <c r="E282" i="2"/>
  <c r="X282" i="2"/>
  <c r="E72" i="2"/>
  <c r="B319" i="2"/>
  <c r="E319" i="2"/>
  <c r="X319" i="2"/>
  <c r="F72" i="2"/>
  <c r="H72" i="2"/>
  <c r="I72" i="2"/>
  <c r="B283" i="2"/>
  <c r="E283" i="2"/>
  <c r="X283" i="2"/>
  <c r="E73" i="2"/>
  <c r="B320" i="2"/>
  <c r="E320" i="2"/>
  <c r="X320" i="2"/>
  <c r="F73" i="2"/>
  <c r="H73" i="2"/>
  <c r="I73" i="2"/>
  <c r="B321" i="2"/>
  <c r="E321" i="2"/>
  <c r="X321" i="2"/>
  <c r="F74" i="2"/>
  <c r="H74" i="2"/>
  <c r="I74" i="2"/>
  <c r="B285" i="2"/>
  <c r="E285" i="2"/>
  <c r="X285" i="2"/>
  <c r="E75" i="2"/>
  <c r="H75" i="2"/>
  <c r="I75" i="2"/>
  <c r="B323" i="2"/>
  <c r="A323" i="2"/>
  <c r="E323" i="2"/>
  <c r="X323" i="2"/>
  <c r="F76" i="2"/>
  <c r="H76" i="2"/>
  <c r="I76" i="2"/>
  <c r="B287" i="2"/>
  <c r="A287" i="2"/>
  <c r="E287" i="2"/>
  <c r="X287" i="2"/>
  <c r="E77" i="2"/>
  <c r="B324" i="2"/>
  <c r="A324" i="2"/>
  <c r="E324" i="2"/>
  <c r="X324" i="2"/>
  <c r="F77" i="2"/>
  <c r="H77" i="2"/>
  <c r="I77" i="2"/>
  <c r="B288" i="2"/>
  <c r="A288" i="2"/>
  <c r="E288" i="2"/>
  <c r="X288" i="2"/>
  <c r="E78" i="2"/>
  <c r="B325" i="2"/>
  <c r="A325" i="2"/>
  <c r="E325" i="2"/>
  <c r="X325" i="2"/>
  <c r="F78" i="2"/>
  <c r="H78" i="2"/>
  <c r="I78" i="2"/>
  <c r="B289" i="2"/>
  <c r="A289" i="2"/>
  <c r="E289" i="2"/>
  <c r="X289" i="2"/>
  <c r="E79" i="2"/>
  <c r="B326" i="2"/>
  <c r="A326" i="2"/>
  <c r="E326" i="2"/>
  <c r="X326" i="2"/>
  <c r="F79" i="2"/>
  <c r="H79" i="2"/>
  <c r="I79" i="2"/>
  <c r="B290" i="2"/>
  <c r="A290" i="2"/>
  <c r="E290" i="2"/>
  <c r="X290" i="2"/>
  <c r="E80" i="2"/>
  <c r="B327" i="2"/>
  <c r="A327" i="2"/>
  <c r="E327" i="2"/>
  <c r="X327" i="2"/>
  <c r="F80" i="2"/>
  <c r="H80" i="2"/>
  <c r="I80" i="2"/>
  <c r="B291" i="2"/>
  <c r="A291" i="2"/>
  <c r="E291" i="2"/>
  <c r="X291" i="2"/>
  <c r="E81" i="2"/>
  <c r="B328" i="2"/>
  <c r="A328" i="2"/>
  <c r="E328" i="2"/>
  <c r="X328" i="2"/>
  <c r="F81" i="2"/>
  <c r="H81" i="2"/>
  <c r="I81" i="2"/>
  <c r="B292" i="2"/>
  <c r="A292" i="2"/>
  <c r="E292" i="2"/>
  <c r="X292" i="2"/>
  <c r="E82" i="2"/>
  <c r="B329" i="2"/>
  <c r="A329" i="2"/>
  <c r="E329" i="2"/>
  <c r="X329" i="2"/>
  <c r="F82" i="2"/>
  <c r="H82" i="2"/>
  <c r="I82" i="2"/>
  <c r="B293" i="2"/>
  <c r="A293" i="2"/>
  <c r="E293" i="2"/>
  <c r="X293" i="2"/>
  <c r="E83" i="2"/>
  <c r="B330" i="2"/>
  <c r="A330" i="2"/>
  <c r="E330" i="2"/>
  <c r="X330" i="2"/>
  <c r="F83" i="2"/>
  <c r="H83" i="2"/>
  <c r="I83" i="2"/>
  <c r="B294" i="2"/>
  <c r="A294" i="2"/>
  <c r="E294" i="2"/>
  <c r="X294" i="2"/>
  <c r="E84" i="2"/>
  <c r="B331" i="2"/>
  <c r="A331" i="2"/>
  <c r="E331" i="2"/>
  <c r="X331" i="2"/>
  <c r="F84" i="2"/>
  <c r="H84" i="2"/>
  <c r="I84" i="2"/>
  <c r="B295" i="2"/>
  <c r="A295" i="2"/>
  <c r="E295" i="2"/>
  <c r="X295" i="2"/>
  <c r="E85" i="2"/>
  <c r="B332" i="2"/>
  <c r="A332" i="2"/>
  <c r="E332" i="2"/>
  <c r="X332" i="2"/>
  <c r="F85" i="2"/>
  <c r="H85" i="2"/>
  <c r="I85" i="2"/>
  <c r="B296" i="2"/>
  <c r="A296" i="2"/>
  <c r="E296" i="2"/>
  <c r="X296" i="2"/>
  <c r="E86" i="2"/>
  <c r="B333" i="2"/>
  <c r="A333" i="2"/>
  <c r="E333" i="2"/>
  <c r="X333" i="2"/>
  <c r="F86" i="2"/>
  <c r="H86" i="2"/>
  <c r="I86" i="2"/>
  <c r="B297" i="2"/>
  <c r="A297" i="2"/>
  <c r="E297" i="2"/>
  <c r="X297" i="2"/>
  <c r="E87" i="2"/>
  <c r="B334" i="2"/>
  <c r="A334" i="2"/>
  <c r="E334" i="2"/>
  <c r="X334" i="2"/>
  <c r="F87" i="2"/>
  <c r="H87" i="2"/>
  <c r="I87" i="2"/>
  <c r="B298" i="2"/>
  <c r="A298" i="2"/>
  <c r="E298" i="2"/>
  <c r="X298" i="2"/>
  <c r="E88" i="2"/>
  <c r="B335" i="2"/>
  <c r="A335" i="2"/>
  <c r="E335" i="2"/>
  <c r="X335" i="2"/>
  <c r="F88" i="2"/>
  <c r="H88" i="2"/>
  <c r="I88" i="2"/>
  <c r="B299" i="2"/>
  <c r="A299" i="2"/>
  <c r="E299" i="2"/>
  <c r="X299" i="2"/>
  <c r="E89" i="2"/>
  <c r="B336" i="2"/>
  <c r="A336" i="2"/>
  <c r="E336" i="2"/>
  <c r="X336" i="2"/>
  <c r="F89" i="2"/>
  <c r="H89" i="2"/>
  <c r="I89" i="2"/>
  <c r="B300" i="2"/>
  <c r="A300" i="2"/>
  <c r="E300" i="2"/>
  <c r="X300" i="2"/>
  <c r="E90" i="2"/>
  <c r="B337" i="2"/>
  <c r="A337" i="2"/>
  <c r="E337" i="2"/>
  <c r="X337" i="2"/>
  <c r="F90" i="2"/>
  <c r="H90" i="2"/>
  <c r="I90" i="2"/>
  <c r="B301" i="2"/>
  <c r="A301" i="2"/>
  <c r="E301" i="2"/>
  <c r="X301" i="2"/>
  <c r="E91" i="2"/>
  <c r="B338" i="2"/>
  <c r="A338" i="2"/>
  <c r="E338" i="2"/>
  <c r="X338" i="2"/>
  <c r="F91" i="2"/>
  <c r="H91" i="2"/>
  <c r="I91" i="2"/>
  <c r="B302" i="2"/>
  <c r="A302" i="2"/>
  <c r="E302" i="2"/>
  <c r="X302" i="2"/>
  <c r="E92" i="2"/>
  <c r="B339" i="2"/>
  <c r="A339" i="2"/>
  <c r="E339" i="2"/>
  <c r="X339" i="2"/>
  <c r="F92" i="2"/>
  <c r="H92" i="2"/>
  <c r="I92" i="2"/>
  <c r="B303" i="2"/>
  <c r="E303" i="2"/>
  <c r="X303" i="2"/>
  <c r="F56" i="2"/>
  <c r="B266" i="2"/>
  <c r="E266" i="2"/>
  <c r="X266" i="2"/>
  <c r="E56" i="2"/>
  <c r="I56" i="2"/>
  <c r="H56" i="2"/>
  <c r="J56" i="2"/>
  <c r="I55" i="2"/>
  <c r="H55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B118" i="2"/>
  <c r="E118" i="2"/>
  <c r="X118" i="2"/>
  <c r="E8" i="2"/>
  <c r="B169" i="2"/>
  <c r="E169" i="2"/>
  <c r="X169" i="2"/>
  <c r="F8" i="2"/>
  <c r="B220" i="2"/>
  <c r="E220" i="2"/>
  <c r="X220" i="2"/>
  <c r="G8" i="2"/>
  <c r="X113" i="2"/>
  <c r="E3" i="2"/>
  <c r="B164" i="2"/>
  <c r="E164" i="2"/>
  <c r="X164" i="2"/>
  <c r="F3" i="2"/>
  <c r="B215" i="2"/>
  <c r="E215" i="2"/>
  <c r="X215" i="2"/>
  <c r="G3" i="2"/>
  <c r="X3" i="2"/>
  <c r="X114" i="2"/>
  <c r="E4" i="2"/>
  <c r="B165" i="2"/>
  <c r="E165" i="2"/>
  <c r="X165" i="2"/>
  <c r="F4" i="2"/>
  <c r="B216" i="2"/>
  <c r="E216" i="2"/>
  <c r="X216" i="2"/>
  <c r="G4" i="2"/>
  <c r="X4" i="2"/>
  <c r="X115" i="2"/>
  <c r="E5" i="2"/>
  <c r="B166" i="2"/>
  <c r="E166" i="2"/>
  <c r="X166" i="2"/>
  <c r="F5" i="2"/>
  <c r="B217" i="2"/>
  <c r="E217" i="2"/>
  <c r="X217" i="2"/>
  <c r="G5" i="2"/>
  <c r="X5" i="2"/>
  <c r="B116" i="2"/>
  <c r="E116" i="2"/>
  <c r="X116" i="2"/>
  <c r="E6" i="2"/>
  <c r="B167" i="2"/>
  <c r="E167" i="2"/>
  <c r="X167" i="2"/>
  <c r="F6" i="2"/>
  <c r="B218" i="2"/>
  <c r="E218" i="2"/>
  <c r="X218" i="2"/>
  <c r="G6" i="2"/>
  <c r="X6" i="2"/>
  <c r="B117" i="2"/>
  <c r="E117" i="2"/>
  <c r="X117" i="2"/>
  <c r="E7" i="2"/>
  <c r="B168" i="2"/>
  <c r="E168" i="2"/>
  <c r="X168" i="2"/>
  <c r="F7" i="2"/>
  <c r="B219" i="2"/>
  <c r="E219" i="2"/>
  <c r="X219" i="2"/>
  <c r="G7" i="2"/>
  <c r="X7" i="2"/>
  <c r="X8" i="2"/>
  <c r="B119" i="2"/>
  <c r="E119" i="2"/>
  <c r="X119" i="2"/>
  <c r="E9" i="2"/>
  <c r="B170" i="2"/>
  <c r="E170" i="2"/>
  <c r="X170" i="2"/>
  <c r="F9" i="2"/>
  <c r="B221" i="2"/>
  <c r="E221" i="2"/>
  <c r="X221" i="2"/>
  <c r="G9" i="2"/>
  <c r="X9" i="2"/>
  <c r="T8" i="2"/>
  <c r="T7" i="2"/>
  <c r="T6" i="2"/>
  <c r="T5" i="2"/>
  <c r="T4" i="2"/>
  <c r="T3" i="2"/>
  <c r="T9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P17" i="2"/>
  <c r="O17" i="2"/>
  <c r="N17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B125" i="2"/>
  <c r="E125" i="2"/>
  <c r="X125" i="2"/>
  <c r="E15" i="2"/>
  <c r="B126" i="2"/>
  <c r="E126" i="2"/>
  <c r="X126" i="2"/>
  <c r="E16" i="2"/>
  <c r="S3" i="2"/>
  <c r="R3" i="2"/>
  <c r="Q3" i="2"/>
  <c r="N3" i="2"/>
  <c r="K3" i="2"/>
  <c r="B228" i="2"/>
  <c r="E228" i="2"/>
  <c r="X228" i="2"/>
  <c r="G16" i="2"/>
  <c r="B227" i="2"/>
  <c r="E227" i="2"/>
  <c r="X227" i="2"/>
  <c r="G15" i="2"/>
  <c r="P16" i="2"/>
  <c r="B177" i="2"/>
  <c r="E177" i="2"/>
  <c r="X177" i="2"/>
  <c r="F16" i="2"/>
  <c r="B176" i="2"/>
  <c r="E176" i="2"/>
  <c r="X176" i="2"/>
  <c r="F15" i="2"/>
  <c r="O16" i="2"/>
  <c r="N16" i="2"/>
  <c r="P15" i="2"/>
  <c r="O15" i="2"/>
  <c r="N15" i="2"/>
  <c r="B120" i="2"/>
  <c r="E120" i="2"/>
  <c r="X120" i="2"/>
  <c r="E10" i="2"/>
  <c r="B121" i="2"/>
  <c r="E121" i="2"/>
  <c r="X121" i="2"/>
  <c r="E11" i="2"/>
  <c r="X15" i="2"/>
  <c r="X16" i="2"/>
  <c r="M16" i="2"/>
  <c r="L16" i="2"/>
  <c r="K16" i="2"/>
  <c r="M15" i="2"/>
  <c r="L15" i="2"/>
  <c r="B124" i="2"/>
  <c r="E124" i="2"/>
  <c r="X124" i="2"/>
  <c r="E14" i="2"/>
  <c r="K14" i="2"/>
  <c r="B171" i="2"/>
  <c r="E171" i="2"/>
  <c r="X171" i="2"/>
  <c r="F10" i="2"/>
  <c r="B222" i="2"/>
  <c r="E222" i="2"/>
  <c r="X222" i="2"/>
  <c r="G10" i="2"/>
  <c r="X10" i="2"/>
  <c r="B172" i="2"/>
  <c r="E172" i="2"/>
  <c r="X172" i="2"/>
  <c r="F11" i="2"/>
  <c r="B223" i="2"/>
  <c r="E223" i="2"/>
  <c r="X223" i="2"/>
  <c r="G11" i="2"/>
  <c r="X11" i="2"/>
  <c r="J16" i="2"/>
  <c r="I16" i="2"/>
  <c r="H16" i="2"/>
  <c r="J15" i="2"/>
  <c r="I15" i="2"/>
  <c r="H15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L17" i="2"/>
  <c r="M17" i="2"/>
  <c r="K17" i="2"/>
  <c r="P3" i="2"/>
  <c r="B224" i="2"/>
  <c r="E224" i="2"/>
  <c r="X224" i="2"/>
  <c r="G12" i="2"/>
  <c r="B173" i="2"/>
  <c r="E173" i="2"/>
  <c r="X173" i="2"/>
  <c r="F12" i="2"/>
  <c r="B122" i="2"/>
  <c r="E122" i="2"/>
  <c r="X122" i="2"/>
  <c r="E12" i="2"/>
  <c r="X12" i="2"/>
  <c r="B123" i="2"/>
  <c r="E123" i="2"/>
  <c r="X123" i="2"/>
  <c r="E13" i="2"/>
  <c r="B174" i="2"/>
  <c r="E174" i="2"/>
  <c r="X174" i="2"/>
  <c r="F13" i="2"/>
  <c r="B225" i="2"/>
  <c r="E225" i="2"/>
  <c r="X225" i="2"/>
  <c r="G13" i="2"/>
  <c r="X13" i="2"/>
  <c r="B175" i="2"/>
  <c r="E175" i="2"/>
  <c r="X175" i="2"/>
  <c r="F14" i="2"/>
  <c r="B226" i="2"/>
  <c r="E226" i="2"/>
  <c r="X226" i="2"/>
  <c r="G14" i="2"/>
  <c r="X14" i="2"/>
  <c r="P11" i="2"/>
  <c r="O11" i="2"/>
  <c r="N11" i="2"/>
  <c r="P10" i="2"/>
  <c r="O10" i="2"/>
  <c r="N10" i="2"/>
  <c r="N13" i="2"/>
  <c r="O13" i="2"/>
  <c r="P13" i="2"/>
  <c r="N14" i="2"/>
  <c r="O14" i="2"/>
  <c r="P14" i="2"/>
  <c r="O12" i="2"/>
  <c r="P12" i="2"/>
  <c r="N12" i="2"/>
  <c r="N5" i="2"/>
  <c r="N6" i="2"/>
  <c r="N7" i="2"/>
  <c r="N8" i="2"/>
  <c r="N9" i="2"/>
  <c r="H3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17" i="2"/>
  <c r="W16" i="2"/>
  <c r="W15" i="2"/>
  <c r="W14" i="2"/>
  <c r="W13" i="2"/>
  <c r="W12" i="2"/>
  <c r="W11" i="2"/>
  <c r="W10" i="2"/>
  <c r="W4" i="2"/>
  <c r="W5" i="2"/>
  <c r="W6" i="2"/>
  <c r="W7" i="2"/>
  <c r="W8" i="2"/>
  <c r="W9" i="2"/>
  <c r="W3" i="2"/>
  <c r="P4" i="2"/>
  <c r="P5" i="2"/>
  <c r="P6" i="2"/>
  <c r="P7" i="2"/>
  <c r="P8" i="2"/>
  <c r="P9" i="2"/>
  <c r="O5" i="2"/>
  <c r="O6" i="2"/>
  <c r="O7" i="2"/>
  <c r="O8" i="2"/>
  <c r="O9" i="2"/>
  <c r="O4" i="2"/>
  <c r="N4" i="2"/>
  <c r="O3" i="2"/>
  <c r="J3" i="2"/>
  <c r="I3" i="2"/>
  <c r="K15" i="2"/>
  <c r="M12" i="2"/>
  <c r="M13" i="2"/>
  <c r="M14" i="2"/>
  <c r="L12" i="2"/>
  <c r="L13" i="2"/>
  <c r="L14" i="2"/>
  <c r="K12" i="2"/>
  <c r="K13" i="2"/>
  <c r="M10" i="2"/>
  <c r="M11" i="2"/>
  <c r="L10" i="2"/>
  <c r="L11" i="2"/>
  <c r="K10" i="2"/>
  <c r="K11" i="2"/>
  <c r="K4" i="2"/>
  <c r="K5" i="2"/>
  <c r="K6" i="2"/>
  <c r="K7" i="2"/>
  <c r="K8" i="2"/>
  <c r="K9" i="2"/>
  <c r="L3" i="2"/>
  <c r="L4" i="2"/>
  <c r="L5" i="2"/>
  <c r="L6" i="2"/>
  <c r="L7" i="2"/>
  <c r="L8" i="2"/>
  <c r="L9" i="2"/>
  <c r="M3" i="2"/>
  <c r="M4" i="2"/>
  <c r="M5" i="2"/>
  <c r="M6" i="2"/>
  <c r="M7" i="2"/>
  <c r="M8" i="2"/>
  <c r="M9" i="2"/>
  <c r="J2" i="2"/>
  <c r="M2" i="2"/>
  <c r="P2" i="2"/>
  <c r="S2" i="2"/>
  <c r="I2" i="2"/>
  <c r="L2" i="2"/>
  <c r="O2" i="2"/>
  <c r="R2" i="2"/>
  <c r="H2" i="2"/>
  <c r="K2" i="2"/>
  <c r="N2" i="2"/>
  <c r="Q2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</calcChain>
</file>

<file path=xl/sharedStrings.xml><?xml version="1.0" encoding="utf-8"?>
<sst xmlns="http://schemas.openxmlformats.org/spreadsheetml/2006/main" count="483" uniqueCount="115">
  <si>
    <t>湖の村</t>
  </si>
  <si>
    <t>ルインベルク</t>
  </si>
  <si>
    <t>エンスク</t>
  </si>
  <si>
    <t>鉱山</t>
  </si>
  <si>
    <t>大草原地帯</t>
  </si>
  <si>
    <t>issue</t>
  </si>
  <si>
    <t>victory</t>
  </si>
  <si>
    <t>defeat</t>
  </si>
  <si>
    <t>draw</t>
  </si>
  <si>
    <t>day</t>
  </si>
  <si>
    <t>map</t>
  </si>
  <si>
    <t>team</t>
  </si>
  <si>
    <t>enemy</t>
  </si>
  <si>
    <t>position</t>
  </si>
  <si>
    <t>direction</t>
  </si>
  <si>
    <t>tactics</t>
  </si>
  <si>
    <t>vs</t>
  </si>
  <si>
    <t>kazuto</t>
  </si>
  <si>
    <t>bact</t>
  </si>
  <si>
    <t>magicpro</t>
  </si>
  <si>
    <t>simada</t>
  </si>
  <si>
    <t>breek</t>
  </si>
  <si>
    <t>holon</t>
  </si>
  <si>
    <t>TOO_YABAI</t>
  </si>
  <si>
    <t>Sunday</t>
  </si>
  <si>
    <t>north</t>
  </si>
  <si>
    <t>east</t>
  </si>
  <si>
    <t>attack</t>
  </si>
  <si>
    <t>MIX</t>
  </si>
  <si>
    <t>IS3</t>
  </si>
  <si>
    <t>AMX 50 100</t>
  </si>
  <si>
    <t>T32</t>
  </si>
  <si>
    <t>AMX 13 90</t>
  </si>
  <si>
    <t>south</t>
  </si>
  <si>
    <t>TWCAT</t>
  </si>
  <si>
    <t>BUTPH</t>
  </si>
  <si>
    <t>T69</t>
  </si>
  <si>
    <t>Monday</t>
  </si>
  <si>
    <t>defence</t>
  </si>
  <si>
    <t>T1</t>
  </si>
  <si>
    <t>center</t>
  </si>
  <si>
    <t>sprint</t>
    <phoneticPr fontId="1"/>
  </si>
  <si>
    <t>曜日別</t>
    <rPh sb="0" eb="3">
      <t>ヨウビベツ</t>
    </rPh>
    <phoneticPr fontId="1"/>
  </si>
  <si>
    <t>Sunday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</si>
  <si>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</si>
  <si>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</si>
  <si>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</si>
  <si>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</si>
  <si>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</si>
  <si>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</si>
  <si>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マップ別</t>
    <rPh sb="3" eb="4">
      <t>ベツ</t>
    </rPh>
    <phoneticPr fontId="1"/>
  </si>
  <si>
    <t>開始位置</t>
    <rPh sb="0" eb="2">
      <t>カイシ</t>
    </rPh>
    <rPh sb="2" eb="4">
      <t>イチ</t>
    </rPh>
    <phoneticPr fontId="1"/>
  </si>
  <si>
    <t>north</t>
    <phoneticPr fontId="1"/>
  </si>
  <si>
    <t>south</t>
    <phoneticPr fontId="1"/>
  </si>
  <si>
    <t>計測週</t>
    <rPh sb="0" eb="2">
      <t>ケイソク</t>
    </rPh>
    <rPh sb="2" eb="3">
      <t>シュウ</t>
    </rPh>
    <phoneticPr fontId="1"/>
  </si>
  <si>
    <t>date</t>
    <phoneticPr fontId="1"/>
  </si>
  <si>
    <t>total</t>
    <phoneticPr fontId="1"/>
  </si>
  <si>
    <t>累積勝敗</t>
    <rPh sb="0" eb="2">
      <t>ルイセキ</t>
    </rPh>
    <rPh sb="2" eb="4">
      <t>ショウハイ</t>
    </rPh>
    <phoneticPr fontId="1"/>
  </si>
  <si>
    <t>飛行場</t>
    <rPh sb="0" eb="3">
      <t>ヒコウジョウ</t>
    </rPh>
    <phoneticPr fontId="1"/>
  </si>
  <si>
    <t>エル・ハルフ</t>
    <phoneticPr fontId="1"/>
  </si>
  <si>
    <t>漁師の港</t>
    <rPh sb="0" eb="2">
      <t>リョウシ</t>
    </rPh>
    <rPh sb="3" eb="4">
      <t>ミナト</t>
    </rPh>
    <phoneticPr fontId="1"/>
  </si>
  <si>
    <t>カレリア</t>
    <phoneticPr fontId="1"/>
  </si>
  <si>
    <t>コマリン</t>
    <phoneticPr fontId="1"/>
  </si>
  <si>
    <t>マリノフカ</t>
    <phoneticPr fontId="1"/>
  </si>
  <si>
    <t>エーレンベルク</t>
    <phoneticPr fontId="1"/>
  </si>
  <si>
    <t>ムロヴァンカ</t>
    <phoneticPr fontId="1"/>
  </si>
  <si>
    <t>プロクホロフカ</t>
    <phoneticPr fontId="1"/>
  </si>
  <si>
    <t>レッドシャイア</t>
    <phoneticPr fontId="1"/>
  </si>
  <si>
    <t>砂の川</t>
    <phoneticPr fontId="1"/>
  </si>
  <si>
    <t>のどかな海岸</t>
    <phoneticPr fontId="1"/>
  </si>
  <si>
    <t>南部海岸</t>
    <phoneticPr fontId="1"/>
  </si>
  <si>
    <t>湿地</t>
    <phoneticPr fontId="1"/>
  </si>
  <si>
    <t>ツンドラ</t>
    <phoneticPr fontId="1"/>
  </si>
  <si>
    <t>ウエストフィールド</t>
    <phoneticPr fontId="1"/>
  </si>
  <si>
    <t>ヒメルズドルフ</t>
    <phoneticPr fontId="1"/>
  </si>
  <si>
    <t>修道院</t>
    <phoneticPr fontId="1"/>
  </si>
  <si>
    <t>北極圏</t>
    <phoneticPr fontId="1"/>
  </si>
  <si>
    <t>崖</t>
    <phoneticPr fontId="1"/>
  </si>
  <si>
    <t>フィヨルド</t>
    <phoneticPr fontId="1"/>
  </si>
  <si>
    <t>ライヴオーク</t>
    <phoneticPr fontId="1"/>
  </si>
  <si>
    <t>高速道路</t>
    <phoneticPr fontId="1"/>
  </si>
  <si>
    <t>山岳路</t>
    <phoneticPr fontId="1"/>
  </si>
  <si>
    <t>ノースウェスト</t>
    <phoneticPr fontId="1"/>
  </si>
  <si>
    <t>珠江</t>
    <phoneticPr fontId="1"/>
  </si>
  <si>
    <t>港</t>
    <phoneticPr fontId="1"/>
  </si>
  <si>
    <t>プロヴィンス</t>
    <phoneticPr fontId="1"/>
  </si>
  <si>
    <t>聖なる谷</t>
    <phoneticPr fontId="1"/>
  </si>
  <si>
    <t>セヴェロゴルスク</t>
    <phoneticPr fontId="1"/>
  </si>
  <si>
    <t>ジークフリート・ライン</t>
    <phoneticPr fontId="1"/>
  </si>
  <si>
    <t>ワイドパーク</t>
    <phoneticPr fontId="1"/>
  </si>
  <si>
    <t>進軍方向</t>
    <rPh sb="0" eb="2">
      <t>シングン</t>
    </rPh>
    <rPh sb="2" eb="4">
      <t>ホウコウ</t>
    </rPh>
    <phoneticPr fontId="1"/>
  </si>
  <si>
    <t>center</t>
    <phoneticPr fontId="1"/>
  </si>
  <si>
    <t>east</t>
    <phoneticPr fontId="1"/>
  </si>
  <si>
    <t>west</t>
    <phoneticPr fontId="1"/>
  </si>
  <si>
    <t>戦略</t>
    <rPh sb="0" eb="2">
      <t>センリャク</t>
    </rPh>
    <phoneticPr fontId="1"/>
  </si>
  <si>
    <t>attack</t>
    <phoneticPr fontId="1"/>
  </si>
  <si>
    <t>defence</t>
    <phoneticPr fontId="1"/>
  </si>
  <si>
    <t>defeat</t>
    <phoneticPr fontId="1"/>
  </si>
  <si>
    <t>count</t>
    <phoneticPr fontId="1"/>
  </si>
  <si>
    <t>victory</t>
    <phoneticPr fontId="1"/>
  </si>
  <si>
    <t>draw</t>
    <phoneticPr fontId="1"/>
  </si>
  <si>
    <t>total</t>
    <phoneticPr fontId="1"/>
  </si>
  <si>
    <t>%</t>
    <phoneticPr fontId="1"/>
  </si>
  <si>
    <t>count</t>
    <phoneticPr fontId="1"/>
  </si>
  <si>
    <t>%(全体平均)</t>
    <rPh sb="2" eb="4">
      <t>ゼンタイ</t>
    </rPh>
    <rPh sb="4" eb="6">
      <t>ヘイキン</t>
    </rPh>
    <phoneticPr fontId="1"/>
  </si>
  <si>
    <t>％(全体の割合)</t>
    <rPh sb="2" eb="4">
      <t>ゼンタイ</t>
    </rPh>
    <rPh sb="5" eb="7">
      <t>ワリアイ</t>
    </rPh>
    <phoneticPr fontId="1"/>
  </si>
  <si>
    <t>％(行の割合)</t>
    <rPh sb="2" eb="3">
      <t>ギョウ</t>
    </rPh>
    <rPh sb="4" eb="6">
      <t>ワリアイ</t>
    </rPh>
    <phoneticPr fontId="1"/>
  </si>
  <si>
    <t>%(列の割合)</t>
    <rPh sb="2" eb="3">
      <t>レツ</t>
    </rPh>
    <rPh sb="4" eb="6">
      <t>ワリアイ</t>
    </rPh>
    <phoneticPr fontId="1"/>
  </si>
  <si>
    <t>average</t>
    <phoneticPr fontId="1"/>
  </si>
  <si>
    <t>north</t>
    <phoneticPr fontId="1"/>
  </si>
  <si>
    <t>south</t>
    <phoneticPr fontId="1"/>
  </si>
  <si>
    <t>total</t>
    <phoneticPr fontId="1"/>
  </si>
  <si>
    <t>velocity</t>
    <phoneticPr fontId="1"/>
  </si>
  <si>
    <t>velocity</t>
    <phoneticPr fontId="1"/>
  </si>
  <si>
    <t>win rate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</si>
</sst>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b/>
      <sz val="10"/>
      <color theme="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1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4" fillId="0" borderId="1" xfId="0" applyFont="1" applyBorder="1" applyAlignment="1">
      <alignment horizontal="left" vertical="top" textRotation="180"/>
    </xf>
    <xf numFmtId="9" fontId="4" fillId="0" borderId="0" xfId="0" applyNumberFormat="1" applyFont="1" applyAlignment="1">
      <alignment horizontal="left" vertical="top"/>
    </xf>
    <xf numFmtId="9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9" fontId="4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 textRotation="180"/>
    </xf>
    <xf numFmtId="0" fontId="4" fillId="0" borderId="1" xfId="0" applyNumberFormat="1" applyFont="1" applyBorder="1" applyAlignment="1">
      <alignment horizontal="left" vertical="top"/>
    </xf>
  </cellXfs>
  <cellStyles count="1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  <a:endParaRPr 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report!$D$109:$D$111</c:f>
              <c:strCache>
                <c:ptCount val="3"/>
                <c:pt idx="0">
                  <c:v>draw</c:v>
                </c:pt>
                <c:pt idx="1">
                  <c:v>defeat</c:v>
                </c:pt>
                <c:pt idx="2">
                  <c:v>victory</c:v>
                </c:pt>
              </c:strCache>
            </c:strRef>
          </c:cat>
          <c:val>
            <c:numRef>
              <c:f>report!$X$109:$X$111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勝利時の開始位置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report!$D$10:$D$11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report!$P$10:$P$11</c:f>
              <c:numCache>
                <c:formatCode>0%</c:formatCode>
                <c:ptCount val="2"/>
                <c:pt idx="0">
                  <c:v>0.33333333333333331</c:v>
                </c:pt>
                <c:pt idx="1">
                  <c:v>0.66666666666666663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勝利時の進行方向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report!$D$12:$D$14</c:f>
              <c:strCache>
                <c:ptCount val="3"/>
                <c:pt idx="0">
                  <c:v>east</c:v>
                </c:pt>
                <c:pt idx="1">
                  <c:v>west</c:v>
                </c:pt>
                <c:pt idx="2">
                  <c:v>center</c:v>
                </c:pt>
              </c:strCache>
            </c:strRef>
          </c:cat>
          <c:val>
            <c:numRef>
              <c:f>report!$P$12:$P$14</c:f>
              <c:numCache>
                <c:formatCode>0%</c:formatCode>
                <c:ptCount val="3"/>
                <c:pt idx="0">
                  <c:v>0.66666666666666663</c:v>
                </c:pt>
                <c:pt idx="1">
                  <c:v>0</c:v>
                </c:pt>
                <c:pt idx="2">
                  <c:v>0.33333333333333331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勝利時の戦略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report!$D$15:$D$16</c:f>
              <c:strCache>
                <c:ptCount val="2"/>
                <c:pt idx="0">
                  <c:v>attack</c:v>
                </c:pt>
                <c:pt idx="1">
                  <c:v>defence</c:v>
                </c:pt>
              </c:strCache>
            </c:strRef>
          </c:cat>
          <c:val>
            <c:numRef>
              <c:f>report!$P$14:$P$15</c:f>
              <c:numCache>
                <c:formatCode>0%</c:formatCode>
                <c:ptCount val="2"/>
                <c:pt idx="0">
                  <c:v>0.33333333333333331</c:v>
                </c:pt>
                <c:pt idx="1">
                  <c:v>0.66666666666666663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</a:t>
            </a: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の</a:t>
            </a: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report!$H$55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report!$H$56:$H$92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report!$I$55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report!$I$56:$I$92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7357552"/>
        <c:axId val="627357944"/>
      </c:barChart>
      <c:catAx>
        <c:axId val="6273575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357944"/>
        <c:crosses val="autoZero"/>
        <c:auto val="1"/>
        <c:lblAlgn val="ctr"/>
        <c:lblOffset val="100"/>
        <c:noMultiLvlLbl val="0"/>
      </c:catAx>
      <c:valAx>
        <c:axId val="62735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3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プレイ回数とベロシティー</a:t>
            </a:r>
            <a:endParaRPr 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report!$D$109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report!$E$105:$W$105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report!$E$109:$W$109</c:f>
              <c:numCache>
                <c:formatCode>General</c:formatCode>
                <c:ptCount val="19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report!$D$110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report!$E$105:$W$105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report!$E$110:$W$110</c:f>
              <c:numCache>
                <c:formatCode>General</c:formatCode>
                <c:ptCount val="19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strRef>
              <c:f>report!$D$111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>
              <a:glow>
                <a:schemeClr val="accent1"/>
              </a:glow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report!$E$105:$W$105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report!$E$111:$W$111</c:f>
              <c:numCache>
                <c:formatCode>General</c:formatCode>
                <c:ptCount val="19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5206392"/>
        <c:axId val="195206784"/>
      </c:barChart>
      <c:lineChart>
        <c:grouping val="standard"/>
        <c:varyColors val="0"/>
        <c:ser>
          <c:idx val="3"/>
          <c:order val="3"/>
          <c:tx>
            <c:strRef>
              <c:f>report!$D$112</c:f>
              <c:strCache>
                <c:ptCount val="1"/>
                <c:pt idx="0">
                  <c:v>velocity</c:v>
                </c:pt>
              </c:strCache>
            </c:strRef>
          </c:tx>
          <c:spPr>
            <a:ln w="31750" cap="rnd">
              <a:solidFill>
                <a:schemeClr val="accent4">
                  <a:alpha val="8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report!$E$112:$W$112</c:f>
              <c:numCache>
                <c:formatCode>General</c:formatCode>
                <c:ptCount val="1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41320"/>
        <c:axId val="198641712"/>
      </c:lineChart>
      <c:dateAx>
        <c:axId val="195206392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95206784"/>
        <c:crosses val="autoZero"/>
        <c:auto val="1"/>
        <c:lblOffset val="100"/>
        <c:baseTimeUnit val="days"/>
      </c:dateAx>
      <c:valAx>
        <c:axId val="195206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crossAx val="195206392"/>
        <c:crosses val="autoZero"/>
        <c:crossBetween val="between"/>
      </c:valAx>
      <c:valAx>
        <c:axId val="19864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41320"/>
        <c:crosses val="max"/>
        <c:crossBetween val="between"/>
      </c:valAx>
      <c:catAx>
        <c:axId val="198641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8641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勝率とベロシティー</a:t>
            </a:r>
            <a:endParaRPr lang="en-US" alt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report!$D$108</c:f>
              <c:strCache>
                <c:ptCount val="1"/>
                <c:pt idx="0">
                  <c:v>win rate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report!$E$108:$W$108</c:f>
              <c:numCache>
                <c:formatCode>0%</c:formatCode>
                <c:ptCount val="19"/>
                <c:pt idx="0">
                  <c:v>0.375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33413712"/>
        <c:axId val="433416456"/>
      </c:barChart>
      <c:lineChart>
        <c:grouping val="standard"/>
        <c:varyColors val="0"/>
        <c:ser>
          <c:idx val="0"/>
          <c:order val="0"/>
          <c:tx>
            <c:strRef>
              <c:f>report!$D$107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report!$E$105:$W$105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report!$E$107:$W$107</c:f>
              <c:numCache>
                <c:formatCode>0%</c:formatCode>
                <c:ptCount val="19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13712"/>
        <c:axId val="433416456"/>
      </c:lineChart>
      <c:dateAx>
        <c:axId val="433413712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433416456"/>
        <c:crosses val="autoZero"/>
        <c:auto val="1"/>
        <c:lblOffset val="100"/>
        <c:baseTimeUnit val="days"/>
      </c:dateAx>
      <c:valAx>
        <c:axId val="4334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41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report!$D$108</c:f>
              <c:strCache>
                <c:ptCount val="1"/>
                <c:pt idx="0">
                  <c:v>win rate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report!$E$108:$W$108</c:f>
              <c:numCache>
                <c:formatCode>0%</c:formatCode>
                <c:ptCount val="19"/>
                <c:pt idx="0">
                  <c:v>0.375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7172440"/>
        <c:axId val="97187336"/>
      </c:barChart>
      <c:lineChart>
        <c:grouping val="standard"/>
        <c:varyColors val="0"/>
        <c:ser>
          <c:idx val="0"/>
          <c:order val="0"/>
          <c:tx>
            <c:strRef>
              <c:f>report!$D$107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report!$E$105:$W$105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report!$E$107:$W$107</c:f>
              <c:numCache>
                <c:formatCode>0%</c:formatCode>
                <c:ptCount val="19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72440"/>
        <c:axId val="97187336"/>
      </c:lineChart>
      <c:dateAx>
        <c:axId val="97172440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187336"/>
        <c:crosses val="autoZero"/>
        <c:auto val="1"/>
        <c:lblOffset val="100"/>
        <c:baseTimeUnit val="days"/>
      </c:dateAx>
      <c:valAx>
        <c:axId val="9718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17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136800</xdr:colOff>
      <xdr:row>16</xdr:row>
      <xdr:rowOff>136800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17</xdr:row>
      <xdr:rowOff>34650</xdr:rowOff>
    </xdr:from>
    <xdr:to>
      <xdr:col>8</xdr:col>
      <xdr:colOff>389212</xdr:colOff>
      <xdr:row>34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17</xdr:row>
      <xdr:rowOff>34650</xdr:rowOff>
    </xdr:from>
    <xdr:to>
      <xdr:col>12</xdr:col>
      <xdr:colOff>536850</xdr:colOff>
      <xdr:row>34</xdr:row>
      <xdr:rowOff>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</xdr:colOff>
      <xdr:row>17</xdr:row>
      <xdr:rowOff>34650</xdr:rowOff>
    </xdr:from>
    <xdr:to>
      <xdr:col>4</xdr:col>
      <xdr:colOff>170137</xdr:colOff>
      <xdr:row>34</xdr:row>
      <xdr:rowOff>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28574</xdr:colOff>
      <xdr:row>0</xdr:row>
      <xdr:rowOff>9525</xdr:rowOff>
    </xdr:from>
    <xdr:to>
      <xdr:col>17</xdr:col>
      <xdr:colOff>561973</xdr:colOff>
      <xdr:row>48</xdr:row>
      <xdr:rowOff>95250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197069</xdr:colOff>
      <xdr:row>0</xdr:row>
      <xdr:rowOff>6569</xdr:rowOff>
    </xdr:from>
    <xdr:to>
      <xdr:col>12</xdr:col>
      <xdr:colOff>584638</xdr:colOff>
      <xdr:row>16</xdr:row>
      <xdr:rowOff>144517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32845</xdr:colOff>
      <xdr:row>34</xdr:row>
      <xdr:rowOff>59121</xdr:rowOff>
    </xdr:from>
    <xdr:to>
      <xdr:col>12</xdr:col>
      <xdr:colOff>604345</xdr:colOff>
      <xdr:row>48</xdr:row>
      <xdr:rowOff>91965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108</xdr:row>
      <xdr:rowOff>119062</xdr:rowOff>
    </xdr:from>
    <xdr:to>
      <xdr:col>28</xdr:col>
      <xdr:colOff>781050</xdr:colOff>
      <xdr:row>130</xdr:row>
      <xdr:rowOff>171450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view="pageLayout" zoomScale="145" zoomScaleNormal="100" zoomScalePageLayoutView="145" workbookViewId="0">
      <selection activeCell="G51" sqref="G51"/>
    </sheetView>
  </sheetViews>
  <sheetFormatPr defaultRowHeight="13.5" x14ac:dyDescent="0.15"/>
  <sheetData/>
  <phoneticPr fontId="1"/>
  <pageMargins left="0.70866141732283472" right="0.70866141732283472" top="0.74803149606299213" bottom="0.74803149606299213" header="0.31496062992125984" footer="0.31496062992125984"/>
  <pageSetup paperSize="9" scale="80" orientation="landscape" verticalDpi="300" r:id="rId1"/>
  <headerFooter>
    <oddHeader>&amp;L&amp;"メイリオ,ボールド"&amp;18 7 Delicious Fresh Fruit Juices&amp;C&amp;"メイリオ,ボールド"&amp;20performance report&amp;R&amp;"メイリオ,ボールド"&amp;16&amp;D</oddHeader>
    <oddFooter>&amp;C&amp;"メイリオ,ボールド"&amp;16&amp;P /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9"/>
  <sheetViews>
    <sheetView topLeftCell="C97" zoomScaleNormal="100" workbookViewId="0">
      <selection activeCell="Z104" sqref="Z104"/>
    </sheetView>
  </sheetViews>
  <sheetFormatPr defaultColWidth="13" defaultRowHeight="16.5" x14ac:dyDescent="0.15"/>
  <cols>
    <col min="1" max="1" width="13" style="5"/>
    <col min="2" max="2" width="10.375" style="5" customWidth="1"/>
    <col min="3" max="3" width="13" style="5"/>
    <col min="4" max="4" width="19.375" style="5" customWidth="1"/>
    <col min="5" max="24" width="5.25" style="5" customWidth="1"/>
    <col min="25" max="16384" width="13" style="5"/>
  </cols>
  <sheetData>
    <row r="1" spans="2:24" x14ac:dyDescent="0.15">
      <c r="B1" s="4"/>
      <c r="C1" s="4"/>
      <c r="D1" s="4"/>
      <c r="E1" s="18" t="s">
        <v>98</v>
      </c>
      <c r="F1" s="18"/>
      <c r="G1" s="18"/>
      <c r="H1" s="18" t="s">
        <v>106</v>
      </c>
      <c r="I1" s="18"/>
      <c r="J1" s="18"/>
      <c r="K1" s="18" t="s">
        <v>105</v>
      </c>
      <c r="L1" s="18"/>
      <c r="M1" s="18"/>
      <c r="N1" s="18" t="s">
        <v>107</v>
      </c>
      <c r="O1" s="18"/>
      <c r="P1" s="18"/>
      <c r="Q1" s="18" t="s">
        <v>104</v>
      </c>
      <c r="R1" s="18"/>
      <c r="S1" s="18"/>
      <c r="T1" s="19"/>
      <c r="U1" s="20"/>
      <c r="V1" s="21"/>
      <c r="W1" s="19" t="s">
        <v>101</v>
      </c>
      <c r="X1" s="21"/>
    </row>
    <row r="2" spans="2:24" ht="42.75" x14ac:dyDescent="0.15">
      <c r="B2" s="4"/>
      <c r="C2" s="4"/>
      <c r="D2" s="4"/>
      <c r="E2" s="10" t="s">
        <v>100</v>
      </c>
      <c r="F2" s="10" t="s">
        <v>97</v>
      </c>
      <c r="G2" s="10" t="s">
        <v>99</v>
      </c>
      <c r="H2" s="10" t="str">
        <f t="shared" ref="H2:S2" si="0">E2</f>
        <v>draw</v>
      </c>
      <c r="I2" s="10" t="str">
        <f t="shared" si="0"/>
        <v>defeat</v>
      </c>
      <c r="J2" s="10" t="str">
        <f t="shared" si="0"/>
        <v>victory</v>
      </c>
      <c r="K2" s="10" t="str">
        <f t="shared" si="0"/>
        <v>draw</v>
      </c>
      <c r="L2" s="10" t="str">
        <f t="shared" si="0"/>
        <v>defeat</v>
      </c>
      <c r="M2" s="10" t="str">
        <f t="shared" si="0"/>
        <v>victory</v>
      </c>
      <c r="N2" s="10" t="str">
        <f t="shared" si="0"/>
        <v>draw</v>
      </c>
      <c r="O2" s="10" t="str">
        <f t="shared" si="0"/>
        <v>defeat</v>
      </c>
      <c r="P2" s="10" t="str">
        <f t="shared" si="0"/>
        <v>victory</v>
      </c>
      <c r="Q2" s="10" t="str">
        <f t="shared" si="0"/>
        <v>draw</v>
      </c>
      <c r="R2" s="10" t="str">
        <f t="shared" si="0"/>
        <v>defeat</v>
      </c>
      <c r="S2" s="10" t="str">
        <f t="shared" si="0"/>
        <v>victory</v>
      </c>
      <c r="T2" s="10" t="s">
        <v>108</v>
      </c>
      <c r="U2" s="10"/>
      <c r="V2" s="10"/>
      <c r="W2" s="10" t="s">
        <v>102</v>
      </c>
      <c r="X2" s="10" t="s">
        <v>103</v>
      </c>
    </row>
    <row r="3" spans="2:24" x14ac:dyDescent="0.15">
      <c r="B3" s="4"/>
      <c r="C3" s="16" t="s">
        <v>42</v>
      </c>
      <c r="D3" s="4" t="s">
        <v>43</v>
      </c>
      <c r="E3" s="4">
        <f ca="1">X113</f>
        <v>1</v>
      </c>
      <c r="F3" s="4">
        <f ca="1">X164</f>
        <v>1</v>
      </c>
      <c r="G3" s="4">
        <f ca="1">X215</f>
        <v>1</v>
      </c>
      <c r="H3" s="12">
        <f ca="1">E3/$X3</f>
        <v>0.33333333333333331</v>
      </c>
      <c r="I3" s="12">
        <f ca="1">F3/$X3</f>
        <v>0.33333333333333331</v>
      </c>
      <c r="J3" s="12">
        <f ca="1">G3/$X3</f>
        <v>0.33333333333333331</v>
      </c>
      <c r="K3" s="12">
        <f t="shared" ref="K3:M9" ca="1" si="1">E3/SUM($X$3:$X$9)</f>
        <v>0.125</v>
      </c>
      <c r="L3" s="12">
        <f t="shared" ca="1" si="1"/>
        <v>0.125</v>
      </c>
      <c r="M3" s="12">
        <f t="shared" ca="1" si="1"/>
        <v>0.125</v>
      </c>
      <c r="N3" s="12">
        <f ca="1">E3/SUM($E$3:$E$9)</f>
        <v>0.5</v>
      </c>
      <c r="O3" s="12">
        <f ca="1">F3/SUM($F$3:$F$9)</f>
        <v>0.33333333333333331</v>
      </c>
      <c r="P3" s="12">
        <f ca="1">G3/SUM($G$3:$G$9)</f>
        <v>0.33333333333333331</v>
      </c>
      <c r="Q3" s="12">
        <f ca="1">SUM(E$3:E$9)/SUM($X$3:$X$9)</f>
        <v>0.25</v>
      </c>
      <c r="R3" s="12">
        <f ca="1">SUM(F$3:F$9)/SUM($X$3:$X$9)</f>
        <v>0.375</v>
      </c>
      <c r="S3" s="12">
        <f ca="1">SUM(G$3:G$9)/SUM($X$3:$X$9)</f>
        <v>0.375</v>
      </c>
      <c r="T3" s="12">
        <f t="shared" ref="T3:T9" ca="1" si="2">SUM($E3:$G3)/SUM($X$3:$X$9)</f>
        <v>0.375</v>
      </c>
      <c r="U3" s="4"/>
      <c r="V3" s="4"/>
      <c r="W3" s="12">
        <f ca="1">X3/SUM($X$3:$X$9)</f>
        <v>0.375</v>
      </c>
      <c r="X3" s="4">
        <f ca="1">SUM(E3:G3)</f>
        <v>3</v>
      </c>
    </row>
    <row r="4" spans="2:24" x14ac:dyDescent="0.15">
      <c r="B4" s="4"/>
      <c r="C4" s="16"/>
      <c r="D4" s="4" t="s">
        <v>44</v>
      </c>
      <c r="E4" s="4">
        <f t="shared" ref="E4:E9" ca="1" si="3">X114</f>
        <v>1</v>
      </c>
      <c r="F4" s="4">
        <f t="shared" ref="F4:F9" ca="1" si="4">X165</f>
        <v>2</v>
      </c>
      <c r="G4" s="4">
        <f t="shared" ref="G4:G9" ca="1" si="5">X216</f>
        <v>2</v>
      </c>
      <c r="H4" s="12">
        <f t="shared" ref="H4:H9" ca="1" si="6">E4/$X4</f>
        <v>0.2</v>
      </c>
      <c r="I4" s="12">
        <f t="shared" ref="I4:I9" ca="1" si="7">F4/$X4</f>
        <v>0.4</v>
      </c>
      <c r="J4" s="12">
        <f t="shared" ref="J4:J9" ca="1" si="8">G4/$X4</f>
        <v>0.4</v>
      </c>
      <c r="K4" s="12">
        <f t="shared" ca="1" si="1"/>
        <v>0.125</v>
      </c>
      <c r="L4" s="12">
        <f t="shared" ca="1" si="1"/>
        <v>0.25</v>
      </c>
      <c r="M4" s="12">
        <f t="shared" ca="1" si="1"/>
        <v>0.25</v>
      </c>
      <c r="N4" s="12">
        <f ca="1">E4/SUM($E$3:$E$9)</f>
        <v>0.5</v>
      </c>
      <c r="O4" s="12">
        <f ca="1">F4/SUM($F$3:$F$9)</f>
        <v>0.66666666666666663</v>
      </c>
      <c r="P4" s="12">
        <f t="shared" ref="P4:P9" ca="1" si="9">G4/SUM($G$3:$G$9)</f>
        <v>0.66666666666666663</v>
      </c>
      <c r="Q4" s="4"/>
      <c r="R4" s="4"/>
      <c r="S4" s="4"/>
      <c r="T4" s="12">
        <f t="shared" ca="1" si="2"/>
        <v>0.625</v>
      </c>
      <c r="U4" s="4"/>
      <c r="V4" s="4"/>
      <c r="W4" s="12">
        <f t="shared" ref="W4:W9" ca="1" si="10">X4/SUM($X$3:$X$9)</f>
        <v>0.625</v>
      </c>
      <c r="X4" s="4">
        <f t="shared" ref="X4:X53" ca="1" si="11">SUM(E4:G4)</f>
        <v>5</v>
      </c>
    </row>
    <row r="5" spans="2:24" x14ac:dyDescent="0.15">
      <c r="B5" s="4"/>
      <c r="C5" s="16"/>
      <c r="D5" s="4" t="s">
        <v>45</v>
      </c>
      <c r="E5" s="4">
        <f t="shared" ca="1" si="3"/>
        <v>0</v>
      </c>
      <c r="F5" s="4">
        <f t="shared" ca="1" si="4"/>
        <v>0</v>
      </c>
      <c r="G5" s="4">
        <f t="shared" ca="1" si="5"/>
        <v>0</v>
      </c>
      <c r="H5" s="12" t="e">
        <f t="shared" ca="1" si="6"/>
        <v>#DIV/0!</v>
      </c>
      <c r="I5" s="12" t="e">
        <f t="shared" ca="1" si="7"/>
        <v>#DIV/0!</v>
      </c>
      <c r="J5" s="12" t="e">
        <f t="shared" ca="1" si="8"/>
        <v>#DIV/0!</v>
      </c>
      <c r="K5" s="12">
        <f t="shared" ca="1" si="1"/>
        <v>0</v>
      </c>
      <c r="L5" s="12">
        <f t="shared" ca="1" si="1"/>
        <v>0</v>
      </c>
      <c r="M5" s="12">
        <f t="shared" ca="1" si="1"/>
        <v>0</v>
      </c>
      <c r="N5" s="12">
        <f t="shared" ref="N5:N9" ca="1" si="12">E5/SUM($E$3:$E$9)</f>
        <v>0</v>
      </c>
      <c r="O5" s="12">
        <f t="shared" ref="O5:O9" ca="1" si="13">F5/SUM($F$3:$F$9)</f>
        <v>0</v>
      </c>
      <c r="P5" s="12">
        <f t="shared" ca="1" si="9"/>
        <v>0</v>
      </c>
      <c r="Q5" s="4"/>
      <c r="R5" s="4"/>
      <c r="S5" s="4"/>
      <c r="T5" s="12">
        <f t="shared" ca="1" si="2"/>
        <v>0</v>
      </c>
      <c r="U5" s="4"/>
      <c r="V5" s="4"/>
      <c r="W5" s="12">
        <f t="shared" ca="1" si="10"/>
        <v>0</v>
      </c>
      <c r="X5" s="4">
        <f t="shared" ca="1" si="11"/>
        <v>0</v>
      </c>
    </row>
    <row r="6" spans="2:24" x14ac:dyDescent="0.15">
      <c r="B6" s="4"/>
      <c r="C6" s="16"/>
      <c r="D6" s="4" t="s">
        <v>46</v>
      </c>
      <c r="E6" s="4">
        <f t="shared" ca="1" si="3"/>
        <v>0</v>
      </c>
      <c r="F6" s="4">
        <f t="shared" ca="1" si="4"/>
        <v>0</v>
      </c>
      <c r="G6" s="4">
        <f t="shared" ca="1" si="5"/>
        <v>0</v>
      </c>
      <c r="H6" s="12" t="e">
        <f t="shared" ca="1" si="6"/>
        <v>#DIV/0!</v>
      </c>
      <c r="I6" s="12" t="e">
        <f t="shared" ca="1" si="7"/>
        <v>#DIV/0!</v>
      </c>
      <c r="J6" s="12" t="e">
        <f t="shared" ca="1" si="8"/>
        <v>#DIV/0!</v>
      </c>
      <c r="K6" s="12">
        <f t="shared" ca="1" si="1"/>
        <v>0</v>
      </c>
      <c r="L6" s="12">
        <f t="shared" ca="1" si="1"/>
        <v>0</v>
      </c>
      <c r="M6" s="12">
        <f t="shared" ca="1" si="1"/>
        <v>0</v>
      </c>
      <c r="N6" s="12">
        <f t="shared" ca="1" si="12"/>
        <v>0</v>
      </c>
      <c r="O6" s="12">
        <f t="shared" ca="1" si="13"/>
        <v>0</v>
      </c>
      <c r="P6" s="12">
        <f t="shared" ca="1" si="9"/>
        <v>0</v>
      </c>
      <c r="Q6" s="4"/>
      <c r="R6" s="4"/>
      <c r="S6" s="4"/>
      <c r="T6" s="12">
        <f t="shared" ca="1" si="2"/>
        <v>0</v>
      </c>
      <c r="U6" s="4"/>
      <c r="V6" s="4"/>
      <c r="W6" s="12">
        <f t="shared" ca="1" si="10"/>
        <v>0</v>
      </c>
      <c r="X6" s="4">
        <f t="shared" ca="1" si="11"/>
        <v>0</v>
      </c>
    </row>
    <row r="7" spans="2:24" x14ac:dyDescent="0.15">
      <c r="B7" s="4"/>
      <c r="C7" s="16"/>
      <c r="D7" s="4" t="s">
        <v>47</v>
      </c>
      <c r="E7" s="4">
        <f t="shared" ca="1" si="3"/>
        <v>0</v>
      </c>
      <c r="F7" s="4">
        <f t="shared" ca="1" si="4"/>
        <v>0</v>
      </c>
      <c r="G7" s="4">
        <f t="shared" ca="1" si="5"/>
        <v>0</v>
      </c>
      <c r="H7" s="12" t="e">
        <f t="shared" ca="1" si="6"/>
        <v>#DIV/0!</v>
      </c>
      <c r="I7" s="12" t="e">
        <f t="shared" ca="1" si="7"/>
        <v>#DIV/0!</v>
      </c>
      <c r="J7" s="12" t="e">
        <f t="shared" ca="1" si="8"/>
        <v>#DIV/0!</v>
      </c>
      <c r="K7" s="12">
        <f t="shared" ca="1" si="1"/>
        <v>0</v>
      </c>
      <c r="L7" s="12">
        <f t="shared" ca="1" si="1"/>
        <v>0</v>
      </c>
      <c r="M7" s="12">
        <f t="shared" ca="1" si="1"/>
        <v>0</v>
      </c>
      <c r="N7" s="12">
        <f t="shared" ca="1" si="12"/>
        <v>0</v>
      </c>
      <c r="O7" s="12">
        <f t="shared" ca="1" si="13"/>
        <v>0</v>
      </c>
      <c r="P7" s="12">
        <f t="shared" ca="1" si="9"/>
        <v>0</v>
      </c>
      <c r="Q7" s="4"/>
      <c r="R7" s="4"/>
      <c r="S7" s="4"/>
      <c r="T7" s="12">
        <f t="shared" ca="1" si="2"/>
        <v>0</v>
      </c>
      <c r="U7" s="4"/>
      <c r="V7" s="4"/>
      <c r="W7" s="12">
        <f t="shared" ca="1" si="10"/>
        <v>0</v>
      </c>
      <c r="X7" s="4">
        <f t="shared" ca="1" si="11"/>
        <v>0</v>
      </c>
    </row>
    <row r="8" spans="2:24" x14ac:dyDescent="0.15">
      <c r="B8" s="4"/>
      <c r="C8" s="16"/>
      <c r="D8" s="4" t="s">
        <v>48</v>
      </c>
      <c r="E8" s="4">
        <f t="shared" ca="1" si="3"/>
        <v>0</v>
      </c>
      <c r="F8" s="4">
        <f t="shared" ca="1" si="4"/>
        <v>0</v>
      </c>
      <c r="G8" s="4">
        <f t="shared" ca="1" si="5"/>
        <v>0</v>
      </c>
      <c r="H8" s="12" t="e">
        <f t="shared" ca="1" si="6"/>
        <v>#DIV/0!</v>
      </c>
      <c r="I8" s="12" t="e">
        <f t="shared" ca="1" si="7"/>
        <v>#DIV/0!</v>
      </c>
      <c r="J8" s="12" t="e">
        <f t="shared" ca="1" si="8"/>
        <v>#DIV/0!</v>
      </c>
      <c r="K8" s="12">
        <f t="shared" ca="1" si="1"/>
        <v>0</v>
      </c>
      <c r="L8" s="12">
        <f t="shared" ca="1" si="1"/>
        <v>0</v>
      </c>
      <c r="M8" s="12">
        <f t="shared" ca="1" si="1"/>
        <v>0</v>
      </c>
      <c r="N8" s="12">
        <f t="shared" ca="1" si="12"/>
        <v>0</v>
      </c>
      <c r="O8" s="12">
        <f t="shared" ca="1" si="13"/>
        <v>0</v>
      </c>
      <c r="P8" s="12">
        <f t="shared" ca="1" si="9"/>
        <v>0</v>
      </c>
      <c r="Q8" s="4"/>
      <c r="R8" s="4"/>
      <c r="S8" s="4"/>
      <c r="T8" s="12">
        <f t="shared" ca="1" si="2"/>
        <v>0</v>
      </c>
      <c r="U8" s="4"/>
      <c r="V8" s="4"/>
      <c r="W8" s="12">
        <f t="shared" ca="1" si="10"/>
        <v>0</v>
      </c>
      <c r="X8" s="4">
        <f t="shared" ca="1" si="11"/>
        <v>0</v>
      </c>
    </row>
    <row r="9" spans="2:24" x14ac:dyDescent="0.15">
      <c r="B9" s="4"/>
      <c r="C9" s="16"/>
      <c r="D9" s="4" t="s">
        <v>49</v>
      </c>
      <c r="E9" s="4">
        <f t="shared" ca="1" si="3"/>
        <v>0</v>
      </c>
      <c r="F9" s="4">
        <f t="shared" ca="1" si="4"/>
        <v>0</v>
      </c>
      <c r="G9" s="4">
        <f t="shared" ca="1" si="5"/>
        <v>0</v>
      </c>
      <c r="H9" s="12" t="e">
        <f t="shared" ca="1" si="6"/>
        <v>#DIV/0!</v>
      </c>
      <c r="I9" s="12" t="e">
        <f t="shared" ca="1" si="7"/>
        <v>#DIV/0!</v>
      </c>
      <c r="J9" s="12" t="e">
        <f t="shared" ca="1" si="8"/>
        <v>#DIV/0!</v>
      </c>
      <c r="K9" s="12">
        <f t="shared" ca="1" si="1"/>
        <v>0</v>
      </c>
      <c r="L9" s="12">
        <f t="shared" ca="1" si="1"/>
        <v>0</v>
      </c>
      <c r="M9" s="12">
        <f t="shared" ca="1" si="1"/>
        <v>0</v>
      </c>
      <c r="N9" s="12">
        <f t="shared" ca="1" si="12"/>
        <v>0</v>
      </c>
      <c r="O9" s="12">
        <f t="shared" ca="1" si="13"/>
        <v>0</v>
      </c>
      <c r="P9" s="12">
        <f t="shared" ca="1" si="9"/>
        <v>0</v>
      </c>
      <c r="Q9" s="4"/>
      <c r="R9" s="4"/>
      <c r="S9" s="4"/>
      <c r="T9" s="12">
        <f t="shared" ca="1" si="2"/>
        <v>0</v>
      </c>
      <c r="U9" s="4"/>
      <c r="V9" s="4"/>
      <c r="W9" s="12">
        <f t="shared" ca="1" si="10"/>
        <v>0</v>
      </c>
      <c r="X9" s="4">
        <f t="shared" ca="1" si="11"/>
        <v>0</v>
      </c>
    </row>
    <row r="10" spans="2:24" x14ac:dyDescent="0.15">
      <c r="B10" s="4"/>
      <c r="C10" s="16" t="s">
        <v>51</v>
      </c>
      <c r="D10" s="4" t="s">
        <v>52</v>
      </c>
      <c r="E10" s="4">
        <f t="shared" ref="E10:E53" ca="1" si="14">X120</f>
        <v>1</v>
      </c>
      <c r="F10" s="4">
        <f t="shared" ref="F10:F53" ca="1" si="15">X171</f>
        <v>2</v>
      </c>
      <c r="G10" s="4">
        <f t="shared" ref="G10:G53" ca="1" si="16">X222</f>
        <v>1</v>
      </c>
      <c r="H10" s="12">
        <f t="shared" ref="H10:J53" ca="1" si="17">E10/$X10</f>
        <v>0.25</v>
      </c>
      <c r="I10" s="12">
        <f t="shared" ref="I10:I53" ca="1" si="18">F10/$X10</f>
        <v>0.5</v>
      </c>
      <c r="J10" s="12">
        <f t="shared" ref="J10:J53" ca="1" si="19">G10/$X10</f>
        <v>0.25</v>
      </c>
      <c r="K10" s="12">
        <f t="shared" ref="K10:M11" ca="1" si="20">E10/SUM($X$10:$X$11)</f>
        <v>0.125</v>
      </c>
      <c r="L10" s="12">
        <f t="shared" ca="1" si="20"/>
        <v>0.25</v>
      </c>
      <c r="M10" s="12">
        <f t="shared" ca="1" si="20"/>
        <v>0.125</v>
      </c>
      <c r="N10" s="12">
        <f t="shared" ref="N10:P11" ca="1" si="21">E10/SUM(E$10:E$11)</f>
        <v>0.5</v>
      </c>
      <c r="O10" s="12">
        <f t="shared" ca="1" si="21"/>
        <v>0.66666666666666663</v>
      </c>
      <c r="P10" s="12">
        <f t="shared" ca="1" si="21"/>
        <v>0.33333333333333331</v>
      </c>
      <c r="Q10" s="4"/>
      <c r="R10" s="4"/>
      <c r="S10" s="4"/>
      <c r="T10" s="4"/>
      <c r="U10" s="4"/>
      <c r="V10" s="4"/>
      <c r="W10" s="12">
        <f ca="1">X10/SUM($X$10:$X$11)</f>
        <v>0.5</v>
      </c>
      <c r="X10" s="4">
        <f t="shared" ca="1" si="11"/>
        <v>4</v>
      </c>
    </row>
    <row r="11" spans="2:24" x14ac:dyDescent="0.15">
      <c r="B11" s="4"/>
      <c r="C11" s="16"/>
      <c r="D11" s="4" t="s">
        <v>53</v>
      </c>
      <c r="E11" s="4">
        <f t="shared" ca="1" si="14"/>
        <v>1</v>
      </c>
      <c r="F11" s="4">
        <f t="shared" ca="1" si="15"/>
        <v>1</v>
      </c>
      <c r="G11" s="4">
        <f t="shared" ca="1" si="16"/>
        <v>2</v>
      </c>
      <c r="H11" s="12">
        <f t="shared" ca="1" si="17"/>
        <v>0.25</v>
      </c>
      <c r="I11" s="12">
        <f t="shared" ca="1" si="18"/>
        <v>0.25</v>
      </c>
      <c r="J11" s="12">
        <f t="shared" ca="1" si="19"/>
        <v>0.5</v>
      </c>
      <c r="K11" s="12">
        <f t="shared" ca="1" si="20"/>
        <v>0.125</v>
      </c>
      <c r="L11" s="12">
        <f t="shared" ca="1" si="20"/>
        <v>0.125</v>
      </c>
      <c r="M11" s="12">
        <f t="shared" ca="1" si="20"/>
        <v>0.25</v>
      </c>
      <c r="N11" s="12">
        <f t="shared" ca="1" si="21"/>
        <v>0.5</v>
      </c>
      <c r="O11" s="12">
        <f t="shared" ca="1" si="21"/>
        <v>0.33333333333333331</v>
      </c>
      <c r="P11" s="12">
        <f t="shared" ca="1" si="21"/>
        <v>0.66666666666666663</v>
      </c>
      <c r="Q11" s="4"/>
      <c r="R11" s="4"/>
      <c r="S11" s="4"/>
      <c r="T11" s="4"/>
      <c r="U11" s="4"/>
      <c r="V11" s="4"/>
      <c r="W11" s="12">
        <f ca="1">X11/SUM($X$10:$X$11)</f>
        <v>0.5</v>
      </c>
      <c r="X11" s="4">
        <f t="shared" ca="1" si="11"/>
        <v>4</v>
      </c>
    </row>
    <row r="12" spans="2:24" x14ac:dyDescent="0.15">
      <c r="B12" s="4"/>
      <c r="C12" s="16" t="s">
        <v>90</v>
      </c>
      <c r="D12" s="4" t="s">
        <v>92</v>
      </c>
      <c r="E12" s="4">
        <f t="shared" ref="E12:E14" ca="1" si="22">X122</f>
        <v>1</v>
      </c>
      <c r="F12" s="4">
        <f t="shared" ref="F12:F14" ca="1" si="23">X173</f>
        <v>2</v>
      </c>
      <c r="G12" s="4">
        <f t="shared" ref="G12:G14" ca="1" si="24">X224</f>
        <v>2</v>
      </c>
      <c r="H12" s="12">
        <f t="shared" ca="1" si="17"/>
        <v>0.2</v>
      </c>
      <c r="I12" s="12">
        <f t="shared" ca="1" si="18"/>
        <v>0.4</v>
      </c>
      <c r="J12" s="12">
        <f t="shared" ca="1" si="19"/>
        <v>0.4</v>
      </c>
      <c r="K12" s="12">
        <f t="shared" ref="K12:M13" ca="1" si="25">E12/SUM($X$12:$X$14)</f>
        <v>0.125</v>
      </c>
      <c r="L12" s="12">
        <f t="shared" ca="1" si="25"/>
        <v>0.25</v>
      </c>
      <c r="M12" s="12">
        <f t="shared" ca="1" si="25"/>
        <v>0.25</v>
      </c>
      <c r="N12" s="12">
        <f ca="1">E12/SUM(E$12:E$14)</f>
        <v>0.5</v>
      </c>
      <c r="O12" s="12">
        <f t="shared" ref="O12:P12" ca="1" si="26">F12/SUM(F$12:F$14)</f>
        <v>0.66666666666666663</v>
      </c>
      <c r="P12" s="12">
        <f t="shared" ca="1" si="26"/>
        <v>0.66666666666666663</v>
      </c>
      <c r="Q12" s="4"/>
      <c r="R12" s="4"/>
      <c r="S12" s="4"/>
      <c r="T12" s="4"/>
      <c r="U12" s="4"/>
      <c r="V12" s="4"/>
      <c r="W12" s="12">
        <f ca="1">X12/SUM($X$12:$X$14)</f>
        <v>0.625</v>
      </c>
      <c r="X12" s="4">
        <f t="shared" ca="1" si="11"/>
        <v>5</v>
      </c>
    </row>
    <row r="13" spans="2:24" x14ac:dyDescent="0.15">
      <c r="B13" s="4"/>
      <c r="C13" s="16"/>
      <c r="D13" s="4" t="s">
        <v>93</v>
      </c>
      <c r="E13" s="4">
        <f t="shared" ca="1" si="22"/>
        <v>0</v>
      </c>
      <c r="F13" s="4">
        <f t="shared" ca="1" si="23"/>
        <v>0</v>
      </c>
      <c r="G13" s="4">
        <f t="shared" ca="1" si="24"/>
        <v>0</v>
      </c>
      <c r="H13" s="12" t="e">
        <f t="shared" ca="1" si="17"/>
        <v>#DIV/0!</v>
      </c>
      <c r="I13" s="12" t="e">
        <f t="shared" ca="1" si="18"/>
        <v>#DIV/0!</v>
      </c>
      <c r="J13" s="12" t="e">
        <f t="shared" ca="1" si="19"/>
        <v>#DIV/0!</v>
      </c>
      <c r="K13" s="12">
        <f t="shared" ca="1" si="25"/>
        <v>0</v>
      </c>
      <c r="L13" s="12">
        <f t="shared" ca="1" si="25"/>
        <v>0</v>
      </c>
      <c r="M13" s="12">
        <f t="shared" ca="1" si="25"/>
        <v>0</v>
      </c>
      <c r="N13" s="12">
        <f t="shared" ref="N13:N14" ca="1" si="27">E13/SUM(E$12:E$14)</f>
        <v>0</v>
      </c>
      <c r="O13" s="12">
        <f t="shared" ref="O13:O14" ca="1" si="28">F13/SUM(F$12:F$14)</f>
        <v>0</v>
      </c>
      <c r="P13" s="12">
        <f t="shared" ref="P13:P14" ca="1" si="29">G13/SUM(G$12:G$14)</f>
        <v>0</v>
      </c>
      <c r="Q13" s="4"/>
      <c r="R13" s="4"/>
      <c r="S13" s="4"/>
      <c r="T13" s="4"/>
      <c r="U13" s="4"/>
      <c r="V13" s="4"/>
      <c r="W13" s="12">
        <f ca="1">X13/SUM($X$12:$X$14)</f>
        <v>0</v>
      </c>
      <c r="X13" s="4">
        <f t="shared" ca="1" si="11"/>
        <v>0</v>
      </c>
    </row>
    <row r="14" spans="2:24" x14ac:dyDescent="0.15">
      <c r="B14" s="4"/>
      <c r="C14" s="16"/>
      <c r="D14" s="4" t="s">
        <v>91</v>
      </c>
      <c r="E14" s="4">
        <f t="shared" ca="1" si="22"/>
        <v>1</v>
      </c>
      <c r="F14" s="4">
        <f t="shared" ca="1" si="23"/>
        <v>1</v>
      </c>
      <c r="G14" s="4">
        <f t="shared" ca="1" si="24"/>
        <v>1</v>
      </c>
      <c r="H14" s="12">
        <f t="shared" ca="1" si="17"/>
        <v>0.33333333333333331</v>
      </c>
      <c r="I14" s="12">
        <f t="shared" ca="1" si="18"/>
        <v>0.33333333333333331</v>
      </c>
      <c r="J14" s="12">
        <f t="shared" ca="1" si="19"/>
        <v>0.33333333333333331</v>
      </c>
      <c r="K14" s="12">
        <f ca="1">E14/SUM($X$15:$X$16)</f>
        <v>0.125</v>
      </c>
      <c r="L14" s="12">
        <f ca="1">F14/SUM($X$12:$X$14)</f>
        <v>0.125</v>
      </c>
      <c r="M14" s="12">
        <f ca="1">G14/SUM($X$12:$X$14)</f>
        <v>0.125</v>
      </c>
      <c r="N14" s="12">
        <f t="shared" ca="1" si="27"/>
        <v>0.5</v>
      </c>
      <c r="O14" s="12">
        <f t="shared" ca="1" si="28"/>
        <v>0.33333333333333331</v>
      </c>
      <c r="P14" s="12">
        <f t="shared" ca="1" si="29"/>
        <v>0.33333333333333331</v>
      </c>
      <c r="Q14" s="4"/>
      <c r="R14" s="4"/>
      <c r="S14" s="4"/>
      <c r="T14" s="4"/>
      <c r="U14" s="4"/>
      <c r="V14" s="4"/>
      <c r="W14" s="12">
        <f ca="1">X14/SUM($X$12:$X$14)</f>
        <v>0.375</v>
      </c>
      <c r="X14" s="4">
        <f t="shared" ca="1" si="11"/>
        <v>3</v>
      </c>
    </row>
    <row r="15" spans="2:24" x14ac:dyDescent="0.15">
      <c r="B15" s="4"/>
      <c r="C15" s="16" t="s">
        <v>94</v>
      </c>
      <c r="D15" s="4" t="s">
        <v>95</v>
      </c>
      <c r="E15" s="4">
        <f t="shared" ca="1" si="14"/>
        <v>2</v>
      </c>
      <c r="F15" s="4">
        <f t="shared" ca="1" si="15"/>
        <v>1</v>
      </c>
      <c r="G15" s="4">
        <f t="shared" ca="1" si="16"/>
        <v>2</v>
      </c>
      <c r="H15" s="12">
        <f t="shared" ca="1" si="17"/>
        <v>0.4</v>
      </c>
      <c r="I15" s="12">
        <f t="shared" ca="1" si="17"/>
        <v>0.2</v>
      </c>
      <c r="J15" s="12">
        <f t="shared" ca="1" si="17"/>
        <v>0.4</v>
      </c>
      <c r="K15" s="12">
        <f ca="1">E15/SUM($X$15:$X$16)</f>
        <v>0.25</v>
      </c>
      <c r="L15" s="12">
        <f ca="1">F15/SUM($X$15:$X$16)</f>
        <v>0.125</v>
      </c>
      <c r="M15" s="12">
        <f ca="1">G15/SUM($X$15:$X$16)</f>
        <v>0.25</v>
      </c>
      <c r="N15" s="12">
        <f t="shared" ref="N15:P16" ca="1" si="30">E15/SUM(E$15:E$16)</f>
        <v>1</v>
      </c>
      <c r="O15" s="12">
        <f t="shared" ca="1" si="30"/>
        <v>0.33333333333333331</v>
      </c>
      <c r="P15" s="12">
        <f t="shared" ca="1" si="30"/>
        <v>0.66666666666666663</v>
      </c>
      <c r="Q15" s="4"/>
      <c r="R15" s="4"/>
      <c r="S15" s="4"/>
      <c r="T15" s="4"/>
      <c r="U15" s="4"/>
      <c r="V15" s="4"/>
      <c r="W15" s="12">
        <f ca="1">X15/SUM($X$15:$X$16)</f>
        <v>0.625</v>
      </c>
      <c r="X15" s="4">
        <f t="shared" ca="1" si="11"/>
        <v>5</v>
      </c>
    </row>
    <row r="16" spans="2:24" x14ac:dyDescent="0.15">
      <c r="B16" s="4"/>
      <c r="C16" s="16"/>
      <c r="D16" s="4" t="s">
        <v>96</v>
      </c>
      <c r="E16" s="4">
        <f t="shared" ca="1" si="14"/>
        <v>0</v>
      </c>
      <c r="F16" s="4">
        <f t="shared" ca="1" si="15"/>
        <v>2</v>
      </c>
      <c r="G16" s="4">
        <f t="shared" ca="1" si="16"/>
        <v>1</v>
      </c>
      <c r="H16" s="12">
        <f t="shared" ref="H16" ca="1" si="31">E16/$X16</f>
        <v>0</v>
      </c>
      <c r="I16" s="12">
        <f t="shared" ref="I16" ca="1" si="32">F16/$X16</f>
        <v>0.66666666666666663</v>
      </c>
      <c r="J16" s="12">
        <f t="shared" ref="J16" ca="1" si="33">G16/$X16</f>
        <v>0.33333333333333331</v>
      </c>
      <c r="K16" s="12">
        <f ca="1">E16/SUM($X$15:$X$16)</f>
        <v>0</v>
      </c>
      <c r="L16" s="12">
        <f ca="1">F16/SUM($X$15:$X$16)</f>
        <v>0.25</v>
      </c>
      <c r="M16" s="12">
        <f ca="1">G16/SUM($X$15:$X$16)</f>
        <v>0.125</v>
      </c>
      <c r="N16" s="12">
        <f t="shared" ca="1" si="30"/>
        <v>0</v>
      </c>
      <c r="O16" s="12">
        <f t="shared" ca="1" si="30"/>
        <v>0.66666666666666663</v>
      </c>
      <c r="P16" s="12">
        <f t="shared" ca="1" si="30"/>
        <v>0.33333333333333331</v>
      </c>
      <c r="Q16" s="4"/>
      <c r="R16" s="4"/>
      <c r="S16" s="4"/>
      <c r="T16" s="4"/>
      <c r="U16" s="4"/>
      <c r="V16" s="4"/>
      <c r="W16" s="12">
        <f ca="1">X16/SUM($X$15:$X$16)</f>
        <v>0.375</v>
      </c>
      <c r="X16" s="4">
        <f t="shared" ca="1" si="11"/>
        <v>3</v>
      </c>
    </row>
    <row r="17" spans="2:24" x14ac:dyDescent="0.15">
      <c r="B17" s="4"/>
      <c r="C17" s="16" t="s">
        <v>50</v>
      </c>
      <c r="D17" s="4" t="s">
        <v>77</v>
      </c>
      <c r="E17" s="4">
        <f t="shared" ca="1" si="14"/>
        <v>0</v>
      </c>
      <c r="F17" s="4">
        <f t="shared" ca="1" si="15"/>
        <v>0</v>
      </c>
      <c r="G17" s="4">
        <f t="shared" ca="1" si="16"/>
        <v>0</v>
      </c>
      <c r="H17" s="12" t="e">
        <f t="shared" ca="1" si="17"/>
        <v>#DIV/0!</v>
      </c>
      <c r="I17" s="12" t="e">
        <f t="shared" ca="1" si="18"/>
        <v>#DIV/0!</v>
      </c>
      <c r="J17" s="12" t="e">
        <f t="shared" ca="1" si="19"/>
        <v>#DIV/0!</v>
      </c>
      <c r="K17" s="12">
        <f ca="1">E17/SUM($X$17:$X$53)</f>
        <v>0</v>
      </c>
      <c r="L17" s="12">
        <f t="shared" ref="L17:M17" ca="1" si="34">F17/SUM($X$17:$X$53)</f>
        <v>0</v>
      </c>
      <c r="M17" s="12">
        <f t="shared" ca="1" si="34"/>
        <v>0</v>
      </c>
      <c r="N17" s="12">
        <f ca="1">E17/SUM($E$17:$E$53)</f>
        <v>0</v>
      </c>
      <c r="O17" s="12">
        <f ca="1">F17/SUM($F$17:$F$53)</f>
        <v>0</v>
      </c>
      <c r="P17" s="12">
        <f ca="1">G17/SUM($G$17:$G$53)</f>
        <v>0</v>
      </c>
      <c r="Q17" s="4"/>
      <c r="R17" s="4"/>
      <c r="S17" s="4"/>
      <c r="T17" s="4"/>
      <c r="U17" s="4"/>
      <c r="V17" s="4"/>
      <c r="W17" s="12">
        <f ca="1">X17/SUM($X$17:$X$53)</f>
        <v>0</v>
      </c>
      <c r="X17" s="4">
        <f t="shared" ca="1" si="11"/>
        <v>0</v>
      </c>
    </row>
    <row r="18" spans="2:24" x14ac:dyDescent="0.15">
      <c r="B18" s="4"/>
      <c r="C18" s="16"/>
      <c r="D18" s="4" t="s">
        <v>84</v>
      </c>
      <c r="E18" s="4">
        <f t="shared" ca="1" si="14"/>
        <v>0</v>
      </c>
      <c r="F18" s="4">
        <f t="shared" ca="1" si="15"/>
        <v>0</v>
      </c>
      <c r="G18" s="4">
        <f t="shared" ca="1" si="16"/>
        <v>0</v>
      </c>
      <c r="H18" s="12" t="e">
        <f t="shared" ca="1" si="17"/>
        <v>#DIV/0!</v>
      </c>
      <c r="I18" s="12" t="e">
        <f t="shared" ca="1" si="18"/>
        <v>#DIV/0!</v>
      </c>
      <c r="J18" s="12" t="e">
        <f t="shared" ca="1" si="19"/>
        <v>#DIV/0!</v>
      </c>
      <c r="K18" s="12">
        <f t="shared" ref="K18:K53" ca="1" si="35">E18/SUM($X$17:$X$53)</f>
        <v>0</v>
      </c>
      <c r="L18" s="12">
        <f t="shared" ref="L18:L53" ca="1" si="36">F18/SUM($X$17:$X$53)</f>
        <v>0</v>
      </c>
      <c r="M18" s="12">
        <f t="shared" ref="M18:M53" ca="1" si="37">G18/SUM($X$17:$X$53)</f>
        <v>0</v>
      </c>
      <c r="N18" s="12">
        <f t="shared" ref="N18:N53" ca="1" si="38">E18/SUM($E$17:$E$53)</f>
        <v>0</v>
      </c>
      <c r="O18" s="12">
        <f t="shared" ref="O18:O53" ca="1" si="39">F18/SUM($F$17:$F$53)</f>
        <v>0</v>
      </c>
      <c r="P18" s="12">
        <f t="shared" ref="P18:P53" ca="1" si="40">G18/SUM($G$17:$G$53)</f>
        <v>0</v>
      </c>
      <c r="Q18" s="4"/>
      <c r="R18" s="4"/>
      <c r="S18" s="4"/>
      <c r="T18" s="4"/>
      <c r="U18" s="4"/>
      <c r="V18" s="4"/>
      <c r="W18" s="12">
        <f t="shared" ref="W18:W53" ca="1" si="41">X18/SUM($X$17:$X$53)</f>
        <v>0</v>
      </c>
      <c r="X18" s="4">
        <f t="shared" ca="1" si="11"/>
        <v>0</v>
      </c>
    </row>
    <row r="19" spans="2:24" x14ac:dyDescent="0.15">
      <c r="B19" s="4"/>
      <c r="C19" s="16"/>
      <c r="D19" s="4" t="s">
        <v>83</v>
      </c>
      <c r="E19" s="4">
        <f t="shared" ca="1" si="14"/>
        <v>0</v>
      </c>
      <c r="F19" s="4">
        <f t="shared" ca="1" si="15"/>
        <v>0</v>
      </c>
      <c r="G19" s="4">
        <f t="shared" ca="1" si="16"/>
        <v>0</v>
      </c>
      <c r="H19" s="12" t="e">
        <f t="shared" ca="1" si="17"/>
        <v>#DIV/0!</v>
      </c>
      <c r="I19" s="12" t="e">
        <f t="shared" ca="1" si="18"/>
        <v>#DIV/0!</v>
      </c>
      <c r="J19" s="12" t="e">
        <f t="shared" ca="1" si="19"/>
        <v>#DIV/0!</v>
      </c>
      <c r="K19" s="12">
        <f t="shared" ca="1" si="35"/>
        <v>0</v>
      </c>
      <c r="L19" s="12">
        <f t="shared" ca="1" si="36"/>
        <v>0</v>
      </c>
      <c r="M19" s="12">
        <f t="shared" ca="1" si="37"/>
        <v>0</v>
      </c>
      <c r="N19" s="12">
        <f t="shared" ca="1" si="38"/>
        <v>0</v>
      </c>
      <c r="O19" s="12">
        <f t="shared" ca="1" si="39"/>
        <v>0</v>
      </c>
      <c r="P19" s="12">
        <f t="shared" ca="1" si="40"/>
        <v>0</v>
      </c>
      <c r="Q19" s="4"/>
      <c r="R19" s="4"/>
      <c r="S19" s="4"/>
      <c r="T19" s="4"/>
      <c r="U19" s="4"/>
      <c r="V19" s="4"/>
      <c r="W19" s="12">
        <f t="shared" ca="1" si="41"/>
        <v>0</v>
      </c>
      <c r="X19" s="4">
        <f t="shared" ca="1" si="11"/>
        <v>0</v>
      </c>
    </row>
    <row r="20" spans="2:24" x14ac:dyDescent="0.15">
      <c r="B20" s="4"/>
      <c r="C20" s="16"/>
      <c r="D20" s="4" t="s">
        <v>3</v>
      </c>
      <c r="E20" s="4">
        <f t="shared" ca="1" si="14"/>
        <v>1</v>
      </c>
      <c r="F20" s="4">
        <f t="shared" ca="1" si="15"/>
        <v>1</v>
      </c>
      <c r="G20" s="4">
        <f t="shared" ca="1" si="16"/>
        <v>0</v>
      </c>
      <c r="H20" s="12">
        <f t="shared" ca="1" si="17"/>
        <v>0.5</v>
      </c>
      <c r="I20" s="12">
        <f t="shared" ca="1" si="18"/>
        <v>0.5</v>
      </c>
      <c r="J20" s="12">
        <f t="shared" ca="1" si="19"/>
        <v>0</v>
      </c>
      <c r="K20" s="12">
        <f t="shared" ca="1" si="35"/>
        <v>0.125</v>
      </c>
      <c r="L20" s="12">
        <f t="shared" ca="1" si="36"/>
        <v>0.125</v>
      </c>
      <c r="M20" s="12">
        <f t="shared" ca="1" si="37"/>
        <v>0</v>
      </c>
      <c r="N20" s="12">
        <f t="shared" ca="1" si="38"/>
        <v>0.5</v>
      </c>
      <c r="O20" s="12">
        <f t="shared" ca="1" si="39"/>
        <v>0.33333333333333331</v>
      </c>
      <c r="P20" s="12">
        <f t="shared" ca="1" si="40"/>
        <v>0</v>
      </c>
      <c r="Q20" s="4"/>
      <c r="R20" s="4"/>
      <c r="S20" s="4"/>
      <c r="T20" s="4"/>
      <c r="U20" s="4"/>
      <c r="V20" s="4"/>
      <c r="W20" s="12">
        <f t="shared" ca="1" si="41"/>
        <v>0.25</v>
      </c>
      <c r="X20" s="4">
        <f t="shared" ca="1" si="11"/>
        <v>2</v>
      </c>
    </row>
    <row r="21" spans="2:24" x14ac:dyDescent="0.15">
      <c r="B21" s="4"/>
      <c r="C21" s="16"/>
      <c r="D21" s="4" t="s">
        <v>71</v>
      </c>
      <c r="E21" s="4">
        <f t="shared" ca="1" si="14"/>
        <v>0</v>
      </c>
      <c r="F21" s="4">
        <f t="shared" ca="1" si="15"/>
        <v>0</v>
      </c>
      <c r="G21" s="4">
        <f t="shared" ca="1" si="16"/>
        <v>0</v>
      </c>
      <c r="H21" s="12" t="e">
        <f t="shared" ca="1" si="17"/>
        <v>#DIV/0!</v>
      </c>
      <c r="I21" s="12" t="e">
        <f t="shared" ca="1" si="18"/>
        <v>#DIV/0!</v>
      </c>
      <c r="J21" s="12" t="e">
        <f t="shared" ca="1" si="19"/>
        <v>#DIV/0!</v>
      </c>
      <c r="K21" s="12">
        <f t="shared" ca="1" si="35"/>
        <v>0</v>
      </c>
      <c r="L21" s="12">
        <f t="shared" ca="1" si="36"/>
        <v>0</v>
      </c>
      <c r="M21" s="12">
        <f t="shared" ca="1" si="37"/>
        <v>0</v>
      </c>
      <c r="N21" s="12">
        <f t="shared" ca="1" si="38"/>
        <v>0</v>
      </c>
      <c r="O21" s="12">
        <f t="shared" ca="1" si="39"/>
        <v>0</v>
      </c>
      <c r="P21" s="12">
        <f t="shared" ca="1" si="40"/>
        <v>0</v>
      </c>
      <c r="Q21" s="4"/>
      <c r="R21" s="4"/>
      <c r="S21" s="4"/>
      <c r="T21" s="4"/>
      <c r="U21" s="4"/>
      <c r="V21" s="4"/>
      <c r="W21" s="12">
        <f t="shared" ca="1" si="41"/>
        <v>0</v>
      </c>
      <c r="X21" s="4">
        <f t="shared" ca="1" si="11"/>
        <v>0</v>
      </c>
    </row>
    <row r="22" spans="2:24" x14ac:dyDescent="0.15">
      <c r="B22" s="4"/>
      <c r="C22" s="16"/>
      <c r="D22" s="4" t="s">
        <v>0</v>
      </c>
      <c r="E22" s="4">
        <f t="shared" ca="1" si="14"/>
        <v>1</v>
      </c>
      <c r="F22" s="4">
        <f t="shared" ca="1" si="15"/>
        <v>1</v>
      </c>
      <c r="G22" s="4">
        <f t="shared" ca="1" si="16"/>
        <v>0</v>
      </c>
      <c r="H22" s="12">
        <f t="shared" ca="1" si="17"/>
        <v>0.5</v>
      </c>
      <c r="I22" s="12">
        <f t="shared" ca="1" si="18"/>
        <v>0.5</v>
      </c>
      <c r="J22" s="12">
        <f t="shared" ca="1" si="19"/>
        <v>0</v>
      </c>
      <c r="K22" s="12">
        <f t="shared" ca="1" si="35"/>
        <v>0.125</v>
      </c>
      <c r="L22" s="12">
        <f t="shared" ca="1" si="36"/>
        <v>0.125</v>
      </c>
      <c r="M22" s="12">
        <f t="shared" ca="1" si="37"/>
        <v>0</v>
      </c>
      <c r="N22" s="12">
        <f t="shared" ca="1" si="38"/>
        <v>0.5</v>
      </c>
      <c r="O22" s="12">
        <f t="shared" ca="1" si="39"/>
        <v>0.33333333333333331</v>
      </c>
      <c r="P22" s="12">
        <f t="shared" ca="1" si="40"/>
        <v>0</v>
      </c>
      <c r="Q22" s="4"/>
      <c r="R22" s="4"/>
      <c r="S22" s="4"/>
      <c r="T22" s="4"/>
      <c r="U22" s="4"/>
      <c r="V22" s="4"/>
      <c r="W22" s="12">
        <f t="shared" ca="1" si="41"/>
        <v>0.25</v>
      </c>
      <c r="X22" s="4">
        <f t="shared" ca="1" si="11"/>
        <v>2</v>
      </c>
    </row>
    <row r="23" spans="2:24" x14ac:dyDescent="0.15">
      <c r="B23" s="4"/>
      <c r="C23" s="16"/>
      <c r="D23" s="4" t="s">
        <v>58</v>
      </c>
      <c r="E23" s="4">
        <f t="shared" ca="1" si="14"/>
        <v>0</v>
      </c>
      <c r="F23" s="4">
        <f t="shared" ca="1" si="15"/>
        <v>0</v>
      </c>
      <c r="G23" s="4">
        <f t="shared" ca="1" si="16"/>
        <v>0</v>
      </c>
      <c r="H23" s="12" t="e">
        <f t="shared" ca="1" si="17"/>
        <v>#DIV/0!</v>
      </c>
      <c r="I23" s="12" t="e">
        <f t="shared" ca="1" si="18"/>
        <v>#DIV/0!</v>
      </c>
      <c r="J23" s="12" t="e">
        <f t="shared" ca="1" si="19"/>
        <v>#DIV/0!</v>
      </c>
      <c r="K23" s="12">
        <f t="shared" ca="1" si="35"/>
        <v>0</v>
      </c>
      <c r="L23" s="12">
        <f t="shared" ca="1" si="36"/>
        <v>0</v>
      </c>
      <c r="M23" s="12">
        <f t="shared" ca="1" si="37"/>
        <v>0</v>
      </c>
      <c r="N23" s="12">
        <f t="shared" ca="1" si="38"/>
        <v>0</v>
      </c>
      <c r="O23" s="12">
        <f t="shared" ca="1" si="39"/>
        <v>0</v>
      </c>
      <c r="P23" s="12">
        <f t="shared" ca="1" si="40"/>
        <v>0</v>
      </c>
      <c r="Q23" s="4"/>
      <c r="R23" s="4"/>
      <c r="S23" s="4"/>
      <c r="T23" s="4"/>
      <c r="U23" s="4"/>
      <c r="V23" s="4"/>
      <c r="W23" s="12">
        <f t="shared" ca="1" si="41"/>
        <v>0</v>
      </c>
      <c r="X23" s="4">
        <f t="shared" ca="1" si="11"/>
        <v>0</v>
      </c>
    </row>
    <row r="24" spans="2:24" x14ac:dyDescent="0.15">
      <c r="B24" s="4"/>
      <c r="C24" s="16"/>
      <c r="D24" s="4" t="s">
        <v>68</v>
      </c>
      <c r="E24" s="4">
        <f t="shared" ca="1" si="14"/>
        <v>0</v>
      </c>
      <c r="F24" s="4">
        <f t="shared" ca="1" si="15"/>
        <v>0</v>
      </c>
      <c r="G24" s="4">
        <f t="shared" ca="1" si="16"/>
        <v>0</v>
      </c>
      <c r="H24" s="12" t="e">
        <f t="shared" ca="1" si="17"/>
        <v>#DIV/0!</v>
      </c>
      <c r="I24" s="12" t="e">
        <f t="shared" ca="1" si="18"/>
        <v>#DIV/0!</v>
      </c>
      <c r="J24" s="12" t="e">
        <f t="shared" ca="1" si="19"/>
        <v>#DIV/0!</v>
      </c>
      <c r="K24" s="12">
        <f t="shared" ca="1" si="35"/>
        <v>0</v>
      </c>
      <c r="L24" s="12">
        <f t="shared" ca="1" si="36"/>
        <v>0</v>
      </c>
      <c r="M24" s="12">
        <f t="shared" ca="1" si="37"/>
        <v>0</v>
      </c>
      <c r="N24" s="12">
        <f t="shared" ca="1" si="38"/>
        <v>0</v>
      </c>
      <c r="O24" s="12">
        <f t="shared" ca="1" si="39"/>
        <v>0</v>
      </c>
      <c r="P24" s="12">
        <f t="shared" ca="1" si="40"/>
        <v>0</v>
      </c>
      <c r="Q24" s="4"/>
      <c r="R24" s="4"/>
      <c r="S24" s="4"/>
      <c r="T24" s="4"/>
      <c r="U24" s="4"/>
      <c r="V24" s="4"/>
      <c r="W24" s="12">
        <f t="shared" ca="1" si="41"/>
        <v>0</v>
      </c>
      <c r="X24" s="4">
        <f t="shared" ca="1" si="11"/>
        <v>0</v>
      </c>
    </row>
    <row r="25" spans="2:24" x14ac:dyDescent="0.15">
      <c r="B25" s="4"/>
      <c r="C25" s="16"/>
      <c r="D25" s="4" t="s">
        <v>75</v>
      </c>
      <c r="E25" s="4">
        <f t="shared" ca="1" si="14"/>
        <v>0</v>
      </c>
      <c r="F25" s="4">
        <f t="shared" ca="1" si="15"/>
        <v>0</v>
      </c>
      <c r="G25" s="4">
        <f t="shared" ca="1" si="16"/>
        <v>0</v>
      </c>
      <c r="H25" s="12" t="e">
        <f t="shared" ca="1" si="17"/>
        <v>#DIV/0!</v>
      </c>
      <c r="I25" s="12" t="e">
        <f t="shared" ca="1" si="18"/>
        <v>#DIV/0!</v>
      </c>
      <c r="J25" s="12" t="e">
        <f t="shared" ca="1" si="19"/>
        <v>#DIV/0!</v>
      </c>
      <c r="K25" s="12">
        <f t="shared" ca="1" si="35"/>
        <v>0</v>
      </c>
      <c r="L25" s="12">
        <f t="shared" ca="1" si="36"/>
        <v>0</v>
      </c>
      <c r="M25" s="12">
        <f t="shared" ca="1" si="37"/>
        <v>0</v>
      </c>
      <c r="N25" s="12">
        <f t="shared" ca="1" si="38"/>
        <v>0</v>
      </c>
      <c r="O25" s="12">
        <f t="shared" ca="1" si="39"/>
        <v>0</v>
      </c>
      <c r="P25" s="12">
        <f t="shared" ca="1" si="40"/>
        <v>0</v>
      </c>
      <c r="Q25" s="4"/>
      <c r="R25" s="4"/>
      <c r="S25" s="4"/>
      <c r="T25" s="4"/>
      <c r="U25" s="4"/>
      <c r="V25" s="4"/>
      <c r="W25" s="12">
        <f t="shared" ca="1" si="41"/>
        <v>0</v>
      </c>
      <c r="X25" s="4">
        <f t="shared" ca="1" si="11"/>
        <v>0</v>
      </c>
    </row>
    <row r="26" spans="2:24" x14ac:dyDescent="0.15">
      <c r="B26" s="4"/>
      <c r="C26" s="16"/>
      <c r="D26" s="4" t="s">
        <v>76</v>
      </c>
      <c r="E26" s="4">
        <f t="shared" ca="1" si="14"/>
        <v>0</v>
      </c>
      <c r="F26" s="4">
        <f t="shared" ca="1" si="15"/>
        <v>0</v>
      </c>
      <c r="G26" s="4">
        <f t="shared" ca="1" si="16"/>
        <v>0</v>
      </c>
      <c r="H26" s="12" t="e">
        <f t="shared" ca="1" si="17"/>
        <v>#DIV/0!</v>
      </c>
      <c r="I26" s="12" t="e">
        <f t="shared" ca="1" si="18"/>
        <v>#DIV/0!</v>
      </c>
      <c r="J26" s="12" t="e">
        <f t="shared" ca="1" si="19"/>
        <v>#DIV/0!</v>
      </c>
      <c r="K26" s="12">
        <f t="shared" ca="1" si="35"/>
        <v>0</v>
      </c>
      <c r="L26" s="12">
        <f t="shared" ca="1" si="36"/>
        <v>0</v>
      </c>
      <c r="M26" s="12">
        <f t="shared" ca="1" si="37"/>
        <v>0</v>
      </c>
      <c r="N26" s="12">
        <f t="shared" ca="1" si="38"/>
        <v>0</v>
      </c>
      <c r="O26" s="12">
        <f t="shared" ca="1" si="39"/>
        <v>0</v>
      </c>
      <c r="P26" s="12">
        <f t="shared" ca="1" si="40"/>
        <v>0</v>
      </c>
      <c r="Q26" s="4"/>
      <c r="R26" s="4"/>
      <c r="S26" s="4"/>
      <c r="T26" s="4"/>
      <c r="U26" s="4"/>
      <c r="V26" s="4"/>
      <c r="W26" s="12">
        <f t="shared" ca="1" si="41"/>
        <v>0</v>
      </c>
      <c r="X26" s="4">
        <f t="shared" ca="1" si="11"/>
        <v>0</v>
      </c>
    </row>
    <row r="27" spans="2:24" x14ac:dyDescent="0.15">
      <c r="B27" s="4"/>
      <c r="C27" s="16"/>
      <c r="D27" s="4" t="s">
        <v>81</v>
      </c>
      <c r="E27" s="4">
        <f t="shared" ca="1" si="14"/>
        <v>0</v>
      </c>
      <c r="F27" s="4">
        <f t="shared" ca="1" si="15"/>
        <v>0</v>
      </c>
      <c r="G27" s="4">
        <f t="shared" ca="1" si="16"/>
        <v>0</v>
      </c>
      <c r="H27" s="12" t="e">
        <f t="shared" ca="1" si="17"/>
        <v>#DIV/0!</v>
      </c>
      <c r="I27" s="12" t="e">
        <f t="shared" ca="1" si="18"/>
        <v>#DIV/0!</v>
      </c>
      <c r="J27" s="12" t="e">
        <f t="shared" ca="1" si="19"/>
        <v>#DIV/0!</v>
      </c>
      <c r="K27" s="12">
        <f t="shared" ca="1" si="35"/>
        <v>0</v>
      </c>
      <c r="L27" s="12">
        <f t="shared" ca="1" si="36"/>
        <v>0</v>
      </c>
      <c r="M27" s="12">
        <f t="shared" ca="1" si="37"/>
        <v>0</v>
      </c>
      <c r="N27" s="12">
        <f t="shared" ca="1" si="38"/>
        <v>0</v>
      </c>
      <c r="O27" s="12">
        <f t="shared" ca="1" si="39"/>
        <v>0</v>
      </c>
      <c r="P27" s="12">
        <f t="shared" ca="1" si="40"/>
        <v>0</v>
      </c>
      <c r="Q27" s="4"/>
      <c r="R27" s="4"/>
      <c r="S27" s="4"/>
      <c r="T27" s="4"/>
      <c r="U27" s="4"/>
      <c r="V27" s="4"/>
      <c r="W27" s="12">
        <f t="shared" ca="1" si="41"/>
        <v>0</v>
      </c>
      <c r="X27" s="4">
        <f t="shared" ca="1" si="11"/>
        <v>0</v>
      </c>
    </row>
    <row r="28" spans="2:24" x14ac:dyDescent="0.15">
      <c r="B28" s="4"/>
      <c r="C28" s="16"/>
      <c r="D28" s="4" t="s">
        <v>60</v>
      </c>
      <c r="E28" s="4">
        <f t="shared" ca="1" si="14"/>
        <v>0</v>
      </c>
      <c r="F28" s="4">
        <f t="shared" ca="1" si="15"/>
        <v>0</v>
      </c>
      <c r="G28" s="4">
        <f t="shared" ca="1" si="16"/>
        <v>0</v>
      </c>
      <c r="H28" s="12" t="e">
        <f t="shared" ca="1" si="17"/>
        <v>#DIV/0!</v>
      </c>
      <c r="I28" s="12" t="e">
        <f t="shared" ca="1" si="18"/>
        <v>#DIV/0!</v>
      </c>
      <c r="J28" s="12" t="e">
        <f t="shared" ca="1" si="19"/>
        <v>#DIV/0!</v>
      </c>
      <c r="K28" s="12">
        <f t="shared" ca="1" si="35"/>
        <v>0</v>
      </c>
      <c r="L28" s="12">
        <f t="shared" ca="1" si="36"/>
        <v>0</v>
      </c>
      <c r="M28" s="12">
        <f t="shared" ca="1" si="37"/>
        <v>0</v>
      </c>
      <c r="N28" s="12">
        <f t="shared" ca="1" si="38"/>
        <v>0</v>
      </c>
      <c r="O28" s="12">
        <f t="shared" ca="1" si="39"/>
        <v>0</v>
      </c>
      <c r="P28" s="12">
        <f t="shared" ca="1" si="40"/>
        <v>0</v>
      </c>
      <c r="Q28" s="4"/>
      <c r="R28" s="4"/>
      <c r="S28" s="4"/>
      <c r="T28" s="4"/>
      <c r="U28" s="4"/>
      <c r="V28" s="4"/>
      <c r="W28" s="12">
        <f t="shared" ca="1" si="41"/>
        <v>0</v>
      </c>
      <c r="X28" s="4">
        <f t="shared" ca="1" si="11"/>
        <v>0</v>
      </c>
    </row>
    <row r="29" spans="2:24" x14ac:dyDescent="0.15">
      <c r="B29" s="4"/>
      <c r="C29" s="16"/>
      <c r="D29" s="4" t="s">
        <v>70</v>
      </c>
      <c r="E29" s="4">
        <f t="shared" ca="1" si="14"/>
        <v>0</v>
      </c>
      <c r="F29" s="4">
        <f t="shared" ca="1" si="15"/>
        <v>0</v>
      </c>
      <c r="G29" s="4">
        <f t="shared" ca="1" si="16"/>
        <v>0</v>
      </c>
      <c r="H29" s="12" t="e">
        <f t="shared" ca="1" si="17"/>
        <v>#DIV/0!</v>
      </c>
      <c r="I29" s="12" t="e">
        <f t="shared" ca="1" si="18"/>
        <v>#DIV/0!</v>
      </c>
      <c r="J29" s="12" t="e">
        <f t="shared" ca="1" si="19"/>
        <v>#DIV/0!</v>
      </c>
      <c r="K29" s="12">
        <f t="shared" ca="1" si="35"/>
        <v>0</v>
      </c>
      <c r="L29" s="12">
        <f t="shared" ca="1" si="36"/>
        <v>0</v>
      </c>
      <c r="M29" s="12">
        <f t="shared" ca="1" si="37"/>
        <v>0</v>
      </c>
      <c r="N29" s="12">
        <f t="shared" ca="1" si="38"/>
        <v>0</v>
      </c>
      <c r="O29" s="12">
        <f t="shared" ca="1" si="39"/>
        <v>0</v>
      </c>
      <c r="P29" s="12">
        <f t="shared" ca="1" si="40"/>
        <v>0</v>
      </c>
      <c r="Q29" s="4"/>
      <c r="R29" s="4"/>
      <c r="S29" s="4"/>
      <c r="T29" s="4"/>
      <c r="U29" s="4"/>
      <c r="V29" s="4"/>
      <c r="W29" s="12">
        <f t="shared" ca="1" si="41"/>
        <v>0</v>
      </c>
      <c r="X29" s="4">
        <f t="shared" ca="1" si="11"/>
        <v>0</v>
      </c>
    </row>
    <row r="30" spans="2:24" x14ac:dyDescent="0.15">
      <c r="B30" s="4"/>
      <c r="C30" s="16"/>
      <c r="D30" s="4" t="s">
        <v>86</v>
      </c>
      <c r="E30" s="4">
        <f t="shared" ca="1" si="14"/>
        <v>0</v>
      </c>
      <c r="F30" s="4">
        <f t="shared" ca="1" si="15"/>
        <v>0</v>
      </c>
      <c r="G30" s="4">
        <f t="shared" ca="1" si="16"/>
        <v>0</v>
      </c>
      <c r="H30" s="12" t="e">
        <f t="shared" ca="1" si="17"/>
        <v>#DIV/0!</v>
      </c>
      <c r="I30" s="12" t="e">
        <f t="shared" ca="1" si="18"/>
        <v>#DIV/0!</v>
      </c>
      <c r="J30" s="12" t="e">
        <f t="shared" ca="1" si="19"/>
        <v>#DIV/0!</v>
      </c>
      <c r="K30" s="12">
        <f t="shared" ca="1" si="35"/>
        <v>0</v>
      </c>
      <c r="L30" s="12">
        <f t="shared" ca="1" si="36"/>
        <v>0</v>
      </c>
      <c r="M30" s="12">
        <f t="shared" ca="1" si="37"/>
        <v>0</v>
      </c>
      <c r="N30" s="12">
        <f t="shared" ca="1" si="38"/>
        <v>0</v>
      </c>
      <c r="O30" s="12">
        <f t="shared" ca="1" si="39"/>
        <v>0</v>
      </c>
      <c r="P30" s="12">
        <f t="shared" ca="1" si="40"/>
        <v>0</v>
      </c>
      <c r="Q30" s="4"/>
      <c r="R30" s="4"/>
      <c r="S30" s="4"/>
      <c r="T30" s="4"/>
      <c r="U30" s="4"/>
      <c r="V30" s="4"/>
      <c r="W30" s="12">
        <f t="shared" ca="1" si="41"/>
        <v>0</v>
      </c>
      <c r="X30" s="4">
        <f t="shared" ca="1" si="11"/>
        <v>0</v>
      </c>
    </row>
    <row r="31" spans="2:24" x14ac:dyDescent="0.15">
      <c r="B31" s="4"/>
      <c r="C31" s="16"/>
      <c r="D31" s="4" t="s">
        <v>80</v>
      </c>
      <c r="E31" s="4">
        <f t="shared" ca="1" si="14"/>
        <v>0</v>
      </c>
      <c r="F31" s="4">
        <f t="shared" ca="1" si="15"/>
        <v>0</v>
      </c>
      <c r="G31" s="4">
        <f t="shared" ca="1" si="16"/>
        <v>0</v>
      </c>
      <c r="H31" s="12" t="e">
        <f t="shared" ca="1" si="17"/>
        <v>#DIV/0!</v>
      </c>
      <c r="I31" s="12" t="e">
        <f t="shared" ca="1" si="18"/>
        <v>#DIV/0!</v>
      </c>
      <c r="J31" s="12" t="e">
        <f t="shared" ca="1" si="19"/>
        <v>#DIV/0!</v>
      </c>
      <c r="K31" s="12">
        <f t="shared" ca="1" si="35"/>
        <v>0</v>
      </c>
      <c r="L31" s="12">
        <f t="shared" ca="1" si="36"/>
        <v>0</v>
      </c>
      <c r="M31" s="12">
        <f t="shared" ca="1" si="37"/>
        <v>0</v>
      </c>
      <c r="N31" s="12">
        <f t="shared" ca="1" si="38"/>
        <v>0</v>
      </c>
      <c r="O31" s="12">
        <f t="shared" ca="1" si="39"/>
        <v>0</v>
      </c>
      <c r="P31" s="12">
        <f t="shared" ca="1" si="40"/>
        <v>0</v>
      </c>
      <c r="Q31" s="4"/>
      <c r="R31" s="4"/>
      <c r="S31" s="4"/>
      <c r="T31" s="4"/>
      <c r="U31" s="4"/>
      <c r="V31" s="4"/>
      <c r="W31" s="12">
        <f t="shared" ca="1" si="41"/>
        <v>0</v>
      </c>
      <c r="X31" s="4">
        <f t="shared" ca="1" si="11"/>
        <v>0</v>
      </c>
    </row>
    <row r="32" spans="2:24" x14ac:dyDescent="0.15">
      <c r="B32" s="4"/>
      <c r="C32" s="16"/>
      <c r="D32" s="4" t="s">
        <v>72</v>
      </c>
      <c r="E32" s="4">
        <f t="shared" ca="1" si="14"/>
        <v>0</v>
      </c>
      <c r="F32" s="4">
        <f t="shared" ca="1" si="15"/>
        <v>0</v>
      </c>
      <c r="G32" s="4">
        <f t="shared" ca="1" si="16"/>
        <v>0</v>
      </c>
      <c r="H32" s="12" t="e">
        <f t="shared" ca="1" si="17"/>
        <v>#DIV/0!</v>
      </c>
      <c r="I32" s="12" t="e">
        <f t="shared" ca="1" si="18"/>
        <v>#DIV/0!</v>
      </c>
      <c r="J32" s="12" t="e">
        <f t="shared" ca="1" si="19"/>
        <v>#DIV/0!</v>
      </c>
      <c r="K32" s="12">
        <f t="shared" ca="1" si="35"/>
        <v>0</v>
      </c>
      <c r="L32" s="12">
        <f t="shared" ca="1" si="36"/>
        <v>0</v>
      </c>
      <c r="M32" s="12">
        <f t="shared" ca="1" si="37"/>
        <v>0</v>
      </c>
      <c r="N32" s="12">
        <f t="shared" ca="1" si="38"/>
        <v>0</v>
      </c>
      <c r="O32" s="12">
        <f t="shared" ca="1" si="39"/>
        <v>0</v>
      </c>
      <c r="P32" s="12">
        <f t="shared" ca="1" si="40"/>
        <v>0</v>
      </c>
      <c r="Q32" s="4"/>
      <c r="R32" s="4"/>
      <c r="S32" s="4"/>
      <c r="T32" s="4"/>
      <c r="U32" s="4"/>
      <c r="V32" s="4"/>
      <c r="W32" s="12">
        <f t="shared" ca="1" si="41"/>
        <v>0</v>
      </c>
      <c r="X32" s="4">
        <f t="shared" ca="1" si="11"/>
        <v>0</v>
      </c>
    </row>
    <row r="33" spans="2:24" x14ac:dyDescent="0.15">
      <c r="B33" s="4"/>
      <c r="C33" s="16"/>
      <c r="D33" s="4" t="s">
        <v>62</v>
      </c>
      <c r="E33" s="4">
        <f t="shared" ca="1" si="14"/>
        <v>0</v>
      </c>
      <c r="F33" s="4">
        <f t="shared" ca="1" si="15"/>
        <v>0</v>
      </c>
      <c r="G33" s="4">
        <f t="shared" ca="1" si="16"/>
        <v>0</v>
      </c>
      <c r="H33" s="12" t="e">
        <f t="shared" ca="1" si="17"/>
        <v>#DIV/0!</v>
      </c>
      <c r="I33" s="12" t="e">
        <f t="shared" ca="1" si="18"/>
        <v>#DIV/0!</v>
      </c>
      <c r="J33" s="12" t="e">
        <f t="shared" ca="1" si="19"/>
        <v>#DIV/0!</v>
      </c>
      <c r="K33" s="12">
        <f t="shared" ca="1" si="35"/>
        <v>0</v>
      </c>
      <c r="L33" s="12">
        <f t="shared" ca="1" si="36"/>
        <v>0</v>
      </c>
      <c r="M33" s="12">
        <f t="shared" ca="1" si="37"/>
        <v>0</v>
      </c>
      <c r="N33" s="12">
        <f t="shared" ca="1" si="38"/>
        <v>0</v>
      </c>
      <c r="O33" s="12">
        <f t="shared" ca="1" si="39"/>
        <v>0</v>
      </c>
      <c r="P33" s="12">
        <f t="shared" ca="1" si="40"/>
        <v>0</v>
      </c>
      <c r="Q33" s="4"/>
      <c r="R33" s="4"/>
      <c r="S33" s="4"/>
      <c r="T33" s="4"/>
      <c r="U33" s="4"/>
      <c r="V33" s="4"/>
      <c r="W33" s="12">
        <f t="shared" ca="1" si="41"/>
        <v>0</v>
      </c>
      <c r="X33" s="4">
        <f t="shared" ca="1" si="11"/>
        <v>0</v>
      </c>
    </row>
    <row r="34" spans="2:24" x14ac:dyDescent="0.15">
      <c r="B34" s="4"/>
      <c r="C34" s="16"/>
      <c r="D34" s="4" t="s">
        <v>61</v>
      </c>
      <c r="E34" s="4">
        <f t="shared" ca="1" si="14"/>
        <v>0</v>
      </c>
      <c r="F34" s="4">
        <f t="shared" ca="1" si="15"/>
        <v>0</v>
      </c>
      <c r="G34" s="4">
        <f t="shared" ca="1" si="16"/>
        <v>0</v>
      </c>
      <c r="H34" s="12" t="e">
        <f t="shared" ca="1" si="17"/>
        <v>#DIV/0!</v>
      </c>
      <c r="I34" s="12" t="e">
        <f t="shared" ca="1" si="18"/>
        <v>#DIV/0!</v>
      </c>
      <c r="J34" s="12" t="e">
        <f t="shared" ca="1" si="19"/>
        <v>#DIV/0!</v>
      </c>
      <c r="K34" s="12">
        <f t="shared" ca="1" si="35"/>
        <v>0</v>
      </c>
      <c r="L34" s="12">
        <f t="shared" ca="1" si="36"/>
        <v>0</v>
      </c>
      <c r="M34" s="12">
        <f t="shared" ca="1" si="37"/>
        <v>0</v>
      </c>
      <c r="N34" s="12">
        <f t="shared" ca="1" si="38"/>
        <v>0</v>
      </c>
      <c r="O34" s="12">
        <f t="shared" ca="1" si="39"/>
        <v>0</v>
      </c>
      <c r="P34" s="12">
        <f t="shared" ca="1" si="40"/>
        <v>0</v>
      </c>
      <c r="Q34" s="4"/>
      <c r="R34" s="4"/>
      <c r="S34" s="4"/>
      <c r="T34" s="4"/>
      <c r="U34" s="4"/>
      <c r="V34" s="4"/>
      <c r="W34" s="12">
        <f t="shared" ca="1" si="41"/>
        <v>0</v>
      </c>
      <c r="X34" s="4">
        <f t="shared" ca="1" si="11"/>
        <v>0</v>
      </c>
    </row>
    <row r="35" spans="2:24" x14ac:dyDescent="0.15">
      <c r="B35" s="4"/>
      <c r="C35" s="16"/>
      <c r="D35" s="4" t="s">
        <v>1</v>
      </c>
      <c r="E35" s="4">
        <f t="shared" ca="1" si="14"/>
        <v>0</v>
      </c>
      <c r="F35" s="4">
        <f t="shared" ca="1" si="15"/>
        <v>0</v>
      </c>
      <c r="G35" s="4">
        <f t="shared" ca="1" si="16"/>
        <v>1</v>
      </c>
      <c r="H35" s="12">
        <f t="shared" ca="1" si="17"/>
        <v>0</v>
      </c>
      <c r="I35" s="12">
        <f t="shared" ca="1" si="18"/>
        <v>0</v>
      </c>
      <c r="J35" s="12">
        <f t="shared" ca="1" si="19"/>
        <v>1</v>
      </c>
      <c r="K35" s="12">
        <f t="shared" ca="1" si="35"/>
        <v>0</v>
      </c>
      <c r="L35" s="12">
        <f t="shared" ca="1" si="36"/>
        <v>0</v>
      </c>
      <c r="M35" s="12">
        <f t="shared" ca="1" si="37"/>
        <v>0.125</v>
      </c>
      <c r="N35" s="12">
        <f t="shared" ca="1" si="38"/>
        <v>0</v>
      </c>
      <c r="O35" s="12">
        <f t="shared" ca="1" si="39"/>
        <v>0</v>
      </c>
      <c r="P35" s="12">
        <f t="shared" ca="1" si="40"/>
        <v>0.33333333333333331</v>
      </c>
      <c r="Q35" s="4"/>
      <c r="R35" s="4"/>
      <c r="S35" s="4"/>
      <c r="T35" s="4"/>
      <c r="U35" s="4"/>
      <c r="V35" s="4"/>
      <c r="W35" s="12">
        <f t="shared" ca="1" si="41"/>
        <v>0.125</v>
      </c>
      <c r="X35" s="4">
        <f t="shared" ca="1" si="11"/>
        <v>1</v>
      </c>
    </row>
    <row r="36" spans="2:24" x14ac:dyDescent="0.15">
      <c r="B36" s="4"/>
      <c r="C36" s="16"/>
      <c r="D36" s="4" t="s">
        <v>2</v>
      </c>
      <c r="E36" s="4">
        <f t="shared" ca="1" si="14"/>
        <v>0</v>
      </c>
      <c r="F36" s="4">
        <f t="shared" ca="1" si="15"/>
        <v>1</v>
      </c>
      <c r="G36" s="4">
        <f t="shared" ca="1" si="16"/>
        <v>1</v>
      </c>
      <c r="H36" s="12">
        <f t="shared" ca="1" si="17"/>
        <v>0</v>
      </c>
      <c r="I36" s="12">
        <f t="shared" ca="1" si="18"/>
        <v>0.5</v>
      </c>
      <c r="J36" s="12">
        <f t="shared" ca="1" si="19"/>
        <v>0.5</v>
      </c>
      <c r="K36" s="12">
        <f t="shared" ca="1" si="35"/>
        <v>0</v>
      </c>
      <c r="L36" s="12">
        <f t="shared" ca="1" si="36"/>
        <v>0.125</v>
      </c>
      <c r="M36" s="12">
        <f t="shared" ca="1" si="37"/>
        <v>0.125</v>
      </c>
      <c r="N36" s="12">
        <f t="shared" ca="1" si="38"/>
        <v>0</v>
      </c>
      <c r="O36" s="12">
        <f t="shared" ca="1" si="39"/>
        <v>0.33333333333333331</v>
      </c>
      <c r="P36" s="12">
        <f t="shared" ca="1" si="40"/>
        <v>0.33333333333333331</v>
      </c>
      <c r="Q36" s="4"/>
      <c r="R36" s="4"/>
      <c r="S36" s="4"/>
      <c r="T36" s="4"/>
      <c r="U36" s="4"/>
      <c r="V36" s="4"/>
      <c r="W36" s="12">
        <f t="shared" ca="1" si="41"/>
        <v>0.25</v>
      </c>
      <c r="X36" s="4">
        <f t="shared" ca="1" si="11"/>
        <v>2</v>
      </c>
    </row>
    <row r="37" spans="2:24" x14ac:dyDescent="0.15">
      <c r="B37" s="4"/>
      <c r="C37" s="16"/>
      <c r="D37" s="4" t="s">
        <v>4</v>
      </c>
      <c r="E37" s="4">
        <f t="shared" ca="1" si="14"/>
        <v>0</v>
      </c>
      <c r="F37" s="4">
        <f t="shared" ca="1" si="15"/>
        <v>0</v>
      </c>
      <c r="G37" s="4">
        <f t="shared" ca="1" si="16"/>
        <v>1</v>
      </c>
      <c r="H37" s="12">
        <f t="shared" ca="1" si="17"/>
        <v>0</v>
      </c>
      <c r="I37" s="12">
        <f t="shared" ca="1" si="18"/>
        <v>0</v>
      </c>
      <c r="J37" s="12">
        <f t="shared" ca="1" si="19"/>
        <v>1</v>
      </c>
      <c r="K37" s="12">
        <f t="shared" ca="1" si="35"/>
        <v>0</v>
      </c>
      <c r="L37" s="12">
        <f t="shared" ca="1" si="36"/>
        <v>0</v>
      </c>
      <c r="M37" s="12">
        <f t="shared" ca="1" si="37"/>
        <v>0.125</v>
      </c>
      <c r="N37" s="12">
        <f t="shared" ca="1" si="38"/>
        <v>0</v>
      </c>
      <c r="O37" s="12">
        <f t="shared" ca="1" si="39"/>
        <v>0</v>
      </c>
      <c r="P37" s="12">
        <f t="shared" ca="1" si="40"/>
        <v>0.33333333333333331</v>
      </c>
      <c r="Q37" s="4"/>
      <c r="R37" s="4"/>
      <c r="S37" s="4"/>
      <c r="T37" s="4"/>
      <c r="U37" s="4"/>
      <c r="V37" s="4"/>
      <c r="W37" s="12">
        <f t="shared" ca="1" si="41"/>
        <v>0.125</v>
      </c>
      <c r="X37" s="4">
        <f t="shared" ca="1" si="11"/>
        <v>1</v>
      </c>
    </row>
    <row r="38" spans="2:24" x14ac:dyDescent="0.15">
      <c r="B38" s="4"/>
      <c r="C38" s="16"/>
      <c r="D38" s="4" t="s">
        <v>59</v>
      </c>
      <c r="E38" s="4">
        <f t="shared" ca="1" si="14"/>
        <v>0</v>
      </c>
      <c r="F38" s="4">
        <f t="shared" ca="1" si="15"/>
        <v>0</v>
      </c>
      <c r="G38" s="4">
        <f t="shared" ca="1" si="16"/>
        <v>0</v>
      </c>
      <c r="H38" s="12" t="e">
        <f t="shared" ca="1" si="17"/>
        <v>#DIV/0!</v>
      </c>
      <c r="I38" s="12" t="e">
        <f t="shared" ca="1" si="18"/>
        <v>#DIV/0!</v>
      </c>
      <c r="J38" s="12" t="e">
        <f t="shared" ca="1" si="19"/>
        <v>#DIV/0!</v>
      </c>
      <c r="K38" s="12">
        <f t="shared" ca="1" si="35"/>
        <v>0</v>
      </c>
      <c r="L38" s="12">
        <f t="shared" ca="1" si="36"/>
        <v>0</v>
      </c>
      <c r="M38" s="12">
        <f t="shared" ca="1" si="37"/>
        <v>0</v>
      </c>
      <c r="N38" s="12">
        <f t="shared" ca="1" si="38"/>
        <v>0</v>
      </c>
      <c r="O38" s="12">
        <f t="shared" ca="1" si="39"/>
        <v>0</v>
      </c>
      <c r="P38" s="12">
        <f t="shared" ca="1" si="40"/>
        <v>0</v>
      </c>
      <c r="Q38" s="4"/>
      <c r="R38" s="4"/>
      <c r="S38" s="4"/>
      <c r="T38" s="4"/>
      <c r="U38" s="4"/>
      <c r="V38" s="4"/>
      <c r="W38" s="12">
        <f t="shared" ca="1" si="41"/>
        <v>0</v>
      </c>
      <c r="X38" s="4">
        <f t="shared" ca="1" si="11"/>
        <v>0</v>
      </c>
    </row>
    <row r="39" spans="2:24" x14ac:dyDescent="0.15">
      <c r="B39" s="4"/>
      <c r="C39" s="16"/>
      <c r="D39" s="4" t="s">
        <v>64</v>
      </c>
      <c r="E39" s="4">
        <f t="shared" ca="1" si="14"/>
        <v>0</v>
      </c>
      <c r="F39" s="4">
        <f t="shared" ca="1" si="15"/>
        <v>0</v>
      </c>
      <c r="G39" s="4">
        <f t="shared" ca="1" si="16"/>
        <v>0</v>
      </c>
      <c r="H39" s="12" t="e">
        <f t="shared" ca="1" si="17"/>
        <v>#DIV/0!</v>
      </c>
      <c r="I39" s="12" t="e">
        <f t="shared" ca="1" si="18"/>
        <v>#DIV/0!</v>
      </c>
      <c r="J39" s="12" t="e">
        <f t="shared" ca="1" si="19"/>
        <v>#DIV/0!</v>
      </c>
      <c r="K39" s="12">
        <f t="shared" ca="1" si="35"/>
        <v>0</v>
      </c>
      <c r="L39" s="12">
        <f t="shared" ca="1" si="36"/>
        <v>0</v>
      </c>
      <c r="M39" s="12">
        <f t="shared" ca="1" si="37"/>
        <v>0</v>
      </c>
      <c r="N39" s="12">
        <f t="shared" ca="1" si="38"/>
        <v>0</v>
      </c>
      <c r="O39" s="12">
        <f t="shared" ca="1" si="39"/>
        <v>0</v>
      </c>
      <c r="P39" s="12">
        <f t="shared" ca="1" si="40"/>
        <v>0</v>
      </c>
      <c r="Q39" s="4"/>
      <c r="R39" s="4"/>
      <c r="S39" s="4"/>
      <c r="T39" s="4"/>
      <c r="U39" s="4"/>
      <c r="V39" s="4"/>
      <c r="W39" s="12">
        <f t="shared" ca="1" si="41"/>
        <v>0</v>
      </c>
      <c r="X39" s="4">
        <f t="shared" ca="1" si="11"/>
        <v>0</v>
      </c>
    </row>
    <row r="40" spans="2:24" x14ac:dyDescent="0.15">
      <c r="B40" s="4"/>
      <c r="C40" s="16"/>
      <c r="D40" s="4" t="s">
        <v>63</v>
      </c>
      <c r="E40" s="4">
        <f t="shared" ca="1" si="14"/>
        <v>0</v>
      </c>
      <c r="F40" s="4">
        <f t="shared" ca="1" si="15"/>
        <v>0</v>
      </c>
      <c r="G40" s="4">
        <f t="shared" ca="1" si="16"/>
        <v>0</v>
      </c>
      <c r="H40" s="12" t="e">
        <f t="shared" ca="1" si="17"/>
        <v>#DIV/0!</v>
      </c>
      <c r="I40" s="12" t="e">
        <f t="shared" ca="1" si="18"/>
        <v>#DIV/0!</v>
      </c>
      <c r="J40" s="12" t="e">
        <f t="shared" ca="1" si="19"/>
        <v>#DIV/0!</v>
      </c>
      <c r="K40" s="12">
        <f t="shared" ca="1" si="35"/>
        <v>0</v>
      </c>
      <c r="L40" s="12">
        <f t="shared" ca="1" si="36"/>
        <v>0</v>
      </c>
      <c r="M40" s="12">
        <f t="shared" ca="1" si="37"/>
        <v>0</v>
      </c>
      <c r="N40" s="12">
        <f t="shared" ca="1" si="38"/>
        <v>0</v>
      </c>
      <c r="O40" s="12">
        <f t="shared" ca="1" si="39"/>
        <v>0</v>
      </c>
      <c r="P40" s="12">
        <f t="shared" ca="1" si="40"/>
        <v>0</v>
      </c>
      <c r="Q40" s="4"/>
      <c r="R40" s="4"/>
      <c r="S40" s="4"/>
      <c r="T40" s="4"/>
      <c r="U40" s="4"/>
      <c r="V40" s="4"/>
      <c r="W40" s="12">
        <f t="shared" ca="1" si="41"/>
        <v>0</v>
      </c>
      <c r="X40" s="4">
        <f t="shared" ca="1" si="11"/>
        <v>0</v>
      </c>
    </row>
    <row r="41" spans="2:24" x14ac:dyDescent="0.15">
      <c r="B41" s="4"/>
      <c r="C41" s="16"/>
      <c r="D41" s="4" t="s">
        <v>65</v>
      </c>
      <c r="E41" s="4">
        <f t="shared" ca="1" si="14"/>
        <v>0</v>
      </c>
      <c r="F41" s="4">
        <f t="shared" ca="1" si="15"/>
        <v>0</v>
      </c>
      <c r="G41" s="4">
        <f t="shared" ca="1" si="16"/>
        <v>0</v>
      </c>
      <c r="H41" s="12" t="e">
        <f t="shared" ca="1" si="17"/>
        <v>#DIV/0!</v>
      </c>
      <c r="I41" s="12" t="e">
        <f t="shared" ca="1" si="18"/>
        <v>#DIV/0!</v>
      </c>
      <c r="J41" s="12" t="e">
        <f t="shared" ca="1" si="19"/>
        <v>#DIV/0!</v>
      </c>
      <c r="K41" s="12">
        <f t="shared" ca="1" si="35"/>
        <v>0</v>
      </c>
      <c r="L41" s="12">
        <f t="shared" ca="1" si="36"/>
        <v>0</v>
      </c>
      <c r="M41" s="12">
        <f t="shared" ca="1" si="37"/>
        <v>0</v>
      </c>
      <c r="N41" s="12">
        <f t="shared" ca="1" si="38"/>
        <v>0</v>
      </c>
      <c r="O41" s="12">
        <f t="shared" ca="1" si="39"/>
        <v>0</v>
      </c>
      <c r="P41" s="12">
        <f t="shared" ca="1" si="40"/>
        <v>0</v>
      </c>
      <c r="Q41" s="4"/>
      <c r="R41" s="4"/>
      <c r="S41" s="4"/>
      <c r="T41" s="4"/>
      <c r="U41" s="4"/>
      <c r="V41" s="4"/>
      <c r="W41" s="12">
        <f t="shared" ca="1" si="41"/>
        <v>0</v>
      </c>
      <c r="X41" s="4">
        <f t="shared" ca="1" si="11"/>
        <v>0</v>
      </c>
    </row>
    <row r="42" spans="2:24" x14ac:dyDescent="0.15">
      <c r="B42" s="4"/>
      <c r="C42" s="16"/>
      <c r="D42" s="4" t="s">
        <v>69</v>
      </c>
      <c r="E42" s="4">
        <f t="shared" ca="1" si="14"/>
        <v>0</v>
      </c>
      <c r="F42" s="4">
        <f t="shared" ca="1" si="15"/>
        <v>0</v>
      </c>
      <c r="G42" s="4">
        <f t="shared" ca="1" si="16"/>
        <v>0</v>
      </c>
      <c r="H42" s="12" t="e">
        <f t="shared" ca="1" si="17"/>
        <v>#DIV/0!</v>
      </c>
      <c r="I42" s="12" t="e">
        <f t="shared" ca="1" si="18"/>
        <v>#DIV/0!</v>
      </c>
      <c r="J42" s="12" t="e">
        <f t="shared" ca="1" si="19"/>
        <v>#DIV/0!</v>
      </c>
      <c r="K42" s="12">
        <f t="shared" ca="1" si="35"/>
        <v>0</v>
      </c>
      <c r="L42" s="12">
        <f t="shared" ca="1" si="36"/>
        <v>0</v>
      </c>
      <c r="M42" s="12">
        <f t="shared" ca="1" si="37"/>
        <v>0</v>
      </c>
      <c r="N42" s="12">
        <f t="shared" ca="1" si="38"/>
        <v>0</v>
      </c>
      <c r="O42" s="12">
        <f t="shared" ca="1" si="39"/>
        <v>0</v>
      </c>
      <c r="P42" s="12">
        <f t="shared" ca="1" si="40"/>
        <v>0</v>
      </c>
      <c r="Q42" s="4"/>
      <c r="R42" s="4"/>
      <c r="S42" s="4"/>
      <c r="T42" s="4"/>
      <c r="U42" s="4"/>
      <c r="V42" s="4"/>
      <c r="W42" s="12">
        <f t="shared" ca="1" si="41"/>
        <v>0</v>
      </c>
      <c r="X42" s="4">
        <f t="shared" ca="1" si="11"/>
        <v>0</v>
      </c>
    </row>
    <row r="43" spans="2:24" x14ac:dyDescent="0.15">
      <c r="B43" s="4"/>
      <c r="C43" s="16"/>
      <c r="D43" s="4" t="s">
        <v>89</v>
      </c>
      <c r="E43" s="4">
        <f t="shared" ca="1" si="14"/>
        <v>0</v>
      </c>
      <c r="F43" s="4">
        <f t="shared" ca="1" si="15"/>
        <v>0</v>
      </c>
      <c r="G43" s="4">
        <f t="shared" ca="1" si="16"/>
        <v>0</v>
      </c>
      <c r="H43" s="12" t="e">
        <f t="shared" ca="1" si="17"/>
        <v>#DIV/0!</v>
      </c>
      <c r="I43" s="12" t="e">
        <f t="shared" ca="1" si="18"/>
        <v>#DIV/0!</v>
      </c>
      <c r="J43" s="12" t="e">
        <f t="shared" ca="1" si="19"/>
        <v>#DIV/0!</v>
      </c>
      <c r="K43" s="12">
        <f t="shared" ca="1" si="35"/>
        <v>0</v>
      </c>
      <c r="L43" s="12">
        <f t="shared" ca="1" si="36"/>
        <v>0</v>
      </c>
      <c r="M43" s="12">
        <f t="shared" ca="1" si="37"/>
        <v>0</v>
      </c>
      <c r="N43" s="12">
        <f t="shared" ca="1" si="38"/>
        <v>0</v>
      </c>
      <c r="O43" s="12">
        <f t="shared" ca="1" si="39"/>
        <v>0</v>
      </c>
      <c r="P43" s="12">
        <f t="shared" ca="1" si="40"/>
        <v>0</v>
      </c>
      <c r="Q43" s="4"/>
      <c r="R43" s="4"/>
      <c r="S43" s="4"/>
      <c r="T43" s="4"/>
      <c r="U43" s="4"/>
      <c r="V43" s="4"/>
      <c r="W43" s="12">
        <f t="shared" ca="1" si="41"/>
        <v>0</v>
      </c>
      <c r="X43" s="4">
        <f t="shared" ca="1" si="11"/>
        <v>0</v>
      </c>
    </row>
    <row r="44" spans="2:24" x14ac:dyDescent="0.15">
      <c r="B44" s="4"/>
      <c r="C44" s="16"/>
      <c r="D44" s="4" t="s">
        <v>78</v>
      </c>
      <c r="E44" s="4">
        <f t="shared" ca="1" si="14"/>
        <v>0</v>
      </c>
      <c r="F44" s="4">
        <f t="shared" ca="1" si="15"/>
        <v>0</v>
      </c>
      <c r="G44" s="4">
        <f t="shared" ca="1" si="16"/>
        <v>0</v>
      </c>
      <c r="H44" s="12" t="e">
        <f t="shared" ca="1" si="17"/>
        <v>#DIV/0!</v>
      </c>
      <c r="I44" s="12" t="e">
        <f t="shared" ca="1" si="18"/>
        <v>#DIV/0!</v>
      </c>
      <c r="J44" s="12" t="e">
        <f t="shared" ca="1" si="19"/>
        <v>#DIV/0!</v>
      </c>
      <c r="K44" s="12">
        <f t="shared" ca="1" si="35"/>
        <v>0</v>
      </c>
      <c r="L44" s="12">
        <f t="shared" ca="1" si="36"/>
        <v>0</v>
      </c>
      <c r="M44" s="12">
        <f t="shared" ca="1" si="37"/>
        <v>0</v>
      </c>
      <c r="N44" s="12">
        <f t="shared" ca="1" si="38"/>
        <v>0</v>
      </c>
      <c r="O44" s="12">
        <f t="shared" ca="1" si="39"/>
        <v>0</v>
      </c>
      <c r="P44" s="12">
        <f t="shared" ca="1" si="40"/>
        <v>0</v>
      </c>
      <c r="Q44" s="4"/>
      <c r="R44" s="4"/>
      <c r="S44" s="4"/>
      <c r="T44" s="4"/>
      <c r="U44" s="4"/>
      <c r="V44" s="4"/>
      <c r="W44" s="12">
        <f t="shared" ca="1" si="41"/>
        <v>0</v>
      </c>
      <c r="X44" s="4">
        <f t="shared" ca="1" si="11"/>
        <v>0</v>
      </c>
    </row>
    <row r="45" spans="2:24" x14ac:dyDescent="0.15">
      <c r="B45" s="4"/>
      <c r="C45" s="16"/>
      <c r="D45" s="4" t="s">
        <v>79</v>
      </c>
      <c r="E45" s="4">
        <f t="shared" ca="1" si="14"/>
        <v>0</v>
      </c>
      <c r="F45" s="4">
        <f t="shared" ca="1" si="15"/>
        <v>0</v>
      </c>
      <c r="G45" s="4">
        <f t="shared" ca="1" si="16"/>
        <v>0</v>
      </c>
      <c r="H45" s="12" t="e">
        <f t="shared" ca="1" si="17"/>
        <v>#DIV/0!</v>
      </c>
      <c r="I45" s="12" t="e">
        <f t="shared" ca="1" si="18"/>
        <v>#DIV/0!</v>
      </c>
      <c r="J45" s="12" t="e">
        <f t="shared" ca="1" si="19"/>
        <v>#DIV/0!</v>
      </c>
      <c r="K45" s="12">
        <f t="shared" ca="1" si="35"/>
        <v>0</v>
      </c>
      <c r="L45" s="12">
        <f t="shared" ca="1" si="36"/>
        <v>0</v>
      </c>
      <c r="M45" s="12">
        <f t="shared" ca="1" si="37"/>
        <v>0</v>
      </c>
      <c r="N45" s="12">
        <f t="shared" ca="1" si="38"/>
        <v>0</v>
      </c>
      <c r="O45" s="12">
        <f t="shared" ca="1" si="39"/>
        <v>0</v>
      </c>
      <c r="P45" s="12">
        <f t="shared" ca="1" si="40"/>
        <v>0</v>
      </c>
      <c r="Q45" s="4"/>
      <c r="R45" s="4"/>
      <c r="S45" s="4"/>
      <c r="T45" s="4"/>
      <c r="U45" s="4"/>
      <c r="V45" s="4"/>
      <c r="W45" s="12">
        <f t="shared" ca="1" si="41"/>
        <v>0</v>
      </c>
      <c r="X45" s="4">
        <f t="shared" ca="1" si="11"/>
        <v>0</v>
      </c>
    </row>
    <row r="46" spans="2:24" x14ac:dyDescent="0.15">
      <c r="B46" s="4"/>
      <c r="C46" s="16"/>
      <c r="D46" s="4" t="s">
        <v>66</v>
      </c>
      <c r="E46" s="4">
        <f t="shared" ca="1" si="14"/>
        <v>0</v>
      </c>
      <c r="F46" s="4">
        <f t="shared" ca="1" si="15"/>
        <v>0</v>
      </c>
      <c r="G46" s="4">
        <f t="shared" ca="1" si="16"/>
        <v>0</v>
      </c>
      <c r="H46" s="12" t="e">
        <f t="shared" ca="1" si="17"/>
        <v>#DIV/0!</v>
      </c>
      <c r="I46" s="12" t="e">
        <f t="shared" ca="1" si="18"/>
        <v>#DIV/0!</v>
      </c>
      <c r="J46" s="12" t="e">
        <f t="shared" ca="1" si="19"/>
        <v>#DIV/0!</v>
      </c>
      <c r="K46" s="12">
        <f t="shared" ca="1" si="35"/>
        <v>0</v>
      </c>
      <c r="L46" s="12">
        <f t="shared" ca="1" si="36"/>
        <v>0</v>
      </c>
      <c r="M46" s="12">
        <f t="shared" ca="1" si="37"/>
        <v>0</v>
      </c>
      <c r="N46" s="12">
        <f t="shared" ca="1" si="38"/>
        <v>0</v>
      </c>
      <c r="O46" s="12">
        <f t="shared" ca="1" si="39"/>
        <v>0</v>
      </c>
      <c r="P46" s="12">
        <f t="shared" ca="1" si="40"/>
        <v>0</v>
      </c>
      <c r="Q46" s="4"/>
      <c r="R46" s="4"/>
      <c r="S46" s="4"/>
      <c r="T46" s="4"/>
      <c r="U46" s="4"/>
      <c r="V46" s="4"/>
      <c r="W46" s="12">
        <f t="shared" ca="1" si="41"/>
        <v>0</v>
      </c>
      <c r="X46" s="4">
        <f t="shared" ca="1" si="11"/>
        <v>0</v>
      </c>
    </row>
    <row r="47" spans="2:24" x14ac:dyDescent="0.15">
      <c r="B47" s="4"/>
      <c r="C47" s="16"/>
      <c r="D47" s="4" t="s">
        <v>67</v>
      </c>
      <c r="E47" s="4">
        <f t="shared" ca="1" si="14"/>
        <v>0</v>
      </c>
      <c r="F47" s="4">
        <f t="shared" ca="1" si="15"/>
        <v>0</v>
      </c>
      <c r="G47" s="4">
        <f t="shared" ca="1" si="16"/>
        <v>0</v>
      </c>
      <c r="H47" s="12" t="e">
        <f t="shared" ca="1" si="17"/>
        <v>#DIV/0!</v>
      </c>
      <c r="I47" s="12" t="e">
        <f t="shared" ca="1" si="18"/>
        <v>#DIV/0!</v>
      </c>
      <c r="J47" s="12" t="e">
        <f t="shared" ca="1" si="19"/>
        <v>#DIV/0!</v>
      </c>
      <c r="K47" s="12">
        <f t="shared" ca="1" si="35"/>
        <v>0</v>
      </c>
      <c r="L47" s="12">
        <f t="shared" ca="1" si="36"/>
        <v>0</v>
      </c>
      <c r="M47" s="12">
        <f t="shared" ca="1" si="37"/>
        <v>0</v>
      </c>
      <c r="N47" s="12">
        <f t="shared" ca="1" si="38"/>
        <v>0</v>
      </c>
      <c r="O47" s="12">
        <f t="shared" ca="1" si="39"/>
        <v>0</v>
      </c>
      <c r="P47" s="12">
        <f t="shared" ca="1" si="40"/>
        <v>0</v>
      </c>
      <c r="Q47" s="4"/>
      <c r="R47" s="4"/>
      <c r="S47" s="4"/>
      <c r="T47" s="4"/>
      <c r="U47" s="4"/>
      <c r="V47" s="4"/>
      <c r="W47" s="12">
        <f t="shared" ca="1" si="41"/>
        <v>0</v>
      </c>
      <c r="X47" s="4">
        <f t="shared" ca="1" si="11"/>
        <v>0</v>
      </c>
    </row>
    <row r="48" spans="2:24" x14ac:dyDescent="0.15">
      <c r="B48" s="4"/>
      <c r="C48" s="16"/>
      <c r="D48" s="4" t="s">
        <v>74</v>
      </c>
      <c r="E48" s="4">
        <f t="shared" ca="1" si="14"/>
        <v>0</v>
      </c>
      <c r="F48" s="4">
        <f t="shared" ca="1" si="15"/>
        <v>0</v>
      </c>
      <c r="G48" s="4">
        <f t="shared" ca="1" si="16"/>
        <v>0</v>
      </c>
      <c r="H48" s="12" t="e">
        <f t="shared" ca="1" si="17"/>
        <v>#DIV/0!</v>
      </c>
      <c r="I48" s="12" t="e">
        <f t="shared" ca="1" si="18"/>
        <v>#DIV/0!</v>
      </c>
      <c r="J48" s="12" t="e">
        <f t="shared" ca="1" si="19"/>
        <v>#DIV/0!</v>
      </c>
      <c r="K48" s="12">
        <f t="shared" ca="1" si="35"/>
        <v>0</v>
      </c>
      <c r="L48" s="12">
        <f t="shared" ca="1" si="36"/>
        <v>0</v>
      </c>
      <c r="M48" s="12">
        <f t="shared" ca="1" si="37"/>
        <v>0</v>
      </c>
      <c r="N48" s="12">
        <f t="shared" ca="1" si="38"/>
        <v>0</v>
      </c>
      <c r="O48" s="12">
        <f t="shared" ca="1" si="39"/>
        <v>0</v>
      </c>
      <c r="P48" s="12">
        <f t="shared" ca="1" si="40"/>
        <v>0</v>
      </c>
      <c r="Q48" s="4"/>
      <c r="R48" s="4"/>
      <c r="S48" s="4"/>
      <c r="T48" s="4"/>
      <c r="U48" s="4"/>
      <c r="V48" s="4"/>
      <c r="W48" s="12">
        <f t="shared" ca="1" si="41"/>
        <v>0</v>
      </c>
      <c r="X48" s="4">
        <f t="shared" ca="1" si="11"/>
        <v>0</v>
      </c>
    </row>
    <row r="49" spans="2:24" x14ac:dyDescent="0.15">
      <c r="B49" s="4"/>
      <c r="C49" s="16"/>
      <c r="D49" s="4" t="s">
        <v>82</v>
      </c>
      <c r="E49" s="4">
        <f t="shared" ca="1" si="14"/>
        <v>0</v>
      </c>
      <c r="F49" s="4">
        <f t="shared" ca="1" si="15"/>
        <v>0</v>
      </c>
      <c r="G49" s="4">
        <f t="shared" ca="1" si="16"/>
        <v>0</v>
      </c>
      <c r="H49" s="12" t="e">
        <f t="shared" ca="1" si="17"/>
        <v>#DIV/0!</v>
      </c>
      <c r="I49" s="12" t="e">
        <f t="shared" ca="1" si="18"/>
        <v>#DIV/0!</v>
      </c>
      <c r="J49" s="12" t="e">
        <f t="shared" ca="1" si="19"/>
        <v>#DIV/0!</v>
      </c>
      <c r="K49" s="12">
        <f t="shared" ca="1" si="35"/>
        <v>0</v>
      </c>
      <c r="L49" s="12">
        <f t="shared" ca="1" si="36"/>
        <v>0</v>
      </c>
      <c r="M49" s="12">
        <f t="shared" ca="1" si="37"/>
        <v>0</v>
      </c>
      <c r="N49" s="12">
        <f t="shared" ca="1" si="38"/>
        <v>0</v>
      </c>
      <c r="O49" s="12">
        <f t="shared" ca="1" si="39"/>
        <v>0</v>
      </c>
      <c r="P49" s="12">
        <f t="shared" ca="1" si="40"/>
        <v>0</v>
      </c>
      <c r="Q49" s="4"/>
      <c r="R49" s="4"/>
      <c r="S49" s="4"/>
      <c r="T49" s="4"/>
      <c r="U49" s="4"/>
      <c r="V49" s="4"/>
      <c r="W49" s="12">
        <f t="shared" ca="1" si="41"/>
        <v>0</v>
      </c>
      <c r="X49" s="4">
        <f t="shared" ca="1" si="11"/>
        <v>0</v>
      </c>
    </row>
    <row r="50" spans="2:24" x14ac:dyDescent="0.15">
      <c r="B50" s="4"/>
      <c r="C50" s="16"/>
      <c r="D50" s="4" t="s">
        <v>85</v>
      </c>
      <c r="E50" s="4">
        <f t="shared" ca="1" si="14"/>
        <v>0</v>
      </c>
      <c r="F50" s="4">
        <f t="shared" ca="1" si="15"/>
        <v>0</v>
      </c>
      <c r="G50" s="4">
        <f t="shared" ca="1" si="16"/>
        <v>0</v>
      </c>
      <c r="H50" s="12" t="e">
        <f t="shared" ca="1" si="17"/>
        <v>#DIV/0!</v>
      </c>
      <c r="I50" s="12" t="e">
        <f t="shared" ca="1" si="18"/>
        <v>#DIV/0!</v>
      </c>
      <c r="J50" s="12" t="e">
        <f t="shared" ca="1" si="19"/>
        <v>#DIV/0!</v>
      </c>
      <c r="K50" s="12">
        <f t="shared" ca="1" si="35"/>
        <v>0</v>
      </c>
      <c r="L50" s="12">
        <f t="shared" ca="1" si="36"/>
        <v>0</v>
      </c>
      <c r="M50" s="12">
        <f t="shared" ca="1" si="37"/>
        <v>0</v>
      </c>
      <c r="N50" s="12">
        <f t="shared" ca="1" si="38"/>
        <v>0</v>
      </c>
      <c r="O50" s="12">
        <f t="shared" ca="1" si="39"/>
        <v>0</v>
      </c>
      <c r="P50" s="12">
        <f t="shared" ca="1" si="40"/>
        <v>0</v>
      </c>
      <c r="Q50" s="4"/>
      <c r="R50" s="4"/>
      <c r="S50" s="4"/>
      <c r="T50" s="4"/>
      <c r="U50" s="4"/>
      <c r="V50" s="4"/>
      <c r="W50" s="12">
        <f t="shared" ca="1" si="41"/>
        <v>0</v>
      </c>
      <c r="X50" s="4">
        <f t="shared" ca="1" si="11"/>
        <v>0</v>
      </c>
    </row>
    <row r="51" spans="2:24" x14ac:dyDescent="0.15">
      <c r="B51" s="4"/>
      <c r="C51" s="16"/>
      <c r="D51" s="4" t="s">
        <v>87</v>
      </c>
      <c r="E51" s="4">
        <f t="shared" ca="1" si="14"/>
        <v>0</v>
      </c>
      <c r="F51" s="4">
        <f t="shared" ca="1" si="15"/>
        <v>0</v>
      </c>
      <c r="G51" s="4">
        <f t="shared" ca="1" si="16"/>
        <v>0</v>
      </c>
      <c r="H51" s="12" t="e">
        <f t="shared" ca="1" si="17"/>
        <v>#DIV/0!</v>
      </c>
      <c r="I51" s="12" t="e">
        <f t="shared" ca="1" si="18"/>
        <v>#DIV/0!</v>
      </c>
      <c r="J51" s="12" t="e">
        <f t="shared" ca="1" si="19"/>
        <v>#DIV/0!</v>
      </c>
      <c r="K51" s="12">
        <f t="shared" ca="1" si="35"/>
        <v>0</v>
      </c>
      <c r="L51" s="12">
        <f t="shared" ca="1" si="36"/>
        <v>0</v>
      </c>
      <c r="M51" s="12">
        <f t="shared" ca="1" si="37"/>
        <v>0</v>
      </c>
      <c r="N51" s="12">
        <f t="shared" ca="1" si="38"/>
        <v>0</v>
      </c>
      <c r="O51" s="12">
        <f t="shared" ca="1" si="39"/>
        <v>0</v>
      </c>
      <c r="P51" s="12">
        <f t="shared" ca="1" si="40"/>
        <v>0</v>
      </c>
      <c r="Q51" s="4"/>
      <c r="R51" s="4"/>
      <c r="S51" s="4"/>
      <c r="T51" s="4"/>
      <c r="U51" s="4"/>
      <c r="V51" s="4"/>
      <c r="W51" s="12">
        <f t="shared" ca="1" si="41"/>
        <v>0</v>
      </c>
      <c r="X51" s="4">
        <f t="shared" ca="1" si="11"/>
        <v>0</v>
      </c>
    </row>
    <row r="52" spans="2:24" x14ac:dyDescent="0.15">
      <c r="B52" s="4"/>
      <c r="C52" s="16"/>
      <c r="D52" s="4" t="s">
        <v>73</v>
      </c>
      <c r="E52" s="4">
        <f t="shared" ca="1" si="14"/>
        <v>0</v>
      </c>
      <c r="F52" s="4">
        <f t="shared" ca="1" si="15"/>
        <v>0</v>
      </c>
      <c r="G52" s="4">
        <f t="shared" ca="1" si="16"/>
        <v>0</v>
      </c>
      <c r="H52" s="12" t="e">
        <f t="shared" ca="1" si="17"/>
        <v>#DIV/0!</v>
      </c>
      <c r="I52" s="12" t="e">
        <f t="shared" ca="1" si="18"/>
        <v>#DIV/0!</v>
      </c>
      <c r="J52" s="12" t="e">
        <f t="shared" ca="1" si="19"/>
        <v>#DIV/0!</v>
      </c>
      <c r="K52" s="12">
        <f t="shared" ca="1" si="35"/>
        <v>0</v>
      </c>
      <c r="L52" s="12">
        <f t="shared" ca="1" si="36"/>
        <v>0</v>
      </c>
      <c r="M52" s="12">
        <f t="shared" ca="1" si="37"/>
        <v>0</v>
      </c>
      <c r="N52" s="12">
        <f t="shared" ca="1" si="38"/>
        <v>0</v>
      </c>
      <c r="O52" s="12">
        <f t="shared" ca="1" si="39"/>
        <v>0</v>
      </c>
      <c r="P52" s="12">
        <f t="shared" ca="1" si="40"/>
        <v>0</v>
      </c>
      <c r="Q52" s="4"/>
      <c r="R52" s="4"/>
      <c r="S52" s="4"/>
      <c r="T52" s="4"/>
      <c r="U52" s="4"/>
      <c r="V52" s="4"/>
      <c r="W52" s="12">
        <f t="shared" ca="1" si="41"/>
        <v>0</v>
      </c>
      <c r="X52" s="4">
        <f t="shared" ca="1" si="11"/>
        <v>0</v>
      </c>
    </row>
    <row r="53" spans="2:24" x14ac:dyDescent="0.15">
      <c r="B53" s="4"/>
      <c r="C53" s="16"/>
      <c r="D53" s="4" t="s">
        <v>88</v>
      </c>
      <c r="E53" s="4">
        <f t="shared" ca="1" si="14"/>
        <v>0</v>
      </c>
      <c r="F53" s="4">
        <f t="shared" ca="1" si="15"/>
        <v>0</v>
      </c>
      <c r="G53" s="4">
        <f t="shared" ca="1" si="16"/>
        <v>0</v>
      </c>
      <c r="H53" s="12" t="e">
        <f t="shared" ca="1" si="17"/>
        <v>#DIV/0!</v>
      </c>
      <c r="I53" s="12" t="e">
        <f t="shared" ca="1" si="18"/>
        <v>#DIV/0!</v>
      </c>
      <c r="J53" s="12" t="e">
        <f t="shared" ca="1" si="19"/>
        <v>#DIV/0!</v>
      </c>
      <c r="K53" s="12">
        <f t="shared" ca="1" si="35"/>
        <v>0</v>
      </c>
      <c r="L53" s="12">
        <f t="shared" ca="1" si="36"/>
        <v>0</v>
      </c>
      <c r="M53" s="12">
        <f t="shared" ca="1" si="37"/>
        <v>0</v>
      </c>
      <c r="N53" s="12">
        <f t="shared" ca="1" si="38"/>
        <v>0</v>
      </c>
      <c r="O53" s="12">
        <f t="shared" ca="1" si="39"/>
        <v>0</v>
      </c>
      <c r="P53" s="12">
        <f t="shared" ca="1" si="40"/>
        <v>0</v>
      </c>
      <c r="Q53" s="4"/>
      <c r="R53" s="4"/>
      <c r="S53" s="4"/>
      <c r="T53" s="4"/>
      <c r="U53" s="4"/>
      <c r="V53" s="4"/>
      <c r="W53" s="12">
        <f t="shared" ca="1" si="41"/>
        <v>0</v>
      </c>
      <c r="X53" s="4">
        <f t="shared" ca="1" si="11"/>
        <v>0</v>
      </c>
    </row>
    <row r="54" spans="2:24" x14ac:dyDescent="0.15">
      <c r="B54" s="8"/>
      <c r="C54" s="13"/>
      <c r="D54" s="13"/>
      <c r="E54" s="8"/>
      <c r="F54" s="8"/>
      <c r="G54" s="8"/>
      <c r="H54" s="22"/>
      <c r="I54" s="22"/>
      <c r="J54" s="22"/>
      <c r="K54" s="22"/>
      <c r="L54" s="22"/>
      <c r="M54" s="22"/>
      <c r="N54" s="22"/>
      <c r="O54" s="22"/>
      <c r="P54" s="22"/>
      <c r="Q54" s="8"/>
      <c r="R54" s="8"/>
      <c r="S54" s="8"/>
      <c r="T54" s="8"/>
      <c r="U54" s="8"/>
      <c r="V54" s="8"/>
      <c r="W54" s="22"/>
      <c r="X54" s="8"/>
    </row>
    <row r="55" spans="2:24" ht="30" x14ac:dyDescent="0.15">
      <c r="B55" s="8"/>
      <c r="C55" s="13"/>
      <c r="D55" s="13"/>
      <c r="E55" s="10" t="s">
        <v>109</v>
      </c>
      <c r="F55" s="10" t="s">
        <v>110</v>
      </c>
      <c r="G55" s="10" t="s">
        <v>111</v>
      </c>
      <c r="H55" s="10" t="str">
        <f>E55</f>
        <v>north</v>
      </c>
      <c r="I55" s="10" t="str">
        <f>F55</f>
        <v>south</v>
      </c>
      <c r="J55" s="23"/>
      <c r="K55" s="22"/>
      <c r="L55" s="22"/>
      <c r="M55" s="22"/>
      <c r="N55" s="22"/>
      <c r="O55" s="22"/>
      <c r="P55" s="22"/>
      <c r="Q55" s="8"/>
      <c r="R55" s="8"/>
      <c r="S55" s="8"/>
      <c r="T55" s="8"/>
      <c r="U55" s="8"/>
      <c r="V55" s="8"/>
      <c r="W55" s="22"/>
      <c r="X55" s="8"/>
    </row>
    <row r="56" spans="2:24" x14ac:dyDescent="0.15">
      <c r="B56" s="8"/>
      <c r="C56" s="16" t="s">
        <v>50</v>
      </c>
      <c r="D56" s="13" t="s">
        <v>77</v>
      </c>
      <c r="E56" s="13">
        <f ca="1">X266</f>
        <v>0</v>
      </c>
      <c r="F56" s="13">
        <f ca="1">X303</f>
        <v>0</v>
      </c>
      <c r="G56" s="13">
        <f ca="1">SUM(E17:G17)</f>
        <v>0</v>
      </c>
      <c r="H56" s="12" t="str">
        <f ca="1">IFERROR(E56/G56,"")</f>
        <v/>
      </c>
      <c r="I56" s="12" t="str">
        <f ca="1">IFERROR(F56/G56,"")</f>
        <v/>
      </c>
      <c r="J56" s="22" t="str">
        <f t="shared" ref="J56" ca="1" si="42">IFERROR(G56/I56,"")</f>
        <v/>
      </c>
      <c r="K56" s="22"/>
      <c r="L56" s="22"/>
      <c r="M56" s="22"/>
      <c r="N56" s="22"/>
      <c r="O56" s="22"/>
      <c r="P56" s="22"/>
      <c r="Q56" s="8"/>
      <c r="R56" s="8"/>
      <c r="S56" s="8"/>
      <c r="T56" s="8"/>
      <c r="U56" s="8"/>
      <c r="V56" s="8"/>
      <c r="W56" s="22"/>
      <c r="X56" s="8"/>
    </row>
    <row r="57" spans="2:24" x14ac:dyDescent="0.15">
      <c r="B57" s="8"/>
      <c r="C57" s="16"/>
      <c r="D57" s="13" t="s">
        <v>84</v>
      </c>
      <c r="E57" s="13">
        <f t="shared" ref="E57:E92" ca="1" si="43">X267</f>
        <v>0</v>
      </c>
      <c r="F57" s="13">
        <f t="shared" ref="F57:F92" ca="1" si="44">X304</f>
        <v>0</v>
      </c>
      <c r="G57" s="13">
        <f t="shared" ref="G57:G92" ca="1" si="45">SUM(E18:G18)</f>
        <v>0</v>
      </c>
      <c r="H57" s="12" t="str">
        <f t="shared" ref="H57:H92" ca="1" si="46">IFERROR(E57/G57,"")</f>
        <v/>
      </c>
      <c r="I57" s="12" t="str">
        <f t="shared" ref="I57:I92" ca="1" si="47">IFERROR(F57/G57,"")</f>
        <v/>
      </c>
      <c r="J57" s="22"/>
      <c r="K57" s="22"/>
      <c r="L57" s="22"/>
      <c r="M57" s="22"/>
      <c r="N57" s="22"/>
      <c r="O57" s="22"/>
      <c r="P57" s="22"/>
      <c r="Q57" s="8"/>
      <c r="R57" s="8"/>
      <c r="S57" s="8"/>
      <c r="T57" s="8"/>
      <c r="U57" s="8"/>
      <c r="V57" s="8"/>
      <c r="W57" s="22"/>
      <c r="X57" s="8"/>
    </row>
    <row r="58" spans="2:24" x14ac:dyDescent="0.15">
      <c r="B58" s="8"/>
      <c r="C58" s="16"/>
      <c r="D58" s="13" t="s">
        <v>83</v>
      </c>
      <c r="E58" s="13">
        <f t="shared" ca="1" si="43"/>
        <v>0</v>
      </c>
      <c r="F58" s="13">
        <f t="shared" ca="1" si="44"/>
        <v>0</v>
      </c>
      <c r="G58" s="13">
        <f t="shared" ca="1" si="45"/>
        <v>0</v>
      </c>
      <c r="H58" s="12" t="str">
        <f t="shared" ca="1" si="46"/>
        <v/>
      </c>
      <c r="I58" s="12" t="str">
        <f t="shared" ca="1" si="47"/>
        <v/>
      </c>
      <c r="J58" s="22"/>
      <c r="K58" s="22"/>
      <c r="L58" s="22"/>
      <c r="M58" s="22"/>
      <c r="N58" s="22"/>
      <c r="O58" s="22"/>
      <c r="P58" s="22"/>
      <c r="Q58" s="8"/>
      <c r="R58" s="8"/>
      <c r="S58" s="8"/>
      <c r="T58" s="8"/>
      <c r="U58" s="8"/>
      <c r="V58" s="8"/>
      <c r="W58" s="22"/>
      <c r="X58" s="8"/>
    </row>
    <row r="59" spans="2:24" x14ac:dyDescent="0.15">
      <c r="B59" s="8"/>
      <c r="C59" s="16"/>
      <c r="D59" s="13" t="s">
        <v>3</v>
      </c>
      <c r="E59" s="13">
        <f t="shared" ca="1" si="43"/>
        <v>0</v>
      </c>
      <c r="F59" s="13">
        <f t="shared" ca="1" si="44"/>
        <v>0</v>
      </c>
      <c r="G59" s="13">
        <f t="shared" ca="1" si="45"/>
        <v>2</v>
      </c>
      <c r="H59" s="12">
        <f t="shared" ca="1" si="46"/>
        <v>0</v>
      </c>
      <c r="I59" s="12">
        <f t="shared" ca="1" si="47"/>
        <v>0</v>
      </c>
      <c r="J59" s="22"/>
      <c r="K59" s="22"/>
      <c r="L59" s="22"/>
      <c r="M59" s="22"/>
      <c r="N59" s="22"/>
      <c r="O59" s="22"/>
      <c r="P59" s="22"/>
      <c r="Q59" s="8"/>
      <c r="R59" s="8"/>
      <c r="S59" s="8"/>
      <c r="T59" s="8"/>
      <c r="U59" s="8"/>
      <c r="V59" s="8"/>
      <c r="W59" s="22"/>
      <c r="X59" s="8"/>
    </row>
    <row r="60" spans="2:24" x14ac:dyDescent="0.15">
      <c r="B60" s="8"/>
      <c r="C60" s="16"/>
      <c r="D60" s="13" t="s">
        <v>71</v>
      </c>
      <c r="E60" s="13">
        <f t="shared" ca="1" si="43"/>
        <v>0</v>
      </c>
      <c r="F60" s="13">
        <f t="shared" ca="1" si="44"/>
        <v>0</v>
      </c>
      <c r="G60" s="13">
        <f t="shared" ca="1" si="45"/>
        <v>0</v>
      </c>
      <c r="H60" s="12" t="str">
        <f t="shared" ca="1" si="46"/>
        <v/>
      </c>
      <c r="I60" s="12" t="str">
        <f t="shared" ca="1" si="47"/>
        <v/>
      </c>
      <c r="J60" s="22"/>
      <c r="K60" s="22"/>
      <c r="L60" s="22"/>
      <c r="M60" s="22"/>
      <c r="N60" s="22"/>
      <c r="O60" s="22"/>
      <c r="P60" s="22"/>
      <c r="Q60" s="8"/>
      <c r="R60" s="8"/>
      <c r="S60" s="8"/>
      <c r="T60" s="8"/>
      <c r="U60" s="8"/>
      <c r="V60" s="8"/>
      <c r="W60" s="22"/>
      <c r="X60" s="8"/>
    </row>
    <row r="61" spans="2:24" x14ac:dyDescent="0.15">
      <c r="B61" s="8"/>
      <c r="C61" s="16"/>
      <c r="D61" s="13" t="s">
        <v>0</v>
      </c>
      <c r="E61" s="13">
        <f t="shared" ca="1" si="43"/>
        <v>0</v>
      </c>
      <c r="F61" s="13">
        <f t="shared" ca="1" si="44"/>
        <v>0</v>
      </c>
      <c r="G61" s="13">
        <f t="shared" ca="1" si="45"/>
        <v>2</v>
      </c>
      <c r="H61" s="12">
        <f t="shared" ca="1" si="46"/>
        <v>0</v>
      </c>
      <c r="I61" s="12">
        <f t="shared" ca="1" si="47"/>
        <v>0</v>
      </c>
      <c r="J61" s="22"/>
      <c r="K61" s="22"/>
      <c r="L61" s="22"/>
      <c r="M61" s="22"/>
      <c r="N61" s="22"/>
      <c r="O61" s="22"/>
      <c r="P61" s="22"/>
      <c r="Q61" s="8"/>
      <c r="R61" s="8"/>
      <c r="S61" s="8"/>
      <c r="T61" s="8"/>
      <c r="U61" s="8"/>
      <c r="V61" s="8"/>
      <c r="W61" s="22"/>
      <c r="X61" s="8"/>
    </row>
    <row r="62" spans="2:24" x14ac:dyDescent="0.15">
      <c r="B62" s="8"/>
      <c r="C62" s="16"/>
      <c r="D62" s="13" t="s">
        <v>58</v>
      </c>
      <c r="E62" s="13">
        <f t="shared" ca="1" si="43"/>
        <v>0</v>
      </c>
      <c r="F62" s="13">
        <f t="shared" ca="1" si="44"/>
        <v>0</v>
      </c>
      <c r="G62" s="13">
        <f t="shared" ca="1" si="45"/>
        <v>0</v>
      </c>
      <c r="H62" s="12" t="str">
        <f t="shared" ca="1" si="46"/>
        <v/>
      </c>
      <c r="I62" s="12" t="str">
        <f t="shared" ca="1" si="47"/>
        <v/>
      </c>
      <c r="J62" s="22"/>
      <c r="K62" s="22"/>
      <c r="L62" s="22"/>
      <c r="M62" s="22"/>
      <c r="N62" s="22"/>
      <c r="O62" s="22"/>
      <c r="P62" s="22"/>
      <c r="Q62" s="8"/>
      <c r="R62" s="8"/>
      <c r="S62" s="8"/>
      <c r="T62" s="8"/>
      <c r="U62" s="8"/>
      <c r="V62" s="8"/>
      <c r="W62" s="22"/>
      <c r="X62" s="8"/>
    </row>
    <row r="63" spans="2:24" x14ac:dyDescent="0.15">
      <c r="B63" s="8"/>
      <c r="C63" s="16"/>
      <c r="D63" s="13" t="s">
        <v>68</v>
      </c>
      <c r="E63" s="13">
        <f t="shared" ca="1" si="43"/>
        <v>0</v>
      </c>
      <c r="F63" s="13">
        <f t="shared" ca="1" si="44"/>
        <v>0</v>
      </c>
      <c r="G63" s="13">
        <f t="shared" ca="1" si="45"/>
        <v>0</v>
      </c>
      <c r="H63" s="12" t="str">
        <f t="shared" ca="1" si="46"/>
        <v/>
      </c>
      <c r="I63" s="12" t="str">
        <f t="shared" ca="1" si="47"/>
        <v/>
      </c>
      <c r="J63" s="22"/>
      <c r="K63" s="22"/>
      <c r="L63" s="22"/>
      <c r="M63" s="22"/>
      <c r="N63" s="22"/>
      <c r="O63" s="22"/>
      <c r="P63" s="22"/>
      <c r="Q63" s="8"/>
      <c r="R63" s="8"/>
      <c r="S63" s="8"/>
      <c r="T63" s="8"/>
      <c r="U63" s="8"/>
      <c r="V63" s="8"/>
      <c r="W63" s="22"/>
      <c r="X63" s="8"/>
    </row>
    <row r="64" spans="2:24" x14ac:dyDescent="0.15">
      <c r="B64" s="8"/>
      <c r="C64" s="16"/>
      <c r="D64" s="13" t="s">
        <v>75</v>
      </c>
      <c r="E64" s="13">
        <f t="shared" ca="1" si="43"/>
        <v>0</v>
      </c>
      <c r="F64" s="13">
        <f t="shared" ca="1" si="44"/>
        <v>0</v>
      </c>
      <c r="G64" s="13">
        <f t="shared" ca="1" si="45"/>
        <v>0</v>
      </c>
      <c r="H64" s="12" t="str">
        <f t="shared" ca="1" si="46"/>
        <v/>
      </c>
      <c r="I64" s="12" t="str">
        <f t="shared" ca="1" si="47"/>
        <v/>
      </c>
      <c r="J64" s="22"/>
      <c r="K64" s="22"/>
      <c r="L64" s="22"/>
      <c r="M64" s="22"/>
      <c r="N64" s="22"/>
      <c r="O64" s="22"/>
      <c r="P64" s="22"/>
      <c r="Q64" s="8"/>
      <c r="R64" s="8"/>
      <c r="S64" s="8"/>
      <c r="T64" s="8"/>
      <c r="U64" s="8"/>
      <c r="V64" s="8"/>
      <c r="W64" s="22"/>
      <c r="X64" s="8"/>
    </row>
    <row r="65" spans="2:24" x14ac:dyDescent="0.15">
      <c r="B65" s="8"/>
      <c r="C65" s="16"/>
      <c r="D65" s="13" t="s">
        <v>76</v>
      </c>
      <c r="E65" s="13">
        <f t="shared" ca="1" si="43"/>
        <v>0</v>
      </c>
      <c r="F65" s="13">
        <f t="shared" ca="1" si="44"/>
        <v>0</v>
      </c>
      <c r="G65" s="13">
        <f t="shared" ca="1" si="45"/>
        <v>0</v>
      </c>
      <c r="H65" s="12" t="str">
        <f t="shared" ca="1" si="46"/>
        <v/>
      </c>
      <c r="I65" s="12" t="str">
        <f t="shared" ca="1" si="47"/>
        <v/>
      </c>
      <c r="J65" s="22"/>
      <c r="K65" s="22"/>
      <c r="L65" s="22"/>
      <c r="M65" s="22"/>
      <c r="N65" s="22"/>
      <c r="O65" s="22"/>
      <c r="P65" s="22"/>
      <c r="Q65" s="8"/>
      <c r="R65" s="8"/>
      <c r="S65" s="8"/>
      <c r="T65" s="8"/>
      <c r="U65" s="8"/>
      <c r="V65" s="8"/>
      <c r="W65" s="22"/>
      <c r="X65" s="8"/>
    </row>
    <row r="66" spans="2:24" x14ac:dyDescent="0.15">
      <c r="B66" s="8"/>
      <c r="C66" s="16"/>
      <c r="D66" s="13" t="s">
        <v>81</v>
      </c>
      <c r="E66" s="13">
        <f t="shared" ca="1" si="43"/>
        <v>0</v>
      </c>
      <c r="F66" s="13">
        <f t="shared" ca="1" si="44"/>
        <v>0</v>
      </c>
      <c r="G66" s="13">
        <f t="shared" ca="1" si="45"/>
        <v>0</v>
      </c>
      <c r="H66" s="12" t="str">
        <f t="shared" ca="1" si="46"/>
        <v/>
      </c>
      <c r="I66" s="12" t="str">
        <f t="shared" ca="1" si="47"/>
        <v/>
      </c>
      <c r="J66" s="22"/>
      <c r="K66" s="22"/>
      <c r="L66" s="22"/>
      <c r="M66" s="22"/>
      <c r="N66" s="22"/>
      <c r="O66" s="22"/>
      <c r="P66" s="22"/>
      <c r="Q66" s="8"/>
      <c r="R66" s="8"/>
      <c r="S66" s="8"/>
      <c r="T66" s="8"/>
      <c r="U66" s="8"/>
      <c r="V66" s="8"/>
      <c r="W66" s="22"/>
      <c r="X66" s="8"/>
    </row>
    <row r="67" spans="2:24" x14ac:dyDescent="0.15">
      <c r="B67" s="8"/>
      <c r="C67" s="16"/>
      <c r="D67" s="13" t="s">
        <v>60</v>
      </c>
      <c r="E67" s="13">
        <f t="shared" ca="1" si="43"/>
        <v>0</v>
      </c>
      <c r="F67" s="13">
        <f t="shared" ca="1" si="44"/>
        <v>0</v>
      </c>
      <c r="G67" s="13">
        <f t="shared" ca="1" si="45"/>
        <v>0</v>
      </c>
      <c r="H67" s="12" t="str">
        <f t="shared" ca="1" si="46"/>
        <v/>
      </c>
      <c r="I67" s="12" t="str">
        <f t="shared" ca="1" si="47"/>
        <v/>
      </c>
      <c r="J67" s="22"/>
      <c r="K67" s="22"/>
      <c r="L67" s="22"/>
      <c r="M67" s="22"/>
      <c r="N67" s="22"/>
      <c r="O67" s="22"/>
      <c r="P67" s="22"/>
      <c r="Q67" s="8"/>
      <c r="R67" s="8"/>
      <c r="S67" s="8"/>
      <c r="T67" s="8"/>
      <c r="U67" s="8"/>
      <c r="V67" s="8"/>
      <c r="W67" s="22"/>
      <c r="X67" s="8"/>
    </row>
    <row r="68" spans="2:24" x14ac:dyDescent="0.15">
      <c r="B68" s="8"/>
      <c r="C68" s="16"/>
      <c r="D68" s="13" t="s">
        <v>70</v>
      </c>
      <c r="E68" s="13">
        <f t="shared" ca="1" si="43"/>
        <v>0</v>
      </c>
      <c r="F68" s="13">
        <f t="shared" ca="1" si="44"/>
        <v>0</v>
      </c>
      <c r="G68" s="13">
        <f t="shared" ca="1" si="45"/>
        <v>0</v>
      </c>
      <c r="H68" s="12" t="str">
        <f t="shared" ca="1" si="46"/>
        <v/>
      </c>
      <c r="I68" s="12" t="str">
        <f t="shared" ca="1" si="47"/>
        <v/>
      </c>
      <c r="J68" s="22"/>
      <c r="K68" s="22"/>
      <c r="L68" s="22"/>
      <c r="M68" s="22"/>
      <c r="N68" s="22"/>
      <c r="O68" s="22"/>
      <c r="P68" s="22"/>
      <c r="Q68" s="8"/>
      <c r="R68" s="8"/>
      <c r="S68" s="8"/>
      <c r="T68" s="8"/>
      <c r="U68" s="8"/>
      <c r="V68" s="8"/>
      <c r="W68" s="22"/>
      <c r="X68" s="8"/>
    </row>
    <row r="69" spans="2:24" x14ac:dyDescent="0.15">
      <c r="B69" s="8"/>
      <c r="C69" s="16"/>
      <c r="D69" s="13" t="s">
        <v>86</v>
      </c>
      <c r="E69" s="13">
        <f t="shared" ca="1" si="43"/>
        <v>0</v>
      </c>
      <c r="F69" s="13">
        <f t="shared" ca="1" si="44"/>
        <v>0</v>
      </c>
      <c r="G69" s="13">
        <f t="shared" ca="1" si="45"/>
        <v>0</v>
      </c>
      <c r="H69" s="12" t="str">
        <f t="shared" ca="1" si="46"/>
        <v/>
      </c>
      <c r="I69" s="12" t="str">
        <f t="shared" ca="1" si="47"/>
        <v/>
      </c>
      <c r="J69" s="22"/>
      <c r="K69" s="22"/>
      <c r="L69" s="22"/>
      <c r="M69" s="22"/>
      <c r="N69" s="22"/>
      <c r="O69" s="22"/>
      <c r="P69" s="22"/>
      <c r="Q69" s="8"/>
      <c r="R69" s="8"/>
      <c r="S69" s="8"/>
      <c r="T69" s="8"/>
      <c r="U69" s="8"/>
      <c r="V69" s="8"/>
      <c r="W69" s="22"/>
      <c r="X69" s="8"/>
    </row>
    <row r="70" spans="2:24" x14ac:dyDescent="0.15">
      <c r="B70" s="8"/>
      <c r="C70" s="16"/>
      <c r="D70" s="13" t="s">
        <v>80</v>
      </c>
      <c r="E70" s="13">
        <f t="shared" ca="1" si="43"/>
        <v>0</v>
      </c>
      <c r="F70" s="13">
        <f t="shared" ca="1" si="44"/>
        <v>0</v>
      </c>
      <c r="G70" s="13">
        <f t="shared" ca="1" si="45"/>
        <v>0</v>
      </c>
      <c r="H70" s="12" t="str">
        <f t="shared" ca="1" si="46"/>
        <v/>
      </c>
      <c r="I70" s="12" t="str">
        <f t="shared" ca="1" si="47"/>
        <v/>
      </c>
      <c r="J70" s="22"/>
      <c r="K70" s="22"/>
      <c r="L70" s="22"/>
      <c r="M70" s="22"/>
      <c r="N70" s="22"/>
      <c r="O70" s="22"/>
      <c r="P70" s="22"/>
      <c r="Q70" s="8"/>
      <c r="R70" s="8"/>
      <c r="S70" s="8"/>
      <c r="T70" s="8"/>
      <c r="U70" s="8"/>
      <c r="V70" s="8"/>
      <c r="W70" s="22"/>
      <c r="X70" s="8"/>
    </row>
    <row r="71" spans="2:24" x14ac:dyDescent="0.15">
      <c r="B71" s="8"/>
      <c r="C71" s="16"/>
      <c r="D71" s="13" t="s">
        <v>72</v>
      </c>
      <c r="E71" s="13">
        <f t="shared" ca="1" si="43"/>
        <v>0</v>
      </c>
      <c r="F71" s="13">
        <f t="shared" ca="1" si="44"/>
        <v>0</v>
      </c>
      <c r="G71" s="13">
        <f t="shared" ca="1" si="45"/>
        <v>0</v>
      </c>
      <c r="H71" s="12" t="str">
        <f t="shared" ca="1" si="46"/>
        <v/>
      </c>
      <c r="I71" s="12" t="str">
        <f t="shared" ca="1" si="47"/>
        <v/>
      </c>
      <c r="J71" s="22"/>
      <c r="K71" s="22"/>
      <c r="L71" s="22"/>
      <c r="M71" s="22"/>
      <c r="N71" s="22"/>
      <c r="O71" s="22"/>
      <c r="P71" s="22"/>
      <c r="Q71" s="8"/>
      <c r="R71" s="8"/>
      <c r="S71" s="8"/>
      <c r="T71" s="8"/>
      <c r="U71" s="8"/>
      <c r="V71" s="8"/>
      <c r="W71" s="22"/>
      <c r="X71" s="8"/>
    </row>
    <row r="72" spans="2:24" x14ac:dyDescent="0.15">
      <c r="B72" s="8"/>
      <c r="C72" s="16"/>
      <c r="D72" s="13" t="s">
        <v>62</v>
      </c>
      <c r="E72" s="13">
        <f t="shared" ca="1" si="43"/>
        <v>0</v>
      </c>
      <c r="F72" s="13">
        <f t="shared" ca="1" si="44"/>
        <v>0</v>
      </c>
      <c r="G72" s="13">
        <f t="shared" ca="1" si="45"/>
        <v>0</v>
      </c>
      <c r="H72" s="12" t="str">
        <f t="shared" ca="1" si="46"/>
        <v/>
      </c>
      <c r="I72" s="12" t="str">
        <f t="shared" ca="1" si="47"/>
        <v/>
      </c>
      <c r="J72" s="22"/>
      <c r="K72" s="22"/>
      <c r="L72" s="22"/>
      <c r="M72" s="22"/>
      <c r="N72" s="22"/>
      <c r="O72" s="22"/>
      <c r="P72" s="22"/>
      <c r="Q72" s="8"/>
      <c r="R72" s="8"/>
      <c r="S72" s="8"/>
      <c r="T72" s="8"/>
      <c r="U72" s="8"/>
      <c r="V72" s="8"/>
      <c r="W72" s="22"/>
      <c r="X72" s="8"/>
    </row>
    <row r="73" spans="2:24" x14ac:dyDescent="0.15">
      <c r="B73" s="8"/>
      <c r="C73" s="16"/>
      <c r="D73" s="13" t="s">
        <v>61</v>
      </c>
      <c r="E73" s="13">
        <f t="shared" ca="1" si="43"/>
        <v>0</v>
      </c>
      <c r="F73" s="13">
        <f t="shared" ca="1" si="44"/>
        <v>0</v>
      </c>
      <c r="G73" s="13">
        <f t="shared" ca="1" si="45"/>
        <v>0</v>
      </c>
      <c r="H73" s="12" t="str">
        <f t="shared" ca="1" si="46"/>
        <v/>
      </c>
      <c r="I73" s="12" t="str">
        <f t="shared" ca="1" si="47"/>
        <v/>
      </c>
      <c r="J73" s="22"/>
      <c r="K73" s="22"/>
      <c r="L73" s="22"/>
      <c r="M73" s="22"/>
      <c r="N73" s="22"/>
      <c r="O73" s="22"/>
      <c r="P73" s="22"/>
      <c r="Q73" s="8"/>
      <c r="R73" s="8"/>
      <c r="S73" s="8"/>
      <c r="T73" s="8"/>
      <c r="U73" s="8"/>
      <c r="V73" s="8"/>
      <c r="W73" s="22"/>
      <c r="X73" s="8"/>
    </row>
    <row r="74" spans="2:24" x14ac:dyDescent="0.15">
      <c r="B74" s="8"/>
      <c r="C74" s="16"/>
      <c r="D74" s="13" t="s">
        <v>1</v>
      </c>
      <c r="E74" s="13">
        <f t="shared" ca="1" si="43"/>
        <v>0</v>
      </c>
      <c r="F74" s="13">
        <f t="shared" ca="1" si="44"/>
        <v>1</v>
      </c>
      <c r="G74" s="13">
        <f t="shared" ca="1" si="45"/>
        <v>1</v>
      </c>
      <c r="H74" s="12">
        <f t="shared" ca="1" si="46"/>
        <v>0</v>
      </c>
      <c r="I74" s="12">
        <f t="shared" ca="1" si="47"/>
        <v>1</v>
      </c>
      <c r="J74" s="22"/>
      <c r="K74" s="22"/>
      <c r="L74" s="22"/>
      <c r="M74" s="22"/>
      <c r="N74" s="22"/>
      <c r="O74" s="22"/>
      <c r="P74" s="22"/>
      <c r="Q74" s="8"/>
      <c r="R74" s="8"/>
      <c r="S74" s="8"/>
      <c r="T74" s="8"/>
      <c r="U74" s="8"/>
      <c r="V74" s="8"/>
      <c r="W74" s="22"/>
      <c r="X74" s="8"/>
    </row>
    <row r="75" spans="2:24" x14ac:dyDescent="0.15">
      <c r="B75" s="8"/>
      <c r="C75" s="16"/>
      <c r="D75" s="13" t="s">
        <v>2</v>
      </c>
      <c r="E75" s="13">
        <f t="shared" ca="1" si="43"/>
        <v>1</v>
      </c>
      <c r="F75" s="13">
        <f t="shared" ca="1" si="44"/>
        <v>0</v>
      </c>
      <c r="G75" s="13">
        <f t="shared" ca="1" si="45"/>
        <v>2</v>
      </c>
      <c r="H75" s="12">
        <f t="shared" ca="1" si="46"/>
        <v>0.5</v>
      </c>
      <c r="I75" s="12">
        <f t="shared" ca="1" si="47"/>
        <v>0</v>
      </c>
      <c r="J75" s="22"/>
      <c r="K75" s="22"/>
      <c r="L75" s="22"/>
      <c r="M75" s="22"/>
      <c r="N75" s="22"/>
      <c r="O75" s="22"/>
      <c r="P75" s="22"/>
      <c r="Q75" s="8"/>
      <c r="R75" s="8"/>
      <c r="S75" s="8"/>
      <c r="T75" s="8"/>
      <c r="U75" s="8"/>
      <c r="V75" s="8"/>
      <c r="W75" s="22"/>
      <c r="X75" s="8"/>
    </row>
    <row r="76" spans="2:24" x14ac:dyDescent="0.15">
      <c r="B76" s="8"/>
      <c r="C76" s="16"/>
      <c r="D76" s="13" t="s">
        <v>4</v>
      </c>
      <c r="E76" s="13">
        <f t="shared" ca="1" si="43"/>
        <v>0</v>
      </c>
      <c r="F76" s="13">
        <f t="shared" ca="1" si="44"/>
        <v>1</v>
      </c>
      <c r="G76" s="13">
        <f t="shared" ca="1" si="45"/>
        <v>1</v>
      </c>
      <c r="H76" s="12">
        <f t="shared" ca="1" si="46"/>
        <v>0</v>
      </c>
      <c r="I76" s="12">
        <f t="shared" ca="1" si="47"/>
        <v>1</v>
      </c>
      <c r="J76" s="22"/>
      <c r="K76" s="22"/>
      <c r="L76" s="22"/>
      <c r="M76" s="22"/>
      <c r="N76" s="22"/>
      <c r="O76" s="22"/>
      <c r="P76" s="22"/>
      <c r="Q76" s="8"/>
      <c r="R76" s="8"/>
      <c r="S76" s="8"/>
      <c r="T76" s="8"/>
      <c r="U76" s="8"/>
      <c r="V76" s="8"/>
      <c r="W76" s="22"/>
      <c r="X76" s="8"/>
    </row>
    <row r="77" spans="2:24" x14ac:dyDescent="0.15">
      <c r="B77" s="8"/>
      <c r="C77" s="16"/>
      <c r="D77" s="13" t="s">
        <v>59</v>
      </c>
      <c r="E77" s="13">
        <f t="shared" ca="1" si="43"/>
        <v>0</v>
      </c>
      <c r="F77" s="13">
        <f t="shared" ca="1" si="44"/>
        <v>0</v>
      </c>
      <c r="G77" s="13">
        <f t="shared" ca="1" si="45"/>
        <v>0</v>
      </c>
      <c r="H77" s="12" t="str">
        <f t="shared" ca="1" si="46"/>
        <v/>
      </c>
      <c r="I77" s="12" t="str">
        <f t="shared" ca="1" si="47"/>
        <v/>
      </c>
      <c r="J77" s="22"/>
      <c r="K77" s="22"/>
      <c r="L77" s="22"/>
      <c r="M77" s="22"/>
      <c r="N77" s="22"/>
      <c r="O77" s="22"/>
      <c r="P77" s="22"/>
      <c r="Q77" s="8"/>
      <c r="R77" s="8"/>
      <c r="S77" s="8"/>
      <c r="T77" s="8"/>
      <c r="U77" s="8"/>
      <c r="V77" s="8"/>
      <c r="W77" s="22"/>
      <c r="X77" s="8"/>
    </row>
    <row r="78" spans="2:24" x14ac:dyDescent="0.15">
      <c r="B78" s="8"/>
      <c r="C78" s="16"/>
      <c r="D78" s="13" t="s">
        <v>64</v>
      </c>
      <c r="E78" s="13">
        <f t="shared" ca="1" si="43"/>
        <v>0</v>
      </c>
      <c r="F78" s="13">
        <f t="shared" ca="1" si="44"/>
        <v>0</v>
      </c>
      <c r="G78" s="13">
        <f t="shared" ca="1" si="45"/>
        <v>0</v>
      </c>
      <c r="H78" s="12" t="str">
        <f t="shared" ca="1" si="46"/>
        <v/>
      </c>
      <c r="I78" s="12" t="str">
        <f t="shared" ca="1" si="47"/>
        <v/>
      </c>
      <c r="J78" s="22"/>
      <c r="K78" s="22"/>
      <c r="L78" s="22"/>
      <c r="M78" s="22"/>
      <c r="N78" s="22"/>
      <c r="O78" s="22"/>
      <c r="P78" s="22"/>
      <c r="Q78" s="8"/>
      <c r="R78" s="8"/>
      <c r="S78" s="8"/>
      <c r="T78" s="8"/>
      <c r="U78" s="8"/>
      <c r="V78" s="8"/>
      <c r="W78" s="22"/>
      <c r="X78" s="8"/>
    </row>
    <row r="79" spans="2:24" x14ac:dyDescent="0.15">
      <c r="B79" s="8"/>
      <c r="C79" s="16"/>
      <c r="D79" s="13" t="s">
        <v>63</v>
      </c>
      <c r="E79" s="13">
        <f t="shared" ca="1" si="43"/>
        <v>0</v>
      </c>
      <c r="F79" s="13">
        <f t="shared" ca="1" si="44"/>
        <v>0</v>
      </c>
      <c r="G79" s="13">
        <f t="shared" ca="1" si="45"/>
        <v>0</v>
      </c>
      <c r="H79" s="12" t="str">
        <f t="shared" ca="1" si="46"/>
        <v/>
      </c>
      <c r="I79" s="12" t="str">
        <f t="shared" ca="1" si="47"/>
        <v/>
      </c>
      <c r="J79" s="22"/>
      <c r="K79" s="22"/>
      <c r="L79" s="22"/>
      <c r="M79" s="22"/>
      <c r="N79" s="22"/>
      <c r="O79" s="22"/>
      <c r="P79" s="22"/>
      <c r="Q79" s="8"/>
      <c r="R79" s="8"/>
      <c r="S79" s="8"/>
      <c r="T79" s="8"/>
      <c r="U79" s="8"/>
      <c r="V79" s="8"/>
      <c r="W79" s="22"/>
      <c r="X79" s="8"/>
    </row>
    <row r="80" spans="2:24" x14ac:dyDescent="0.15">
      <c r="B80" s="8"/>
      <c r="C80" s="16"/>
      <c r="D80" s="13" t="s">
        <v>65</v>
      </c>
      <c r="E80" s="13">
        <f t="shared" ca="1" si="43"/>
        <v>0</v>
      </c>
      <c r="F80" s="13">
        <f t="shared" ca="1" si="44"/>
        <v>0</v>
      </c>
      <c r="G80" s="13">
        <f t="shared" ca="1" si="45"/>
        <v>0</v>
      </c>
      <c r="H80" s="12" t="str">
        <f t="shared" ca="1" si="46"/>
        <v/>
      </c>
      <c r="I80" s="12" t="str">
        <f t="shared" ca="1" si="47"/>
        <v/>
      </c>
      <c r="J80" s="22"/>
      <c r="K80" s="22"/>
      <c r="L80" s="22"/>
      <c r="M80" s="22"/>
      <c r="N80" s="22"/>
      <c r="O80" s="22"/>
      <c r="P80" s="22"/>
      <c r="Q80" s="8"/>
      <c r="R80" s="8"/>
      <c r="S80" s="8"/>
      <c r="T80" s="8"/>
      <c r="U80" s="8"/>
      <c r="V80" s="8"/>
      <c r="W80" s="22"/>
      <c r="X80" s="8"/>
    </row>
    <row r="81" spans="2:24" x14ac:dyDescent="0.15">
      <c r="B81" s="8"/>
      <c r="C81" s="16"/>
      <c r="D81" s="13" t="s">
        <v>69</v>
      </c>
      <c r="E81" s="13">
        <f t="shared" ca="1" si="43"/>
        <v>0</v>
      </c>
      <c r="F81" s="13">
        <f t="shared" ca="1" si="44"/>
        <v>0</v>
      </c>
      <c r="G81" s="13">
        <f t="shared" ca="1" si="45"/>
        <v>0</v>
      </c>
      <c r="H81" s="12" t="str">
        <f t="shared" ca="1" si="46"/>
        <v/>
      </c>
      <c r="I81" s="12" t="str">
        <f t="shared" ca="1" si="47"/>
        <v/>
      </c>
      <c r="J81" s="22"/>
      <c r="K81" s="22"/>
      <c r="L81" s="22"/>
      <c r="M81" s="22"/>
      <c r="N81" s="22"/>
      <c r="O81" s="22"/>
      <c r="P81" s="22"/>
      <c r="Q81" s="8"/>
      <c r="R81" s="8"/>
      <c r="S81" s="8"/>
      <c r="T81" s="8"/>
      <c r="U81" s="8"/>
      <c r="V81" s="8"/>
      <c r="W81" s="22"/>
      <c r="X81" s="8"/>
    </row>
    <row r="82" spans="2:24" x14ac:dyDescent="0.15">
      <c r="B82" s="8"/>
      <c r="C82" s="16"/>
      <c r="D82" s="13" t="s">
        <v>89</v>
      </c>
      <c r="E82" s="13">
        <f t="shared" ca="1" si="43"/>
        <v>0</v>
      </c>
      <c r="F82" s="13">
        <f t="shared" ca="1" si="44"/>
        <v>0</v>
      </c>
      <c r="G82" s="13">
        <f t="shared" ca="1" si="45"/>
        <v>0</v>
      </c>
      <c r="H82" s="12" t="str">
        <f t="shared" ca="1" si="46"/>
        <v/>
      </c>
      <c r="I82" s="12" t="str">
        <f t="shared" ca="1" si="47"/>
        <v/>
      </c>
      <c r="J82" s="22"/>
      <c r="K82" s="22"/>
      <c r="L82" s="22"/>
      <c r="M82" s="22"/>
      <c r="N82" s="22"/>
      <c r="O82" s="22"/>
      <c r="P82" s="22"/>
      <c r="Q82" s="8"/>
      <c r="R82" s="8"/>
      <c r="S82" s="8"/>
      <c r="T82" s="8"/>
      <c r="U82" s="8"/>
      <c r="V82" s="8"/>
      <c r="W82" s="22"/>
      <c r="X82" s="8"/>
    </row>
    <row r="83" spans="2:24" x14ac:dyDescent="0.15">
      <c r="B83" s="8"/>
      <c r="C83" s="16"/>
      <c r="D83" s="13" t="s">
        <v>78</v>
      </c>
      <c r="E83" s="13">
        <f t="shared" ca="1" si="43"/>
        <v>0</v>
      </c>
      <c r="F83" s="13">
        <f t="shared" ca="1" si="44"/>
        <v>0</v>
      </c>
      <c r="G83" s="13">
        <f t="shared" ca="1" si="45"/>
        <v>0</v>
      </c>
      <c r="H83" s="12" t="str">
        <f t="shared" ca="1" si="46"/>
        <v/>
      </c>
      <c r="I83" s="12" t="str">
        <f t="shared" ca="1" si="47"/>
        <v/>
      </c>
      <c r="J83" s="22"/>
      <c r="K83" s="22"/>
      <c r="L83" s="22"/>
      <c r="M83" s="22"/>
      <c r="N83" s="22"/>
      <c r="O83" s="22"/>
      <c r="P83" s="22"/>
      <c r="Q83" s="8"/>
      <c r="R83" s="8"/>
      <c r="S83" s="8"/>
      <c r="T83" s="8"/>
      <c r="U83" s="8"/>
      <c r="V83" s="8"/>
      <c r="W83" s="22"/>
      <c r="X83" s="8"/>
    </row>
    <row r="84" spans="2:24" x14ac:dyDescent="0.15">
      <c r="B84" s="8"/>
      <c r="C84" s="16"/>
      <c r="D84" s="13" t="s">
        <v>79</v>
      </c>
      <c r="E84" s="13">
        <f t="shared" ca="1" si="43"/>
        <v>0</v>
      </c>
      <c r="F84" s="13">
        <f t="shared" ca="1" si="44"/>
        <v>0</v>
      </c>
      <c r="G84" s="13">
        <f t="shared" ca="1" si="45"/>
        <v>0</v>
      </c>
      <c r="H84" s="12" t="str">
        <f t="shared" ca="1" si="46"/>
        <v/>
      </c>
      <c r="I84" s="12" t="str">
        <f t="shared" ca="1" si="47"/>
        <v/>
      </c>
      <c r="J84" s="22"/>
      <c r="K84" s="22"/>
      <c r="L84" s="22"/>
      <c r="M84" s="22"/>
      <c r="N84" s="22"/>
      <c r="O84" s="22"/>
      <c r="P84" s="22"/>
      <c r="Q84" s="8"/>
      <c r="R84" s="8"/>
      <c r="S84" s="8"/>
      <c r="T84" s="8"/>
      <c r="U84" s="8"/>
      <c r="V84" s="8"/>
      <c r="W84" s="22"/>
      <c r="X84" s="8"/>
    </row>
    <row r="85" spans="2:24" x14ac:dyDescent="0.15">
      <c r="B85" s="8"/>
      <c r="C85" s="16"/>
      <c r="D85" s="13" t="s">
        <v>66</v>
      </c>
      <c r="E85" s="13">
        <f t="shared" ca="1" si="43"/>
        <v>0</v>
      </c>
      <c r="F85" s="13">
        <f t="shared" ca="1" si="44"/>
        <v>0</v>
      </c>
      <c r="G85" s="13">
        <f t="shared" ca="1" si="45"/>
        <v>0</v>
      </c>
      <c r="H85" s="12" t="str">
        <f t="shared" ca="1" si="46"/>
        <v/>
      </c>
      <c r="I85" s="12" t="str">
        <f t="shared" ca="1" si="47"/>
        <v/>
      </c>
      <c r="J85" s="22"/>
      <c r="K85" s="22"/>
      <c r="L85" s="22"/>
      <c r="M85" s="22"/>
      <c r="N85" s="22"/>
      <c r="O85" s="22"/>
      <c r="P85" s="22"/>
      <c r="Q85" s="8"/>
      <c r="R85" s="8"/>
      <c r="S85" s="8"/>
      <c r="T85" s="8"/>
      <c r="U85" s="8"/>
      <c r="V85" s="8"/>
      <c r="W85" s="22"/>
      <c r="X85" s="8"/>
    </row>
    <row r="86" spans="2:24" x14ac:dyDescent="0.15">
      <c r="B86" s="8"/>
      <c r="C86" s="16"/>
      <c r="D86" s="13" t="s">
        <v>67</v>
      </c>
      <c r="E86" s="13">
        <f t="shared" ca="1" si="43"/>
        <v>0</v>
      </c>
      <c r="F86" s="13">
        <f t="shared" ca="1" si="44"/>
        <v>0</v>
      </c>
      <c r="G86" s="13">
        <f t="shared" ca="1" si="45"/>
        <v>0</v>
      </c>
      <c r="H86" s="12" t="str">
        <f t="shared" ca="1" si="46"/>
        <v/>
      </c>
      <c r="I86" s="12" t="str">
        <f t="shared" ca="1" si="47"/>
        <v/>
      </c>
      <c r="J86" s="22"/>
      <c r="K86" s="22"/>
      <c r="L86" s="22"/>
      <c r="M86" s="22"/>
      <c r="N86" s="22"/>
      <c r="O86" s="22"/>
      <c r="P86" s="22"/>
      <c r="Q86" s="8"/>
      <c r="R86" s="8"/>
      <c r="S86" s="8"/>
      <c r="T86" s="8"/>
      <c r="U86" s="8"/>
      <c r="V86" s="8"/>
      <c r="W86" s="22"/>
      <c r="X86" s="8"/>
    </row>
    <row r="87" spans="2:24" x14ac:dyDescent="0.15">
      <c r="B87" s="8"/>
      <c r="C87" s="16"/>
      <c r="D87" s="13" t="s">
        <v>74</v>
      </c>
      <c r="E87" s="13">
        <f t="shared" ca="1" si="43"/>
        <v>0</v>
      </c>
      <c r="F87" s="13">
        <f t="shared" ca="1" si="44"/>
        <v>0</v>
      </c>
      <c r="G87" s="13">
        <f t="shared" ca="1" si="45"/>
        <v>0</v>
      </c>
      <c r="H87" s="12" t="str">
        <f t="shared" ca="1" si="46"/>
        <v/>
      </c>
      <c r="I87" s="12" t="str">
        <f t="shared" ca="1" si="47"/>
        <v/>
      </c>
      <c r="J87" s="22"/>
      <c r="K87" s="22"/>
      <c r="L87" s="22"/>
      <c r="M87" s="22"/>
      <c r="N87" s="22"/>
      <c r="O87" s="22"/>
      <c r="P87" s="22"/>
      <c r="Q87" s="8"/>
      <c r="R87" s="8"/>
      <c r="S87" s="8"/>
      <c r="T87" s="8"/>
      <c r="U87" s="8"/>
      <c r="V87" s="8"/>
      <c r="W87" s="22"/>
      <c r="X87" s="8"/>
    </row>
    <row r="88" spans="2:24" x14ac:dyDescent="0.15">
      <c r="B88" s="8"/>
      <c r="C88" s="16"/>
      <c r="D88" s="13" t="s">
        <v>82</v>
      </c>
      <c r="E88" s="13">
        <f t="shared" ca="1" si="43"/>
        <v>0</v>
      </c>
      <c r="F88" s="13">
        <f t="shared" ca="1" si="44"/>
        <v>0</v>
      </c>
      <c r="G88" s="13">
        <f t="shared" ca="1" si="45"/>
        <v>0</v>
      </c>
      <c r="H88" s="12" t="str">
        <f t="shared" ca="1" si="46"/>
        <v/>
      </c>
      <c r="I88" s="12" t="str">
        <f t="shared" ca="1" si="47"/>
        <v/>
      </c>
      <c r="J88" s="22"/>
      <c r="K88" s="22"/>
      <c r="L88" s="22"/>
      <c r="M88" s="22"/>
      <c r="N88" s="22"/>
      <c r="O88" s="22"/>
      <c r="P88" s="22"/>
      <c r="Q88" s="8"/>
      <c r="R88" s="8"/>
      <c r="S88" s="8"/>
      <c r="T88" s="8"/>
      <c r="U88" s="8"/>
      <c r="V88" s="8"/>
      <c r="W88" s="22"/>
      <c r="X88" s="8"/>
    </row>
    <row r="89" spans="2:24" x14ac:dyDescent="0.15">
      <c r="B89" s="8"/>
      <c r="C89" s="16"/>
      <c r="D89" s="13" t="s">
        <v>85</v>
      </c>
      <c r="E89" s="13">
        <f t="shared" ca="1" si="43"/>
        <v>0</v>
      </c>
      <c r="F89" s="13">
        <f t="shared" ca="1" si="44"/>
        <v>0</v>
      </c>
      <c r="G89" s="13">
        <f t="shared" ca="1" si="45"/>
        <v>0</v>
      </c>
      <c r="H89" s="12" t="str">
        <f t="shared" ca="1" si="46"/>
        <v/>
      </c>
      <c r="I89" s="12" t="str">
        <f t="shared" ca="1" si="47"/>
        <v/>
      </c>
      <c r="J89" s="22"/>
      <c r="K89" s="22"/>
      <c r="L89" s="22"/>
      <c r="M89" s="22"/>
      <c r="N89" s="22"/>
      <c r="O89" s="22"/>
      <c r="P89" s="22"/>
      <c r="Q89" s="8"/>
      <c r="R89" s="8"/>
      <c r="S89" s="8"/>
      <c r="T89" s="8"/>
      <c r="U89" s="8"/>
      <c r="V89" s="8"/>
      <c r="W89" s="22"/>
      <c r="X89" s="8"/>
    </row>
    <row r="90" spans="2:24" x14ac:dyDescent="0.15">
      <c r="B90" s="8"/>
      <c r="C90" s="16"/>
      <c r="D90" s="13" t="s">
        <v>87</v>
      </c>
      <c r="E90" s="13">
        <f t="shared" ca="1" si="43"/>
        <v>0</v>
      </c>
      <c r="F90" s="13">
        <f t="shared" ca="1" si="44"/>
        <v>0</v>
      </c>
      <c r="G90" s="13">
        <f t="shared" ca="1" si="45"/>
        <v>0</v>
      </c>
      <c r="H90" s="12" t="str">
        <f t="shared" ca="1" si="46"/>
        <v/>
      </c>
      <c r="I90" s="12" t="str">
        <f t="shared" ca="1" si="47"/>
        <v/>
      </c>
      <c r="J90" s="22"/>
      <c r="K90" s="22"/>
      <c r="L90" s="22"/>
      <c r="M90" s="22"/>
      <c r="N90" s="22"/>
      <c r="O90" s="22"/>
      <c r="P90" s="22"/>
      <c r="Q90" s="8"/>
      <c r="R90" s="8"/>
      <c r="S90" s="8"/>
      <c r="T90" s="8"/>
      <c r="U90" s="8"/>
      <c r="V90" s="8"/>
      <c r="W90" s="22"/>
      <c r="X90" s="8"/>
    </row>
    <row r="91" spans="2:24" x14ac:dyDescent="0.15">
      <c r="B91" s="8"/>
      <c r="C91" s="16"/>
      <c r="D91" s="13" t="s">
        <v>73</v>
      </c>
      <c r="E91" s="13">
        <f t="shared" ca="1" si="43"/>
        <v>0</v>
      </c>
      <c r="F91" s="13">
        <f t="shared" ca="1" si="44"/>
        <v>0</v>
      </c>
      <c r="G91" s="13">
        <f t="shared" ca="1" si="45"/>
        <v>0</v>
      </c>
      <c r="H91" s="12" t="str">
        <f t="shared" ca="1" si="46"/>
        <v/>
      </c>
      <c r="I91" s="12" t="str">
        <f t="shared" ca="1" si="47"/>
        <v/>
      </c>
      <c r="J91" s="22"/>
      <c r="K91" s="22"/>
      <c r="L91" s="22"/>
      <c r="M91" s="22"/>
      <c r="N91" s="22"/>
      <c r="O91" s="22"/>
      <c r="P91" s="22"/>
      <c r="Q91" s="8"/>
      <c r="R91" s="8"/>
      <c r="S91" s="8"/>
      <c r="T91" s="8"/>
      <c r="U91" s="8"/>
      <c r="V91" s="8"/>
      <c r="W91" s="22"/>
      <c r="X91" s="8"/>
    </row>
    <row r="92" spans="2:24" x14ac:dyDescent="0.15">
      <c r="C92" s="16"/>
      <c r="D92" s="13" t="s">
        <v>88</v>
      </c>
      <c r="E92" s="13">
        <f t="shared" ca="1" si="43"/>
        <v>0</v>
      </c>
      <c r="F92" s="13">
        <f t="shared" ca="1" si="44"/>
        <v>0</v>
      </c>
      <c r="G92" s="13">
        <f t="shared" ca="1" si="45"/>
        <v>0</v>
      </c>
      <c r="H92" s="12" t="str">
        <f t="shared" ca="1" si="46"/>
        <v/>
      </c>
      <c r="I92" s="12" t="str">
        <f t="shared" ca="1" si="47"/>
        <v/>
      </c>
      <c r="J92" s="11"/>
      <c r="K92" s="11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2:24" x14ac:dyDescent="0.15">
      <c r="C93" s="8"/>
      <c r="D93" s="8"/>
      <c r="E93" s="8"/>
      <c r="F93" s="8"/>
      <c r="G93" s="8"/>
      <c r="H93" s="11"/>
      <c r="I93" s="11"/>
      <c r="J93" s="11"/>
      <c r="K93" s="11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2:24" x14ac:dyDescent="0.15">
      <c r="C94" s="8"/>
      <c r="D94" s="8"/>
      <c r="E94" s="8"/>
      <c r="F94" s="8"/>
      <c r="G94" s="8"/>
      <c r="H94" s="11"/>
      <c r="I94" s="11"/>
      <c r="J94" s="11"/>
      <c r="K94" s="11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2:24" x14ac:dyDescent="0.15">
      <c r="C95" s="8"/>
      <c r="D95" s="8"/>
      <c r="E95" s="8"/>
      <c r="F95" s="8"/>
      <c r="G95" s="8"/>
      <c r="H95" s="11"/>
      <c r="I95" s="11"/>
      <c r="J95" s="11"/>
      <c r="K95" s="11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2:24" x14ac:dyDescent="0.15">
      <c r="C96" s="8"/>
      <c r="D96" s="8"/>
      <c r="E96" s="8"/>
      <c r="F96" s="8"/>
      <c r="G96" s="8"/>
      <c r="H96" s="11"/>
      <c r="I96" s="11"/>
      <c r="J96" s="11"/>
      <c r="K96" s="11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2:26" x14ac:dyDescent="0.15">
      <c r="C97" s="8"/>
      <c r="D97" s="8"/>
      <c r="E97" s="8"/>
      <c r="F97" s="8"/>
      <c r="G97" s="8"/>
      <c r="H97" s="11"/>
      <c r="I97" s="11"/>
      <c r="J97" s="11"/>
      <c r="K97" s="11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2:26" x14ac:dyDescent="0.15">
      <c r="C98" s="8"/>
      <c r="D98" s="8"/>
      <c r="E98" s="8"/>
      <c r="F98" s="8"/>
      <c r="G98" s="8"/>
      <c r="H98" s="11"/>
      <c r="I98" s="11"/>
      <c r="J98" s="11"/>
      <c r="K98" s="11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2:26" x14ac:dyDescent="0.15">
      <c r="C99" s="8"/>
      <c r="D99" s="8"/>
      <c r="E99" s="8"/>
      <c r="F99" s="8"/>
      <c r="G99" s="8"/>
      <c r="H99" s="11"/>
      <c r="I99" s="11"/>
      <c r="J99" s="11"/>
      <c r="K99" s="11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2:26" x14ac:dyDescent="0.15">
      <c r="C100" s="8"/>
      <c r="D100" s="8"/>
      <c r="E100" s="8"/>
      <c r="F100" s="8"/>
      <c r="G100" s="8"/>
      <c r="H100" s="11"/>
      <c r="I100" s="11"/>
      <c r="J100" s="11"/>
      <c r="K100" s="11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2:26" x14ac:dyDescent="0.15">
      <c r="C101" s="8"/>
      <c r="D101" s="8"/>
      <c r="E101" s="8"/>
      <c r="F101" s="8"/>
      <c r="G101" s="8"/>
      <c r="H101" s="11"/>
      <c r="I101" s="11"/>
      <c r="J101" s="11"/>
      <c r="K101" s="11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2:26" x14ac:dyDescent="0.15">
      <c r="C102" s="9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2:26" x14ac:dyDescent="0.15">
      <c r="B103" s="8"/>
      <c r="C103" s="9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2:26" x14ac:dyDescent="0.15">
      <c r="C104" s="4"/>
      <c r="D104" s="4" t="s">
        <v>54</v>
      </c>
      <c r="E104" s="4">
        <f ca="1">COUNTA(109:109)-3</f>
        <v>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2:26" x14ac:dyDescent="0.15">
      <c r="C105" s="4"/>
      <c r="D105" s="4" t="s">
        <v>55</v>
      </c>
      <c r="E105" s="6">
        <v>41588</v>
      </c>
      <c r="F105" s="6">
        <f>E105+7</f>
        <v>41595</v>
      </c>
      <c r="G105" s="6">
        <f t="shared" ref="G105:W105" si="48">F105+7</f>
        <v>41602</v>
      </c>
      <c r="H105" s="6">
        <f t="shared" si="48"/>
        <v>41609</v>
      </c>
      <c r="I105" s="6">
        <f t="shared" si="48"/>
        <v>41616</v>
      </c>
      <c r="J105" s="6">
        <f t="shared" si="48"/>
        <v>41623</v>
      </c>
      <c r="K105" s="6">
        <f t="shared" si="48"/>
        <v>41630</v>
      </c>
      <c r="L105" s="6">
        <f t="shared" si="48"/>
        <v>41637</v>
      </c>
      <c r="M105" s="6">
        <f t="shared" si="48"/>
        <v>41644</v>
      </c>
      <c r="N105" s="6">
        <f t="shared" si="48"/>
        <v>41651</v>
      </c>
      <c r="O105" s="6">
        <f t="shared" si="48"/>
        <v>41658</v>
      </c>
      <c r="P105" s="6">
        <f t="shared" si="48"/>
        <v>41665</v>
      </c>
      <c r="Q105" s="6">
        <f t="shared" si="48"/>
        <v>41672</v>
      </c>
      <c r="R105" s="6">
        <f t="shared" si="48"/>
        <v>41679</v>
      </c>
      <c r="S105" s="6">
        <f t="shared" si="48"/>
        <v>41686</v>
      </c>
      <c r="T105" s="6">
        <f t="shared" si="48"/>
        <v>41693</v>
      </c>
      <c r="U105" s="6">
        <f t="shared" si="48"/>
        <v>41700</v>
      </c>
      <c r="V105" s="6">
        <f t="shared" si="48"/>
        <v>41707</v>
      </c>
      <c r="W105" s="6">
        <f t="shared" si="48"/>
        <v>41714</v>
      </c>
      <c r="X105" s="4"/>
    </row>
    <row r="106" spans="2:26" x14ac:dyDescent="0.15">
      <c r="C106" s="4"/>
      <c r="D106" s="4" t="s">
        <v>41</v>
      </c>
      <c r="E106" s="4">
        <v>1</v>
      </c>
      <c r="F106" s="4">
        <f>E106+1</f>
        <v>2</v>
      </c>
      <c r="G106" s="4">
        <f t="shared" ref="G106:W106" si="49">F106+1</f>
        <v>3</v>
      </c>
      <c r="H106" s="4">
        <f t="shared" si="49"/>
        <v>4</v>
      </c>
      <c r="I106" s="4">
        <f t="shared" si="49"/>
        <v>5</v>
      </c>
      <c r="J106" s="4">
        <f t="shared" si="49"/>
        <v>6</v>
      </c>
      <c r="K106" s="4">
        <f t="shared" si="49"/>
        <v>7</v>
      </c>
      <c r="L106" s="4">
        <f t="shared" si="49"/>
        <v>8</v>
      </c>
      <c r="M106" s="4">
        <f t="shared" si="49"/>
        <v>9</v>
      </c>
      <c r="N106" s="4">
        <f t="shared" si="49"/>
        <v>10</v>
      </c>
      <c r="O106" s="4">
        <f t="shared" si="49"/>
        <v>11</v>
      </c>
      <c r="P106" s="4">
        <f t="shared" si="49"/>
        <v>12</v>
      </c>
      <c r="Q106" s="4">
        <f t="shared" si="49"/>
        <v>13</v>
      </c>
      <c r="R106" s="4">
        <f t="shared" si="49"/>
        <v>14</v>
      </c>
      <c r="S106" s="4">
        <f t="shared" si="49"/>
        <v>15</v>
      </c>
      <c r="T106" s="4">
        <f t="shared" si="49"/>
        <v>16</v>
      </c>
      <c r="U106" s="4">
        <f t="shared" si="49"/>
        <v>17</v>
      </c>
      <c r="V106" s="4">
        <f t="shared" si="49"/>
        <v>18</v>
      </c>
      <c r="W106" s="4">
        <f t="shared" si="49"/>
        <v>19</v>
      </c>
      <c r="X106" s="4" t="s">
        <v>56</v>
      </c>
    </row>
    <row r="107" spans="2:26" x14ac:dyDescent="0.15">
      <c r="C107" s="4"/>
      <c r="D107" s="4" t="s">
        <v>113</v>
      </c>
      <c r="E107" s="12">
        <f ca="1">SUM(E108:W108) / E104</f>
        <v>0.375</v>
      </c>
      <c r="F107" s="12">
        <f ca="1">E107</f>
        <v>0.375</v>
      </c>
      <c r="G107" s="12">
        <f t="shared" ref="G107:W107" ca="1" si="50">F107</f>
        <v>0.375</v>
      </c>
      <c r="H107" s="12">
        <f t="shared" ca="1" si="50"/>
        <v>0.375</v>
      </c>
      <c r="I107" s="12">
        <f t="shared" ca="1" si="50"/>
        <v>0.375</v>
      </c>
      <c r="J107" s="12">
        <f t="shared" ca="1" si="50"/>
        <v>0.375</v>
      </c>
      <c r="K107" s="12">
        <f t="shared" ca="1" si="50"/>
        <v>0.375</v>
      </c>
      <c r="L107" s="12">
        <f t="shared" ca="1" si="50"/>
        <v>0.375</v>
      </c>
      <c r="M107" s="12">
        <f t="shared" ca="1" si="50"/>
        <v>0.375</v>
      </c>
      <c r="N107" s="12">
        <f t="shared" ca="1" si="50"/>
        <v>0.375</v>
      </c>
      <c r="O107" s="12">
        <f t="shared" ca="1" si="50"/>
        <v>0.375</v>
      </c>
      <c r="P107" s="12">
        <f t="shared" ca="1" si="50"/>
        <v>0.375</v>
      </c>
      <c r="Q107" s="12">
        <f t="shared" ca="1" si="50"/>
        <v>0.375</v>
      </c>
      <c r="R107" s="12">
        <f t="shared" ca="1" si="50"/>
        <v>0.375</v>
      </c>
      <c r="S107" s="12">
        <f t="shared" ca="1" si="50"/>
        <v>0.375</v>
      </c>
      <c r="T107" s="12">
        <f t="shared" ca="1" si="50"/>
        <v>0.375</v>
      </c>
      <c r="U107" s="12">
        <f t="shared" ca="1" si="50"/>
        <v>0.375</v>
      </c>
      <c r="V107" s="12">
        <f t="shared" ca="1" si="50"/>
        <v>0.375</v>
      </c>
      <c r="W107" s="12">
        <f t="shared" ca="1" si="50"/>
        <v>0.375</v>
      </c>
      <c r="X107" s="4"/>
    </row>
    <row r="108" spans="2:26" x14ac:dyDescent="0.15">
      <c r="C108" s="4"/>
      <c r="D108" s="4" t="s">
        <v>114</v>
      </c>
      <c r="E108" s="12">
        <f ca="1">IFERROR(E111/SUM(E109:E111),"")</f>
        <v>0.375</v>
      </c>
      <c r="F108" s="12" t="str">
        <f t="shared" ref="F108:W108" si="51">IFERROR(F111/SUM(F109:F111),"")</f>
        <v/>
      </c>
      <c r="G108" s="12" t="str">
        <f t="shared" si="51"/>
        <v/>
      </c>
      <c r="H108" s="12" t="str">
        <f t="shared" si="51"/>
        <v/>
      </c>
      <c r="I108" s="12" t="str">
        <f t="shared" si="51"/>
        <v/>
      </c>
      <c r="J108" s="12" t="str">
        <f t="shared" si="51"/>
        <v/>
      </c>
      <c r="K108" s="12" t="str">
        <f t="shared" si="51"/>
        <v/>
      </c>
      <c r="L108" s="12" t="str">
        <f t="shared" si="51"/>
        <v/>
      </c>
      <c r="M108" s="12" t="str">
        <f t="shared" si="51"/>
        <v/>
      </c>
      <c r="N108" s="12" t="str">
        <f t="shared" si="51"/>
        <v/>
      </c>
      <c r="O108" s="12" t="str">
        <f t="shared" si="51"/>
        <v/>
      </c>
      <c r="P108" s="12" t="str">
        <f t="shared" si="51"/>
        <v/>
      </c>
      <c r="Q108" s="12" t="str">
        <f t="shared" si="51"/>
        <v/>
      </c>
      <c r="R108" s="12" t="str">
        <f t="shared" si="51"/>
        <v/>
      </c>
      <c r="S108" s="12" t="str">
        <f t="shared" si="51"/>
        <v/>
      </c>
      <c r="T108" s="12" t="str">
        <f t="shared" si="51"/>
        <v/>
      </c>
      <c r="U108" s="12" t="str">
        <f t="shared" si="51"/>
        <v/>
      </c>
      <c r="V108" s="12" t="str">
        <f t="shared" si="51"/>
        <v/>
      </c>
      <c r="W108" s="12" t="str">
        <f t="shared" si="51"/>
        <v/>
      </c>
      <c r="X108" s="4"/>
    </row>
    <row r="109" spans="2:26" x14ac:dyDescent="0.15">
      <c r="C109" s="16" t="s">
        <v>57</v>
      </c>
      <c r="D109" s="4" t="str">
        <f>E2</f>
        <v>draw</v>
      </c>
      <c r="E109" s="4">
        <f ca="1">COUNTIF(INDIRECT($D$106&amp;E$106&amp;"!B:B"),$D109)</f>
        <v>2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>
        <f ca="1">SUM(E109:W109)</f>
        <v>2</v>
      </c>
    </row>
    <row r="110" spans="2:26" x14ac:dyDescent="0.15">
      <c r="C110" s="16"/>
      <c r="D110" s="4" t="str">
        <f>F2</f>
        <v>defeat</v>
      </c>
      <c r="E110" s="4">
        <f ca="1">COUNTIF(INDIRECT($D$106&amp;E$106&amp;"!B:B"),$D110)</f>
        <v>3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>
        <f t="shared" ref="X110:X163" ca="1" si="52">SUM(E110:W110)</f>
        <v>3</v>
      </c>
    </row>
    <row r="111" spans="2:26" x14ac:dyDescent="0.15">
      <c r="C111" s="16"/>
      <c r="D111" s="4" t="str">
        <f>G2</f>
        <v>victory</v>
      </c>
      <c r="E111" s="4">
        <f ca="1">COUNTIF(INDIRECT($D$106&amp;E$106&amp;"!B:B"),$D111)</f>
        <v>3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>
        <f t="shared" ca="1" si="52"/>
        <v>3</v>
      </c>
    </row>
    <row r="112" spans="2:26" x14ac:dyDescent="0.15">
      <c r="C112" s="13"/>
      <c r="D112" s="13" t="s">
        <v>112</v>
      </c>
      <c r="E112" s="24">
        <f ca="1">X112/E104</f>
        <v>8</v>
      </c>
      <c r="F112" s="24">
        <f ca="1">E112</f>
        <v>8</v>
      </c>
      <c r="G112" s="24">
        <f t="shared" ref="G112:W112" ca="1" si="53">F112</f>
        <v>8</v>
      </c>
      <c r="H112" s="24">
        <f t="shared" ca="1" si="53"/>
        <v>8</v>
      </c>
      <c r="I112" s="24">
        <f t="shared" ca="1" si="53"/>
        <v>8</v>
      </c>
      <c r="J112" s="24">
        <f t="shared" ca="1" si="53"/>
        <v>8</v>
      </c>
      <c r="K112" s="24">
        <f t="shared" ca="1" si="53"/>
        <v>8</v>
      </c>
      <c r="L112" s="24">
        <f t="shared" ca="1" si="53"/>
        <v>8</v>
      </c>
      <c r="M112" s="24">
        <f t="shared" ca="1" si="53"/>
        <v>8</v>
      </c>
      <c r="N112" s="24">
        <f t="shared" ca="1" si="53"/>
        <v>8</v>
      </c>
      <c r="O112" s="24">
        <f t="shared" ca="1" si="53"/>
        <v>8</v>
      </c>
      <c r="P112" s="24">
        <f t="shared" ca="1" si="53"/>
        <v>8</v>
      </c>
      <c r="Q112" s="24">
        <f t="shared" ca="1" si="53"/>
        <v>8</v>
      </c>
      <c r="R112" s="24">
        <f t="shared" ca="1" si="53"/>
        <v>8</v>
      </c>
      <c r="S112" s="24">
        <f t="shared" ca="1" si="53"/>
        <v>8</v>
      </c>
      <c r="T112" s="24">
        <f t="shared" ca="1" si="53"/>
        <v>8</v>
      </c>
      <c r="U112" s="24">
        <f t="shared" ca="1" si="53"/>
        <v>8</v>
      </c>
      <c r="V112" s="24">
        <f t="shared" ca="1" si="53"/>
        <v>8</v>
      </c>
      <c r="W112" s="24">
        <f t="shared" ca="1" si="53"/>
        <v>8</v>
      </c>
      <c r="X112" s="13">
        <f ca="1">SUM(X109:X111)</f>
        <v>8</v>
      </c>
    </row>
    <row r="113" spans="2:24" x14ac:dyDescent="0.15">
      <c r="B113" s="7" t="str">
        <f t="shared" ref="B113:B144" si="54">$D$109</f>
        <v>draw</v>
      </c>
      <c r="C113" s="16" t="s">
        <v>42</v>
      </c>
      <c r="D113" s="4" t="s">
        <v>43</v>
      </c>
      <c r="E113" s="4">
        <f ca="1">COUNTIFS(INDIRECT($D$106&amp;E$106&amp;"!A:A"),$D113,INDIRECT($D$106&amp;E$106&amp;"!B:B"),$B113)</f>
        <v>1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>
        <f t="shared" ca="1" si="52"/>
        <v>1</v>
      </c>
    </row>
    <row r="114" spans="2:24" x14ac:dyDescent="0.15">
      <c r="B114" s="7" t="str">
        <f t="shared" si="54"/>
        <v>draw</v>
      </c>
      <c r="C114" s="16"/>
      <c r="D114" s="4" t="s">
        <v>44</v>
      </c>
      <c r="E114" s="4">
        <f t="shared" ref="E114:E119" ca="1" si="55">COUNTIFS(INDIRECT($D$106&amp;E$106&amp;"!A:A"),$D114,INDIRECT($D$106&amp;E$106&amp;"!B:B"),$B114)</f>
        <v>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>
        <f t="shared" ca="1" si="52"/>
        <v>1</v>
      </c>
    </row>
    <row r="115" spans="2:24" x14ac:dyDescent="0.15">
      <c r="B115" s="7" t="str">
        <f t="shared" si="54"/>
        <v>draw</v>
      </c>
      <c r="C115" s="16"/>
      <c r="D115" s="4" t="s">
        <v>45</v>
      </c>
      <c r="E115" s="4">
        <f t="shared" ca="1" si="55"/>
        <v>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>
        <f t="shared" ca="1" si="52"/>
        <v>0</v>
      </c>
    </row>
    <row r="116" spans="2:24" x14ac:dyDescent="0.15">
      <c r="B116" s="7" t="str">
        <f t="shared" si="54"/>
        <v>draw</v>
      </c>
      <c r="C116" s="16"/>
      <c r="D116" s="4" t="s">
        <v>46</v>
      </c>
      <c r="E116" s="4">
        <f t="shared" ca="1" si="55"/>
        <v>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>
        <f t="shared" ca="1" si="52"/>
        <v>0</v>
      </c>
    </row>
    <row r="117" spans="2:24" x14ac:dyDescent="0.15">
      <c r="B117" s="7" t="str">
        <f t="shared" si="54"/>
        <v>draw</v>
      </c>
      <c r="C117" s="16"/>
      <c r="D117" s="4" t="s">
        <v>47</v>
      </c>
      <c r="E117" s="4">
        <f t="shared" ca="1" si="55"/>
        <v>0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>
        <f t="shared" ca="1" si="52"/>
        <v>0</v>
      </c>
    </row>
    <row r="118" spans="2:24" x14ac:dyDescent="0.15">
      <c r="B118" s="7" t="str">
        <f t="shared" si="54"/>
        <v>draw</v>
      </c>
      <c r="C118" s="16"/>
      <c r="D118" s="4" t="s">
        <v>48</v>
      </c>
      <c r="E118" s="4">
        <f t="shared" ca="1" si="55"/>
        <v>0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>
        <f t="shared" ca="1" si="52"/>
        <v>0</v>
      </c>
    </row>
    <row r="119" spans="2:24" x14ac:dyDescent="0.15">
      <c r="B119" s="7" t="str">
        <f t="shared" si="54"/>
        <v>draw</v>
      </c>
      <c r="C119" s="16"/>
      <c r="D119" s="4" t="s">
        <v>49</v>
      </c>
      <c r="E119" s="4">
        <f t="shared" ca="1" si="55"/>
        <v>0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>
        <f t="shared" ca="1" si="52"/>
        <v>0</v>
      </c>
    </row>
    <row r="120" spans="2:24" x14ac:dyDescent="0.15">
      <c r="B120" s="7" t="str">
        <f t="shared" si="54"/>
        <v>draw</v>
      </c>
      <c r="C120" s="14" t="s">
        <v>51</v>
      </c>
      <c r="D120" s="4" t="s">
        <v>52</v>
      </c>
      <c r="E120" s="4">
        <f ca="1">COUNTIFS(INDIRECT($D$106&amp;E$106&amp;"!F:F"),$D120,INDIRECT($D$106&amp;E$106&amp;"!B:B"),$B120)</f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>
        <f t="shared" ca="1" si="52"/>
        <v>1</v>
      </c>
    </row>
    <row r="121" spans="2:24" x14ac:dyDescent="0.15">
      <c r="B121" s="7" t="str">
        <f t="shared" si="54"/>
        <v>draw</v>
      </c>
      <c r="C121" s="15"/>
      <c r="D121" s="4" t="s">
        <v>53</v>
      </c>
      <c r="E121" s="4">
        <f ca="1">COUNTIFS(INDIRECT($D$106&amp;E$106&amp;"!F:F"),$D121,INDIRECT($D$106&amp;E$106&amp;"!B:B"),$B121)</f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>
        <f t="shared" ca="1" si="52"/>
        <v>1</v>
      </c>
    </row>
    <row r="122" spans="2:24" x14ac:dyDescent="0.15">
      <c r="B122" s="7" t="str">
        <f t="shared" si="54"/>
        <v>draw</v>
      </c>
      <c r="C122" s="14" t="s">
        <v>90</v>
      </c>
      <c r="D122" s="4" t="s">
        <v>92</v>
      </c>
      <c r="E122" s="4">
        <f ca="1">COUNTIFS(INDIRECT($D$106&amp;E$106&amp;"!G:G"),$D122,INDIRECT($D$106&amp;E$106&amp;"!B:B"),$B122)</f>
        <v>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>
        <f t="shared" ca="1" si="52"/>
        <v>1</v>
      </c>
    </row>
    <row r="123" spans="2:24" x14ac:dyDescent="0.15">
      <c r="B123" s="7" t="str">
        <f t="shared" si="54"/>
        <v>draw</v>
      </c>
      <c r="C123" s="17"/>
      <c r="D123" s="4" t="s">
        <v>93</v>
      </c>
      <c r="E123" s="4">
        <f ca="1">COUNTIFS(INDIRECT($D$106&amp;E$106&amp;"!G:G"),$D123,INDIRECT($D$106&amp;E$106&amp;"!B:B"),$B123)</f>
        <v>0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>
        <f t="shared" ca="1" si="52"/>
        <v>0</v>
      </c>
    </row>
    <row r="124" spans="2:24" x14ac:dyDescent="0.15">
      <c r="B124" s="7" t="str">
        <f t="shared" si="54"/>
        <v>draw</v>
      </c>
      <c r="C124" s="15"/>
      <c r="D124" s="4" t="s">
        <v>91</v>
      </c>
      <c r="E124" s="4">
        <f ca="1">COUNTIFS(INDIRECT($D$106&amp;E$106&amp;"!G:G"),$D124,INDIRECT($D$106&amp;E$106&amp;"!B:B"),$B124)</f>
        <v>1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>
        <f t="shared" ca="1" si="52"/>
        <v>1</v>
      </c>
    </row>
    <row r="125" spans="2:24" x14ac:dyDescent="0.15">
      <c r="B125" s="7" t="str">
        <f t="shared" si="54"/>
        <v>draw</v>
      </c>
      <c r="C125" s="14" t="s">
        <v>94</v>
      </c>
      <c r="D125" s="4" t="s">
        <v>95</v>
      </c>
      <c r="E125" s="4">
        <f ca="1">COUNTIFS(INDIRECT($D$106&amp;E$106&amp;"!H:H"),$D125,INDIRECT($D$106&amp;E$106&amp;"!B:B"),$B125)</f>
        <v>2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>
        <f t="shared" ca="1" si="52"/>
        <v>2</v>
      </c>
    </row>
    <row r="126" spans="2:24" x14ac:dyDescent="0.15">
      <c r="B126" s="7" t="str">
        <f t="shared" si="54"/>
        <v>draw</v>
      </c>
      <c r="C126" s="15"/>
      <c r="D126" s="4" t="s">
        <v>96</v>
      </c>
      <c r="E126" s="4">
        <f ca="1">COUNTIFS(INDIRECT($D$106&amp;E$106&amp;"!H:H"),$D126,INDIRECT($D$106&amp;E$106&amp;"!B:B"),$B126)</f>
        <v>0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>
        <f t="shared" ca="1" si="52"/>
        <v>0</v>
      </c>
    </row>
    <row r="127" spans="2:24" x14ac:dyDescent="0.15">
      <c r="B127" s="7" t="str">
        <f t="shared" si="54"/>
        <v>draw</v>
      </c>
      <c r="C127" s="14" t="s">
        <v>50</v>
      </c>
      <c r="D127" s="4" t="s">
        <v>77</v>
      </c>
      <c r="E127" s="4">
        <f ca="1">COUNTIFS(INDIRECT($D$106&amp;E$106&amp;"!C:C"),$D127,INDIRECT($D$106&amp;E$106&amp;"!B:B"),$B127)</f>
        <v>0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>
        <f t="shared" ref="X127:X131" ca="1" si="56">SUM(E127:W127)</f>
        <v>0</v>
      </c>
    </row>
    <row r="128" spans="2:24" x14ac:dyDescent="0.15">
      <c r="B128" s="7" t="str">
        <f t="shared" si="54"/>
        <v>draw</v>
      </c>
      <c r="C128" s="17"/>
      <c r="D128" s="4" t="s">
        <v>84</v>
      </c>
      <c r="E128" s="4">
        <f t="shared" ref="E128:E163" ca="1" si="57">COUNTIFS(INDIRECT($D$106&amp;E$106&amp;"!C:C"),$D128,INDIRECT($D$106&amp;E$106&amp;"!B:B"),$B128)</f>
        <v>0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>
        <f t="shared" ca="1" si="56"/>
        <v>0</v>
      </c>
    </row>
    <row r="129" spans="2:24" x14ac:dyDescent="0.15">
      <c r="B129" s="7" t="str">
        <f t="shared" si="54"/>
        <v>draw</v>
      </c>
      <c r="C129" s="17"/>
      <c r="D129" s="4" t="s">
        <v>83</v>
      </c>
      <c r="E129" s="4">
        <f t="shared" ca="1" si="57"/>
        <v>0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f t="shared" ca="1" si="56"/>
        <v>0</v>
      </c>
    </row>
    <row r="130" spans="2:24" x14ac:dyDescent="0.15">
      <c r="B130" s="7" t="str">
        <f t="shared" si="54"/>
        <v>draw</v>
      </c>
      <c r="C130" s="17"/>
      <c r="D130" s="4" t="s">
        <v>3</v>
      </c>
      <c r="E130" s="4">
        <f t="shared" ca="1" si="57"/>
        <v>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>
        <f t="shared" ca="1" si="56"/>
        <v>1</v>
      </c>
    </row>
    <row r="131" spans="2:24" x14ac:dyDescent="0.15">
      <c r="B131" s="7" t="str">
        <f t="shared" si="54"/>
        <v>draw</v>
      </c>
      <c r="C131" s="17"/>
      <c r="D131" s="4" t="s">
        <v>71</v>
      </c>
      <c r="E131" s="4">
        <f t="shared" ca="1" si="57"/>
        <v>0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>
        <f t="shared" ca="1" si="56"/>
        <v>0</v>
      </c>
    </row>
    <row r="132" spans="2:24" x14ac:dyDescent="0.15">
      <c r="B132" s="7" t="str">
        <f t="shared" si="54"/>
        <v>draw</v>
      </c>
      <c r="C132" s="17"/>
      <c r="D132" s="4" t="s">
        <v>0</v>
      </c>
      <c r="E132" s="4">
        <f t="shared" ca="1" si="57"/>
        <v>1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>
        <f t="shared" ca="1" si="52"/>
        <v>1</v>
      </c>
    </row>
    <row r="133" spans="2:24" x14ac:dyDescent="0.15">
      <c r="B133" s="7" t="str">
        <f t="shared" si="54"/>
        <v>draw</v>
      </c>
      <c r="C133" s="17"/>
      <c r="D133" s="4" t="s">
        <v>58</v>
      </c>
      <c r="E133" s="4">
        <f t="shared" ca="1" si="57"/>
        <v>0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>
        <f t="shared" ref="X133:X144" ca="1" si="58">SUM(E133:W133)</f>
        <v>0</v>
      </c>
    </row>
    <row r="134" spans="2:24" x14ac:dyDescent="0.15">
      <c r="B134" s="7" t="str">
        <f t="shared" si="54"/>
        <v>draw</v>
      </c>
      <c r="C134" s="17"/>
      <c r="D134" s="4" t="s">
        <v>68</v>
      </c>
      <c r="E134" s="4">
        <f t="shared" ca="1" si="57"/>
        <v>0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>
        <f t="shared" ca="1" si="58"/>
        <v>0</v>
      </c>
    </row>
    <row r="135" spans="2:24" x14ac:dyDescent="0.15">
      <c r="B135" s="7" t="str">
        <f t="shared" si="54"/>
        <v>draw</v>
      </c>
      <c r="C135" s="17"/>
      <c r="D135" s="4" t="s">
        <v>75</v>
      </c>
      <c r="E135" s="4">
        <f t="shared" ca="1" si="57"/>
        <v>0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>
        <f t="shared" ca="1" si="58"/>
        <v>0</v>
      </c>
    </row>
    <row r="136" spans="2:24" x14ac:dyDescent="0.15">
      <c r="B136" s="7" t="str">
        <f t="shared" si="54"/>
        <v>draw</v>
      </c>
      <c r="C136" s="17"/>
      <c r="D136" s="4" t="s">
        <v>76</v>
      </c>
      <c r="E136" s="4">
        <f t="shared" ca="1" si="57"/>
        <v>0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>
        <f t="shared" ca="1" si="58"/>
        <v>0</v>
      </c>
    </row>
    <row r="137" spans="2:24" x14ac:dyDescent="0.15">
      <c r="B137" s="7" t="str">
        <f t="shared" si="54"/>
        <v>draw</v>
      </c>
      <c r="C137" s="17"/>
      <c r="D137" s="4" t="s">
        <v>81</v>
      </c>
      <c r="E137" s="4">
        <f t="shared" ca="1" si="57"/>
        <v>0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>
        <f t="shared" ca="1" si="58"/>
        <v>0</v>
      </c>
    </row>
    <row r="138" spans="2:24" x14ac:dyDescent="0.15">
      <c r="B138" s="7" t="str">
        <f t="shared" si="54"/>
        <v>draw</v>
      </c>
      <c r="C138" s="17"/>
      <c r="D138" s="4" t="s">
        <v>60</v>
      </c>
      <c r="E138" s="4">
        <f t="shared" ca="1" si="57"/>
        <v>0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>
        <f t="shared" ca="1" si="58"/>
        <v>0</v>
      </c>
    </row>
    <row r="139" spans="2:24" x14ac:dyDescent="0.15">
      <c r="B139" s="7" t="str">
        <f t="shared" si="54"/>
        <v>draw</v>
      </c>
      <c r="C139" s="17"/>
      <c r="D139" s="4" t="s">
        <v>70</v>
      </c>
      <c r="E139" s="4">
        <f t="shared" ca="1" si="57"/>
        <v>0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>
        <f t="shared" ca="1" si="58"/>
        <v>0</v>
      </c>
    </row>
    <row r="140" spans="2:24" x14ac:dyDescent="0.15">
      <c r="B140" s="7" t="str">
        <f t="shared" si="54"/>
        <v>draw</v>
      </c>
      <c r="C140" s="17"/>
      <c r="D140" s="4" t="s">
        <v>86</v>
      </c>
      <c r="E140" s="4">
        <f t="shared" ca="1" si="57"/>
        <v>0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f t="shared" ca="1" si="58"/>
        <v>0</v>
      </c>
    </row>
    <row r="141" spans="2:24" x14ac:dyDescent="0.15">
      <c r="B141" s="7" t="str">
        <f t="shared" si="54"/>
        <v>draw</v>
      </c>
      <c r="C141" s="17"/>
      <c r="D141" s="4" t="s">
        <v>80</v>
      </c>
      <c r="E141" s="4">
        <f t="shared" ca="1" si="57"/>
        <v>0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>
        <f t="shared" ca="1" si="58"/>
        <v>0</v>
      </c>
    </row>
    <row r="142" spans="2:24" x14ac:dyDescent="0.15">
      <c r="B142" s="7" t="str">
        <f t="shared" si="54"/>
        <v>draw</v>
      </c>
      <c r="C142" s="17"/>
      <c r="D142" s="4" t="s">
        <v>72</v>
      </c>
      <c r="E142" s="4">
        <f t="shared" ca="1" si="57"/>
        <v>0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>
        <f t="shared" ca="1" si="58"/>
        <v>0</v>
      </c>
    </row>
    <row r="143" spans="2:24" x14ac:dyDescent="0.15">
      <c r="B143" s="7" t="str">
        <f t="shared" si="54"/>
        <v>draw</v>
      </c>
      <c r="C143" s="17"/>
      <c r="D143" s="4" t="s">
        <v>62</v>
      </c>
      <c r="E143" s="4">
        <f t="shared" ca="1" si="57"/>
        <v>0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>
        <f t="shared" ca="1" si="58"/>
        <v>0</v>
      </c>
    </row>
    <row r="144" spans="2:24" x14ac:dyDescent="0.15">
      <c r="B144" s="7" t="str">
        <f t="shared" si="54"/>
        <v>draw</v>
      </c>
      <c r="C144" s="17"/>
      <c r="D144" s="4" t="s">
        <v>61</v>
      </c>
      <c r="E144" s="4">
        <f t="shared" ca="1" si="57"/>
        <v>0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>
        <f t="shared" ca="1" si="58"/>
        <v>0</v>
      </c>
    </row>
    <row r="145" spans="2:24" x14ac:dyDescent="0.15">
      <c r="B145" s="7" t="str">
        <f t="shared" ref="B145:B163" si="59">$D$109</f>
        <v>draw</v>
      </c>
      <c r="C145" s="17"/>
      <c r="D145" s="4" t="s">
        <v>1</v>
      </c>
      <c r="E145" s="4">
        <f t="shared" ca="1" si="57"/>
        <v>0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>
        <f t="shared" ca="1" si="52"/>
        <v>0</v>
      </c>
    </row>
    <row r="146" spans="2:24" x14ac:dyDescent="0.15">
      <c r="B146" s="7" t="str">
        <f t="shared" si="59"/>
        <v>draw</v>
      </c>
      <c r="C146" s="17"/>
      <c r="D146" s="4" t="s">
        <v>2</v>
      </c>
      <c r="E146" s="4">
        <f t="shared" ca="1" si="57"/>
        <v>0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>
        <f t="shared" ca="1" si="52"/>
        <v>0</v>
      </c>
    </row>
    <row r="147" spans="2:24" x14ac:dyDescent="0.15">
      <c r="B147" s="7" t="str">
        <f t="shared" si="59"/>
        <v>draw</v>
      </c>
      <c r="C147" s="17"/>
      <c r="D147" s="4" t="s">
        <v>4</v>
      </c>
      <c r="E147" s="4">
        <f t="shared" ca="1" si="57"/>
        <v>0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>
        <f t="shared" ca="1" si="52"/>
        <v>0</v>
      </c>
    </row>
    <row r="148" spans="2:24" x14ac:dyDescent="0.15">
      <c r="B148" s="7" t="str">
        <f t="shared" si="59"/>
        <v>draw</v>
      </c>
      <c r="C148" s="17"/>
      <c r="D148" s="4" t="s">
        <v>59</v>
      </c>
      <c r="E148" s="4">
        <f t="shared" ca="1" si="57"/>
        <v>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>
        <f t="shared" ca="1" si="52"/>
        <v>0</v>
      </c>
    </row>
    <row r="149" spans="2:24" x14ac:dyDescent="0.15">
      <c r="B149" s="7" t="str">
        <f t="shared" si="59"/>
        <v>draw</v>
      </c>
      <c r="C149" s="17"/>
      <c r="D149" s="4" t="s">
        <v>64</v>
      </c>
      <c r="E149" s="4">
        <f t="shared" ca="1" si="57"/>
        <v>0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>
        <f t="shared" ca="1" si="52"/>
        <v>0</v>
      </c>
    </row>
    <row r="150" spans="2:24" x14ac:dyDescent="0.15">
      <c r="B150" s="7" t="str">
        <f t="shared" si="59"/>
        <v>draw</v>
      </c>
      <c r="C150" s="17"/>
      <c r="D150" s="4" t="s">
        <v>63</v>
      </c>
      <c r="E150" s="4">
        <f t="shared" ca="1" si="57"/>
        <v>0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>
        <f t="shared" ca="1" si="52"/>
        <v>0</v>
      </c>
    </row>
    <row r="151" spans="2:24" x14ac:dyDescent="0.15">
      <c r="B151" s="7" t="str">
        <f t="shared" si="59"/>
        <v>draw</v>
      </c>
      <c r="C151" s="17"/>
      <c r="D151" s="4" t="s">
        <v>65</v>
      </c>
      <c r="E151" s="4">
        <f t="shared" ca="1" si="57"/>
        <v>0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>
        <f t="shared" ca="1" si="52"/>
        <v>0</v>
      </c>
    </row>
    <row r="152" spans="2:24" x14ac:dyDescent="0.15">
      <c r="B152" s="7" t="str">
        <f t="shared" si="59"/>
        <v>draw</v>
      </c>
      <c r="C152" s="17"/>
      <c r="D152" s="4" t="s">
        <v>69</v>
      </c>
      <c r="E152" s="4">
        <f t="shared" ca="1" si="57"/>
        <v>0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>
        <f t="shared" ca="1" si="52"/>
        <v>0</v>
      </c>
    </row>
    <row r="153" spans="2:24" x14ac:dyDescent="0.15">
      <c r="B153" s="7" t="str">
        <f t="shared" si="59"/>
        <v>draw</v>
      </c>
      <c r="C153" s="17"/>
      <c r="D153" s="4" t="s">
        <v>89</v>
      </c>
      <c r="E153" s="4">
        <f t="shared" ca="1" si="57"/>
        <v>0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>
        <f t="shared" ref="X153" ca="1" si="60">SUM(E153:W153)</f>
        <v>0</v>
      </c>
    </row>
    <row r="154" spans="2:24" x14ac:dyDescent="0.15">
      <c r="B154" s="7" t="str">
        <f t="shared" si="59"/>
        <v>draw</v>
      </c>
      <c r="C154" s="17"/>
      <c r="D154" s="4" t="s">
        <v>78</v>
      </c>
      <c r="E154" s="4">
        <f t="shared" ca="1" si="57"/>
        <v>0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>
        <f t="shared" ca="1" si="52"/>
        <v>0</v>
      </c>
    </row>
    <row r="155" spans="2:24" x14ac:dyDescent="0.15">
      <c r="B155" s="7" t="str">
        <f t="shared" si="59"/>
        <v>draw</v>
      </c>
      <c r="C155" s="17"/>
      <c r="D155" s="4" t="s">
        <v>79</v>
      </c>
      <c r="E155" s="4">
        <f t="shared" ca="1" si="57"/>
        <v>0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>
        <f t="shared" ca="1" si="52"/>
        <v>0</v>
      </c>
    </row>
    <row r="156" spans="2:24" x14ac:dyDescent="0.15">
      <c r="B156" s="7" t="str">
        <f t="shared" si="59"/>
        <v>draw</v>
      </c>
      <c r="C156" s="17"/>
      <c r="D156" s="4" t="s">
        <v>66</v>
      </c>
      <c r="E156" s="4">
        <f t="shared" ca="1" si="57"/>
        <v>0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>
        <f t="shared" ref="X156:X157" ca="1" si="61">SUM(E156:W156)</f>
        <v>0</v>
      </c>
    </row>
    <row r="157" spans="2:24" x14ac:dyDescent="0.15">
      <c r="B157" s="7" t="str">
        <f t="shared" si="59"/>
        <v>draw</v>
      </c>
      <c r="C157" s="17"/>
      <c r="D157" s="4" t="s">
        <v>67</v>
      </c>
      <c r="E157" s="4">
        <f t="shared" ca="1" si="57"/>
        <v>0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>
        <f t="shared" ca="1" si="61"/>
        <v>0</v>
      </c>
    </row>
    <row r="158" spans="2:24" x14ac:dyDescent="0.15">
      <c r="B158" s="7" t="str">
        <f t="shared" si="59"/>
        <v>draw</v>
      </c>
      <c r="C158" s="17"/>
      <c r="D158" s="4" t="s">
        <v>74</v>
      </c>
      <c r="E158" s="4">
        <f t="shared" ca="1" si="57"/>
        <v>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>
        <f t="shared" ref="X158" ca="1" si="62">SUM(E158:W158)</f>
        <v>0</v>
      </c>
    </row>
    <row r="159" spans="2:24" x14ac:dyDescent="0.15">
      <c r="B159" s="7" t="str">
        <f t="shared" si="59"/>
        <v>draw</v>
      </c>
      <c r="C159" s="17"/>
      <c r="D159" s="4" t="s">
        <v>82</v>
      </c>
      <c r="E159" s="4">
        <f t="shared" ca="1" si="57"/>
        <v>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>
        <f t="shared" ca="1" si="52"/>
        <v>0</v>
      </c>
    </row>
    <row r="160" spans="2:24" x14ac:dyDescent="0.15">
      <c r="B160" s="7" t="str">
        <f t="shared" si="59"/>
        <v>draw</v>
      </c>
      <c r="C160" s="17"/>
      <c r="D160" s="4" t="s">
        <v>85</v>
      </c>
      <c r="E160" s="4">
        <f t="shared" ca="1" si="57"/>
        <v>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>
        <f t="shared" ca="1" si="52"/>
        <v>0</v>
      </c>
    </row>
    <row r="161" spans="2:24" x14ac:dyDescent="0.15">
      <c r="B161" s="7" t="str">
        <f t="shared" si="59"/>
        <v>draw</v>
      </c>
      <c r="C161" s="17"/>
      <c r="D161" s="4" t="s">
        <v>87</v>
      </c>
      <c r="E161" s="4">
        <f t="shared" ca="1" si="57"/>
        <v>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>
        <f t="shared" ca="1" si="52"/>
        <v>0</v>
      </c>
    </row>
    <row r="162" spans="2:24" x14ac:dyDescent="0.15">
      <c r="B162" s="7" t="str">
        <f t="shared" si="59"/>
        <v>draw</v>
      </c>
      <c r="C162" s="17"/>
      <c r="D162" s="4" t="s">
        <v>73</v>
      </c>
      <c r="E162" s="4">
        <f t="shared" ca="1" si="57"/>
        <v>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>
        <f t="shared" ref="X162" ca="1" si="63">SUM(E162:W162)</f>
        <v>0</v>
      </c>
    </row>
    <row r="163" spans="2:24" x14ac:dyDescent="0.15">
      <c r="B163" s="7" t="str">
        <f t="shared" si="59"/>
        <v>draw</v>
      </c>
      <c r="C163" s="15"/>
      <c r="D163" s="4" t="s">
        <v>88</v>
      </c>
      <c r="E163" s="4">
        <f t="shared" ca="1" si="57"/>
        <v>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>
        <f t="shared" ca="1" si="52"/>
        <v>0</v>
      </c>
    </row>
    <row r="164" spans="2:24" x14ac:dyDescent="0.15">
      <c r="B164" s="7" t="str">
        <f t="shared" ref="B164:B195" si="64">$D$110</f>
        <v>defeat</v>
      </c>
      <c r="C164" s="16" t="s">
        <v>42</v>
      </c>
      <c r="D164" s="4" t="s">
        <v>43</v>
      </c>
      <c r="E164" s="4">
        <f ca="1">COUNTIFS(INDIRECT($D$106&amp;E$106&amp;"!A:A"),$D164,INDIRECT($D$106&amp;E$106&amp;"!B:B"),$B164)</f>
        <v>1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>
        <f t="shared" ref="X164:X177" ca="1" si="65">SUM(E164:W164)</f>
        <v>1</v>
      </c>
    </row>
    <row r="165" spans="2:24" x14ac:dyDescent="0.15">
      <c r="B165" s="7" t="str">
        <f t="shared" si="64"/>
        <v>defeat</v>
      </c>
      <c r="C165" s="16"/>
      <c r="D165" s="4" t="s">
        <v>44</v>
      </c>
      <c r="E165" s="4">
        <f t="shared" ref="E165:E170" ca="1" si="66">COUNTIFS(INDIRECT($D$106&amp;E$106&amp;"!A:A"),$D165,INDIRECT($D$106&amp;E$106&amp;"!B:B"),$B165)</f>
        <v>2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>
        <f t="shared" ca="1" si="65"/>
        <v>2</v>
      </c>
    </row>
    <row r="166" spans="2:24" x14ac:dyDescent="0.15">
      <c r="B166" s="7" t="str">
        <f t="shared" si="64"/>
        <v>defeat</v>
      </c>
      <c r="C166" s="16"/>
      <c r="D166" s="4" t="s">
        <v>45</v>
      </c>
      <c r="E166" s="4">
        <f t="shared" ca="1" si="66"/>
        <v>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>
        <f t="shared" ca="1" si="65"/>
        <v>0</v>
      </c>
    </row>
    <row r="167" spans="2:24" x14ac:dyDescent="0.15">
      <c r="B167" s="7" t="str">
        <f t="shared" si="64"/>
        <v>defeat</v>
      </c>
      <c r="C167" s="16"/>
      <c r="D167" s="4" t="s">
        <v>46</v>
      </c>
      <c r="E167" s="4">
        <f t="shared" ca="1" si="66"/>
        <v>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f t="shared" ca="1" si="65"/>
        <v>0</v>
      </c>
    </row>
    <row r="168" spans="2:24" x14ac:dyDescent="0.15">
      <c r="B168" s="7" t="str">
        <f t="shared" si="64"/>
        <v>defeat</v>
      </c>
      <c r="C168" s="16"/>
      <c r="D168" s="4" t="s">
        <v>47</v>
      </c>
      <c r="E168" s="4">
        <f t="shared" ca="1" si="66"/>
        <v>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>
        <f t="shared" ca="1" si="65"/>
        <v>0</v>
      </c>
    </row>
    <row r="169" spans="2:24" x14ac:dyDescent="0.15">
      <c r="B169" s="7" t="str">
        <f t="shared" si="64"/>
        <v>defeat</v>
      </c>
      <c r="C169" s="16"/>
      <c r="D169" s="4" t="s">
        <v>48</v>
      </c>
      <c r="E169" s="4">
        <f t="shared" ca="1" si="66"/>
        <v>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>
        <f t="shared" ca="1" si="65"/>
        <v>0</v>
      </c>
    </row>
    <row r="170" spans="2:24" x14ac:dyDescent="0.15">
      <c r="B170" s="7" t="str">
        <f t="shared" si="64"/>
        <v>defeat</v>
      </c>
      <c r="C170" s="16"/>
      <c r="D170" s="4" t="s">
        <v>49</v>
      </c>
      <c r="E170" s="4">
        <f t="shared" ca="1" si="66"/>
        <v>0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>
        <f t="shared" ca="1" si="65"/>
        <v>0</v>
      </c>
    </row>
    <row r="171" spans="2:24" x14ac:dyDescent="0.15">
      <c r="B171" s="7" t="str">
        <f t="shared" si="64"/>
        <v>defeat</v>
      </c>
      <c r="C171" s="14" t="s">
        <v>51</v>
      </c>
      <c r="D171" s="4" t="s">
        <v>52</v>
      </c>
      <c r="E171" s="4">
        <f ca="1">COUNTIFS(INDIRECT($D$106&amp;E$106&amp;"!F:F"),$D171,INDIRECT($D$106&amp;E$106&amp;"!B:B"),$B171)</f>
        <v>2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>
        <f t="shared" ca="1" si="65"/>
        <v>2</v>
      </c>
    </row>
    <row r="172" spans="2:24" x14ac:dyDescent="0.15">
      <c r="B172" s="7" t="str">
        <f t="shared" si="64"/>
        <v>defeat</v>
      </c>
      <c r="C172" s="15"/>
      <c r="D172" s="4" t="s">
        <v>53</v>
      </c>
      <c r="E172" s="4">
        <f ca="1">COUNTIFS(INDIRECT($D$106&amp;E$106&amp;"!F:F"),$D172,INDIRECT($D$106&amp;E$106&amp;"!B:B"),$B172)</f>
        <v>1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>
        <f t="shared" ca="1" si="65"/>
        <v>1</v>
      </c>
    </row>
    <row r="173" spans="2:24" x14ac:dyDescent="0.15">
      <c r="B173" s="7" t="str">
        <f t="shared" si="64"/>
        <v>defeat</v>
      </c>
      <c r="C173" s="14" t="s">
        <v>90</v>
      </c>
      <c r="D173" s="4" t="s">
        <v>92</v>
      </c>
      <c r="E173" s="4">
        <f ca="1">COUNTIFS(INDIRECT($D$106&amp;E$106&amp;"!G:G"),$D173,INDIRECT($D$106&amp;E$106&amp;"!B:B"),$B173)</f>
        <v>2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>
        <f t="shared" ca="1" si="65"/>
        <v>2</v>
      </c>
    </row>
    <row r="174" spans="2:24" x14ac:dyDescent="0.15">
      <c r="B174" s="7" t="str">
        <f t="shared" si="64"/>
        <v>defeat</v>
      </c>
      <c r="C174" s="17"/>
      <c r="D174" s="4" t="s">
        <v>93</v>
      </c>
      <c r="E174" s="4">
        <f ca="1">COUNTIFS(INDIRECT($D$106&amp;E$106&amp;"!G:G"),$D174,INDIRECT($D$106&amp;E$106&amp;"!B:B"),$B174)</f>
        <v>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>
        <f t="shared" ca="1" si="65"/>
        <v>0</v>
      </c>
    </row>
    <row r="175" spans="2:24" x14ac:dyDescent="0.15">
      <c r="B175" s="7" t="str">
        <f t="shared" si="64"/>
        <v>defeat</v>
      </c>
      <c r="C175" s="15"/>
      <c r="D175" s="4" t="s">
        <v>91</v>
      </c>
      <c r="E175" s="4">
        <f ca="1">COUNTIFS(INDIRECT($D$106&amp;E$106&amp;"!G:G"),$D175,INDIRECT($D$106&amp;E$106&amp;"!B:B"),$B175)</f>
        <v>1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>
        <f t="shared" ca="1" si="65"/>
        <v>1</v>
      </c>
    </row>
    <row r="176" spans="2:24" x14ac:dyDescent="0.15">
      <c r="B176" s="7" t="str">
        <f t="shared" si="64"/>
        <v>defeat</v>
      </c>
      <c r="C176" s="14" t="s">
        <v>94</v>
      </c>
      <c r="D176" s="4" t="s">
        <v>95</v>
      </c>
      <c r="E176" s="4">
        <f ca="1">COUNTIFS(INDIRECT($D$106&amp;E$106&amp;"!H:H"),$D176,INDIRECT($D$106&amp;E$106&amp;"!B:B"),$B176)</f>
        <v>1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>
        <f t="shared" ca="1" si="65"/>
        <v>1</v>
      </c>
    </row>
    <row r="177" spans="2:24" x14ac:dyDescent="0.15">
      <c r="B177" s="7" t="str">
        <f t="shared" si="64"/>
        <v>defeat</v>
      </c>
      <c r="C177" s="15"/>
      <c r="D177" s="4" t="s">
        <v>96</v>
      </c>
      <c r="E177" s="4">
        <f ca="1">COUNTIFS(INDIRECT($D$106&amp;E$106&amp;"!H:H"),$D177,INDIRECT($D$106&amp;E$106&amp;"!B:B"),$B177)</f>
        <v>2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>
        <f t="shared" ca="1" si="65"/>
        <v>2</v>
      </c>
    </row>
    <row r="178" spans="2:24" x14ac:dyDescent="0.15">
      <c r="B178" s="7" t="str">
        <f t="shared" si="64"/>
        <v>defeat</v>
      </c>
      <c r="C178" s="14" t="s">
        <v>50</v>
      </c>
      <c r="D178" s="4" t="s">
        <v>77</v>
      </c>
      <c r="E178" s="4">
        <f ca="1">COUNTIFS(INDIRECT($D$106&amp;E$106&amp;"!C:C"),$D178,INDIRECT($D$106&amp;E$106&amp;"!B:B"),$B178)</f>
        <v>0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>
        <f t="shared" ref="X178:X228" ca="1" si="67">SUM(E178:W178)</f>
        <v>0</v>
      </c>
    </row>
    <row r="179" spans="2:24" x14ac:dyDescent="0.15">
      <c r="B179" s="7" t="str">
        <f t="shared" si="64"/>
        <v>defeat</v>
      </c>
      <c r="C179" s="17"/>
      <c r="D179" s="4" t="s">
        <v>84</v>
      </c>
      <c r="E179" s="4">
        <f t="shared" ref="E179:E214" ca="1" si="68">COUNTIFS(INDIRECT($D$106&amp;E$106&amp;"!C:C"),$D179,INDIRECT($D$106&amp;E$106&amp;"!B:B"),$B179)</f>
        <v>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>
        <f t="shared" ca="1" si="67"/>
        <v>0</v>
      </c>
    </row>
    <row r="180" spans="2:24" x14ac:dyDescent="0.15">
      <c r="B180" s="7" t="str">
        <f t="shared" si="64"/>
        <v>defeat</v>
      </c>
      <c r="C180" s="17"/>
      <c r="D180" s="4" t="s">
        <v>83</v>
      </c>
      <c r="E180" s="4">
        <f t="shared" ca="1" si="68"/>
        <v>0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>
        <f t="shared" ca="1" si="67"/>
        <v>0</v>
      </c>
    </row>
    <row r="181" spans="2:24" x14ac:dyDescent="0.15">
      <c r="B181" s="7" t="str">
        <f t="shared" si="64"/>
        <v>defeat</v>
      </c>
      <c r="C181" s="17"/>
      <c r="D181" s="4" t="s">
        <v>3</v>
      </c>
      <c r="E181" s="4">
        <f t="shared" ca="1" si="68"/>
        <v>1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>
        <f t="shared" ca="1" si="67"/>
        <v>1</v>
      </c>
    </row>
    <row r="182" spans="2:24" x14ac:dyDescent="0.15">
      <c r="B182" s="7" t="str">
        <f t="shared" si="64"/>
        <v>defeat</v>
      </c>
      <c r="C182" s="17"/>
      <c r="D182" s="4" t="s">
        <v>71</v>
      </c>
      <c r="E182" s="4">
        <f t="shared" ca="1" si="68"/>
        <v>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>
        <f t="shared" ca="1" si="67"/>
        <v>0</v>
      </c>
    </row>
    <row r="183" spans="2:24" x14ac:dyDescent="0.15">
      <c r="B183" s="7" t="str">
        <f t="shared" si="64"/>
        <v>defeat</v>
      </c>
      <c r="C183" s="17"/>
      <c r="D183" s="4" t="s">
        <v>0</v>
      </c>
      <c r="E183" s="4">
        <f t="shared" ca="1" si="68"/>
        <v>1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>
        <f t="shared" ca="1" si="67"/>
        <v>1</v>
      </c>
    </row>
    <row r="184" spans="2:24" x14ac:dyDescent="0.15">
      <c r="B184" s="7" t="str">
        <f t="shared" si="64"/>
        <v>defeat</v>
      </c>
      <c r="C184" s="17"/>
      <c r="D184" s="4" t="s">
        <v>58</v>
      </c>
      <c r="E184" s="4">
        <f t="shared" ca="1" si="68"/>
        <v>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>
        <f t="shared" ca="1" si="67"/>
        <v>0</v>
      </c>
    </row>
    <row r="185" spans="2:24" x14ac:dyDescent="0.15">
      <c r="B185" s="7" t="str">
        <f t="shared" si="64"/>
        <v>defeat</v>
      </c>
      <c r="C185" s="17"/>
      <c r="D185" s="4" t="s">
        <v>68</v>
      </c>
      <c r="E185" s="4">
        <f t="shared" ca="1" si="68"/>
        <v>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>
        <f t="shared" ca="1" si="67"/>
        <v>0</v>
      </c>
    </row>
    <row r="186" spans="2:24" x14ac:dyDescent="0.15">
      <c r="B186" s="7" t="str">
        <f t="shared" si="64"/>
        <v>defeat</v>
      </c>
      <c r="C186" s="17"/>
      <c r="D186" s="4" t="s">
        <v>75</v>
      </c>
      <c r="E186" s="4">
        <f t="shared" ca="1" si="68"/>
        <v>0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>
        <f t="shared" ca="1" si="67"/>
        <v>0</v>
      </c>
    </row>
    <row r="187" spans="2:24" x14ac:dyDescent="0.15">
      <c r="B187" s="7" t="str">
        <f t="shared" si="64"/>
        <v>defeat</v>
      </c>
      <c r="C187" s="17"/>
      <c r="D187" s="4" t="s">
        <v>76</v>
      </c>
      <c r="E187" s="4">
        <f t="shared" ca="1" si="68"/>
        <v>0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>
        <f t="shared" ca="1" si="67"/>
        <v>0</v>
      </c>
    </row>
    <row r="188" spans="2:24" x14ac:dyDescent="0.15">
      <c r="B188" s="7" t="str">
        <f t="shared" si="64"/>
        <v>defeat</v>
      </c>
      <c r="C188" s="17"/>
      <c r="D188" s="4" t="s">
        <v>81</v>
      </c>
      <c r="E188" s="4">
        <f t="shared" ca="1" si="68"/>
        <v>0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>
        <f t="shared" ca="1" si="67"/>
        <v>0</v>
      </c>
    </row>
    <row r="189" spans="2:24" x14ac:dyDescent="0.15">
      <c r="B189" s="7" t="str">
        <f t="shared" si="64"/>
        <v>defeat</v>
      </c>
      <c r="C189" s="17"/>
      <c r="D189" s="4" t="s">
        <v>60</v>
      </c>
      <c r="E189" s="4">
        <f t="shared" ca="1" si="68"/>
        <v>0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>
        <f t="shared" ca="1" si="67"/>
        <v>0</v>
      </c>
    </row>
    <row r="190" spans="2:24" x14ac:dyDescent="0.15">
      <c r="B190" s="7" t="str">
        <f t="shared" si="64"/>
        <v>defeat</v>
      </c>
      <c r="C190" s="17"/>
      <c r="D190" s="4" t="s">
        <v>70</v>
      </c>
      <c r="E190" s="4">
        <f t="shared" ca="1" si="68"/>
        <v>0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>
        <f t="shared" ca="1" si="67"/>
        <v>0</v>
      </c>
    </row>
    <row r="191" spans="2:24" x14ac:dyDescent="0.15">
      <c r="B191" s="7" t="str">
        <f t="shared" si="64"/>
        <v>defeat</v>
      </c>
      <c r="C191" s="17"/>
      <c r="D191" s="4" t="s">
        <v>86</v>
      </c>
      <c r="E191" s="4">
        <f t="shared" ca="1" si="68"/>
        <v>0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>
        <f t="shared" ca="1" si="67"/>
        <v>0</v>
      </c>
    </row>
    <row r="192" spans="2:24" x14ac:dyDescent="0.15">
      <c r="B192" s="7" t="str">
        <f t="shared" si="64"/>
        <v>defeat</v>
      </c>
      <c r="C192" s="17"/>
      <c r="D192" s="4" t="s">
        <v>80</v>
      </c>
      <c r="E192" s="4">
        <f t="shared" ca="1" si="68"/>
        <v>0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>
        <f t="shared" ca="1" si="67"/>
        <v>0</v>
      </c>
    </row>
    <row r="193" spans="2:24" x14ac:dyDescent="0.15">
      <c r="B193" s="7" t="str">
        <f t="shared" si="64"/>
        <v>defeat</v>
      </c>
      <c r="C193" s="17"/>
      <c r="D193" s="4" t="s">
        <v>72</v>
      </c>
      <c r="E193" s="4">
        <f t="shared" ca="1" si="68"/>
        <v>0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>
        <f t="shared" ca="1" si="67"/>
        <v>0</v>
      </c>
    </row>
    <row r="194" spans="2:24" x14ac:dyDescent="0.15">
      <c r="B194" s="7" t="str">
        <f t="shared" si="64"/>
        <v>defeat</v>
      </c>
      <c r="C194" s="17"/>
      <c r="D194" s="4" t="s">
        <v>62</v>
      </c>
      <c r="E194" s="4">
        <f t="shared" ca="1" si="68"/>
        <v>0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>
        <f t="shared" ca="1" si="67"/>
        <v>0</v>
      </c>
    </row>
    <row r="195" spans="2:24" x14ac:dyDescent="0.15">
      <c r="B195" s="7" t="str">
        <f t="shared" si="64"/>
        <v>defeat</v>
      </c>
      <c r="C195" s="17"/>
      <c r="D195" s="4" t="s">
        <v>61</v>
      </c>
      <c r="E195" s="4">
        <f t="shared" ca="1" si="68"/>
        <v>0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>
        <f t="shared" ca="1" si="67"/>
        <v>0</v>
      </c>
    </row>
    <row r="196" spans="2:24" x14ac:dyDescent="0.15">
      <c r="B196" s="7" t="str">
        <f t="shared" ref="B196:B214" si="69">$D$110</f>
        <v>defeat</v>
      </c>
      <c r="C196" s="17"/>
      <c r="D196" s="4" t="s">
        <v>1</v>
      </c>
      <c r="E196" s="4">
        <f t="shared" ca="1" si="68"/>
        <v>0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>
        <f t="shared" ca="1" si="67"/>
        <v>0</v>
      </c>
    </row>
    <row r="197" spans="2:24" x14ac:dyDescent="0.15">
      <c r="B197" s="7" t="str">
        <f t="shared" si="69"/>
        <v>defeat</v>
      </c>
      <c r="C197" s="17"/>
      <c r="D197" s="4" t="s">
        <v>2</v>
      </c>
      <c r="E197" s="4">
        <f t="shared" ca="1" si="68"/>
        <v>1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>
        <f t="shared" ca="1" si="67"/>
        <v>1</v>
      </c>
    </row>
    <row r="198" spans="2:24" x14ac:dyDescent="0.15">
      <c r="B198" s="7" t="str">
        <f t="shared" si="69"/>
        <v>defeat</v>
      </c>
      <c r="C198" s="17"/>
      <c r="D198" s="4" t="s">
        <v>4</v>
      </c>
      <c r="E198" s="4">
        <f t="shared" ca="1" si="68"/>
        <v>0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>
        <f t="shared" ca="1" si="67"/>
        <v>0</v>
      </c>
    </row>
    <row r="199" spans="2:24" x14ac:dyDescent="0.15">
      <c r="B199" s="7" t="str">
        <f t="shared" si="69"/>
        <v>defeat</v>
      </c>
      <c r="C199" s="17"/>
      <c r="D199" s="4" t="s">
        <v>59</v>
      </c>
      <c r="E199" s="4">
        <f t="shared" ca="1" si="68"/>
        <v>0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>
        <f t="shared" ca="1" si="67"/>
        <v>0</v>
      </c>
    </row>
    <row r="200" spans="2:24" x14ac:dyDescent="0.15">
      <c r="B200" s="7" t="str">
        <f t="shared" si="69"/>
        <v>defeat</v>
      </c>
      <c r="C200" s="17"/>
      <c r="D200" s="4" t="s">
        <v>64</v>
      </c>
      <c r="E200" s="4">
        <f t="shared" ca="1" si="68"/>
        <v>0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>
        <f t="shared" ca="1" si="67"/>
        <v>0</v>
      </c>
    </row>
    <row r="201" spans="2:24" x14ac:dyDescent="0.15">
      <c r="B201" s="7" t="str">
        <f t="shared" si="69"/>
        <v>defeat</v>
      </c>
      <c r="C201" s="17"/>
      <c r="D201" s="4" t="s">
        <v>63</v>
      </c>
      <c r="E201" s="4">
        <f t="shared" ca="1" si="68"/>
        <v>0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>
        <f t="shared" ca="1" si="67"/>
        <v>0</v>
      </c>
    </row>
    <row r="202" spans="2:24" x14ac:dyDescent="0.15">
      <c r="B202" s="7" t="str">
        <f t="shared" si="69"/>
        <v>defeat</v>
      </c>
      <c r="C202" s="17"/>
      <c r="D202" s="4" t="s">
        <v>65</v>
      </c>
      <c r="E202" s="4">
        <f t="shared" ca="1" si="68"/>
        <v>0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>
        <f t="shared" ca="1" si="67"/>
        <v>0</v>
      </c>
    </row>
    <row r="203" spans="2:24" x14ac:dyDescent="0.15">
      <c r="B203" s="7" t="str">
        <f t="shared" si="69"/>
        <v>defeat</v>
      </c>
      <c r="C203" s="17"/>
      <c r="D203" s="4" t="s">
        <v>69</v>
      </c>
      <c r="E203" s="4">
        <f t="shared" ca="1" si="68"/>
        <v>0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>
        <f t="shared" ca="1" si="67"/>
        <v>0</v>
      </c>
    </row>
    <row r="204" spans="2:24" x14ac:dyDescent="0.15">
      <c r="B204" s="7" t="str">
        <f t="shared" si="69"/>
        <v>defeat</v>
      </c>
      <c r="C204" s="17"/>
      <c r="D204" s="4" t="s">
        <v>89</v>
      </c>
      <c r="E204" s="4">
        <f t="shared" ca="1" si="68"/>
        <v>0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>
        <f t="shared" ca="1" si="67"/>
        <v>0</v>
      </c>
    </row>
    <row r="205" spans="2:24" x14ac:dyDescent="0.15">
      <c r="B205" s="7" t="str">
        <f t="shared" si="69"/>
        <v>defeat</v>
      </c>
      <c r="C205" s="17"/>
      <c r="D205" s="4" t="s">
        <v>78</v>
      </c>
      <c r="E205" s="4">
        <f t="shared" ca="1" si="68"/>
        <v>0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>
        <f t="shared" ca="1" si="67"/>
        <v>0</v>
      </c>
    </row>
    <row r="206" spans="2:24" x14ac:dyDescent="0.15">
      <c r="B206" s="7" t="str">
        <f t="shared" si="69"/>
        <v>defeat</v>
      </c>
      <c r="C206" s="17"/>
      <c r="D206" s="4" t="s">
        <v>79</v>
      </c>
      <c r="E206" s="4">
        <f t="shared" ca="1" si="68"/>
        <v>0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>
        <f t="shared" ca="1" si="67"/>
        <v>0</v>
      </c>
    </row>
    <row r="207" spans="2:24" x14ac:dyDescent="0.15">
      <c r="B207" s="7" t="str">
        <f t="shared" si="69"/>
        <v>defeat</v>
      </c>
      <c r="C207" s="17"/>
      <c r="D207" s="4" t="s">
        <v>66</v>
      </c>
      <c r="E207" s="4">
        <f t="shared" ca="1" si="68"/>
        <v>0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>
        <f t="shared" ca="1" si="67"/>
        <v>0</v>
      </c>
    </row>
    <row r="208" spans="2:24" x14ac:dyDescent="0.15">
      <c r="B208" s="7" t="str">
        <f t="shared" si="69"/>
        <v>defeat</v>
      </c>
      <c r="C208" s="17"/>
      <c r="D208" s="4" t="s">
        <v>67</v>
      </c>
      <c r="E208" s="4">
        <f t="shared" ca="1" si="68"/>
        <v>0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>
        <f t="shared" ca="1" si="67"/>
        <v>0</v>
      </c>
    </row>
    <row r="209" spans="2:24" x14ac:dyDescent="0.15">
      <c r="B209" s="7" t="str">
        <f t="shared" si="69"/>
        <v>defeat</v>
      </c>
      <c r="C209" s="17"/>
      <c r="D209" s="4" t="s">
        <v>74</v>
      </c>
      <c r="E209" s="4">
        <f t="shared" ca="1" si="68"/>
        <v>0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>
        <f t="shared" ca="1" si="67"/>
        <v>0</v>
      </c>
    </row>
    <row r="210" spans="2:24" x14ac:dyDescent="0.15">
      <c r="B210" s="7" t="str">
        <f t="shared" si="69"/>
        <v>defeat</v>
      </c>
      <c r="C210" s="17"/>
      <c r="D210" s="4" t="s">
        <v>82</v>
      </c>
      <c r="E210" s="4">
        <f t="shared" ca="1" si="68"/>
        <v>0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>
        <f t="shared" ca="1" si="67"/>
        <v>0</v>
      </c>
    </row>
    <row r="211" spans="2:24" x14ac:dyDescent="0.15">
      <c r="B211" s="7" t="str">
        <f t="shared" si="69"/>
        <v>defeat</v>
      </c>
      <c r="C211" s="17"/>
      <c r="D211" s="4" t="s">
        <v>85</v>
      </c>
      <c r="E211" s="4">
        <f t="shared" ca="1" si="68"/>
        <v>0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>
        <f t="shared" ca="1" si="67"/>
        <v>0</v>
      </c>
    </row>
    <row r="212" spans="2:24" x14ac:dyDescent="0.15">
      <c r="B212" s="7" t="str">
        <f t="shared" si="69"/>
        <v>defeat</v>
      </c>
      <c r="C212" s="17"/>
      <c r="D212" s="4" t="s">
        <v>87</v>
      </c>
      <c r="E212" s="4">
        <f t="shared" ca="1" si="68"/>
        <v>0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>
        <f t="shared" ca="1" si="67"/>
        <v>0</v>
      </c>
    </row>
    <row r="213" spans="2:24" x14ac:dyDescent="0.15">
      <c r="B213" s="7" t="str">
        <f t="shared" si="69"/>
        <v>defeat</v>
      </c>
      <c r="C213" s="17"/>
      <c r="D213" s="4" t="s">
        <v>73</v>
      </c>
      <c r="E213" s="4">
        <f t="shared" ca="1" si="68"/>
        <v>0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>
        <f t="shared" ca="1" si="67"/>
        <v>0</v>
      </c>
    </row>
    <row r="214" spans="2:24" x14ac:dyDescent="0.15">
      <c r="B214" s="7" t="str">
        <f t="shared" si="69"/>
        <v>defeat</v>
      </c>
      <c r="C214" s="15"/>
      <c r="D214" s="4" t="s">
        <v>88</v>
      </c>
      <c r="E214" s="4">
        <f t="shared" ca="1" si="68"/>
        <v>0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>
        <f t="shared" ca="1" si="67"/>
        <v>0</v>
      </c>
    </row>
    <row r="215" spans="2:24" x14ac:dyDescent="0.15">
      <c r="B215" s="7" t="str">
        <f>$D$111</f>
        <v>victory</v>
      </c>
      <c r="C215" s="16" t="s">
        <v>42</v>
      </c>
      <c r="D215" s="4" t="s">
        <v>43</v>
      </c>
      <c r="E215" s="4">
        <f ca="1">COUNTIFS(INDIRECT($D$106&amp;E$106&amp;"!A:A"),$D215,INDIRECT($D$106&amp;E$106&amp;"!B:B"),$B215)</f>
        <v>1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>
        <f t="shared" ca="1" si="67"/>
        <v>1</v>
      </c>
    </row>
    <row r="216" spans="2:24" x14ac:dyDescent="0.15">
      <c r="B216" s="7" t="str">
        <f t="shared" ref="B216:B279" si="70">$D$111</f>
        <v>victory</v>
      </c>
      <c r="C216" s="16"/>
      <c r="D216" s="4" t="s">
        <v>44</v>
      </c>
      <c r="E216" s="4">
        <f t="shared" ref="E216:E221" ca="1" si="71">COUNTIFS(INDIRECT($D$106&amp;E$106&amp;"!A:A"),$D216,INDIRECT($D$106&amp;E$106&amp;"!B:B"),$B216)</f>
        <v>2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>
        <f t="shared" ca="1" si="67"/>
        <v>2</v>
      </c>
    </row>
    <row r="217" spans="2:24" x14ac:dyDescent="0.15">
      <c r="B217" s="7" t="str">
        <f t="shared" si="70"/>
        <v>victory</v>
      </c>
      <c r="C217" s="16"/>
      <c r="D217" s="4" t="s">
        <v>45</v>
      </c>
      <c r="E217" s="4">
        <f t="shared" ca="1" si="71"/>
        <v>0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>
        <f t="shared" ca="1" si="67"/>
        <v>0</v>
      </c>
    </row>
    <row r="218" spans="2:24" x14ac:dyDescent="0.15">
      <c r="B218" s="7" t="str">
        <f t="shared" si="70"/>
        <v>victory</v>
      </c>
      <c r="C218" s="16"/>
      <c r="D218" s="4" t="s">
        <v>46</v>
      </c>
      <c r="E218" s="4">
        <f t="shared" ca="1" si="71"/>
        <v>0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>
        <f t="shared" ca="1" si="67"/>
        <v>0</v>
      </c>
    </row>
    <row r="219" spans="2:24" x14ac:dyDescent="0.15">
      <c r="B219" s="7" t="str">
        <f t="shared" si="70"/>
        <v>victory</v>
      </c>
      <c r="C219" s="16"/>
      <c r="D219" s="4" t="s">
        <v>47</v>
      </c>
      <c r="E219" s="4">
        <f t="shared" ca="1" si="71"/>
        <v>0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>
        <f t="shared" ca="1" si="67"/>
        <v>0</v>
      </c>
    </row>
    <row r="220" spans="2:24" x14ac:dyDescent="0.15">
      <c r="B220" s="7" t="str">
        <f t="shared" si="70"/>
        <v>victory</v>
      </c>
      <c r="C220" s="16"/>
      <c r="D220" s="4" t="s">
        <v>48</v>
      </c>
      <c r="E220" s="4">
        <f t="shared" ca="1" si="71"/>
        <v>0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>
        <f t="shared" ca="1" si="67"/>
        <v>0</v>
      </c>
    </row>
    <row r="221" spans="2:24" x14ac:dyDescent="0.15">
      <c r="B221" s="7" t="str">
        <f t="shared" si="70"/>
        <v>victory</v>
      </c>
      <c r="C221" s="16"/>
      <c r="D221" s="4" t="s">
        <v>49</v>
      </c>
      <c r="E221" s="4">
        <f t="shared" ca="1" si="71"/>
        <v>0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>
        <f t="shared" ca="1" si="67"/>
        <v>0</v>
      </c>
    </row>
    <row r="222" spans="2:24" x14ac:dyDescent="0.15">
      <c r="B222" s="7" t="str">
        <f t="shared" si="70"/>
        <v>victory</v>
      </c>
      <c r="C222" s="14" t="s">
        <v>51</v>
      </c>
      <c r="D222" s="4" t="s">
        <v>52</v>
      </c>
      <c r="E222" s="4">
        <f ca="1">COUNTIFS(INDIRECT($D$106&amp;E$106&amp;"!F:F"),$D222,INDIRECT($D$106&amp;E$106&amp;"!B:B"),$B222)</f>
        <v>1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>
        <f t="shared" ca="1" si="67"/>
        <v>1</v>
      </c>
    </row>
    <row r="223" spans="2:24" x14ac:dyDescent="0.15">
      <c r="B223" s="7" t="str">
        <f t="shared" si="70"/>
        <v>victory</v>
      </c>
      <c r="C223" s="15"/>
      <c r="D223" s="4" t="s">
        <v>53</v>
      </c>
      <c r="E223" s="4">
        <f ca="1">COUNTIFS(INDIRECT($D$106&amp;E$106&amp;"!F:F"),$D223,INDIRECT($D$106&amp;E$106&amp;"!B:B"),$B223)</f>
        <v>2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>
        <f t="shared" ca="1" si="67"/>
        <v>2</v>
      </c>
    </row>
    <row r="224" spans="2:24" x14ac:dyDescent="0.15">
      <c r="B224" s="7" t="str">
        <f t="shared" si="70"/>
        <v>victory</v>
      </c>
      <c r="C224" s="14" t="s">
        <v>90</v>
      </c>
      <c r="D224" s="4" t="s">
        <v>92</v>
      </c>
      <c r="E224" s="4">
        <f ca="1">COUNTIFS(INDIRECT($D$106&amp;E$106&amp;"!G:G"),$D224,INDIRECT($D$106&amp;E$106&amp;"!B:B"),$B224)</f>
        <v>2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>
        <f t="shared" ca="1" si="67"/>
        <v>2</v>
      </c>
    </row>
    <row r="225" spans="2:24" x14ac:dyDescent="0.15">
      <c r="B225" s="7" t="str">
        <f t="shared" si="70"/>
        <v>victory</v>
      </c>
      <c r="C225" s="17"/>
      <c r="D225" s="4" t="s">
        <v>93</v>
      </c>
      <c r="E225" s="4">
        <f ca="1">COUNTIFS(INDIRECT($D$106&amp;E$106&amp;"!G:G"),$D225,INDIRECT($D$106&amp;E$106&amp;"!B:B"),$B225)</f>
        <v>0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>
        <f t="shared" ca="1" si="67"/>
        <v>0</v>
      </c>
    </row>
    <row r="226" spans="2:24" x14ac:dyDescent="0.15">
      <c r="B226" s="7" t="str">
        <f t="shared" si="70"/>
        <v>victory</v>
      </c>
      <c r="C226" s="15"/>
      <c r="D226" s="4" t="s">
        <v>91</v>
      </c>
      <c r="E226" s="4">
        <f ca="1">COUNTIFS(INDIRECT($D$106&amp;E$106&amp;"!G:G"),$D226,INDIRECT($D$106&amp;E$106&amp;"!B:B"),$B226)</f>
        <v>1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>
        <f t="shared" ca="1" si="67"/>
        <v>1</v>
      </c>
    </row>
    <row r="227" spans="2:24" x14ac:dyDescent="0.15">
      <c r="B227" s="7" t="str">
        <f t="shared" si="70"/>
        <v>victory</v>
      </c>
      <c r="C227" s="14" t="s">
        <v>94</v>
      </c>
      <c r="D227" s="4" t="s">
        <v>95</v>
      </c>
      <c r="E227" s="4">
        <f ca="1">COUNTIFS(INDIRECT($D$106&amp;E$106&amp;"!H:H"),$D227,INDIRECT($D$106&amp;E$106&amp;"!B:B"),$B227)</f>
        <v>2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>
        <f t="shared" ca="1" si="67"/>
        <v>2</v>
      </c>
    </row>
    <row r="228" spans="2:24" x14ac:dyDescent="0.15">
      <c r="B228" s="7" t="str">
        <f t="shared" si="70"/>
        <v>victory</v>
      </c>
      <c r="C228" s="15"/>
      <c r="D228" s="4" t="s">
        <v>96</v>
      </c>
      <c r="E228" s="4">
        <f ca="1">COUNTIFS(INDIRECT($D$106&amp;E$106&amp;"!H:H"),$D228,INDIRECT($D$106&amp;E$106&amp;"!B:B"),$B228)</f>
        <v>1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>
        <f t="shared" ca="1" si="67"/>
        <v>1</v>
      </c>
    </row>
    <row r="229" spans="2:24" x14ac:dyDescent="0.15">
      <c r="B229" s="7" t="str">
        <f t="shared" si="70"/>
        <v>victory</v>
      </c>
      <c r="C229" s="14" t="s">
        <v>50</v>
      </c>
      <c r="D229" s="4" t="s">
        <v>77</v>
      </c>
      <c r="E229" s="4">
        <f ca="1">COUNTIFS(INDIRECT($D$106&amp;E$106&amp;"!C:C"),$D229,INDIRECT($D$106&amp;E$106&amp;"!B:B"),$B229)</f>
        <v>0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>
        <f t="shared" ref="X229:X292" ca="1" si="72">SUM(E229:W229)</f>
        <v>0</v>
      </c>
    </row>
    <row r="230" spans="2:24" x14ac:dyDescent="0.15">
      <c r="B230" s="7" t="str">
        <f t="shared" si="70"/>
        <v>victory</v>
      </c>
      <c r="C230" s="17"/>
      <c r="D230" s="4" t="s">
        <v>84</v>
      </c>
      <c r="E230" s="4">
        <f t="shared" ref="E230:E265" ca="1" si="73">COUNTIFS(INDIRECT($D$106&amp;E$106&amp;"!C:C"),$D230,INDIRECT($D$106&amp;E$106&amp;"!B:B"),$B230)</f>
        <v>0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>
        <f t="shared" ca="1" si="72"/>
        <v>0</v>
      </c>
    </row>
    <row r="231" spans="2:24" x14ac:dyDescent="0.15">
      <c r="B231" s="7" t="str">
        <f t="shared" si="70"/>
        <v>victory</v>
      </c>
      <c r="C231" s="17"/>
      <c r="D231" s="4" t="s">
        <v>83</v>
      </c>
      <c r="E231" s="4">
        <f t="shared" ca="1" si="73"/>
        <v>0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>
        <f t="shared" ca="1" si="72"/>
        <v>0</v>
      </c>
    </row>
    <row r="232" spans="2:24" x14ac:dyDescent="0.15">
      <c r="B232" s="7" t="str">
        <f t="shared" si="70"/>
        <v>victory</v>
      </c>
      <c r="C232" s="17"/>
      <c r="D232" s="4" t="s">
        <v>3</v>
      </c>
      <c r="E232" s="4">
        <f t="shared" ca="1" si="73"/>
        <v>0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>
        <f t="shared" ca="1" si="72"/>
        <v>0</v>
      </c>
    </row>
    <row r="233" spans="2:24" x14ac:dyDescent="0.15">
      <c r="B233" s="7" t="str">
        <f t="shared" si="70"/>
        <v>victory</v>
      </c>
      <c r="C233" s="17"/>
      <c r="D233" s="4" t="s">
        <v>71</v>
      </c>
      <c r="E233" s="4">
        <f t="shared" ca="1" si="73"/>
        <v>0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>
        <f t="shared" ca="1" si="72"/>
        <v>0</v>
      </c>
    </row>
    <row r="234" spans="2:24" x14ac:dyDescent="0.15">
      <c r="B234" s="7" t="str">
        <f t="shared" si="70"/>
        <v>victory</v>
      </c>
      <c r="C234" s="17"/>
      <c r="D234" s="4" t="s">
        <v>0</v>
      </c>
      <c r="E234" s="4">
        <f t="shared" ca="1" si="73"/>
        <v>0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>
        <f t="shared" ca="1" si="72"/>
        <v>0</v>
      </c>
    </row>
    <row r="235" spans="2:24" x14ac:dyDescent="0.15">
      <c r="B235" s="7" t="str">
        <f t="shared" si="70"/>
        <v>victory</v>
      </c>
      <c r="C235" s="17"/>
      <c r="D235" s="4" t="s">
        <v>58</v>
      </c>
      <c r="E235" s="4">
        <f t="shared" ca="1" si="73"/>
        <v>0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>
        <f t="shared" ca="1" si="72"/>
        <v>0</v>
      </c>
    </row>
    <row r="236" spans="2:24" x14ac:dyDescent="0.15">
      <c r="B236" s="7" t="str">
        <f t="shared" si="70"/>
        <v>victory</v>
      </c>
      <c r="C236" s="17"/>
      <c r="D236" s="4" t="s">
        <v>68</v>
      </c>
      <c r="E236" s="4">
        <f t="shared" ca="1" si="73"/>
        <v>0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>
        <f t="shared" ca="1" si="72"/>
        <v>0</v>
      </c>
    </row>
    <row r="237" spans="2:24" x14ac:dyDescent="0.15">
      <c r="B237" s="7" t="str">
        <f t="shared" si="70"/>
        <v>victory</v>
      </c>
      <c r="C237" s="17"/>
      <c r="D237" s="4" t="s">
        <v>75</v>
      </c>
      <c r="E237" s="4">
        <f t="shared" ca="1" si="73"/>
        <v>0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>
        <f t="shared" ca="1" si="72"/>
        <v>0</v>
      </c>
    </row>
    <row r="238" spans="2:24" x14ac:dyDescent="0.15">
      <c r="B238" s="7" t="str">
        <f t="shared" si="70"/>
        <v>victory</v>
      </c>
      <c r="C238" s="17"/>
      <c r="D238" s="4" t="s">
        <v>76</v>
      </c>
      <c r="E238" s="4">
        <f t="shared" ca="1" si="73"/>
        <v>0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>
        <f t="shared" ca="1" si="72"/>
        <v>0</v>
      </c>
    </row>
    <row r="239" spans="2:24" x14ac:dyDescent="0.15">
      <c r="B239" s="7" t="str">
        <f t="shared" si="70"/>
        <v>victory</v>
      </c>
      <c r="C239" s="17"/>
      <c r="D239" s="4" t="s">
        <v>81</v>
      </c>
      <c r="E239" s="4">
        <f t="shared" ca="1" si="73"/>
        <v>0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>
        <f t="shared" ca="1" si="72"/>
        <v>0</v>
      </c>
    </row>
    <row r="240" spans="2:24" x14ac:dyDescent="0.15">
      <c r="B240" s="7" t="str">
        <f t="shared" si="70"/>
        <v>victory</v>
      </c>
      <c r="C240" s="17"/>
      <c r="D240" s="4" t="s">
        <v>60</v>
      </c>
      <c r="E240" s="4">
        <f t="shared" ca="1" si="73"/>
        <v>0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>
        <f t="shared" ca="1" si="72"/>
        <v>0</v>
      </c>
    </row>
    <row r="241" spans="2:24" x14ac:dyDescent="0.15">
      <c r="B241" s="7" t="str">
        <f t="shared" si="70"/>
        <v>victory</v>
      </c>
      <c r="C241" s="17"/>
      <c r="D241" s="4" t="s">
        <v>70</v>
      </c>
      <c r="E241" s="4">
        <f t="shared" ca="1" si="73"/>
        <v>0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>
        <f t="shared" ca="1" si="72"/>
        <v>0</v>
      </c>
    </row>
    <row r="242" spans="2:24" x14ac:dyDescent="0.15">
      <c r="B242" s="7" t="str">
        <f t="shared" si="70"/>
        <v>victory</v>
      </c>
      <c r="C242" s="17"/>
      <c r="D242" s="4" t="s">
        <v>86</v>
      </c>
      <c r="E242" s="4">
        <f t="shared" ca="1" si="73"/>
        <v>0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>
        <f t="shared" ca="1" si="72"/>
        <v>0</v>
      </c>
    </row>
    <row r="243" spans="2:24" x14ac:dyDescent="0.15">
      <c r="B243" s="7" t="str">
        <f t="shared" si="70"/>
        <v>victory</v>
      </c>
      <c r="C243" s="17"/>
      <c r="D243" s="4" t="s">
        <v>80</v>
      </c>
      <c r="E243" s="4">
        <f t="shared" ca="1" si="73"/>
        <v>0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>
        <f t="shared" ca="1" si="72"/>
        <v>0</v>
      </c>
    </row>
    <row r="244" spans="2:24" x14ac:dyDescent="0.15">
      <c r="B244" s="7" t="str">
        <f t="shared" si="70"/>
        <v>victory</v>
      </c>
      <c r="C244" s="17"/>
      <c r="D244" s="4" t="s">
        <v>72</v>
      </c>
      <c r="E244" s="4">
        <f t="shared" ca="1" si="73"/>
        <v>0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>
        <f t="shared" ca="1" si="72"/>
        <v>0</v>
      </c>
    </row>
    <row r="245" spans="2:24" x14ac:dyDescent="0.15">
      <c r="B245" s="7" t="str">
        <f t="shared" si="70"/>
        <v>victory</v>
      </c>
      <c r="C245" s="17"/>
      <c r="D245" s="4" t="s">
        <v>62</v>
      </c>
      <c r="E245" s="4">
        <f t="shared" ca="1" si="73"/>
        <v>0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>
        <f t="shared" ca="1" si="72"/>
        <v>0</v>
      </c>
    </row>
    <row r="246" spans="2:24" x14ac:dyDescent="0.15">
      <c r="B246" s="7" t="str">
        <f t="shared" si="70"/>
        <v>victory</v>
      </c>
      <c r="C246" s="17"/>
      <c r="D246" s="4" t="s">
        <v>61</v>
      </c>
      <c r="E246" s="4">
        <f t="shared" ca="1" si="73"/>
        <v>0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>
        <f t="shared" ca="1" si="72"/>
        <v>0</v>
      </c>
    </row>
    <row r="247" spans="2:24" x14ac:dyDescent="0.15">
      <c r="B247" s="7" t="str">
        <f t="shared" si="70"/>
        <v>victory</v>
      </c>
      <c r="C247" s="17"/>
      <c r="D247" s="4" t="s">
        <v>1</v>
      </c>
      <c r="E247" s="4">
        <f t="shared" ca="1" si="73"/>
        <v>1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>
        <f t="shared" ca="1" si="72"/>
        <v>1</v>
      </c>
    </row>
    <row r="248" spans="2:24" x14ac:dyDescent="0.15">
      <c r="B248" s="7" t="str">
        <f t="shared" si="70"/>
        <v>victory</v>
      </c>
      <c r="C248" s="17"/>
      <c r="D248" s="4" t="s">
        <v>2</v>
      </c>
      <c r="E248" s="4">
        <f t="shared" ca="1" si="73"/>
        <v>1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>
        <f t="shared" ca="1" si="72"/>
        <v>1</v>
      </c>
    </row>
    <row r="249" spans="2:24" x14ac:dyDescent="0.15">
      <c r="B249" s="7" t="str">
        <f t="shared" si="70"/>
        <v>victory</v>
      </c>
      <c r="C249" s="17"/>
      <c r="D249" s="4" t="s">
        <v>4</v>
      </c>
      <c r="E249" s="4">
        <f t="shared" ca="1" si="73"/>
        <v>1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>
        <f t="shared" ca="1" si="72"/>
        <v>1</v>
      </c>
    </row>
    <row r="250" spans="2:24" x14ac:dyDescent="0.15">
      <c r="B250" s="7" t="str">
        <f t="shared" si="70"/>
        <v>victory</v>
      </c>
      <c r="C250" s="17"/>
      <c r="D250" s="4" t="s">
        <v>59</v>
      </c>
      <c r="E250" s="4">
        <f t="shared" ca="1" si="73"/>
        <v>0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>
        <f t="shared" ca="1" si="72"/>
        <v>0</v>
      </c>
    </row>
    <row r="251" spans="2:24" x14ac:dyDescent="0.15">
      <c r="B251" s="7" t="str">
        <f t="shared" si="70"/>
        <v>victory</v>
      </c>
      <c r="C251" s="17"/>
      <c r="D251" s="4" t="s">
        <v>64</v>
      </c>
      <c r="E251" s="4">
        <f t="shared" ca="1" si="73"/>
        <v>0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>
        <f t="shared" ca="1" si="72"/>
        <v>0</v>
      </c>
    </row>
    <row r="252" spans="2:24" x14ac:dyDescent="0.15">
      <c r="B252" s="7" t="str">
        <f t="shared" si="70"/>
        <v>victory</v>
      </c>
      <c r="C252" s="17"/>
      <c r="D252" s="4" t="s">
        <v>63</v>
      </c>
      <c r="E252" s="4">
        <f t="shared" ca="1" si="73"/>
        <v>0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>
        <f t="shared" ca="1" si="72"/>
        <v>0</v>
      </c>
    </row>
    <row r="253" spans="2:24" x14ac:dyDescent="0.15">
      <c r="B253" s="7" t="str">
        <f t="shared" si="70"/>
        <v>victory</v>
      </c>
      <c r="C253" s="17"/>
      <c r="D253" s="4" t="s">
        <v>65</v>
      </c>
      <c r="E253" s="4">
        <f t="shared" ca="1" si="73"/>
        <v>0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>
        <f t="shared" ca="1" si="72"/>
        <v>0</v>
      </c>
    </row>
    <row r="254" spans="2:24" x14ac:dyDescent="0.15">
      <c r="B254" s="7" t="str">
        <f t="shared" si="70"/>
        <v>victory</v>
      </c>
      <c r="C254" s="17"/>
      <c r="D254" s="4" t="s">
        <v>69</v>
      </c>
      <c r="E254" s="4">
        <f t="shared" ca="1" si="73"/>
        <v>0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>
        <f t="shared" ca="1" si="72"/>
        <v>0</v>
      </c>
    </row>
    <row r="255" spans="2:24" x14ac:dyDescent="0.15">
      <c r="B255" s="7" t="str">
        <f t="shared" si="70"/>
        <v>victory</v>
      </c>
      <c r="C255" s="17"/>
      <c r="D255" s="4" t="s">
        <v>89</v>
      </c>
      <c r="E255" s="4">
        <f t="shared" ca="1" si="73"/>
        <v>0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>
        <f t="shared" ca="1" si="72"/>
        <v>0</v>
      </c>
    </row>
    <row r="256" spans="2:24" x14ac:dyDescent="0.15">
      <c r="B256" s="7" t="str">
        <f t="shared" si="70"/>
        <v>victory</v>
      </c>
      <c r="C256" s="17"/>
      <c r="D256" s="4" t="s">
        <v>78</v>
      </c>
      <c r="E256" s="4">
        <f t="shared" ca="1" si="73"/>
        <v>0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>
        <f t="shared" ca="1" si="72"/>
        <v>0</v>
      </c>
    </row>
    <row r="257" spans="1:24" x14ac:dyDescent="0.15">
      <c r="B257" s="7" t="str">
        <f t="shared" si="70"/>
        <v>victory</v>
      </c>
      <c r="C257" s="17"/>
      <c r="D257" s="4" t="s">
        <v>79</v>
      </c>
      <c r="E257" s="4">
        <f t="shared" ca="1" si="73"/>
        <v>0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>
        <f t="shared" ca="1" si="72"/>
        <v>0</v>
      </c>
    </row>
    <row r="258" spans="1:24" x14ac:dyDescent="0.15">
      <c r="B258" s="7" t="str">
        <f t="shared" si="70"/>
        <v>victory</v>
      </c>
      <c r="C258" s="17"/>
      <c r="D258" s="4" t="s">
        <v>66</v>
      </c>
      <c r="E258" s="4">
        <f t="shared" ca="1" si="73"/>
        <v>0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>
        <f t="shared" ca="1" si="72"/>
        <v>0</v>
      </c>
    </row>
    <row r="259" spans="1:24" x14ac:dyDescent="0.15">
      <c r="B259" s="7" t="str">
        <f t="shared" si="70"/>
        <v>victory</v>
      </c>
      <c r="C259" s="17"/>
      <c r="D259" s="4" t="s">
        <v>67</v>
      </c>
      <c r="E259" s="4">
        <f t="shared" ca="1" si="73"/>
        <v>0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>
        <f t="shared" ca="1" si="72"/>
        <v>0</v>
      </c>
    </row>
    <row r="260" spans="1:24" x14ac:dyDescent="0.15">
      <c r="B260" s="7" t="str">
        <f t="shared" si="70"/>
        <v>victory</v>
      </c>
      <c r="C260" s="17"/>
      <c r="D260" s="4" t="s">
        <v>74</v>
      </c>
      <c r="E260" s="4">
        <f t="shared" ca="1" si="73"/>
        <v>0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>
        <f t="shared" ca="1" si="72"/>
        <v>0</v>
      </c>
    </row>
    <row r="261" spans="1:24" x14ac:dyDescent="0.15">
      <c r="B261" s="7" t="str">
        <f t="shared" si="70"/>
        <v>victory</v>
      </c>
      <c r="C261" s="17"/>
      <c r="D261" s="4" t="s">
        <v>82</v>
      </c>
      <c r="E261" s="4">
        <f t="shared" ca="1" si="73"/>
        <v>0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>
        <f t="shared" ca="1" si="72"/>
        <v>0</v>
      </c>
    </row>
    <row r="262" spans="1:24" x14ac:dyDescent="0.15">
      <c r="B262" s="7" t="str">
        <f t="shared" si="70"/>
        <v>victory</v>
      </c>
      <c r="C262" s="17"/>
      <c r="D262" s="4" t="s">
        <v>85</v>
      </c>
      <c r="E262" s="4">
        <f t="shared" ca="1" si="73"/>
        <v>0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>
        <f t="shared" ca="1" si="72"/>
        <v>0</v>
      </c>
    </row>
    <row r="263" spans="1:24" x14ac:dyDescent="0.15">
      <c r="B263" s="7" t="str">
        <f t="shared" si="70"/>
        <v>victory</v>
      </c>
      <c r="C263" s="17"/>
      <c r="D263" s="4" t="s">
        <v>87</v>
      </c>
      <c r="E263" s="4">
        <f t="shared" ca="1" si="73"/>
        <v>0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>
        <f t="shared" ca="1" si="72"/>
        <v>0</v>
      </c>
    </row>
    <row r="264" spans="1:24" x14ac:dyDescent="0.15">
      <c r="B264" s="7" t="str">
        <f t="shared" si="70"/>
        <v>victory</v>
      </c>
      <c r="C264" s="17"/>
      <c r="D264" s="4" t="s">
        <v>73</v>
      </c>
      <c r="E264" s="4">
        <f t="shared" ca="1" si="73"/>
        <v>0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>
        <f t="shared" ca="1" si="72"/>
        <v>0</v>
      </c>
    </row>
    <row r="265" spans="1:24" x14ac:dyDescent="0.15">
      <c r="B265" s="7" t="str">
        <f t="shared" si="70"/>
        <v>victory</v>
      </c>
      <c r="C265" s="15"/>
      <c r="D265" s="4" t="s">
        <v>88</v>
      </c>
      <c r="E265" s="4">
        <f t="shared" ca="1" si="73"/>
        <v>0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>
        <f t="shared" ca="1" si="72"/>
        <v>0</v>
      </c>
    </row>
    <row r="266" spans="1:24" x14ac:dyDescent="0.15">
      <c r="A266" s="5" t="str">
        <f>D10</f>
        <v>north</v>
      </c>
      <c r="B266" s="7" t="str">
        <f t="shared" si="70"/>
        <v>victory</v>
      </c>
      <c r="C266" s="14" t="s">
        <v>50</v>
      </c>
      <c r="D266" s="13" t="s">
        <v>77</v>
      </c>
      <c r="E266" s="13">
        <f ca="1">COUNTIFS(INDIRECT($D$106&amp;E$106&amp;"!C:C"),$D266,INDIRECT($D$106&amp;E$106&amp;"!B:B"),$B266,INDIRECT($D$106&amp;E$106&amp;"!F:F"),$A266)</f>
        <v>0</v>
      </c>
      <c r="X266" s="13">
        <f t="shared" ca="1" si="72"/>
        <v>0</v>
      </c>
    </row>
    <row r="267" spans="1:24" x14ac:dyDescent="0.15">
      <c r="A267" s="5" t="str">
        <f>A266</f>
        <v>north</v>
      </c>
      <c r="B267" s="7" t="str">
        <f t="shared" si="70"/>
        <v>victory</v>
      </c>
      <c r="C267" s="17"/>
      <c r="D267" s="13" t="s">
        <v>84</v>
      </c>
      <c r="E267" s="13">
        <f t="shared" ref="E267:E330" ca="1" si="74">COUNTIFS(INDIRECT($D$106&amp;E$106&amp;"!C:C"),$D267,INDIRECT($D$106&amp;E$106&amp;"!B:B"),$B267,INDIRECT($D$106&amp;E$106&amp;"!F:F"),$A267)</f>
        <v>0</v>
      </c>
      <c r="X267" s="13">
        <f t="shared" ca="1" si="72"/>
        <v>0</v>
      </c>
    </row>
    <row r="268" spans="1:24" x14ac:dyDescent="0.15">
      <c r="A268" s="5" t="str">
        <f t="shared" ref="A268:A302" si="75">A267</f>
        <v>north</v>
      </c>
      <c r="B268" s="7" t="str">
        <f t="shared" si="70"/>
        <v>victory</v>
      </c>
      <c r="C268" s="17"/>
      <c r="D268" s="13" t="s">
        <v>83</v>
      </c>
      <c r="E268" s="13">
        <f t="shared" ca="1" si="74"/>
        <v>0</v>
      </c>
      <c r="X268" s="13">
        <f t="shared" ca="1" si="72"/>
        <v>0</v>
      </c>
    </row>
    <row r="269" spans="1:24" x14ac:dyDescent="0.15">
      <c r="A269" s="5" t="str">
        <f t="shared" si="75"/>
        <v>north</v>
      </c>
      <c r="B269" s="7" t="str">
        <f t="shared" si="70"/>
        <v>victory</v>
      </c>
      <c r="C269" s="17"/>
      <c r="D269" s="13" t="s">
        <v>3</v>
      </c>
      <c r="E269" s="13">
        <f t="shared" ca="1" si="74"/>
        <v>0</v>
      </c>
      <c r="X269" s="13">
        <f t="shared" ca="1" si="72"/>
        <v>0</v>
      </c>
    </row>
    <row r="270" spans="1:24" x14ac:dyDescent="0.15">
      <c r="A270" s="5" t="str">
        <f t="shared" si="75"/>
        <v>north</v>
      </c>
      <c r="B270" s="7" t="str">
        <f t="shared" si="70"/>
        <v>victory</v>
      </c>
      <c r="C270" s="17"/>
      <c r="D270" s="13" t="s">
        <v>71</v>
      </c>
      <c r="E270" s="13">
        <f t="shared" ca="1" si="74"/>
        <v>0</v>
      </c>
      <c r="X270" s="13">
        <f t="shared" ca="1" si="72"/>
        <v>0</v>
      </c>
    </row>
    <row r="271" spans="1:24" x14ac:dyDescent="0.15">
      <c r="A271" s="5" t="str">
        <f t="shared" si="75"/>
        <v>north</v>
      </c>
      <c r="B271" s="7" t="str">
        <f t="shared" si="70"/>
        <v>victory</v>
      </c>
      <c r="C271" s="17"/>
      <c r="D271" s="13" t="s">
        <v>0</v>
      </c>
      <c r="E271" s="13">
        <f t="shared" ca="1" si="74"/>
        <v>0</v>
      </c>
      <c r="X271" s="13">
        <f t="shared" ca="1" si="72"/>
        <v>0</v>
      </c>
    </row>
    <row r="272" spans="1:24" x14ac:dyDescent="0.15">
      <c r="A272" s="5" t="str">
        <f t="shared" si="75"/>
        <v>north</v>
      </c>
      <c r="B272" s="7" t="str">
        <f t="shared" si="70"/>
        <v>victory</v>
      </c>
      <c r="C272" s="17"/>
      <c r="D272" s="13" t="s">
        <v>58</v>
      </c>
      <c r="E272" s="13">
        <f t="shared" ca="1" si="74"/>
        <v>0</v>
      </c>
      <c r="X272" s="13">
        <f t="shared" ca="1" si="72"/>
        <v>0</v>
      </c>
    </row>
    <row r="273" spans="1:24" x14ac:dyDescent="0.15">
      <c r="A273" s="5" t="str">
        <f t="shared" si="75"/>
        <v>north</v>
      </c>
      <c r="B273" s="7" t="str">
        <f t="shared" si="70"/>
        <v>victory</v>
      </c>
      <c r="C273" s="17"/>
      <c r="D273" s="13" t="s">
        <v>68</v>
      </c>
      <c r="E273" s="13">
        <f t="shared" ca="1" si="74"/>
        <v>0</v>
      </c>
      <c r="X273" s="13">
        <f t="shared" ca="1" si="72"/>
        <v>0</v>
      </c>
    </row>
    <row r="274" spans="1:24" x14ac:dyDescent="0.15">
      <c r="A274" s="5" t="str">
        <f t="shared" si="75"/>
        <v>north</v>
      </c>
      <c r="B274" s="7" t="str">
        <f t="shared" si="70"/>
        <v>victory</v>
      </c>
      <c r="C274" s="17"/>
      <c r="D274" s="13" t="s">
        <v>75</v>
      </c>
      <c r="E274" s="13">
        <f t="shared" ca="1" si="74"/>
        <v>0</v>
      </c>
      <c r="X274" s="13">
        <f t="shared" ca="1" si="72"/>
        <v>0</v>
      </c>
    </row>
    <row r="275" spans="1:24" x14ac:dyDescent="0.15">
      <c r="A275" s="5" t="str">
        <f t="shared" si="75"/>
        <v>north</v>
      </c>
      <c r="B275" s="7" t="str">
        <f t="shared" si="70"/>
        <v>victory</v>
      </c>
      <c r="C275" s="17"/>
      <c r="D275" s="13" t="s">
        <v>76</v>
      </c>
      <c r="E275" s="13">
        <f t="shared" ca="1" si="74"/>
        <v>0</v>
      </c>
      <c r="X275" s="13">
        <f t="shared" ca="1" si="72"/>
        <v>0</v>
      </c>
    </row>
    <row r="276" spans="1:24" x14ac:dyDescent="0.15">
      <c r="A276" s="5" t="str">
        <f t="shared" si="75"/>
        <v>north</v>
      </c>
      <c r="B276" s="7" t="str">
        <f t="shared" si="70"/>
        <v>victory</v>
      </c>
      <c r="C276" s="17"/>
      <c r="D276" s="13" t="s">
        <v>81</v>
      </c>
      <c r="E276" s="13">
        <f t="shared" ca="1" si="74"/>
        <v>0</v>
      </c>
      <c r="X276" s="13">
        <f t="shared" ca="1" si="72"/>
        <v>0</v>
      </c>
    </row>
    <row r="277" spans="1:24" x14ac:dyDescent="0.15">
      <c r="A277" s="5" t="str">
        <f t="shared" si="75"/>
        <v>north</v>
      </c>
      <c r="B277" s="7" t="str">
        <f t="shared" si="70"/>
        <v>victory</v>
      </c>
      <c r="C277" s="17"/>
      <c r="D277" s="13" t="s">
        <v>60</v>
      </c>
      <c r="E277" s="13">
        <f t="shared" ca="1" si="74"/>
        <v>0</v>
      </c>
      <c r="X277" s="13">
        <f t="shared" ca="1" si="72"/>
        <v>0</v>
      </c>
    </row>
    <row r="278" spans="1:24" x14ac:dyDescent="0.15">
      <c r="A278" s="5" t="str">
        <f t="shared" si="75"/>
        <v>north</v>
      </c>
      <c r="B278" s="7" t="str">
        <f t="shared" si="70"/>
        <v>victory</v>
      </c>
      <c r="C278" s="17"/>
      <c r="D278" s="13" t="s">
        <v>70</v>
      </c>
      <c r="E278" s="13">
        <f t="shared" ca="1" si="74"/>
        <v>0</v>
      </c>
      <c r="X278" s="13">
        <f t="shared" ca="1" si="72"/>
        <v>0</v>
      </c>
    </row>
    <row r="279" spans="1:24" x14ac:dyDescent="0.15">
      <c r="A279" s="5" t="str">
        <f t="shared" si="75"/>
        <v>north</v>
      </c>
      <c r="B279" s="7" t="str">
        <f t="shared" si="70"/>
        <v>victory</v>
      </c>
      <c r="C279" s="17"/>
      <c r="D279" s="13" t="s">
        <v>86</v>
      </c>
      <c r="E279" s="13">
        <f t="shared" ca="1" si="74"/>
        <v>0</v>
      </c>
      <c r="X279" s="13">
        <f t="shared" ca="1" si="72"/>
        <v>0</v>
      </c>
    </row>
    <row r="280" spans="1:24" x14ac:dyDescent="0.15">
      <c r="A280" s="5" t="str">
        <f t="shared" si="75"/>
        <v>north</v>
      </c>
      <c r="B280" s="7" t="str">
        <f t="shared" ref="B280:B339" si="76">$D$111</f>
        <v>victory</v>
      </c>
      <c r="C280" s="17"/>
      <c r="D280" s="13" t="s">
        <v>80</v>
      </c>
      <c r="E280" s="13">
        <f t="shared" ca="1" si="74"/>
        <v>0</v>
      </c>
      <c r="X280" s="13">
        <f t="shared" ca="1" si="72"/>
        <v>0</v>
      </c>
    </row>
    <row r="281" spans="1:24" x14ac:dyDescent="0.15">
      <c r="A281" s="5" t="str">
        <f t="shared" si="75"/>
        <v>north</v>
      </c>
      <c r="B281" s="7" t="str">
        <f t="shared" si="76"/>
        <v>victory</v>
      </c>
      <c r="C281" s="17"/>
      <c r="D281" s="13" t="s">
        <v>72</v>
      </c>
      <c r="E281" s="13">
        <f t="shared" ca="1" si="74"/>
        <v>0</v>
      </c>
      <c r="X281" s="13">
        <f t="shared" ca="1" si="72"/>
        <v>0</v>
      </c>
    </row>
    <row r="282" spans="1:24" x14ac:dyDescent="0.15">
      <c r="A282" s="5" t="str">
        <f t="shared" si="75"/>
        <v>north</v>
      </c>
      <c r="B282" s="7" t="str">
        <f t="shared" si="76"/>
        <v>victory</v>
      </c>
      <c r="C282" s="17"/>
      <c r="D282" s="13" t="s">
        <v>62</v>
      </c>
      <c r="E282" s="13">
        <f t="shared" ca="1" si="74"/>
        <v>0</v>
      </c>
      <c r="X282" s="13">
        <f t="shared" ca="1" si="72"/>
        <v>0</v>
      </c>
    </row>
    <row r="283" spans="1:24" x14ac:dyDescent="0.15">
      <c r="A283" s="5" t="str">
        <f t="shared" si="75"/>
        <v>north</v>
      </c>
      <c r="B283" s="7" t="str">
        <f t="shared" si="76"/>
        <v>victory</v>
      </c>
      <c r="C283" s="17"/>
      <c r="D283" s="13" t="s">
        <v>61</v>
      </c>
      <c r="E283" s="13">
        <f t="shared" ca="1" si="74"/>
        <v>0</v>
      </c>
      <c r="X283" s="13">
        <f t="shared" ca="1" si="72"/>
        <v>0</v>
      </c>
    </row>
    <row r="284" spans="1:24" x14ac:dyDescent="0.15">
      <c r="A284" s="5" t="str">
        <f t="shared" si="75"/>
        <v>north</v>
      </c>
      <c r="B284" s="7" t="str">
        <f t="shared" si="76"/>
        <v>victory</v>
      </c>
      <c r="C284" s="17"/>
      <c r="D284" s="13" t="s">
        <v>1</v>
      </c>
      <c r="E284" s="13">
        <f t="shared" ca="1" si="74"/>
        <v>0</v>
      </c>
      <c r="X284" s="13">
        <f t="shared" ca="1" si="72"/>
        <v>0</v>
      </c>
    </row>
    <row r="285" spans="1:24" x14ac:dyDescent="0.15">
      <c r="A285" s="5" t="str">
        <f t="shared" si="75"/>
        <v>north</v>
      </c>
      <c r="B285" s="7" t="str">
        <f t="shared" si="76"/>
        <v>victory</v>
      </c>
      <c r="C285" s="17"/>
      <c r="D285" s="13" t="s">
        <v>2</v>
      </c>
      <c r="E285" s="13">
        <f t="shared" ca="1" si="74"/>
        <v>1</v>
      </c>
      <c r="X285" s="13">
        <f t="shared" ca="1" si="72"/>
        <v>1</v>
      </c>
    </row>
    <row r="286" spans="1:24" x14ac:dyDescent="0.15">
      <c r="A286" s="5" t="str">
        <f t="shared" si="75"/>
        <v>north</v>
      </c>
      <c r="B286" s="7" t="str">
        <f t="shared" si="76"/>
        <v>victory</v>
      </c>
      <c r="C286" s="17"/>
      <c r="D286" s="13" t="s">
        <v>4</v>
      </c>
      <c r="E286" s="13">
        <f t="shared" ca="1" si="74"/>
        <v>0</v>
      </c>
      <c r="X286" s="13">
        <f t="shared" ca="1" si="72"/>
        <v>0</v>
      </c>
    </row>
    <row r="287" spans="1:24" x14ac:dyDescent="0.15">
      <c r="A287" s="5" t="str">
        <f t="shared" si="75"/>
        <v>north</v>
      </c>
      <c r="B287" s="7" t="str">
        <f t="shared" si="76"/>
        <v>victory</v>
      </c>
      <c r="C287" s="17"/>
      <c r="D287" s="13" t="s">
        <v>59</v>
      </c>
      <c r="E287" s="13">
        <f t="shared" ca="1" si="74"/>
        <v>0</v>
      </c>
      <c r="X287" s="13">
        <f t="shared" ca="1" si="72"/>
        <v>0</v>
      </c>
    </row>
    <row r="288" spans="1:24" x14ac:dyDescent="0.15">
      <c r="A288" s="5" t="str">
        <f t="shared" si="75"/>
        <v>north</v>
      </c>
      <c r="B288" s="7" t="str">
        <f t="shared" si="76"/>
        <v>victory</v>
      </c>
      <c r="C288" s="17"/>
      <c r="D288" s="13" t="s">
        <v>64</v>
      </c>
      <c r="E288" s="13">
        <f t="shared" ca="1" si="74"/>
        <v>0</v>
      </c>
      <c r="X288" s="13">
        <f t="shared" ca="1" si="72"/>
        <v>0</v>
      </c>
    </row>
    <row r="289" spans="1:24" x14ac:dyDescent="0.15">
      <c r="A289" s="5" t="str">
        <f t="shared" si="75"/>
        <v>north</v>
      </c>
      <c r="B289" s="7" t="str">
        <f t="shared" si="76"/>
        <v>victory</v>
      </c>
      <c r="C289" s="17"/>
      <c r="D289" s="13" t="s">
        <v>63</v>
      </c>
      <c r="E289" s="13">
        <f t="shared" ca="1" si="74"/>
        <v>0</v>
      </c>
      <c r="X289" s="13">
        <f t="shared" ca="1" si="72"/>
        <v>0</v>
      </c>
    </row>
    <row r="290" spans="1:24" x14ac:dyDescent="0.15">
      <c r="A290" s="5" t="str">
        <f t="shared" si="75"/>
        <v>north</v>
      </c>
      <c r="B290" s="7" t="str">
        <f t="shared" si="76"/>
        <v>victory</v>
      </c>
      <c r="C290" s="17"/>
      <c r="D290" s="13" t="s">
        <v>65</v>
      </c>
      <c r="E290" s="13">
        <f t="shared" ca="1" si="74"/>
        <v>0</v>
      </c>
      <c r="X290" s="13">
        <f t="shared" ca="1" si="72"/>
        <v>0</v>
      </c>
    </row>
    <row r="291" spans="1:24" x14ac:dyDescent="0.15">
      <c r="A291" s="5" t="str">
        <f t="shared" si="75"/>
        <v>north</v>
      </c>
      <c r="B291" s="7" t="str">
        <f t="shared" si="76"/>
        <v>victory</v>
      </c>
      <c r="C291" s="17"/>
      <c r="D291" s="13" t="s">
        <v>69</v>
      </c>
      <c r="E291" s="13">
        <f t="shared" ca="1" si="74"/>
        <v>0</v>
      </c>
      <c r="X291" s="13">
        <f t="shared" ca="1" si="72"/>
        <v>0</v>
      </c>
    </row>
    <row r="292" spans="1:24" x14ac:dyDescent="0.15">
      <c r="A292" s="5" t="str">
        <f t="shared" si="75"/>
        <v>north</v>
      </c>
      <c r="B292" s="7" t="str">
        <f t="shared" si="76"/>
        <v>victory</v>
      </c>
      <c r="C292" s="17"/>
      <c r="D292" s="13" t="s">
        <v>89</v>
      </c>
      <c r="E292" s="13">
        <f t="shared" ca="1" si="74"/>
        <v>0</v>
      </c>
      <c r="X292" s="13">
        <f t="shared" ca="1" si="72"/>
        <v>0</v>
      </c>
    </row>
    <row r="293" spans="1:24" x14ac:dyDescent="0.15">
      <c r="A293" s="5" t="str">
        <f t="shared" si="75"/>
        <v>north</v>
      </c>
      <c r="B293" s="7" t="str">
        <f t="shared" si="76"/>
        <v>victory</v>
      </c>
      <c r="C293" s="17"/>
      <c r="D293" s="13" t="s">
        <v>78</v>
      </c>
      <c r="E293" s="13">
        <f t="shared" ca="1" si="74"/>
        <v>0</v>
      </c>
      <c r="X293" s="13">
        <f t="shared" ref="X293:X339" ca="1" si="77">SUM(E293:W293)</f>
        <v>0</v>
      </c>
    </row>
    <row r="294" spans="1:24" x14ac:dyDescent="0.15">
      <c r="A294" s="5" t="str">
        <f>A293</f>
        <v>north</v>
      </c>
      <c r="B294" s="7" t="str">
        <f t="shared" si="76"/>
        <v>victory</v>
      </c>
      <c r="C294" s="17"/>
      <c r="D294" s="13" t="s">
        <v>79</v>
      </c>
      <c r="E294" s="13">
        <f t="shared" ca="1" si="74"/>
        <v>0</v>
      </c>
      <c r="X294" s="13">
        <f t="shared" ca="1" si="77"/>
        <v>0</v>
      </c>
    </row>
    <row r="295" spans="1:24" x14ac:dyDescent="0.15">
      <c r="A295" s="5" t="str">
        <f t="shared" si="75"/>
        <v>north</v>
      </c>
      <c r="B295" s="7" t="str">
        <f t="shared" si="76"/>
        <v>victory</v>
      </c>
      <c r="C295" s="17"/>
      <c r="D295" s="13" t="s">
        <v>66</v>
      </c>
      <c r="E295" s="13">
        <f ca="1">COUNTIFS(INDIRECT($D$106&amp;E$106&amp;"!C:C"),$D295,INDIRECT($D$106&amp;E$106&amp;"!B:B"),$B295,INDIRECT($D$106&amp;E$106&amp;"!F:F"),$A295)</f>
        <v>0</v>
      </c>
      <c r="X295" s="13">
        <f t="shared" ca="1" si="77"/>
        <v>0</v>
      </c>
    </row>
    <row r="296" spans="1:24" x14ac:dyDescent="0.15">
      <c r="A296" s="5" t="str">
        <f t="shared" si="75"/>
        <v>north</v>
      </c>
      <c r="B296" s="7" t="str">
        <f t="shared" si="76"/>
        <v>victory</v>
      </c>
      <c r="C296" s="17"/>
      <c r="D296" s="13" t="s">
        <v>67</v>
      </c>
      <c r="E296" s="13">
        <f t="shared" ca="1" si="74"/>
        <v>0</v>
      </c>
      <c r="X296" s="13">
        <f t="shared" ca="1" si="77"/>
        <v>0</v>
      </c>
    </row>
    <row r="297" spans="1:24" x14ac:dyDescent="0.15">
      <c r="A297" s="5" t="str">
        <f t="shared" si="75"/>
        <v>north</v>
      </c>
      <c r="B297" s="7" t="str">
        <f t="shared" si="76"/>
        <v>victory</v>
      </c>
      <c r="C297" s="17"/>
      <c r="D297" s="13" t="s">
        <v>74</v>
      </c>
      <c r="E297" s="13">
        <f t="shared" ca="1" si="74"/>
        <v>0</v>
      </c>
      <c r="X297" s="13">
        <f t="shared" ca="1" si="77"/>
        <v>0</v>
      </c>
    </row>
    <row r="298" spans="1:24" x14ac:dyDescent="0.15">
      <c r="A298" s="5" t="str">
        <f t="shared" si="75"/>
        <v>north</v>
      </c>
      <c r="B298" s="7" t="str">
        <f t="shared" si="76"/>
        <v>victory</v>
      </c>
      <c r="C298" s="17"/>
      <c r="D298" s="13" t="s">
        <v>82</v>
      </c>
      <c r="E298" s="13">
        <f t="shared" ca="1" si="74"/>
        <v>0</v>
      </c>
      <c r="X298" s="13">
        <f t="shared" ca="1" si="77"/>
        <v>0</v>
      </c>
    </row>
    <row r="299" spans="1:24" x14ac:dyDescent="0.15">
      <c r="A299" s="5" t="str">
        <f t="shared" si="75"/>
        <v>north</v>
      </c>
      <c r="B299" s="7" t="str">
        <f t="shared" si="76"/>
        <v>victory</v>
      </c>
      <c r="C299" s="17"/>
      <c r="D299" s="13" t="s">
        <v>85</v>
      </c>
      <c r="E299" s="13">
        <f t="shared" ca="1" si="74"/>
        <v>0</v>
      </c>
      <c r="X299" s="13">
        <f t="shared" ca="1" si="77"/>
        <v>0</v>
      </c>
    </row>
    <row r="300" spans="1:24" x14ac:dyDescent="0.15">
      <c r="A300" s="5" t="str">
        <f t="shared" si="75"/>
        <v>north</v>
      </c>
      <c r="B300" s="7" t="str">
        <f t="shared" si="76"/>
        <v>victory</v>
      </c>
      <c r="C300" s="17"/>
      <c r="D300" s="13" t="s">
        <v>87</v>
      </c>
      <c r="E300" s="13">
        <f t="shared" ca="1" si="74"/>
        <v>0</v>
      </c>
      <c r="X300" s="13">
        <f t="shared" ca="1" si="77"/>
        <v>0</v>
      </c>
    </row>
    <row r="301" spans="1:24" x14ac:dyDescent="0.15">
      <c r="A301" s="5" t="str">
        <f t="shared" si="75"/>
        <v>north</v>
      </c>
      <c r="B301" s="7" t="str">
        <f t="shared" si="76"/>
        <v>victory</v>
      </c>
      <c r="C301" s="17"/>
      <c r="D301" s="13" t="s">
        <v>73</v>
      </c>
      <c r="E301" s="13">
        <f t="shared" ca="1" si="74"/>
        <v>0</v>
      </c>
      <c r="X301" s="13">
        <f t="shared" ca="1" si="77"/>
        <v>0</v>
      </c>
    </row>
    <row r="302" spans="1:24" x14ac:dyDescent="0.15">
      <c r="A302" s="5" t="str">
        <f t="shared" si="75"/>
        <v>north</v>
      </c>
      <c r="B302" s="7" t="str">
        <f t="shared" si="76"/>
        <v>victory</v>
      </c>
      <c r="C302" s="15"/>
      <c r="D302" s="13" t="s">
        <v>88</v>
      </c>
      <c r="E302" s="13">
        <f t="shared" ca="1" si="74"/>
        <v>0</v>
      </c>
      <c r="X302" s="13">
        <f t="shared" ca="1" si="77"/>
        <v>0</v>
      </c>
    </row>
    <row r="303" spans="1:24" x14ac:dyDescent="0.15">
      <c r="A303" s="5" t="str">
        <f>D11</f>
        <v>south</v>
      </c>
      <c r="B303" s="7" t="str">
        <f t="shared" si="76"/>
        <v>victory</v>
      </c>
      <c r="C303" s="14" t="s">
        <v>50</v>
      </c>
      <c r="D303" s="13" t="s">
        <v>77</v>
      </c>
      <c r="E303" s="13">
        <f ca="1">COUNTIFS(INDIRECT($D$106&amp;E$106&amp;"!C:C"),$D303,INDIRECT($D$106&amp;E$106&amp;"!B:B"),$B303,INDIRECT($D$106&amp;E$106&amp;"!F:F"),$A303)</f>
        <v>0</v>
      </c>
      <c r="X303" s="13">
        <f t="shared" ca="1" si="77"/>
        <v>0</v>
      </c>
    </row>
    <row r="304" spans="1:24" x14ac:dyDescent="0.15">
      <c r="A304" s="5" t="str">
        <f>A303</f>
        <v>south</v>
      </c>
      <c r="B304" s="7" t="str">
        <f t="shared" si="76"/>
        <v>victory</v>
      </c>
      <c r="C304" s="17"/>
      <c r="D304" s="13" t="s">
        <v>84</v>
      </c>
      <c r="E304" s="13">
        <f t="shared" ca="1" si="74"/>
        <v>0</v>
      </c>
      <c r="X304" s="13">
        <f t="shared" ca="1" si="77"/>
        <v>0</v>
      </c>
    </row>
    <row r="305" spans="1:24" x14ac:dyDescent="0.15">
      <c r="A305" s="5" t="str">
        <f t="shared" ref="A305:A339" si="78">A304</f>
        <v>south</v>
      </c>
      <c r="B305" s="7" t="str">
        <f t="shared" si="76"/>
        <v>victory</v>
      </c>
      <c r="C305" s="17"/>
      <c r="D305" s="13" t="s">
        <v>83</v>
      </c>
      <c r="E305" s="13">
        <f t="shared" ca="1" si="74"/>
        <v>0</v>
      </c>
      <c r="X305" s="13">
        <f t="shared" ca="1" si="77"/>
        <v>0</v>
      </c>
    </row>
    <row r="306" spans="1:24" x14ac:dyDescent="0.15">
      <c r="A306" s="5" t="str">
        <f t="shared" si="78"/>
        <v>south</v>
      </c>
      <c r="B306" s="7" t="str">
        <f t="shared" si="76"/>
        <v>victory</v>
      </c>
      <c r="C306" s="17"/>
      <c r="D306" s="13" t="s">
        <v>3</v>
      </c>
      <c r="E306" s="13">
        <f t="shared" ca="1" si="74"/>
        <v>0</v>
      </c>
      <c r="X306" s="13">
        <f t="shared" ca="1" si="77"/>
        <v>0</v>
      </c>
    </row>
    <row r="307" spans="1:24" x14ac:dyDescent="0.15">
      <c r="A307" s="5" t="str">
        <f t="shared" si="78"/>
        <v>south</v>
      </c>
      <c r="B307" s="7" t="str">
        <f t="shared" si="76"/>
        <v>victory</v>
      </c>
      <c r="C307" s="17"/>
      <c r="D307" s="13" t="s">
        <v>71</v>
      </c>
      <c r="E307" s="13">
        <f t="shared" ca="1" si="74"/>
        <v>0</v>
      </c>
      <c r="X307" s="13">
        <f t="shared" ca="1" si="77"/>
        <v>0</v>
      </c>
    </row>
    <row r="308" spans="1:24" x14ac:dyDescent="0.15">
      <c r="A308" s="5" t="str">
        <f t="shared" si="78"/>
        <v>south</v>
      </c>
      <c r="B308" s="7" t="str">
        <f t="shared" si="76"/>
        <v>victory</v>
      </c>
      <c r="C308" s="17"/>
      <c r="D308" s="13" t="s">
        <v>0</v>
      </c>
      <c r="E308" s="13">
        <f t="shared" ca="1" si="74"/>
        <v>0</v>
      </c>
      <c r="X308" s="13">
        <f t="shared" ca="1" si="77"/>
        <v>0</v>
      </c>
    </row>
    <row r="309" spans="1:24" x14ac:dyDescent="0.15">
      <c r="A309" s="5" t="str">
        <f t="shared" si="78"/>
        <v>south</v>
      </c>
      <c r="B309" s="7" t="str">
        <f t="shared" si="76"/>
        <v>victory</v>
      </c>
      <c r="C309" s="17"/>
      <c r="D309" s="13" t="s">
        <v>58</v>
      </c>
      <c r="E309" s="13">
        <f t="shared" ca="1" si="74"/>
        <v>0</v>
      </c>
      <c r="X309" s="13">
        <f t="shared" ca="1" si="77"/>
        <v>0</v>
      </c>
    </row>
    <row r="310" spans="1:24" x14ac:dyDescent="0.15">
      <c r="A310" s="5" t="str">
        <f t="shared" si="78"/>
        <v>south</v>
      </c>
      <c r="B310" s="7" t="str">
        <f t="shared" si="76"/>
        <v>victory</v>
      </c>
      <c r="C310" s="17"/>
      <c r="D310" s="13" t="s">
        <v>68</v>
      </c>
      <c r="E310" s="13">
        <f t="shared" ca="1" si="74"/>
        <v>0</v>
      </c>
      <c r="X310" s="13">
        <f t="shared" ca="1" si="77"/>
        <v>0</v>
      </c>
    </row>
    <row r="311" spans="1:24" x14ac:dyDescent="0.15">
      <c r="A311" s="5" t="str">
        <f t="shared" si="78"/>
        <v>south</v>
      </c>
      <c r="B311" s="7" t="str">
        <f t="shared" si="76"/>
        <v>victory</v>
      </c>
      <c r="C311" s="17"/>
      <c r="D311" s="13" t="s">
        <v>75</v>
      </c>
      <c r="E311" s="13">
        <f t="shared" ca="1" si="74"/>
        <v>0</v>
      </c>
      <c r="X311" s="13">
        <f t="shared" ca="1" si="77"/>
        <v>0</v>
      </c>
    </row>
    <row r="312" spans="1:24" x14ac:dyDescent="0.15">
      <c r="A312" s="5" t="str">
        <f t="shared" si="78"/>
        <v>south</v>
      </c>
      <c r="B312" s="7" t="str">
        <f t="shared" si="76"/>
        <v>victory</v>
      </c>
      <c r="C312" s="17"/>
      <c r="D312" s="13" t="s">
        <v>76</v>
      </c>
      <c r="E312" s="13">
        <f t="shared" ca="1" si="74"/>
        <v>0</v>
      </c>
      <c r="X312" s="13">
        <f t="shared" ca="1" si="77"/>
        <v>0</v>
      </c>
    </row>
    <row r="313" spans="1:24" x14ac:dyDescent="0.15">
      <c r="A313" s="5" t="str">
        <f t="shared" si="78"/>
        <v>south</v>
      </c>
      <c r="B313" s="7" t="str">
        <f t="shared" si="76"/>
        <v>victory</v>
      </c>
      <c r="C313" s="17"/>
      <c r="D313" s="13" t="s">
        <v>81</v>
      </c>
      <c r="E313" s="13">
        <f t="shared" ca="1" si="74"/>
        <v>0</v>
      </c>
      <c r="X313" s="13">
        <f t="shared" ca="1" si="77"/>
        <v>0</v>
      </c>
    </row>
    <row r="314" spans="1:24" x14ac:dyDescent="0.15">
      <c r="A314" s="5" t="str">
        <f t="shared" si="78"/>
        <v>south</v>
      </c>
      <c r="B314" s="7" t="str">
        <f t="shared" si="76"/>
        <v>victory</v>
      </c>
      <c r="C314" s="17"/>
      <c r="D314" s="13" t="s">
        <v>60</v>
      </c>
      <c r="E314" s="13">
        <f t="shared" ca="1" si="74"/>
        <v>0</v>
      </c>
      <c r="X314" s="13">
        <f t="shared" ca="1" si="77"/>
        <v>0</v>
      </c>
    </row>
    <row r="315" spans="1:24" x14ac:dyDescent="0.15">
      <c r="A315" s="5" t="str">
        <f t="shared" si="78"/>
        <v>south</v>
      </c>
      <c r="B315" s="7" t="str">
        <f t="shared" si="76"/>
        <v>victory</v>
      </c>
      <c r="C315" s="17"/>
      <c r="D315" s="13" t="s">
        <v>70</v>
      </c>
      <c r="E315" s="13">
        <f t="shared" ca="1" si="74"/>
        <v>0</v>
      </c>
      <c r="X315" s="13">
        <f t="shared" ca="1" si="77"/>
        <v>0</v>
      </c>
    </row>
    <row r="316" spans="1:24" x14ac:dyDescent="0.15">
      <c r="A316" s="5" t="str">
        <f t="shared" si="78"/>
        <v>south</v>
      </c>
      <c r="B316" s="7" t="str">
        <f t="shared" si="76"/>
        <v>victory</v>
      </c>
      <c r="C316" s="17"/>
      <c r="D316" s="13" t="s">
        <v>86</v>
      </c>
      <c r="E316" s="13">
        <f t="shared" ca="1" si="74"/>
        <v>0</v>
      </c>
      <c r="X316" s="13">
        <f t="shared" ca="1" si="77"/>
        <v>0</v>
      </c>
    </row>
    <row r="317" spans="1:24" x14ac:dyDescent="0.15">
      <c r="A317" s="5" t="str">
        <f t="shared" si="78"/>
        <v>south</v>
      </c>
      <c r="B317" s="7" t="str">
        <f t="shared" si="76"/>
        <v>victory</v>
      </c>
      <c r="C317" s="17"/>
      <c r="D317" s="13" t="s">
        <v>80</v>
      </c>
      <c r="E317" s="13">
        <f t="shared" ca="1" si="74"/>
        <v>0</v>
      </c>
      <c r="X317" s="13">
        <f t="shared" ca="1" si="77"/>
        <v>0</v>
      </c>
    </row>
    <row r="318" spans="1:24" x14ac:dyDescent="0.15">
      <c r="A318" s="5" t="str">
        <f t="shared" si="78"/>
        <v>south</v>
      </c>
      <c r="B318" s="7" t="str">
        <f t="shared" si="76"/>
        <v>victory</v>
      </c>
      <c r="C318" s="17"/>
      <c r="D318" s="13" t="s">
        <v>72</v>
      </c>
      <c r="E318" s="13">
        <f t="shared" ca="1" si="74"/>
        <v>0</v>
      </c>
      <c r="X318" s="13">
        <f t="shared" ca="1" si="77"/>
        <v>0</v>
      </c>
    </row>
    <row r="319" spans="1:24" x14ac:dyDescent="0.15">
      <c r="A319" s="5" t="str">
        <f t="shared" si="78"/>
        <v>south</v>
      </c>
      <c r="B319" s="7" t="str">
        <f t="shared" si="76"/>
        <v>victory</v>
      </c>
      <c r="C319" s="17"/>
      <c r="D319" s="13" t="s">
        <v>62</v>
      </c>
      <c r="E319" s="13">
        <f t="shared" ca="1" si="74"/>
        <v>0</v>
      </c>
      <c r="X319" s="13">
        <f t="shared" ca="1" si="77"/>
        <v>0</v>
      </c>
    </row>
    <row r="320" spans="1:24" x14ac:dyDescent="0.15">
      <c r="A320" s="5" t="str">
        <f t="shared" si="78"/>
        <v>south</v>
      </c>
      <c r="B320" s="7" t="str">
        <f t="shared" si="76"/>
        <v>victory</v>
      </c>
      <c r="C320" s="17"/>
      <c r="D320" s="13" t="s">
        <v>61</v>
      </c>
      <c r="E320" s="13">
        <f t="shared" ca="1" si="74"/>
        <v>0</v>
      </c>
      <c r="X320" s="13">
        <f t="shared" ca="1" si="77"/>
        <v>0</v>
      </c>
    </row>
    <row r="321" spans="1:24" x14ac:dyDescent="0.15">
      <c r="A321" s="5" t="str">
        <f t="shared" si="78"/>
        <v>south</v>
      </c>
      <c r="B321" s="7" t="str">
        <f t="shared" si="76"/>
        <v>victory</v>
      </c>
      <c r="C321" s="17"/>
      <c r="D321" s="13" t="s">
        <v>1</v>
      </c>
      <c r="E321" s="13">
        <f t="shared" ca="1" si="74"/>
        <v>1</v>
      </c>
      <c r="X321" s="13">
        <f t="shared" ca="1" si="77"/>
        <v>1</v>
      </c>
    </row>
    <row r="322" spans="1:24" x14ac:dyDescent="0.15">
      <c r="A322" s="5" t="str">
        <f t="shared" si="78"/>
        <v>south</v>
      </c>
      <c r="B322" s="7" t="str">
        <f t="shared" si="76"/>
        <v>victory</v>
      </c>
      <c r="C322" s="17"/>
      <c r="D322" s="13" t="s">
        <v>2</v>
      </c>
      <c r="E322" s="13">
        <f t="shared" ca="1" si="74"/>
        <v>0</v>
      </c>
      <c r="X322" s="13">
        <f t="shared" ca="1" si="77"/>
        <v>0</v>
      </c>
    </row>
    <row r="323" spans="1:24" x14ac:dyDescent="0.15">
      <c r="A323" s="5" t="str">
        <f t="shared" si="78"/>
        <v>south</v>
      </c>
      <c r="B323" s="7" t="str">
        <f t="shared" si="76"/>
        <v>victory</v>
      </c>
      <c r="C323" s="17"/>
      <c r="D323" s="13" t="s">
        <v>4</v>
      </c>
      <c r="E323" s="13">
        <f t="shared" ca="1" si="74"/>
        <v>1</v>
      </c>
      <c r="X323" s="13">
        <f t="shared" ca="1" si="77"/>
        <v>1</v>
      </c>
    </row>
    <row r="324" spans="1:24" x14ac:dyDescent="0.15">
      <c r="A324" s="5" t="str">
        <f t="shared" si="78"/>
        <v>south</v>
      </c>
      <c r="B324" s="7" t="str">
        <f t="shared" si="76"/>
        <v>victory</v>
      </c>
      <c r="C324" s="17"/>
      <c r="D324" s="13" t="s">
        <v>59</v>
      </c>
      <c r="E324" s="13">
        <f t="shared" ca="1" si="74"/>
        <v>0</v>
      </c>
      <c r="X324" s="13">
        <f t="shared" ca="1" si="77"/>
        <v>0</v>
      </c>
    </row>
    <row r="325" spans="1:24" x14ac:dyDescent="0.15">
      <c r="A325" s="5" t="str">
        <f t="shared" si="78"/>
        <v>south</v>
      </c>
      <c r="B325" s="7" t="str">
        <f t="shared" si="76"/>
        <v>victory</v>
      </c>
      <c r="C325" s="17"/>
      <c r="D325" s="13" t="s">
        <v>64</v>
      </c>
      <c r="E325" s="13">
        <f t="shared" ca="1" si="74"/>
        <v>0</v>
      </c>
      <c r="X325" s="13">
        <f t="shared" ca="1" si="77"/>
        <v>0</v>
      </c>
    </row>
    <row r="326" spans="1:24" x14ac:dyDescent="0.15">
      <c r="A326" s="5" t="str">
        <f t="shared" si="78"/>
        <v>south</v>
      </c>
      <c r="B326" s="7" t="str">
        <f t="shared" si="76"/>
        <v>victory</v>
      </c>
      <c r="C326" s="17"/>
      <c r="D326" s="13" t="s">
        <v>63</v>
      </c>
      <c r="E326" s="13">
        <f t="shared" ca="1" si="74"/>
        <v>0</v>
      </c>
      <c r="X326" s="13">
        <f t="shared" ca="1" si="77"/>
        <v>0</v>
      </c>
    </row>
    <row r="327" spans="1:24" x14ac:dyDescent="0.15">
      <c r="A327" s="5" t="str">
        <f t="shared" si="78"/>
        <v>south</v>
      </c>
      <c r="B327" s="7" t="str">
        <f t="shared" si="76"/>
        <v>victory</v>
      </c>
      <c r="C327" s="17"/>
      <c r="D327" s="13" t="s">
        <v>65</v>
      </c>
      <c r="E327" s="13">
        <f t="shared" ca="1" si="74"/>
        <v>0</v>
      </c>
      <c r="X327" s="13">
        <f t="shared" ca="1" si="77"/>
        <v>0</v>
      </c>
    </row>
    <row r="328" spans="1:24" x14ac:dyDescent="0.15">
      <c r="A328" s="5" t="str">
        <f t="shared" si="78"/>
        <v>south</v>
      </c>
      <c r="B328" s="7" t="str">
        <f t="shared" si="76"/>
        <v>victory</v>
      </c>
      <c r="C328" s="17"/>
      <c r="D328" s="13" t="s">
        <v>69</v>
      </c>
      <c r="E328" s="13">
        <f t="shared" ca="1" si="74"/>
        <v>0</v>
      </c>
      <c r="X328" s="13">
        <f t="shared" ca="1" si="77"/>
        <v>0</v>
      </c>
    </row>
    <row r="329" spans="1:24" x14ac:dyDescent="0.15">
      <c r="A329" s="5" t="str">
        <f t="shared" si="78"/>
        <v>south</v>
      </c>
      <c r="B329" s="7" t="str">
        <f t="shared" si="76"/>
        <v>victory</v>
      </c>
      <c r="C329" s="17"/>
      <c r="D329" s="13" t="s">
        <v>89</v>
      </c>
      <c r="E329" s="13">
        <f t="shared" ca="1" si="74"/>
        <v>0</v>
      </c>
      <c r="X329" s="13">
        <f t="shared" ca="1" si="77"/>
        <v>0</v>
      </c>
    </row>
    <row r="330" spans="1:24" x14ac:dyDescent="0.15">
      <c r="A330" s="5" t="str">
        <f t="shared" si="78"/>
        <v>south</v>
      </c>
      <c r="B330" s="7" t="str">
        <f t="shared" si="76"/>
        <v>victory</v>
      </c>
      <c r="C330" s="17"/>
      <c r="D330" s="13" t="s">
        <v>78</v>
      </c>
      <c r="E330" s="13">
        <f t="shared" ca="1" si="74"/>
        <v>0</v>
      </c>
      <c r="X330" s="13">
        <f t="shared" ca="1" si="77"/>
        <v>0</v>
      </c>
    </row>
    <row r="331" spans="1:24" x14ac:dyDescent="0.15">
      <c r="A331" s="5" t="str">
        <f>A330</f>
        <v>south</v>
      </c>
      <c r="B331" s="7" t="str">
        <f t="shared" si="76"/>
        <v>victory</v>
      </c>
      <c r="C331" s="17"/>
      <c r="D331" s="13" t="s">
        <v>79</v>
      </c>
      <c r="E331" s="13">
        <f t="shared" ref="E331:E339" ca="1" si="79">COUNTIFS(INDIRECT($D$106&amp;E$106&amp;"!C:C"),$D331,INDIRECT($D$106&amp;E$106&amp;"!B:B"),$B331,INDIRECT($D$106&amp;E$106&amp;"!F:F"),$A331)</f>
        <v>0</v>
      </c>
      <c r="X331" s="13">
        <f t="shared" ca="1" si="77"/>
        <v>0</v>
      </c>
    </row>
    <row r="332" spans="1:24" x14ac:dyDescent="0.15">
      <c r="A332" s="5" t="str">
        <f t="shared" ref="A332:A339" si="80">A331</f>
        <v>south</v>
      </c>
      <c r="B332" s="7" t="str">
        <f t="shared" si="76"/>
        <v>victory</v>
      </c>
      <c r="C332" s="17"/>
      <c r="D332" s="13" t="s">
        <v>66</v>
      </c>
      <c r="E332" s="13">
        <f ca="1">COUNTIFS(INDIRECT($D$106&amp;E$106&amp;"!C:C"),$D332,INDIRECT($D$106&amp;E$106&amp;"!B:B"),$B332,INDIRECT($D$106&amp;E$106&amp;"!F:F"),$A332)</f>
        <v>0</v>
      </c>
      <c r="X332" s="13">
        <f t="shared" ca="1" si="77"/>
        <v>0</v>
      </c>
    </row>
    <row r="333" spans="1:24" x14ac:dyDescent="0.15">
      <c r="A333" s="5" t="str">
        <f t="shared" si="80"/>
        <v>south</v>
      </c>
      <c r="B333" s="7" t="str">
        <f t="shared" si="76"/>
        <v>victory</v>
      </c>
      <c r="C333" s="17"/>
      <c r="D333" s="13" t="s">
        <v>67</v>
      </c>
      <c r="E333" s="13">
        <f t="shared" ca="1" si="79"/>
        <v>0</v>
      </c>
      <c r="X333" s="13">
        <f t="shared" ca="1" si="77"/>
        <v>0</v>
      </c>
    </row>
    <row r="334" spans="1:24" x14ac:dyDescent="0.15">
      <c r="A334" s="5" t="str">
        <f t="shared" si="80"/>
        <v>south</v>
      </c>
      <c r="B334" s="7" t="str">
        <f t="shared" si="76"/>
        <v>victory</v>
      </c>
      <c r="C334" s="17"/>
      <c r="D334" s="13" t="s">
        <v>74</v>
      </c>
      <c r="E334" s="13">
        <f t="shared" ca="1" si="79"/>
        <v>0</v>
      </c>
      <c r="X334" s="13">
        <f t="shared" ca="1" si="77"/>
        <v>0</v>
      </c>
    </row>
    <row r="335" spans="1:24" x14ac:dyDescent="0.15">
      <c r="A335" s="5" t="str">
        <f t="shared" si="80"/>
        <v>south</v>
      </c>
      <c r="B335" s="7" t="str">
        <f t="shared" si="76"/>
        <v>victory</v>
      </c>
      <c r="C335" s="17"/>
      <c r="D335" s="13" t="s">
        <v>82</v>
      </c>
      <c r="E335" s="13">
        <f t="shared" ca="1" si="79"/>
        <v>0</v>
      </c>
      <c r="X335" s="13">
        <f t="shared" ca="1" si="77"/>
        <v>0</v>
      </c>
    </row>
    <row r="336" spans="1:24" x14ac:dyDescent="0.15">
      <c r="A336" s="5" t="str">
        <f t="shared" si="80"/>
        <v>south</v>
      </c>
      <c r="B336" s="7" t="str">
        <f t="shared" si="76"/>
        <v>victory</v>
      </c>
      <c r="C336" s="17"/>
      <c r="D336" s="13" t="s">
        <v>85</v>
      </c>
      <c r="E336" s="13">
        <f t="shared" ca="1" si="79"/>
        <v>0</v>
      </c>
      <c r="X336" s="13">
        <f t="shared" ca="1" si="77"/>
        <v>0</v>
      </c>
    </row>
    <row r="337" spans="1:24" x14ac:dyDescent="0.15">
      <c r="A337" s="5" t="str">
        <f t="shared" si="80"/>
        <v>south</v>
      </c>
      <c r="B337" s="7" t="str">
        <f t="shared" si="76"/>
        <v>victory</v>
      </c>
      <c r="C337" s="17"/>
      <c r="D337" s="13" t="s">
        <v>87</v>
      </c>
      <c r="E337" s="13">
        <f t="shared" ca="1" si="79"/>
        <v>0</v>
      </c>
      <c r="X337" s="13">
        <f t="shared" ca="1" si="77"/>
        <v>0</v>
      </c>
    </row>
    <row r="338" spans="1:24" x14ac:dyDescent="0.15">
      <c r="A338" s="5" t="str">
        <f t="shared" si="80"/>
        <v>south</v>
      </c>
      <c r="B338" s="7" t="str">
        <f t="shared" si="76"/>
        <v>victory</v>
      </c>
      <c r="C338" s="17"/>
      <c r="D338" s="13" t="s">
        <v>73</v>
      </c>
      <c r="E338" s="13">
        <f t="shared" ca="1" si="79"/>
        <v>0</v>
      </c>
      <c r="X338" s="13">
        <f t="shared" ca="1" si="77"/>
        <v>0</v>
      </c>
    </row>
    <row r="339" spans="1:24" x14ac:dyDescent="0.15">
      <c r="A339" s="5" t="str">
        <f t="shared" si="80"/>
        <v>south</v>
      </c>
      <c r="B339" s="7" t="str">
        <f t="shared" si="76"/>
        <v>victory</v>
      </c>
      <c r="C339" s="15"/>
      <c r="D339" s="13" t="s">
        <v>88</v>
      </c>
      <c r="E339" s="13">
        <f t="shared" ca="1" si="79"/>
        <v>0</v>
      </c>
      <c r="X339" s="13">
        <f t="shared" ca="1" si="77"/>
        <v>0</v>
      </c>
    </row>
  </sheetData>
  <mergeCells count="31">
    <mergeCell ref="C266:C302"/>
    <mergeCell ref="C303:C339"/>
    <mergeCell ref="C56:C92"/>
    <mergeCell ref="K1:M1"/>
    <mergeCell ref="N1:P1"/>
    <mergeCell ref="Q1:S1"/>
    <mergeCell ref="T1:V1"/>
    <mergeCell ref="W1:X1"/>
    <mergeCell ref="E1:G1"/>
    <mergeCell ref="H1:J1"/>
    <mergeCell ref="C10:C11"/>
    <mergeCell ref="C12:C14"/>
    <mergeCell ref="C15:C16"/>
    <mergeCell ref="C3:C9"/>
    <mergeCell ref="C229:C265"/>
    <mergeCell ref="C164:C170"/>
    <mergeCell ref="C171:C172"/>
    <mergeCell ref="C173:C175"/>
    <mergeCell ref="C176:C177"/>
    <mergeCell ref="C178:C214"/>
    <mergeCell ref="C215:C221"/>
    <mergeCell ref="C125:C126"/>
    <mergeCell ref="C17:C53"/>
    <mergeCell ref="C222:C223"/>
    <mergeCell ref="C224:C226"/>
    <mergeCell ref="C227:C228"/>
    <mergeCell ref="C109:C111"/>
    <mergeCell ref="C113:C119"/>
    <mergeCell ref="C120:C121"/>
    <mergeCell ref="C127:C163"/>
    <mergeCell ref="C122:C124"/>
  </mergeCells>
  <phoneticPr fontId="1"/>
  <pageMargins left="0.70866141732283472" right="0.70866141732283472" top="0.74803149606299213" bottom="0.74803149606299213" header="0.31496062992125984" footer="0.31496062992125984"/>
  <pageSetup paperSize="9" scale="90" orientation="landscape" horizontalDpi="4294967292" verticalDpi="4294967292" r:id="rId1"/>
  <headerFooter>
    <oddHeader>&amp;L&amp;"メイリオ,ボールド"&amp;10 7 Delicious Fresh Fruit Juices&amp;C&amp;"メイリオ,ボールド"&amp;10performance report</oddHeader>
    <oddFooter>&amp;C&amp;"ＭＳ Ｐゴシック,標準"&amp;K000000&amp;P /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D17" sqref="D17"/>
    </sheetView>
  </sheetViews>
  <sheetFormatPr defaultColWidth="8.875" defaultRowHeight="16.5" x14ac:dyDescent="0.15"/>
  <cols>
    <col min="1" max="3" width="8.875" style="1"/>
    <col min="4" max="4" width="6" style="1" customWidth="1"/>
    <col min="5" max="5" width="7" style="1" customWidth="1"/>
    <col min="6" max="9" width="8.875" style="1"/>
    <col min="10" max="10" width="10.375" style="1" customWidth="1"/>
    <col min="11" max="11" width="13" style="1" customWidth="1"/>
    <col min="12" max="12" width="13.25" style="1" customWidth="1"/>
    <col min="13" max="13" width="8.875" style="1"/>
    <col min="14" max="14" width="14.125" style="1" customWidth="1"/>
    <col min="15" max="15" width="8.875" style="1"/>
    <col min="16" max="16" width="11.875" style="1" customWidth="1"/>
    <col min="17" max="16384" width="8.875" style="1"/>
  </cols>
  <sheetData>
    <row r="1" spans="1:16" x14ac:dyDescent="0.15">
      <c r="A1" s="3" t="s">
        <v>9</v>
      </c>
      <c r="B1" s="3" t="s">
        <v>5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</row>
    <row r="2" spans="1:16" x14ac:dyDescent="0.15">
      <c r="A2" s="2" t="s">
        <v>24</v>
      </c>
      <c r="B2" s="2" t="s">
        <v>7</v>
      </c>
      <c r="C2" s="2" t="s">
        <v>0</v>
      </c>
      <c r="D2" s="2">
        <v>2</v>
      </c>
      <c r="E2" s="2">
        <v>5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30</v>
      </c>
      <c r="M2" s="2" t="s">
        <v>31</v>
      </c>
      <c r="N2" s="2" t="s">
        <v>32</v>
      </c>
      <c r="O2" s="2"/>
      <c r="P2" s="2"/>
    </row>
    <row r="3" spans="1:16" x14ac:dyDescent="0.15">
      <c r="A3" s="2" t="s">
        <v>24</v>
      </c>
      <c r="B3" s="2" t="s">
        <v>8</v>
      </c>
      <c r="C3" s="2" t="s">
        <v>0</v>
      </c>
      <c r="D3" s="2">
        <v>2</v>
      </c>
      <c r="E3" s="2">
        <v>4</v>
      </c>
      <c r="F3" s="2" t="s">
        <v>33</v>
      </c>
      <c r="G3" s="2" t="s">
        <v>26</v>
      </c>
      <c r="H3" s="2" t="s">
        <v>27</v>
      </c>
      <c r="I3" s="2" t="s">
        <v>34</v>
      </c>
      <c r="J3" s="2" t="s">
        <v>29</v>
      </c>
      <c r="K3" s="2" t="s">
        <v>30</v>
      </c>
      <c r="L3" s="2" t="s">
        <v>30</v>
      </c>
      <c r="M3" s="2" t="s">
        <v>31</v>
      </c>
      <c r="N3" s="2" t="s">
        <v>32</v>
      </c>
      <c r="O3" s="2"/>
      <c r="P3" s="2"/>
    </row>
    <row r="4" spans="1:16" x14ac:dyDescent="0.15">
      <c r="A4" s="2" t="s">
        <v>24</v>
      </c>
      <c r="B4" s="2" t="s">
        <v>6</v>
      </c>
      <c r="C4" s="2" t="s">
        <v>1</v>
      </c>
      <c r="D4" s="2">
        <v>7</v>
      </c>
      <c r="E4" s="2">
        <v>2</v>
      </c>
      <c r="F4" s="2" t="s">
        <v>33</v>
      </c>
      <c r="G4" s="2" t="s">
        <v>26</v>
      </c>
      <c r="H4" s="2" t="s">
        <v>27</v>
      </c>
      <c r="I4" s="2" t="s">
        <v>35</v>
      </c>
      <c r="J4" s="2" t="s">
        <v>29</v>
      </c>
      <c r="K4" s="2" t="s">
        <v>30</v>
      </c>
      <c r="L4" s="2" t="s">
        <v>30</v>
      </c>
      <c r="M4" s="2" t="s">
        <v>36</v>
      </c>
      <c r="N4" s="2" t="s">
        <v>32</v>
      </c>
      <c r="O4" s="2"/>
      <c r="P4" s="2"/>
    </row>
    <row r="5" spans="1:16" x14ac:dyDescent="0.15">
      <c r="A5" s="2" t="s">
        <v>37</v>
      </c>
      <c r="B5" s="2" t="s">
        <v>7</v>
      </c>
      <c r="C5" s="2" t="s">
        <v>2</v>
      </c>
      <c r="D5" s="2">
        <v>2</v>
      </c>
      <c r="E5" s="2">
        <v>7</v>
      </c>
      <c r="F5" s="2" t="s">
        <v>25</v>
      </c>
      <c r="G5" s="2" t="s">
        <v>26</v>
      </c>
      <c r="H5" s="2" t="s">
        <v>38</v>
      </c>
      <c r="I5" s="2" t="s">
        <v>28</v>
      </c>
      <c r="J5" s="2" t="s">
        <v>29</v>
      </c>
      <c r="K5" s="2" t="s">
        <v>30</v>
      </c>
      <c r="L5" s="2" t="s">
        <v>30</v>
      </c>
      <c r="M5" s="2" t="s">
        <v>31</v>
      </c>
      <c r="N5" s="2" t="s">
        <v>39</v>
      </c>
      <c r="O5" s="2" t="s">
        <v>29</v>
      </c>
      <c r="P5" s="2" t="s">
        <v>39</v>
      </c>
    </row>
    <row r="6" spans="1:16" x14ac:dyDescent="0.15">
      <c r="A6" s="2" t="s">
        <v>37</v>
      </c>
      <c r="B6" s="2" t="s">
        <v>7</v>
      </c>
      <c r="C6" s="2" t="s">
        <v>3</v>
      </c>
      <c r="D6" s="2">
        <v>3</v>
      </c>
      <c r="E6" s="2">
        <v>7</v>
      </c>
      <c r="F6" s="2" t="s">
        <v>33</v>
      </c>
      <c r="G6" s="2" t="s">
        <v>40</v>
      </c>
      <c r="H6" s="2" t="s">
        <v>38</v>
      </c>
      <c r="I6" s="2" t="s">
        <v>28</v>
      </c>
      <c r="J6" s="2" t="s">
        <v>29</v>
      </c>
      <c r="K6" s="2" t="s">
        <v>30</v>
      </c>
      <c r="L6" s="2" t="s">
        <v>30</v>
      </c>
      <c r="M6" s="2" t="s">
        <v>31</v>
      </c>
      <c r="N6" s="2" t="s">
        <v>39</v>
      </c>
      <c r="O6" s="2" t="s">
        <v>29</v>
      </c>
      <c r="P6" s="2" t="s">
        <v>39</v>
      </c>
    </row>
    <row r="7" spans="1:16" x14ac:dyDescent="0.15">
      <c r="A7" s="2" t="s">
        <v>37</v>
      </c>
      <c r="B7" s="2" t="s">
        <v>8</v>
      </c>
      <c r="C7" s="2" t="s">
        <v>3</v>
      </c>
      <c r="D7" s="2">
        <v>6</v>
      </c>
      <c r="E7" s="2">
        <v>4</v>
      </c>
      <c r="F7" s="2" t="s">
        <v>25</v>
      </c>
      <c r="G7" s="2" t="s">
        <v>40</v>
      </c>
      <c r="H7" s="2" t="s">
        <v>27</v>
      </c>
      <c r="I7" s="2" t="s">
        <v>28</v>
      </c>
      <c r="J7" s="2" t="s">
        <v>29</v>
      </c>
      <c r="K7" s="2" t="s">
        <v>30</v>
      </c>
      <c r="L7" s="2" t="s">
        <v>30</v>
      </c>
      <c r="M7" s="2" t="s">
        <v>31</v>
      </c>
      <c r="N7" s="2" t="s">
        <v>39</v>
      </c>
      <c r="O7" s="2" t="s">
        <v>29</v>
      </c>
      <c r="P7" s="2" t="s">
        <v>39</v>
      </c>
    </row>
    <row r="8" spans="1:16" x14ac:dyDescent="0.15">
      <c r="A8" s="2" t="s">
        <v>37</v>
      </c>
      <c r="B8" s="2" t="s">
        <v>6</v>
      </c>
      <c r="C8" s="2" t="s">
        <v>2</v>
      </c>
      <c r="D8" s="2">
        <v>7</v>
      </c>
      <c r="E8" s="2">
        <v>4</v>
      </c>
      <c r="F8" s="2" t="s">
        <v>25</v>
      </c>
      <c r="G8" s="2" t="s">
        <v>26</v>
      </c>
      <c r="H8" s="2" t="s">
        <v>27</v>
      </c>
      <c r="I8" s="2" t="s">
        <v>28</v>
      </c>
      <c r="J8" s="2" t="s">
        <v>29</v>
      </c>
      <c r="K8" s="2" t="s">
        <v>30</v>
      </c>
      <c r="L8" s="2" t="s">
        <v>30</v>
      </c>
      <c r="M8" s="2" t="s">
        <v>31</v>
      </c>
      <c r="N8" s="2" t="s">
        <v>39</v>
      </c>
      <c r="O8" s="2" t="s">
        <v>29</v>
      </c>
      <c r="P8" s="2" t="s">
        <v>39</v>
      </c>
    </row>
    <row r="9" spans="1:16" x14ac:dyDescent="0.15">
      <c r="A9" s="2" t="s">
        <v>37</v>
      </c>
      <c r="B9" s="2" t="s">
        <v>6</v>
      </c>
      <c r="C9" s="2" t="s">
        <v>4</v>
      </c>
      <c r="D9" s="2">
        <v>4</v>
      </c>
      <c r="E9" s="2">
        <v>4</v>
      </c>
      <c r="F9" s="2" t="s">
        <v>33</v>
      </c>
      <c r="G9" s="2" t="s">
        <v>40</v>
      </c>
      <c r="H9" s="2" t="s">
        <v>38</v>
      </c>
      <c r="I9" s="2" t="s">
        <v>28</v>
      </c>
      <c r="J9" s="2" t="s">
        <v>29</v>
      </c>
      <c r="K9" s="2" t="s">
        <v>30</v>
      </c>
      <c r="L9" s="2" t="s">
        <v>30</v>
      </c>
      <c r="M9" s="2" t="s">
        <v>31</v>
      </c>
      <c r="N9" s="2" t="s">
        <v>39</v>
      </c>
      <c r="O9" s="2" t="s">
        <v>29</v>
      </c>
      <c r="P9" s="2" t="s">
        <v>39</v>
      </c>
    </row>
    <row r="10" spans="1:16" x14ac:dyDescent="0.15">
      <c r="B10" s="2"/>
      <c r="C10" s="2"/>
      <c r="F10" s="2"/>
    </row>
  </sheetData>
  <phoneticPr fontId="1"/>
  <pageMargins left="0.70000000000000007" right="0.70000000000000007" top="0.75000000000000011" bottom="0.75000000000000011" header="0.30000000000000004" footer="0.30000000000000004"/>
  <pageSetup paperSize="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graph-report</vt:lpstr>
      <vt:lpstr>report</vt:lpstr>
      <vt:lpstr>sprint1</vt:lpstr>
      <vt:lpstr>sprint1!Print_Area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World of Tanks Team Performance</dc:title>
  <dc:subject>中隊戦パフォーマンス計測</dc:subject>
  <dc:creator>7 Delicious Fresh Fruit Juices</dc:creator>
  <cp:keywords>World of Tanks</cp:keywords>
  <dc:description/>
  <cp:lastModifiedBy>private2011</cp:lastModifiedBy>
  <cp:lastPrinted>2013-11-12T12:39:12Z</cp:lastPrinted>
  <dcterms:created xsi:type="dcterms:W3CDTF">2013-11-11T15:37:12Z</dcterms:created>
  <dcterms:modified xsi:type="dcterms:W3CDTF">2013-11-12T12:41:22Z</dcterms:modified>
  <cp:category/>
</cp:coreProperties>
</file>