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744f1c86b372aca/ドキュメント/my_python/auto_job_python/koga/chapter02/"/>
    </mc:Choice>
  </mc:AlternateContent>
  <xr:revisionPtr revIDLastSave="0" documentId="11_6E2399BCDA15A5B5A07A9D10FA4283F312E5AD91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1page" sheetId="1" r:id="rId1"/>
    <sheet name="1page (2)" sheetId="5" r:id="rId2"/>
    <sheet name="2page" sheetId="4" r:id="rId3"/>
    <sheet name="Sheet2" sheetId="2" r:id="rId4"/>
    <sheet name="Sheet3" sheetId="3" r:id="rId5"/>
  </sheets>
  <definedNames>
    <definedName name="_xlnm.Print_Area" localSheetId="0">'1page'!$B$2:$J$38</definedName>
    <definedName name="_xlnm.Print_Area" localSheetId="1">'1page (2)'!$B$2:$J$35</definedName>
    <definedName name="_xlnm.Print_Area" localSheetId="2">'2page'!$B$2:$K$66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4" l="1"/>
  <c r="B7" i="4"/>
  <c r="H9" i="4"/>
  <c r="B10" i="4"/>
  <c r="B11" i="4"/>
  <c r="H12" i="4"/>
  <c r="H13" i="4"/>
  <c r="K64" i="4"/>
  <c r="K65" i="4"/>
  <c r="K66" i="4" s="1"/>
  <c r="J33" i="5"/>
  <c r="J34" i="5" s="1"/>
  <c r="J35" i="5" s="1"/>
  <c r="J20" i="1"/>
  <c r="J33" i="1" s="1"/>
  <c r="J34" i="1" l="1"/>
  <c r="J36" i="1" s="1"/>
  <c r="J35" i="1"/>
</calcChain>
</file>

<file path=xl/sharedStrings.xml><?xml version="1.0" encoding="utf-8"?>
<sst xmlns="http://schemas.openxmlformats.org/spreadsheetml/2006/main" count="342" uniqueCount="315">
  <si>
    <t>項目</t>
    <rPh sb="0" eb="2">
      <t>コウモク</t>
    </rPh>
    <phoneticPr fontId="1"/>
  </si>
  <si>
    <t>単価</t>
    <rPh sb="0" eb="2">
      <t>タンカ</t>
    </rPh>
    <phoneticPr fontId="1"/>
  </si>
  <si>
    <t>金額</t>
    <rPh sb="0" eb="2">
      <t>キンガク</t>
    </rPh>
    <phoneticPr fontId="1"/>
  </si>
  <si>
    <t>下記の通り御請求申し上げます。</t>
    <rPh sb="0" eb="2">
      <t>カキ</t>
    </rPh>
    <rPh sb="3" eb="4">
      <t>トオ</t>
    </rPh>
    <rPh sb="5" eb="8">
      <t>ゴセイキュウ</t>
    </rPh>
    <rPh sb="8" eb="11">
      <t>モウシア</t>
    </rPh>
    <phoneticPr fontId="1"/>
  </si>
  <si>
    <t>単位：円</t>
    <rPh sb="0" eb="2">
      <t>タンイ</t>
    </rPh>
    <rPh sb="3" eb="4">
      <t>エン</t>
    </rPh>
    <phoneticPr fontId="1"/>
  </si>
  <si>
    <t xml:space="preserve">       請     　求 　    書</t>
    <rPh sb="7" eb="8">
      <t>セイキュウ</t>
    </rPh>
    <rPh sb="8" eb="22">
      <t>ノウヒンショ</t>
    </rPh>
    <phoneticPr fontId="1"/>
  </si>
  <si>
    <t>##請求頭文字</t>
  </si>
  <si>
    <t>##請求番号</t>
  </si>
  <si>
    <t>##日付</t>
  </si>
  <si>
    <t>##先担当者</t>
  </si>
  <si>
    <t>##先部署</t>
  </si>
  <si>
    <t>##先郵便番号</t>
  </si>
  <si>
    <t>##先住所</t>
  </si>
  <si>
    <t>##先TEL</t>
  </si>
  <si>
    <t>##先FAX</t>
  </si>
  <si>
    <t>##自郵便番号</t>
  </si>
  <si>
    <t>##自住所</t>
  </si>
  <si>
    <t>##自TEL</t>
  </si>
  <si>
    <t>##自FAX</t>
  </si>
  <si>
    <t>##自部署名</t>
  </si>
  <si>
    <t>##自社員名</t>
  </si>
  <si>
    <t>##備考</t>
  </si>
  <si>
    <t>##自振込先</t>
  </si>
  <si>
    <t>##1連番</t>
  </si>
  <si>
    <t>##1明細製品名</t>
  </si>
  <si>
    <t>##1明細数量</t>
  </si>
  <si>
    <t>##1明細金額</t>
  </si>
  <si>
    <t>##1明細単位</t>
  </si>
  <si>
    <t>##1明細単価</t>
  </si>
  <si>
    <t>##2連番</t>
  </si>
  <si>
    <t>##3連番</t>
  </si>
  <si>
    <t>##4連番</t>
  </si>
  <si>
    <t>##5連番</t>
  </si>
  <si>
    <t>##6連番</t>
  </si>
  <si>
    <t>##7連番</t>
  </si>
  <si>
    <t>##8連番</t>
  </si>
  <si>
    <t>##9連番</t>
  </si>
  <si>
    <t>##10連番</t>
  </si>
  <si>
    <t>##11連番</t>
  </si>
  <si>
    <t>##12連番</t>
  </si>
  <si>
    <t>##13連番</t>
  </si>
  <si>
    <t>##2明細製品名</t>
  </si>
  <si>
    <t>##3明細製品名</t>
  </si>
  <si>
    <t>##4明細製品名</t>
  </si>
  <si>
    <t>##5明細製品名</t>
  </si>
  <si>
    <t>##6明細製品名</t>
  </si>
  <si>
    <t>##7明細製品名</t>
  </si>
  <si>
    <t>##8明細製品名</t>
  </si>
  <si>
    <t>##9明細製品名</t>
  </si>
  <si>
    <t>##10明細製品名</t>
  </si>
  <si>
    <t>##11明細製品名</t>
  </si>
  <si>
    <t>##12明細製品名</t>
  </si>
  <si>
    <t>##13明細製品名</t>
  </si>
  <si>
    <t>##2明細数量</t>
  </si>
  <si>
    <t>##3明細数量</t>
  </si>
  <si>
    <t>##4明細数量</t>
  </si>
  <si>
    <t>##5明細数量</t>
  </si>
  <si>
    <t>##6明細数量</t>
  </si>
  <si>
    <t>##7明細数量</t>
  </si>
  <si>
    <t>##8明細数量</t>
  </si>
  <si>
    <t>##9明細数量</t>
  </si>
  <si>
    <t>##10明細数量</t>
  </si>
  <si>
    <t>##11明細数量</t>
  </si>
  <si>
    <t>##12明細数量</t>
  </si>
  <si>
    <t>##13明細数量</t>
  </si>
  <si>
    <t>##2明細金額</t>
  </si>
  <si>
    <t>##3明細金額</t>
  </si>
  <si>
    <t>##4明細金額</t>
  </si>
  <si>
    <t>##5明細金額</t>
  </si>
  <si>
    <t>##6明細金額</t>
  </si>
  <si>
    <t>##7明細金額</t>
  </si>
  <si>
    <t>##8明細金額</t>
  </si>
  <si>
    <t>##9明細金額</t>
  </si>
  <si>
    <t>##10明細金額</t>
  </si>
  <si>
    <t>##11明細金額</t>
  </si>
  <si>
    <t>##12明細金額</t>
  </si>
  <si>
    <t>##13明細金額</t>
  </si>
  <si>
    <t>##2明細単位</t>
  </si>
  <si>
    <t>##3明細単位</t>
  </si>
  <si>
    <t>##4明細単位</t>
  </si>
  <si>
    <t>##5明細単位</t>
  </si>
  <si>
    <t>##6明細単位</t>
  </si>
  <si>
    <t>##7明細単位</t>
  </si>
  <si>
    <t>##8明細単位</t>
  </si>
  <si>
    <t>##9明細単位</t>
  </si>
  <si>
    <t>##10明細単位</t>
  </si>
  <si>
    <t>##11明細単位</t>
  </si>
  <si>
    <t>##12明細単位</t>
  </si>
  <si>
    <t>##13明細単位</t>
  </si>
  <si>
    <t>##2明細単価</t>
  </si>
  <si>
    <t>##3明細単価</t>
  </si>
  <si>
    <t>##4明細単価</t>
  </si>
  <si>
    <t>##5明細単価</t>
  </si>
  <si>
    <t>##6明細単価</t>
  </si>
  <si>
    <t>##7明細単価</t>
  </si>
  <si>
    <t>##8明細単価</t>
  </si>
  <si>
    <t>##9明細単価</t>
  </si>
  <si>
    <t>##10明細単価</t>
  </si>
  <si>
    <t>##11明細単価</t>
  </si>
  <si>
    <t>##12明細単価</t>
  </si>
  <si>
    <t>##13明細単価</t>
  </si>
  <si>
    <t xml:space="preserve">       請     　求 　    書</t>
    <rPh sb="7" eb="8">
      <t>セイキュウ</t>
    </rPh>
    <rPh sb="8" eb="22">
      <t>ノウヒンショ</t>
    </rPh>
    <phoneticPr fontId="1"/>
  </si>
  <si>
    <t>下記の通り御請求申し上げます。</t>
    <rPh sb="0" eb="2">
      <t>カキ</t>
    </rPh>
    <rPh sb="3" eb="4">
      <t>トオ</t>
    </rPh>
    <rPh sb="5" eb="8">
      <t>ゴセイキュウ</t>
    </rPh>
    <rPh sb="8" eb="11">
      <t>モウシア</t>
    </rPh>
    <phoneticPr fontId="1"/>
  </si>
  <si>
    <t>単位：円</t>
    <rPh sb="0" eb="2">
      <t>タンイ</t>
    </rPh>
    <rPh sb="3" eb="4">
      <t>エン</t>
    </rPh>
    <phoneticPr fontId="1"/>
  </si>
  <si>
    <t>項目</t>
    <rPh sb="0" eb="2">
      <t>コウモク</t>
    </rPh>
    <phoneticPr fontId="1"/>
  </si>
  <si>
    <t>製品名</t>
    <rPh sb="0" eb="2">
      <t>セイヒン</t>
    </rPh>
    <rPh sb="2" eb="3">
      <t>メイ</t>
    </rPh>
    <phoneticPr fontId="1"/>
  </si>
  <si>
    <t>数量</t>
    <rPh sb="0" eb="2">
      <t>スウリョウ</t>
    </rPh>
    <phoneticPr fontId="1"/>
  </si>
  <si>
    <t>単位</t>
    <rPh sb="0" eb="2">
      <t>タンイ</t>
    </rPh>
    <phoneticPr fontId="1"/>
  </si>
  <si>
    <t>単価</t>
    <rPh sb="0" eb="2">
      <t>タンカ</t>
    </rPh>
    <phoneticPr fontId="1"/>
  </si>
  <si>
    <t>金額</t>
    <rPh sb="0" eb="2">
      <t>キンガク</t>
    </rPh>
    <phoneticPr fontId="1"/>
  </si>
  <si>
    <t>##14連番</t>
    <phoneticPr fontId="1"/>
  </si>
  <si>
    <t>##15連番</t>
    <phoneticPr fontId="1"/>
  </si>
  <si>
    <t>##16連番</t>
    <phoneticPr fontId="1"/>
  </si>
  <si>
    <t>##14明細製品名</t>
    <phoneticPr fontId="1"/>
  </si>
  <si>
    <t>##15明細製品名</t>
    <phoneticPr fontId="1"/>
  </si>
  <si>
    <t>##16明細製品名</t>
    <phoneticPr fontId="1"/>
  </si>
  <si>
    <t>##14明細数量</t>
    <phoneticPr fontId="1"/>
  </si>
  <si>
    <t>##15明細数量</t>
    <phoneticPr fontId="1"/>
  </si>
  <si>
    <t>##16明細数量</t>
    <phoneticPr fontId="1"/>
  </si>
  <si>
    <t>##14明細単位</t>
    <phoneticPr fontId="1"/>
  </si>
  <si>
    <t>##15明細単位</t>
    <phoneticPr fontId="1"/>
  </si>
  <si>
    <t>##16明細単位</t>
    <phoneticPr fontId="1"/>
  </si>
  <si>
    <t>##14明細単価</t>
    <phoneticPr fontId="1"/>
  </si>
  <si>
    <t>##15明細単価</t>
    <phoneticPr fontId="1"/>
  </si>
  <si>
    <t>##16明細単価</t>
    <phoneticPr fontId="1"/>
  </si>
  <si>
    <t>##14明細金額</t>
    <phoneticPr fontId="1"/>
  </si>
  <si>
    <t>##15明細金額</t>
    <phoneticPr fontId="1"/>
  </si>
  <si>
    <t>##16明細金額</t>
    <phoneticPr fontId="1"/>
  </si>
  <si>
    <t>##17連番</t>
    <phoneticPr fontId="1"/>
  </si>
  <si>
    <t>##17明細製品名</t>
    <phoneticPr fontId="1"/>
  </si>
  <si>
    <t>##17明細数量</t>
    <phoneticPr fontId="1"/>
  </si>
  <si>
    <t>##17明細単位</t>
    <phoneticPr fontId="1"/>
  </si>
  <si>
    <t>##17明細単価</t>
    <phoneticPr fontId="1"/>
  </si>
  <si>
    <t>##17明細金額</t>
    <phoneticPr fontId="1"/>
  </si>
  <si>
    <t>##18連番</t>
  </si>
  <si>
    <t>##19連番</t>
  </si>
  <si>
    <t>##20連番</t>
  </si>
  <si>
    <t>##21連番</t>
  </si>
  <si>
    <t>##22連番</t>
  </si>
  <si>
    <t>##23連番</t>
  </si>
  <si>
    <t>##24連番</t>
  </si>
  <si>
    <t>##25連番</t>
  </si>
  <si>
    <t>##26連番</t>
  </si>
  <si>
    <t>##27連番</t>
  </si>
  <si>
    <t>##28連番</t>
  </si>
  <si>
    <t>##29連番</t>
  </si>
  <si>
    <t>##30連番</t>
  </si>
  <si>
    <t>##31連番</t>
  </si>
  <si>
    <t>##32連番</t>
  </si>
  <si>
    <t>##33連番</t>
  </si>
  <si>
    <t>##34連番</t>
  </si>
  <si>
    <t>##35連番</t>
  </si>
  <si>
    <t>##36連番</t>
  </si>
  <si>
    <t>##37連番</t>
  </si>
  <si>
    <t>##38連番</t>
  </si>
  <si>
    <t>##39連番</t>
  </si>
  <si>
    <t>##40連番</t>
  </si>
  <si>
    <t>##41連番</t>
  </si>
  <si>
    <t>##18明細製品名</t>
  </si>
  <si>
    <t>##19明細製品名</t>
  </si>
  <si>
    <t>##20明細製品名</t>
  </si>
  <si>
    <t>##21明細製品名</t>
  </si>
  <si>
    <t>##22明細製品名</t>
  </si>
  <si>
    <t>##23明細製品名</t>
  </si>
  <si>
    <t>##24明細製品名</t>
  </si>
  <si>
    <t>##25明細製品名</t>
  </si>
  <si>
    <t>##26明細製品名</t>
  </si>
  <si>
    <t>##27明細製品名</t>
  </si>
  <si>
    <t>##28明細製品名</t>
  </si>
  <si>
    <t>##29明細製品名</t>
  </si>
  <si>
    <t>##30明細製品名</t>
  </si>
  <si>
    <t>##31明細製品名</t>
  </si>
  <si>
    <t>##32明細製品名</t>
  </si>
  <si>
    <t>##33明細製品名</t>
  </si>
  <si>
    <t>##34明細製品名</t>
  </si>
  <si>
    <t>##35明細製品名</t>
  </si>
  <si>
    <t>##36明細製品名</t>
  </si>
  <si>
    <t>##37明細製品名</t>
  </si>
  <si>
    <t>##38明細製品名</t>
  </si>
  <si>
    <t>##39明細製品名</t>
  </si>
  <si>
    <t>##40明細製品名</t>
  </si>
  <si>
    <t>##41明細製品名</t>
  </si>
  <si>
    <t>##18明細数量</t>
  </si>
  <si>
    <t>##19明細数量</t>
  </si>
  <si>
    <t>##20明細数量</t>
  </si>
  <si>
    <t>##21明細数量</t>
  </si>
  <si>
    <t>##22明細数量</t>
  </si>
  <si>
    <t>##23明細数量</t>
  </si>
  <si>
    <t>##24明細数量</t>
  </si>
  <si>
    <t>##25明細数量</t>
  </si>
  <si>
    <t>##26明細数量</t>
  </si>
  <si>
    <t>##27明細数量</t>
  </si>
  <si>
    <t>##28明細数量</t>
  </si>
  <si>
    <t>##29明細数量</t>
  </si>
  <si>
    <t>##30明細数量</t>
  </si>
  <si>
    <t>##31明細数量</t>
  </si>
  <si>
    <t>##32明細数量</t>
  </si>
  <si>
    <t>##33明細数量</t>
  </si>
  <si>
    <t>##34明細数量</t>
  </si>
  <si>
    <t>##35明細数量</t>
  </si>
  <si>
    <t>##36明細数量</t>
  </si>
  <si>
    <t>##37明細数量</t>
  </si>
  <si>
    <t>##38明細数量</t>
  </si>
  <si>
    <t>##39明細数量</t>
  </si>
  <si>
    <t>##40明細数量</t>
  </si>
  <si>
    <t>##41明細数量</t>
  </si>
  <si>
    <t>##18明細金額</t>
  </si>
  <si>
    <t>##19明細金額</t>
  </si>
  <si>
    <t>##20明細金額</t>
  </si>
  <si>
    <t>##21明細金額</t>
  </si>
  <si>
    <t>##22明細金額</t>
  </si>
  <si>
    <t>##23明細金額</t>
  </si>
  <si>
    <t>##24明細金額</t>
  </si>
  <si>
    <t>##25明細金額</t>
  </si>
  <si>
    <t>##26明細金額</t>
  </si>
  <si>
    <t>##27明細金額</t>
  </si>
  <si>
    <t>##28明細金額</t>
  </si>
  <si>
    <t>##29明細金額</t>
  </si>
  <si>
    <t>##30明細金額</t>
  </si>
  <si>
    <t>##31明細金額</t>
  </si>
  <si>
    <t>##32明細金額</t>
  </si>
  <si>
    <t>##33明細金額</t>
  </si>
  <si>
    <t>##34明細金額</t>
  </si>
  <si>
    <t>##35明細金額</t>
  </si>
  <si>
    <t>##36明細金額</t>
  </si>
  <si>
    <t>##37明細金額</t>
  </si>
  <si>
    <t>##38明細金額</t>
  </si>
  <si>
    <t>##39明細金額</t>
  </si>
  <si>
    <t>##40明細金額</t>
  </si>
  <si>
    <t>##41明細金額</t>
  </si>
  <si>
    <t>##18明細単位</t>
  </si>
  <si>
    <t>##19明細単位</t>
  </si>
  <si>
    <t>##20明細単位</t>
  </si>
  <si>
    <t>##21明細単位</t>
  </si>
  <si>
    <t>##22明細単位</t>
  </si>
  <si>
    <t>##23明細単位</t>
  </si>
  <si>
    <t>##24明細単位</t>
  </si>
  <si>
    <t>##25明細単位</t>
  </si>
  <si>
    <t>##26明細単位</t>
  </si>
  <si>
    <t>##27明細単位</t>
  </si>
  <si>
    <t>##28明細単位</t>
  </si>
  <si>
    <t>##29明細単位</t>
  </si>
  <si>
    <t>##30明細単位</t>
  </si>
  <si>
    <t>##31明細単位</t>
  </si>
  <si>
    <t>##32明細単位</t>
  </si>
  <si>
    <t>##33明細単位</t>
  </si>
  <si>
    <t>##34明細単位</t>
  </si>
  <si>
    <t>##35明細単位</t>
  </si>
  <si>
    <t>##36明細単位</t>
  </si>
  <si>
    <t>##37明細単位</t>
  </si>
  <si>
    <t>##38明細単位</t>
  </si>
  <si>
    <t>##39明細単位</t>
  </si>
  <si>
    <t>##40明細単位</t>
  </si>
  <si>
    <t>##41明細単位</t>
  </si>
  <si>
    <t>##18明細単価</t>
  </si>
  <si>
    <t>##19明細単価</t>
  </si>
  <si>
    <t>##20明細単価</t>
  </si>
  <si>
    <t>##21明細単価</t>
  </si>
  <si>
    <t>##22明細単価</t>
  </si>
  <si>
    <t>##23明細単価</t>
  </si>
  <si>
    <t>##24明細単価</t>
  </si>
  <si>
    <t>##25明細単価</t>
  </si>
  <si>
    <t>##26明細単価</t>
  </si>
  <si>
    <t>##27明細単価</t>
  </si>
  <si>
    <t>##28明細単価</t>
  </si>
  <si>
    <t>##29明細単価</t>
  </si>
  <si>
    <t>##30明細単価</t>
  </si>
  <si>
    <t>##31明細単価</t>
  </si>
  <si>
    <t>##32明細単価</t>
  </si>
  <si>
    <t>##33明細単価</t>
  </si>
  <si>
    <t>##34明細単価</t>
  </si>
  <si>
    <t>##35明細単価</t>
  </si>
  <si>
    <t>##36明細単価</t>
  </si>
  <si>
    <t>##37明細単価</t>
  </si>
  <si>
    <t>##38明細単価</t>
  </si>
  <si>
    <t>##39明細単価</t>
  </si>
  <si>
    <t>##40明細単価</t>
  </si>
  <si>
    <t>##41明細単価</t>
  </si>
  <si>
    <t>請求番号</t>
  </si>
  <si>
    <t>FAX：</t>
    <phoneticPr fontId="1"/>
  </si>
  <si>
    <t>部署名</t>
    <rPh sb="2" eb="3">
      <t>メイ</t>
    </rPh>
    <phoneticPr fontId="1"/>
  </si>
  <si>
    <t>担当者</t>
    <phoneticPr fontId="1"/>
  </si>
  <si>
    <t>振込先</t>
    <phoneticPr fontId="1"/>
  </si>
  <si>
    <t>備考</t>
    <phoneticPr fontId="1"/>
  </si>
  <si>
    <t>株式会社アトリス</t>
    <rPh sb="0" eb="4">
      <t>カブシキガイシャ</t>
    </rPh>
    <phoneticPr fontId="1"/>
  </si>
  <si>
    <t>世田谷プログラミング教室</t>
    <rPh sb="0" eb="3">
      <t>セタガヤ</t>
    </rPh>
    <rPh sb="10" eb="12">
      <t>キョウシツ</t>
    </rPh>
    <phoneticPr fontId="1"/>
  </si>
  <si>
    <t>サービス内容</t>
    <rPh sb="4" eb="6">
      <t>ナイヨウ</t>
    </rPh>
    <phoneticPr fontId="1"/>
  </si>
  <si>
    <t>〒157-0077</t>
    <phoneticPr fontId="1"/>
  </si>
  <si>
    <t>TEL：03-3708-0562</t>
    <phoneticPr fontId="1"/>
  </si>
  <si>
    <t>住所：東京都世田谷区鎌田2-10-4-403</t>
    <rPh sb="3" eb="6">
      <t>トウキョウト</t>
    </rPh>
    <rPh sb="6" eb="10">
      <t>セタガヤク</t>
    </rPh>
    <rPh sb="10" eb="12">
      <t>カマタ</t>
    </rPh>
    <phoneticPr fontId="1"/>
  </si>
  <si>
    <t>Java言語プログラミング講習</t>
    <rPh sb="4" eb="6">
      <t>ゲンゴ</t>
    </rPh>
    <rPh sb="13" eb="15">
      <t>コウシュウ</t>
    </rPh>
    <phoneticPr fontId="1"/>
  </si>
  <si>
    <t>時間</t>
    <rPh sb="0" eb="2">
      <t>ジカン</t>
    </rPh>
    <phoneticPr fontId="1"/>
  </si>
  <si>
    <t xml:space="preserve">〒158-0097
</t>
    <phoneticPr fontId="1"/>
  </si>
  <si>
    <t xml:space="preserve">住所：東京都世田谷区用賀2-39-11
用賀STビル3F
</t>
    <phoneticPr fontId="1"/>
  </si>
  <si>
    <t>TEL：03-5491-5125</t>
    <phoneticPr fontId="1"/>
  </si>
  <si>
    <t xml:space="preserve">FAX：03-5491-5126
</t>
    <phoneticPr fontId="1"/>
  </si>
  <si>
    <t>東京三菱UFJ銀行　自由が丘駅前支店　普通口座　4802209 カワクボ　トモハル</t>
    <rPh sb="0" eb="2">
      <t>トウキョウ</t>
    </rPh>
    <rPh sb="2" eb="4">
      <t>ミツビシ</t>
    </rPh>
    <rPh sb="7" eb="9">
      <t>ギンコウ</t>
    </rPh>
    <rPh sb="10" eb="12">
      <t>ジユウ</t>
    </rPh>
    <rPh sb="13" eb="14">
      <t>オカ</t>
    </rPh>
    <rPh sb="14" eb="16">
      <t>エキマエ</t>
    </rPh>
    <rPh sb="16" eb="18">
      <t>シテン</t>
    </rPh>
    <rPh sb="19" eb="21">
      <t>フツウ</t>
    </rPh>
    <rPh sb="21" eb="23">
      <t>コウザ</t>
    </rPh>
    <phoneticPr fontId="1"/>
  </si>
  <si>
    <t>合計</t>
    <rPh sb="0" eb="2">
      <t>ゴウケイ</t>
    </rPh>
    <phoneticPr fontId="1"/>
  </si>
  <si>
    <t>合計</t>
    <phoneticPr fontId="1"/>
  </si>
  <si>
    <t>消費税(5%)</t>
    <rPh sb="0" eb="3">
      <t>ショウヒゼイ</t>
    </rPh>
    <phoneticPr fontId="1"/>
  </si>
  <si>
    <t>消費税(5%)</t>
    <phoneticPr fontId="1"/>
  </si>
  <si>
    <t>税込み金額</t>
    <rPh sb="0" eb="2">
      <t>ゼイコ</t>
    </rPh>
    <rPh sb="3" eb="5">
      <t>キンガク</t>
    </rPh>
    <phoneticPr fontId="1"/>
  </si>
  <si>
    <t>税込み金額</t>
    <phoneticPr fontId="1"/>
  </si>
  <si>
    <t>株式会社アトリス御中</t>
    <rPh sb="0" eb="4">
      <t>カブシキガイシャ</t>
    </rPh>
    <rPh sb="8" eb="10">
      <t>オンチュウ</t>
    </rPh>
    <phoneticPr fontId="1"/>
  </si>
  <si>
    <t>講師：川久保　智晴</t>
    <rPh sb="0" eb="2">
      <t>コウシ</t>
    </rPh>
    <rPh sb="3" eb="6">
      <t>カワクボ</t>
    </rPh>
    <rPh sb="7" eb="9">
      <t>トモハル</t>
    </rPh>
    <phoneticPr fontId="1"/>
  </si>
  <si>
    <t>担当者：川久保 智晴</t>
    <rPh sb="0" eb="3">
      <t>タントウシャ</t>
    </rPh>
    <rPh sb="4" eb="7">
      <t>カワクボ</t>
    </rPh>
    <rPh sb="8" eb="10">
      <t>トモハル</t>
    </rPh>
    <phoneticPr fontId="1"/>
  </si>
  <si>
    <t>源泉徴収額</t>
    <rPh sb="0" eb="2">
      <t>ゲンセン</t>
    </rPh>
    <rPh sb="2" eb="4">
      <t>チョウシュウ</t>
    </rPh>
    <rPh sb="4" eb="5">
      <t>ガク</t>
    </rPh>
    <phoneticPr fontId="1"/>
  </si>
  <si>
    <t>〒812-0015</t>
    <phoneticPr fontId="1"/>
  </si>
  <si>
    <t>住所：福岡県福岡市博多区山王1-10-11-307</t>
    <rPh sb="3" eb="6">
      <t>フクオカケン</t>
    </rPh>
    <rPh sb="6" eb="9">
      <t>フクオカシ</t>
    </rPh>
    <rPh sb="9" eb="12">
      <t>ハカタク</t>
    </rPh>
    <rPh sb="12" eb="14">
      <t>サンノウ</t>
    </rPh>
    <phoneticPr fontId="1"/>
  </si>
  <si>
    <t>TEL：090-5789-0681</t>
    <phoneticPr fontId="1"/>
  </si>
  <si>
    <t>請     　求 　    書</t>
    <rPh sb="0" eb="1">
      <t>セイキュウ</t>
    </rPh>
    <rPh sb="1" eb="15">
      <t>ノウヒンショ</t>
    </rPh>
    <phoneticPr fontId="1"/>
  </si>
  <si>
    <t>三菱東京UFJ銀行　自由が丘駅前支店　普通口座　4802209 カワクボ　トモハル</t>
    <rPh sb="0" eb="2">
      <t>ミツビシ</t>
    </rPh>
    <rPh sb="2" eb="4">
      <t>トウキョウ</t>
    </rPh>
    <rPh sb="7" eb="9">
      <t>ギンコウ</t>
    </rPh>
    <rPh sb="10" eb="12">
      <t>ジユウ</t>
    </rPh>
    <rPh sb="13" eb="14">
      <t>オカ</t>
    </rPh>
    <rPh sb="14" eb="16">
      <t>エキマエ</t>
    </rPh>
    <rPh sb="16" eb="18">
      <t>シテン</t>
    </rPh>
    <rPh sb="19" eb="21">
      <t>フツウ</t>
    </rPh>
    <rPh sb="21" eb="23">
      <t>コウザ</t>
    </rPh>
    <phoneticPr fontId="1"/>
  </si>
  <si>
    <t>消費税(8%)</t>
    <phoneticPr fontId="1"/>
  </si>
  <si>
    <t>7月分</t>
    <rPh sb="1" eb="3">
      <t>ガツブン</t>
    </rPh>
    <phoneticPr fontId="1"/>
  </si>
  <si>
    <t>佐々木様分プログラミング個人レッスン(平成29年7月分)</t>
    <rPh sb="0" eb="3">
      <t>ササキ</t>
    </rPh>
    <rPh sb="3" eb="4">
      <t>サマ</t>
    </rPh>
    <rPh sb="4" eb="5">
      <t>ブン</t>
    </rPh>
    <rPh sb="12" eb="14">
      <t>コジン</t>
    </rPh>
    <rPh sb="19" eb="21">
      <t>ヘイセイ</t>
    </rPh>
    <rPh sb="23" eb="24">
      <t>ネン</t>
    </rPh>
    <rPh sb="25" eb="27">
      <t>ガツブン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</si>
</sst>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5" formatCode="&quot;¥&quot;#,##0;&quot;¥&quot;\-#,##0"/>
  </numFmts>
  <fonts count="9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明朝"/>
      <family val="1"/>
      <charset val="128"/>
    </font>
    <font>
      <sz val="18"/>
      <name val="ＭＳ Ｐ明朝"/>
      <family val="1"/>
      <charset val="128"/>
    </font>
    <font>
      <sz val="14"/>
      <name val="ＭＳ Ｐ明朝"/>
      <family val="1"/>
      <charset val="128"/>
    </font>
    <font>
      <u/>
      <sz val="11"/>
      <name val="ＭＳ Ｐ明朝"/>
      <family val="1"/>
      <charset val="128"/>
    </font>
    <font>
      <sz val="14"/>
      <name val="ＭＳ Ｐゴシック"/>
      <family val="3"/>
      <charset val="128"/>
    </font>
    <font>
      <b/>
      <u/>
      <sz val="14"/>
      <name val="ＭＳ Ｐ明朝"/>
      <family val="1"/>
      <charset val="128"/>
    </font>
    <font>
      <u/>
      <sz val="14"/>
      <name val="ＭＳ Ｐ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5" fillId="0" borderId="0" xfId="0" applyFont="1"/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Border="1"/>
    <xf numFmtId="0" fontId="0" fillId="0" borderId="0" xfId="0" applyBorder="1"/>
    <xf numFmtId="5" fontId="4" fillId="0" borderId="0" xfId="0" applyNumberFormat="1" applyFont="1" applyBorder="1" applyAlignment="1">
      <alignment horizontal="left" vertical="center"/>
    </xf>
    <xf numFmtId="5" fontId="6" fillId="0" borderId="0" xfId="0" applyNumberFormat="1" applyFont="1" applyBorder="1" applyAlignment="1">
      <alignment horizontal="left" vertical="center"/>
    </xf>
    <xf numFmtId="0" fontId="7" fillId="0" borderId="0" xfId="0" applyFont="1"/>
    <xf numFmtId="0" fontId="2" fillId="0" borderId="0" xfId="0" applyFont="1" applyBorder="1" applyAlignment="1">
      <alignment horizontal="left" wrapText="1"/>
    </xf>
    <xf numFmtId="3" fontId="2" fillId="0" borderId="7" xfId="0" applyNumberFormat="1" applyFont="1" applyBorder="1" applyAlignment="1">
      <alignment vertical="center"/>
    </xf>
    <xf numFmtId="3" fontId="2" fillId="0" borderId="8" xfId="0" applyNumberFormat="1" applyFont="1" applyBorder="1" applyAlignment="1">
      <alignment vertical="center"/>
    </xf>
    <xf numFmtId="3" fontId="2" fillId="0" borderId="9" xfId="0" applyNumberFormat="1" applyFont="1" applyBorder="1" applyAlignment="1">
      <alignment vertical="center"/>
    </xf>
    <xf numFmtId="3" fontId="2" fillId="0" borderId="10" xfId="0" applyNumberFormat="1" applyFont="1" applyBorder="1"/>
    <xf numFmtId="3" fontId="2" fillId="0" borderId="8" xfId="0" applyNumberFormat="1" applyFont="1" applyBorder="1"/>
    <xf numFmtId="3" fontId="2" fillId="0" borderId="9" xfId="0" applyNumberFormat="1" applyFont="1" applyBorder="1"/>
    <xf numFmtId="3" fontId="2" fillId="0" borderId="6" xfId="0" applyNumberFormat="1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3" fontId="2" fillId="0" borderId="4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0" fontId="8" fillId="0" borderId="0" xfId="0" applyFont="1"/>
    <xf numFmtId="0" fontId="2" fillId="2" borderId="11" xfId="0" applyFont="1" applyFill="1" applyBorder="1" applyAlignment="1">
      <alignment horizontal="center" vertical="center"/>
    </xf>
    <xf numFmtId="0" fontId="2" fillId="0" borderId="0" xfId="0" quotePrefix="1" applyFont="1"/>
    <xf numFmtId="0" fontId="0" fillId="0" borderId="12" xfId="0" applyBorder="1"/>
    <xf numFmtId="0" fontId="0" fillId="0" borderId="12" xfId="0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0" borderId="1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/>
    <xf numFmtId="0" fontId="2" fillId="0" borderId="0" xfId="0" applyFont="1" applyBorder="1" applyAlignment="1">
      <alignment horizontal="left"/>
    </xf>
    <xf numFmtId="0" fontId="2" fillId="0" borderId="0" xfId="0" applyFont="1" applyFill="1" applyBorder="1" applyAlignment="1">
      <alignment horizontal="center" vertical="center"/>
    </xf>
    <xf numFmtId="5" fontId="2" fillId="0" borderId="9" xfId="0" applyNumberFormat="1" applyFont="1" applyBorder="1"/>
    <xf numFmtId="5" fontId="2" fillId="0" borderId="8" xfId="0" applyNumberFormat="1" applyFont="1" applyBorder="1"/>
    <xf numFmtId="0" fontId="2" fillId="0" borderId="19" xfId="0" applyFont="1" applyBorder="1" applyAlignment="1">
      <alignment horizontal="center" vertical="center"/>
    </xf>
    <xf numFmtId="5" fontId="2" fillId="0" borderId="20" xfId="0" applyNumberFormat="1" applyFont="1" applyBorder="1"/>
    <xf numFmtId="0" fontId="2" fillId="0" borderId="21" xfId="0" applyFont="1" applyFill="1" applyBorder="1" applyAlignment="1">
      <alignment horizontal="center" vertical="center" wrapText="1"/>
    </xf>
    <xf numFmtId="5" fontId="0" fillId="0" borderId="21" xfId="0" applyNumberFormat="1" applyBorder="1"/>
    <xf numFmtId="5" fontId="0" fillId="0" borderId="0" xfId="0" applyNumberFormat="1" applyBorder="1"/>
    <xf numFmtId="0" fontId="2" fillId="0" borderId="0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horizontal="left" wrapText="1"/>
    </xf>
    <xf numFmtId="0" fontId="2" fillId="0" borderId="15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25" xfId="0" applyFont="1" applyBorder="1" applyAlignment="1">
      <alignment horizontal="left" vertical="center"/>
    </xf>
    <xf numFmtId="0" fontId="2" fillId="0" borderId="26" xfId="0" applyFont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58" fontId="2" fillId="0" borderId="0" xfId="0" applyNumberFormat="1" applyFont="1" applyAlignment="1">
      <alignment horizontal="left" vertical="center"/>
    </xf>
    <xf numFmtId="58" fontId="0" fillId="0" borderId="0" xfId="0" applyNumberFormat="1" applyAlignment="1">
      <alignment horizontal="left" vertical="center"/>
    </xf>
    <xf numFmtId="0" fontId="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2" fillId="2" borderId="11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2" fillId="0" borderId="18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0" fillId="0" borderId="29" xfId="0" applyBorder="1" applyAlignment="1">
      <alignment horizontal="left" wrapText="1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31" fontId="2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J38"/>
  <sheetViews>
    <sheetView tabSelected="1" topLeftCell="A31" zoomScaleNormal="100" workbookViewId="0">
      <selection activeCell="J4" sqref="J4"/>
    </sheetView>
  </sheetViews>
  <sheetFormatPr defaultRowHeight="13.5" x14ac:dyDescent="0.15"/>
  <cols>
    <col min="1" max="1" width="2.375" customWidth="1"/>
    <col min="2" max="2" width="7.25" customWidth="1"/>
    <col min="3" max="3" width="5.25" customWidth="1"/>
    <col min="4" max="4" width="4.25" customWidth="1"/>
    <col min="5" max="5" width="16.25" customWidth="1"/>
    <col min="7" max="7" width="40.125" customWidth="1"/>
    <col min="8" max="8" width="11.625" customWidth="1"/>
    <col min="9" max="10" width="13" customWidth="1"/>
  </cols>
  <sheetData>
    <row r="1" spans="2:10" ht="15" customHeight="1" x14ac:dyDescent="0.15">
      <c r="G1" s="1"/>
      <c r="H1" s="1"/>
      <c r="I1" s="1"/>
      <c r="J1" s="1"/>
    </row>
    <row r="2" spans="2:10" ht="14.25" customHeight="1" x14ac:dyDescent="0.15">
      <c r="G2" s="1"/>
      <c r="H2" s="1"/>
      <c r="I2" s="64">
        <v>42956</v>
      </c>
      <c r="J2" s="65"/>
    </row>
    <row r="3" spans="2:10" ht="21.75" thickBot="1" x14ac:dyDescent="0.2">
      <c r="B3" s="31"/>
      <c r="C3" s="32"/>
      <c r="D3" s="32"/>
      <c r="E3" s="32"/>
      <c r="F3" s="32"/>
      <c r="G3" s="33" t="s">
        <v>310</v>
      </c>
      <c r="H3" s="32"/>
      <c r="I3" s="34" t="s">
        <v>278</v>
      </c>
      <c r="J3" s="32">
        <v>177</v>
      </c>
    </row>
    <row r="4" spans="2:10" x14ac:dyDescent="0.15">
      <c r="B4" s="1"/>
      <c r="C4" s="1"/>
      <c r="D4" s="1"/>
      <c r="E4" s="1"/>
      <c r="F4" s="1"/>
      <c r="G4" s="30"/>
      <c r="H4" s="1"/>
      <c r="J4" s="1"/>
    </row>
    <row r="5" spans="2:10" ht="17.25" x14ac:dyDescent="0.2">
      <c r="B5" s="16" t="s">
        <v>303</v>
      </c>
      <c r="C5" s="4"/>
      <c r="D5" s="1"/>
      <c r="E5" s="1"/>
      <c r="F5" s="1"/>
      <c r="G5" s="1"/>
      <c r="H5" s="1"/>
    </row>
    <row r="6" spans="2:10" x14ac:dyDescent="0.15">
      <c r="G6" s="1"/>
      <c r="H6" s="1"/>
      <c r="I6" s="1"/>
    </row>
    <row r="7" spans="2:10" ht="17.25" x14ac:dyDescent="0.2">
      <c r="B7" s="43" t="s">
        <v>292</v>
      </c>
      <c r="G7" s="1"/>
      <c r="H7" s="28" t="s">
        <v>285</v>
      </c>
    </row>
    <row r="8" spans="2:10" x14ac:dyDescent="0.15">
      <c r="B8" s="66" t="s">
        <v>293</v>
      </c>
      <c r="C8" s="66"/>
      <c r="D8" s="66"/>
      <c r="E8" s="66"/>
      <c r="F8" s="66"/>
      <c r="G8" s="1"/>
      <c r="I8" s="1"/>
    </row>
    <row r="9" spans="2:10" x14ac:dyDescent="0.15">
      <c r="B9" s="66"/>
      <c r="C9" s="66"/>
      <c r="D9" s="66"/>
      <c r="E9" s="66"/>
      <c r="F9" s="66"/>
      <c r="G9" s="1"/>
      <c r="H9" s="1" t="s">
        <v>307</v>
      </c>
      <c r="I9" s="1"/>
    </row>
    <row r="10" spans="2:10" x14ac:dyDescent="0.15">
      <c r="B10" s="1" t="s">
        <v>294</v>
      </c>
      <c r="C10" s="1"/>
      <c r="D10" s="1"/>
      <c r="E10" s="1"/>
      <c r="F10" s="1"/>
      <c r="G10" s="1"/>
      <c r="H10" s="66" t="s">
        <v>308</v>
      </c>
      <c r="I10" s="67"/>
      <c r="J10" s="67"/>
    </row>
    <row r="11" spans="2:10" x14ac:dyDescent="0.15">
      <c r="B11" s="43" t="s">
        <v>295</v>
      </c>
      <c r="G11" s="1"/>
      <c r="H11" s="67"/>
      <c r="I11" s="67"/>
      <c r="J11" s="67"/>
    </row>
    <row r="12" spans="2:10" x14ac:dyDescent="0.15">
      <c r="B12" s="59" t="s">
        <v>280</v>
      </c>
      <c r="C12" s="59"/>
      <c r="D12" s="59"/>
      <c r="E12" s="59"/>
      <c r="F12" s="59"/>
      <c r="G12" s="1"/>
      <c r="H12" s="1" t="s">
        <v>309</v>
      </c>
      <c r="I12" s="1"/>
    </row>
    <row r="13" spans="2:10" ht="13.5" customHeight="1" x14ac:dyDescent="0.15">
      <c r="B13" s="60"/>
      <c r="C13" s="60"/>
      <c r="D13" s="60"/>
      <c r="E13" s="60"/>
      <c r="F13" s="60"/>
      <c r="G13" s="1"/>
      <c r="H13" s="1" t="s">
        <v>279</v>
      </c>
      <c r="I13" s="1"/>
    </row>
    <row r="14" spans="2:10" x14ac:dyDescent="0.15">
      <c r="B14" s="1" t="s">
        <v>281</v>
      </c>
      <c r="C14" s="1"/>
      <c r="D14" s="1"/>
      <c r="E14" s="1"/>
      <c r="F14" s="1"/>
      <c r="G14" s="1"/>
      <c r="H14" s="59" t="s">
        <v>305</v>
      </c>
      <c r="I14" s="60"/>
      <c r="J14" s="60"/>
    </row>
    <row r="15" spans="2:10" x14ac:dyDescent="0.15">
      <c r="G15" s="1"/>
      <c r="H15" s="60"/>
      <c r="I15" s="60"/>
      <c r="J15" s="60"/>
    </row>
    <row r="16" spans="2:10" x14ac:dyDescent="0.15">
      <c r="I16" s="1"/>
    </row>
    <row r="17" spans="2:10" ht="17.25" x14ac:dyDescent="0.15">
      <c r="B17" s="1" t="s">
        <v>3</v>
      </c>
      <c r="C17" s="12"/>
      <c r="D17" s="12"/>
      <c r="E17" s="14"/>
      <c r="F17" s="15"/>
      <c r="G17" s="13"/>
    </row>
    <row r="18" spans="2:10" ht="14.25" thickBot="1" x14ac:dyDescent="0.2">
      <c r="J18" s="27" t="s">
        <v>4</v>
      </c>
    </row>
    <row r="19" spans="2:10" ht="16.5" customHeight="1" thickBot="1" x14ac:dyDescent="0.2">
      <c r="B19" s="35" t="s">
        <v>0</v>
      </c>
      <c r="C19" s="68" t="s">
        <v>286</v>
      </c>
      <c r="D19" s="68"/>
      <c r="E19" s="68"/>
      <c r="F19" s="68"/>
      <c r="G19" s="68"/>
      <c r="H19" s="29" t="s">
        <v>291</v>
      </c>
      <c r="I19" s="29" t="s">
        <v>1</v>
      </c>
      <c r="J19" s="36" t="s">
        <v>2</v>
      </c>
    </row>
    <row r="20" spans="2:10" ht="16.5" customHeight="1" x14ac:dyDescent="0.15">
      <c r="B20" s="9">
        <v>1</v>
      </c>
      <c r="C20" s="69" t="s">
        <v>314</v>
      </c>
      <c r="D20" s="70"/>
      <c r="E20" s="70"/>
      <c r="F20" s="70"/>
      <c r="G20" s="71"/>
      <c r="H20" s="10">
        <v>8</v>
      </c>
      <c r="I20" s="24">
        <v>2174</v>
      </c>
      <c r="J20" s="18">
        <f>H20*I20</f>
        <v>17392</v>
      </c>
    </row>
    <row r="21" spans="2:10" ht="16.5" customHeight="1" x14ac:dyDescent="0.15">
      <c r="B21" s="5"/>
      <c r="C21" s="56"/>
      <c r="D21" s="57"/>
      <c r="E21" s="57"/>
      <c r="F21" s="57"/>
      <c r="G21" s="58"/>
      <c r="H21" s="3"/>
      <c r="I21" s="25"/>
      <c r="J21" s="18"/>
    </row>
    <row r="22" spans="2:10" ht="16.5" customHeight="1" x14ac:dyDescent="0.15">
      <c r="B22" s="5"/>
      <c r="C22" s="56"/>
      <c r="D22" s="57"/>
      <c r="E22" s="57"/>
      <c r="F22" s="57"/>
      <c r="G22" s="58"/>
      <c r="H22" s="3"/>
      <c r="I22" s="25"/>
      <c r="J22" s="19"/>
    </row>
    <row r="23" spans="2:10" ht="16.5" customHeight="1" x14ac:dyDescent="0.15">
      <c r="B23" s="5"/>
      <c r="C23" s="56"/>
      <c r="D23" s="57"/>
      <c r="E23" s="57"/>
      <c r="F23" s="57"/>
      <c r="G23" s="58"/>
      <c r="H23" s="3"/>
      <c r="I23" s="25"/>
      <c r="J23" s="19"/>
    </row>
    <row r="24" spans="2:10" ht="16.5" customHeight="1" x14ac:dyDescent="0.15">
      <c r="B24" s="5"/>
      <c r="C24" s="56"/>
      <c r="D24" s="57"/>
      <c r="E24" s="57"/>
      <c r="F24" s="57"/>
      <c r="G24" s="58"/>
      <c r="H24" s="3"/>
      <c r="I24" s="25"/>
      <c r="J24" s="19"/>
    </row>
    <row r="25" spans="2:10" ht="16.5" customHeight="1" x14ac:dyDescent="0.15">
      <c r="B25" s="5"/>
      <c r="C25" s="56"/>
      <c r="D25" s="57"/>
      <c r="E25" s="57"/>
      <c r="F25" s="57"/>
      <c r="G25" s="58"/>
      <c r="H25" s="3"/>
      <c r="I25" s="25"/>
      <c r="J25" s="19"/>
    </row>
    <row r="26" spans="2:10" ht="16.5" customHeight="1" x14ac:dyDescent="0.15">
      <c r="B26" s="5"/>
      <c r="C26" s="56"/>
      <c r="D26" s="57"/>
      <c r="E26" s="57"/>
      <c r="F26" s="57"/>
      <c r="G26" s="58"/>
      <c r="H26" s="3"/>
      <c r="I26" s="25"/>
      <c r="J26" s="19"/>
    </row>
    <row r="27" spans="2:10" ht="16.5" customHeight="1" x14ac:dyDescent="0.15">
      <c r="B27" s="5"/>
      <c r="C27" s="56"/>
      <c r="D27" s="57"/>
      <c r="E27" s="57"/>
      <c r="F27" s="57"/>
      <c r="G27" s="58"/>
      <c r="H27" s="3"/>
      <c r="I27" s="25"/>
      <c r="J27" s="19"/>
    </row>
    <row r="28" spans="2:10" ht="16.5" customHeight="1" x14ac:dyDescent="0.15">
      <c r="B28" s="5"/>
      <c r="C28" s="56"/>
      <c r="D28" s="57"/>
      <c r="E28" s="57"/>
      <c r="F28" s="57"/>
      <c r="G28" s="58"/>
      <c r="H28" s="3"/>
      <c r="I28" s="25"/>
      <c r="J28" s="19"/>
    </row>
    <row r="29" spans="2:10" ht="16.5" customHeight="1" x14ac:dyDescent="0.15">
      <c r="B29" s="5"/>
      <c r="C29" s="56"/>
      <c r="D29" s="57"/>
      <c r="E29" s="57"/>
      <c r="F29" s="57"/>
      <c r="G29" s="58"/>
      <c r="H29" s="3"/>
      <c r="I29" s="25"/>
      <c r="J29" s="19"/>
    </row>
    <row r="30" spans="2:10" ht="17.25" customHeight="1" x14ac:dyDescent="0.15">
      <c r="B30" s="5"/>
      <c r="C30" s="56"/>
      <c r="D30" s="57"/>
      <c r="E30" s="57"/>
      <c r="F30" s="57"/>
      <c r="G30" s="58"/>
      <c r="H30" s="3"/>
      <c r="I30" s="25"/>
      <c r="J30" s="19"/>
    </row>
    <row r="31" spans="2:10" ht="16.5" customHeight="1" x14ac:dyDescent="0.15">
      <c r="B31" s="5"/>
      <c r="C31" s="56"/>
      <c r="D31" s="57"/>
      <c r="E31" s="57"/>
      <c r="F31" s="57"/>
      <c r="G31" s="58"/>
      <c r="H31" s="3"/>
      <c r="I31" s="25"/>
      <c r="J31" s="19"/>
    </row>
    <row r="32" spans="2:10" ht="16.5" customHeight="1" thickBot="1" x14ac:dyDescent="0.2">
      <c r="B32" s="6"/>
      <c r="C32" s="61"/>
      <c r="D32" s="62"/>
      <c r="E32" s="62"/>
      <c r="F32" s="62"/>
      <c r="G32" s="63"/>
      <c r="H32" s="7"/>
      <c r="I32" s="26"/>
      <c r="J32" s="20"/>
    </row>
    <row r="33" spans="2:10" ht="16.5" customHeight="1" x14ac:dyDescent="0.15">
      <c r="B33" s="1" t="s">
        <v>282</v>
      </c>
      <c r="C33" s="44" t="s">
        <v>311</v>
      </c>
      <c r="D33" s="44"/>
      <c r="E33" s="17"/>
      <c r="F33" s="17"/>
      <c r="G33" s="17"/>
      <c r="H33" s="17"/>
      <c r="I33" s="40" t="s">
        <v>298</v>
      </c>
      <c r="J33" s="21">
        <f>SUM(J20:J32)</f>
        <v>17392</v>
      </c>
    </row>
    <row r="34" spans="2:10" ht="16.5" customHeight="1" x14ac:dyDescent="0.15">
      <c r="B34" s="53" t="s">
        <v>283</v>
      </c>
      <c r="C34" s="54"/>
      <c r="D34" s="54"/>
      <c r="E34" s="54"/>
      <c r="F34" s="54"/>
      <c r="G34" s="54"/>
      <c r="H34" s="55"/>
      <c r="I34" s="41" t="s">
        <v>312</v>
      </c>
      <c r="J34" s="22">
        <f>+J33*0.08</f>
        <v>1391.3600000000001</v>
      </c>
    </row>
    <row r="35" spans="2:10" ht="16.5" customHeight="1" x14ac:dyDescent="0.15">
      <c r="B35" s="54"/>
      <c r="C35" s="54"/>
      <c r="D35" s="54"/>
      <c r="E35" s="54"/>
      <c r="F35" s="54"/>
      <c r="G35" s="54"/>
      <c r="H35" s="55"/>
      <c r="I35" s="41" t="s">
        <v>306</v>
      </c>
      <c r="J35" s="47">
        <f>J33*0.1021</f>
        <v>1775.7231999999999</v>
      </c>
    </row>
    <row r="36" spans="2:10" ht="16.5" customHeight="1" thickBot="1" x14ac:dyDescent="0.2">
      <c r="I36" s="48" t="s">
        <v>313</v>
      </c>
      <c r="J36" s="49">
        <f>J33+J34-J30</f>
        <v>18783.36</v>
      </c>
    </row>
    <row r="37" spans="2:10" ht="27.75" customHeight="1" x14ac:dyDescent="0.15">
      <c r="I37" s="50"/>
      <c r="J37" s="51"/>
    </row>
    <row r="38" spans="2:10" x14ac:dyDescent="0.15">
      <c r="I38" s="45"/>
      <c r="J38" s="52"/>
    </row>
  </sheetData>
  <mergeCells count="20">
    <mergeCell ref="I2:J2"/>
    <mergeCell ref="H10:J11"/>
    <mergeCell ref="H14:J15"/>
    <mergeCell ref="C24:G24"/>
    <mergeCell ref="B8:F9"/>
    <mergeCell ref="C19:G19"/>
    <mergeCell ref="C20:G20"/>
    <mergeCell ref="B34:H35"/>
    <mergeCell ref="C27:G27"/>
    <mergeCell ref="C28:G28"/>
    <mergeCell ref="C29:G29"/>
    <mergeCell ref="B12:F13"/>
    <mergeCell ref="C21:G21"/>
    <mergeCell ref="C22:G22"/>
    <mergeCell ref="C23:G23"/>
    <mergeCell ref="C31:G31"/>
    <mergeCell ref="C32:G32"/>
    <mergeCell ref="C30:G30"/>
    <mergeCell ref="C25:G25"/>
    <mergeCell ref="C26:G26"/>
  </mergeCells>
  <phoneticPr fontId="1"/>
  <printOptions horizontalCentered="1" verticalCentered="1"/>
  <pageMargins left="0.6692913385826772" right="0.39370078740157483" top="0.27559055118110237" bottom="0.27559055118110237" header="0.23622047244094491" footer="0.23622047244094491"/>
  <pageSetup paperSize="9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38"/>
  <sheetViews>
    <sheetView workbookViewId="0">
      <selection activeCell="K14" sqref="K14"/>
    </sheetView>
  </sheetViews>
  <sheetFormatPr defaultRowHeight="13.5" x14ac:dyDescent="0.15"/>
  <cols>
    <col min="1" max="1" width="2.375" customWidth="1"/>
    <col min="2" max="2" width="7.25" customWidth="1"/>
    <col min="3" max="3" width="5.25" customWidth="1"/>
    <col min="4" max="4" width="4.25" customWidth="1"/>
    <col min="5" max="5" width="16.25" customWidth="1"/>
    <col min="7" max="7" width="40.125" customWidth="1"/>
    <col min="8" max="8" width="11.625" customWidth="1"/>
    <col min="9" max="10" width="13" customWidth="1"/>
  </cols>
  <sheetData>
    <row r="1" spans="2:10" ht="15" customHeight="1" x14ac:dyDescent="0.15">
      <c r="G1" s="1"/>
      <c r="H1" s="1"/>
      <c r="I1" s="1"/>
      <c r="J1" s="1"/>
    </row>
    <row r="2" spans="2:10" ht="14.25" customHeight="1" x14ac:dyDescent="0.15">
      <c r="G2" s="1"/>
      <c r="H2" s="1"/>
      <c r="I2" s="64">
        <v>40739</v>
      </c>
      <c r="J2" s="65"/>
    </row>
    <row r="3" spans="2:10" ht="21.75" thickBot="1" x14ac:dyDescent="0.2">
      <c r="B3" s="31"/>
      <c r="C3" s="32"/>
      <c r="D3" s="32"/>
      <c r="E3" s="32"/>
      <c r="F3" s="32"/>
      <c r="G3" s="33" t="s">
        <v>5</v>
      </c>
      <c r="H3" s="32"/>
      <c r="I3" s="34" t="s">
        <v>278</v>
      </c>
      <c r="J3" s="32">
        <v>1</v>
      </c>
    </row>
    <row r="4" spans="2:10" x14ac:dyDescent="0.15">
      <c r="B4" s="1"/>
      <c r="C4" s="1"/>
      <c r="D4" s="1"/>
      <c r="E4" s="1"/>
      <c r="F4" s="1"/>
      <c r="G4" s="30"/>
      <c r="H4" s="1"/>
      <c r="J4" s="1"/>
    </row>
    <row r="5" spans="2:10" ht="17.25" x14ac:dyDescent="0.2">
      <c r="B5" s="16" t="s">
        <v>303</v>
      </c>
      <c r="C5" s="4"/>
      <c r="D5" s="1"/>
      <c r="E5" s="1"/>
      <c r="F5" s="1"/>
      <c r="G5" s="1"/>
      <c r="H5" s="1"/>
    </row>
    <row r="6" spans="2:10" x14ac:dyDescent="0.15">
      <c r="G6" s="1"/>
      <c r="H6" s="1"/>
      <c r="I6" s="1"/>
    </row>
    <row r="7" spans="2:10" ht="17.25" x14ac:dyDescent="0.2">
      <c r="B7" s="43" t="s">
        <v>292</v>
      </c>
      <c r="G7" s="1"/>
      <c r="H7" s="28" t="s">
        <v>285</v>
      </c>
    </row>
    <row r="8" spans="2:10" x14ac:dyDescent="0.15">
      <c r="B8" s="66" t="s">
        <v>293</v>
      </c>
      <c r="C8" s="66"/>
      <c r="D8" s="66"/>
      <c r="E8" s="66"/>
      <c r="F8" s="66"/>
      <c r="G8" s="1"/>
      <c r="I8" s="1"/>
    </row>
    <row r="9" spans="2:10" x14ac:dyDescent="0.15">
      <c r="B9" s="66"/>
      <c r="C9" s="66"/>
      <c r="D9" s="66"/>
      <c r="E9" s="66"/>
      <c r="F9" s="66"/>
      <c r="G9" s="1"/>
      <c r="H9" s="1" t="s">
        <v>287</v>
      </c>
      <c r="I9" s="1"/>
    </row>
    <row r="10" spans="2:10" x14ac:dyDescent="0.15">
      <c r="B10" s="1" t="s">
        <v>294</v>
      </c>
      <c r="C10" s="1"/>
      <c r="D10" s="1"/>
      <c r="E10" s="1"/>
      <c r="F10" s="1"/>
      <c r="G10" s="1"/>
      <c r="H10" s="66" t="s">
        <v>289</v>
      </c>
      <c r="I10" s="67"/>
      <c r="J10" s="67"/>
    </row>
    <row r="11" spans="2:10" x14ac:dyDescent="0.15">
      <c r="B11" s="43" t="s">
        <v>295</v>
      </c>
      <c r="G11" s="1"/>
      <c r="H11" s="67"/>
      <c r="I11" s="67"/>
      <c r="J11" s="67"/>
    </row>
    <row r="12" spans="2:10" x14ac:dyDescent="0.15">
      <c r="B12" s="59" t="s">
        <v>280</v>
      </c>
      <c r="C12" s="59"/>
      <c r="D12" s="59"/>
      <c r="E12" s="59"/>
      <c r="F12" s="59"/>
      <c r="G12" s="1"/>
      <c r="H12" s="1" t="s">
        <v>288</v>
      </c>
      <c r="I12" s="1"/>
    </row>
    <row r="13" spans="2:10" ht="13.5" customHeight="1" x14ac:dyDescent="0.15">
      <c r="B13" s="60"/>
      <c r="C13" s="60"/>
      <c r="D13" s="60"/>
      <c r="E13" s="60"/>
      <c r="F13" s="60"/>
      <c r="G13" s="1"/>
      <c r="H13" s="1" t="s">
        <v>279</v>
      </c>
      <c r="I13" s="1"/>
    </row>
    <row r="14" spans="2:10" x14ac:dyDescent="0.15">
      <c r="B14" s="1" t="s">
        <v>281</v>
      </c>
      <c r="C14" s="1"/>
      <c r="D14" s="1"/>
      <c r="E14" s="1"/>
      <c r="F14" s="1"/>
      <c r="G14" s="1"/>
      <c r="H14" s="59" t="s">
        <v>304</v>
      </c>
      <c r="I14" s="60"/>
      <c r="J14" s="60"/>
    </row>
    <row r="15" spans="2:10" x14ac:dyDescent="0.15">
      <c r="G15" s="1"/>
      <c r="H15" s="60"/>
      <c r="I15" s="60"/>
      <c r="J15" s="60"/>
    </row>
    <row r="16" spans="2:10" x14ac:dyDescent="0.15">
      <c r="I16" s="1"/>
    </row>
    <row r="17" spans="2:10" ht="17.25" x14ac:dyDescent="0.15">
      <c r="B17" s="1" t="s">
        <v>3</v>
      </c>
      <c r="C17" s="12"/>
      <c r="D17" s="12"/>
      <c r="E17" s="14"/>
      <c r="F17" s="15"/>
      <c r="G17" s="13"/>
    </row>
    <row r="18" spans="2:10" ht="14.25" thickBot="1" x14ac:dyDescent="0.2">
      <c r="J18" s="27" t="s">
        <v>4</v>
      </c>
    </row>
    <row r="19" spans="2:10" ht="16.5" customHeight="1" thickBot="1" x14ac:dyDescent="0.2">
      <c r="B19" s="35" t="s">
        <v>0</v>
      </c>
      <c r="C19" s="68" t="s">
        <v>286</v>
      </c>
      <c r="D19" s="68"/>
      <c r="E19" s="68"/>
      <c r="F19" s="68"/>
      <c r="G19" s="68"/>
      <c r="H19" s="29" t="s">
        <v>291</v>
      </c>
      <c r="I19" s="29" t="s">
        <v>1</v>
      </c>
      <c r="J19" s="36" t="s">
        <v>2</v>
      </c>
    </row>
    <row r="20" spans="2:10" ht="16.5" customHeight="1" x14ac:dyDescent="0.15">
      <c r="B20" s="9">
        <v>1</v>
      </c>
      <c r="C20" s="69" t="s">
        <v>290</v>
      </c>
      <c r="D20" s="70"/>
      <c r="E20" s="70"/>
      <c r="F20" s="70"/>
      <c r="G20" s="71"/>
      <c r="H20" s="10">
        <v>18</v>
      </c>
      <c r="I20" s="24"/>
      <c r="J20" s="18">
        <v>90000</v>
      </c>
    </row>
    <row r="21" spans="2:10" ht="16.5" customHeight="1" x14ac:dyDescent="0.15">
      <c r="B21" s="5"/>
      <c r="C21" s="56"/>
      <c r="D21" s="57"/>
      <c r="E21" s="57"/>
      <c r="F21" s="57"/>
      <c r="G21" s="58"/>
      <c r="H21" s="3"/>
      <c r="I21" s="25"/>
      <c r="J21" s="19"/>
    </row>
    <row r="22" spans="2:10" ht="16.5" customHeight="1" x14ac:dyDescent="0.15">
      <c r="B22" s="5"/>
      <c r="C22" s="56"/>
      <c r="D22" s="57"/>
      <c r="E22" s="57"/>
      <c r="F22" s="57"/>
      <c r="G22" s="58"/>
      <c r="H22" s="3"/>
      <c r="I22" s="25"/>
      <c r="J22" s="19"/>
    </row>
    <row r="23" spans="2:10" ht="16.5" customHeight="1" x14ac:dyDescent="0.15">
      <c r="B23" s="5"/>
      <c r="C23" s="56"/>
      <c r="D23" s="57"/>
      <c r="E23" s="57"/>
      <c r="F23" s="57"/>
      <c r="G23" s="58"/>
      <c r="H23" s="3"/>
      <c r="I23" s="25"/>
      <c r="J23" s="19"/>
    </row>
    <row r="24" spans="2:10" ht="16.5" customHeight="1" x14ac:dyDescent="0.15">
      <c r="B24" s="5"/>
      <c r="C24" s="56"/>
      <c r="D24" s="57"/>
      <c r="E24" s="57"/>
      <c r="F24" s="57"/>
      <c r="G24" s="58"/>
      <c r="H24" s="3"/>
      <c r="I24" s="25"/>
      <c r="J24" s="19"/>
    </row>
    <row r="25" spans="2:10" ht="16.5" customHeight="1" x14ac:dyDescent="0.15">
      <c r="B25" s="5"/>
      <c r="C25" s="56"/>
      <c r="D25" s="57"/>
      <c r="E25" s="57"/>
      <c r="F25" s="57"/>
      <c r="G25" s="58"/>
      <c r="H25" s="3"/>
      <c r="I25" s="25"/>
      <c r="J25" s="19"/>
    </row>
    <row r="26" spans="2:10" ht="16.5" customHeight="1" x14ac:dyDescent="0.15">
      <c r="B26" s="5"/>
      <c r="C26" s="56"/>
      <c r="D26" s="57"/>
      <c r="E26" s="57"/>
      <c r="F26" s="57"/>
      <c r="G26" s="58"/>
      <c r="H26" s="3"/>
      <c r="I26" s="25"/>
      <c r="J26" s="19"/>
    </row>
    <row r="27" spans="2:10" ht="16.5" customHeight="1" x14ac:dyDescent="0.15">
      <c r="B27" s="5"/>
      <c r="C27" s="56"/>
      <c r="D27" s="57"/>
      <c r="E27" s="57"/>
      <c r="F27" s="57"/>
      <c r="G27" s="58"/>
      <c r="H27" s="3"/>
      <c r="I27" s="25"/>
      <c r="J27" s="19"/>
    </row>
    <row r="28" spans="2:10" ht="16.5" customHeight="1" x14ac:dyDescent="0.15">
      <c r="B28" s="5"/>
      <c r="C28" s="56"/>
      <c r="D28" s="57"/>
      <c r="E28" s="57"/>
      <c r="F28" s="57"/>
      <c r="G28" s="58"/>
      <c r="H28" s="3"/>
      <c r="I28" s="25"/>
      <c r="J28" s="19"/>
    </row>
    <row r="29" spans="2:10" ht="16.5" customHeight="1" x14ac:dyDescent="0.15">
      <c r="B29" s="5"/>
      <c r="C29" s="56"/>
      <c r="D29" s="57"/>
      <c r="E29" s="57"/>
      <c r="F29" s="57"/>
      <c r="G29" s="58"/>
      <c r="H29" s="3"/>
      <c r="I29" s="25"/>
      <c r="J29" s="19"/>
    </row>
    <row r="30" spans="2:10" ht="17.25" customHeight="1" x14ac:dyDescent="0.15">
      <c r="B30" s="5"/>
      <c r="C30" s="56"/>
      <c r="D30" s="57"/>
      <c r="E30" s="57"/>
      <c r="F30" s="57"/>
      <c r="G30" s="58"/>
      <c r="H30" s="3"/>
      <c r="I30" s="25"/>
      <c r="J30" s="19"/>
    </row>
    <row r="31" spans="2:10" ht="16.5" customHeight="1" x14ac:dyDescent="0.15">
      <c r="B31" s="5"/>
      <c r="C31" s="56"/>
      <c r="D31" s="57"/>
      <c r="E31" s="57"/>
      <c r="F31" s="57"/>
      <c r="G31" s="58"/>
      <c r="H31" s="3"/>
      <c r="I31" s="25"/>
      <c r="J31" s="19"/>
    </row>
    <row r="32" spans="2:10" ht="16.5" customHeight="1" thickBot="1" x14ac:dyDescent="0.2">
      <c r="B32" s="6"/>
      <c r="C32" s="61"/>
      <c r="D32" s="62"/>
      <c r="E32" s="62"/>
      <c r="F32" s="62"/>
      <c r="G32" s="63"/>
      <c r="H32" s="7"/>
      <c r="I32" s="26"/>
      <c r="J32" s="20"/>
    </row>
    <row r="33" spans="2:10" ht="16.5" customHeight="1" x14ac:dyDescent="0.15">
      <c r="B33" s="1" t="s">
        <v>282</v>
      </c>
      <c r="C33" s="44" t="s">
        <v>296</v>
      </c>
      <c r="D33" s="44"/>
      <c r="E33" s="17"/>
      <c r="F33" s="17"/>
      <c r="G33" s="17"/>
      <c r="H33" s="17"/>
      <c r="I33" s="40" t="s">
        <v>298</v>
      </c>
      <c r="J33" s="21">
        <f>SUM(J20:J32)</f>
        <v>90000</v>
      </c>
    </row>
    <row r="34" spans="2:10" ht="16.5" customHeight="1" x14ac:dyDescent="0.15">
      <c r="B34" s="53" t="s">
        <v>283</v>
      </c>
      <c r="C34" s="54"/>
      <c r="D34" s="54"/>
      <c r="E34" s="54"/>
      <c r="F34" s="54"/>
      <c r="G34" s="54"/>
      <c r="H34" s="55"/>
      <c r="I34" s="41" t="s">
        <v>300</v>
      </c>
      <c r="J34" s="22">
        <f>+J33*0.05</f>
        <v>4500</v>
      </c>
    </row>
    <row r="35" spans="2:10" ht="16.5" customHeight="1" thickBot="1" x14ac:dyDescent="0.2">
      <c r="B35" s="54"/>
      <c r="C35" s="54"/>
      <c r="D35" s="54"/>
      <c r="E35" s="54"/>
      <c r="F35" s="54"/>
      <c r="G35" s="54"/>
      <c r="H35" s="55"/>
      <c r="I35" s="42" t="s">
        <v>302</v>
      </c>
      <c r="J35" s="46">
        <f>+J34+J33</f>
        <v>94500</v>
      </c>
    </row>
    <row r="36" spans="2:10" ht="16.5" customHeight="1" x14ac:dyDescent="0.15"/>
    <row r="38" spans="2:10" x14ac:dyDescent="0.15">
      <c r="I38" s="45"/>
    </row>
  </sheetData>
  <mergeCells count="20">
    <mergeCell ref="C32:G32"/>
    <mergeCell ref="B34:H35"/>
    <mergeCell ref="C26:G26"/>
    <mergeCell ref="C27:G27"/>
    <mergeCell ref="C28:G28"/>
    <mergeCell ref="C29:G29"/>
    <mergeCell ref="C30:G30"/>
    <mergeCell ref="C31:G31"/>
    <mergeCell ref="C25:G25"/>
    <mergeCell ref="I2:J2"/>
    <mergeCell ref="B8:F9"/>
    <mergeCell ref="H10:J11"/>
    <mergeCell ref="B12:F13"/>
    <mergeCell ref="H14:J15"/>
    <mergeCell ref="C19:G19"/>
    <mergeCell ref="C20:G20"/>
    <mergeCell ref="C21:G21"/>
    <mergeCell ref="C22:G22"/>
    <mergeCell ref="C23:G23"/>
    <mergeCell ref="C24:G24"/>
  </mergeCells>
  <phoneticPr fontId="1"/>
  <printOptions horizontalCentered="1" verticalCentered="1"/>
  <pageMargins left="0.6692913385826772" right="0.39370078740157483" top="0.27559055118110237" bottom="0.27559055118110237" header="0.23622047244094491" footer="0.23622047244094491"/>
  <pageSetup paperSize="9" orientation="landscape" horizontalDpi="4294967293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1:K67"/>
  <sheetViews>
    <sheetView topLeftCell="A59" zoomScaleNormal="100" workbookViewId="0">
      <selection activeCell="J69" sqref="J69"/>
    </sheetView>
  </sheetViews>
  <sheetFormatPr defaultRowHeight="13.5" x14ac:dyDescent="0.15"/>
  <cols>
    <col min="1" max="1" width="2.375" customWidth="1"/>
    <col min="2" max="2" width="7.25" customWidth="1"/>
    <col min="3" max="3" width="5.25" customWidth="1"/>
    <col min="4" max="4" width="4.25" customWidth="1"/>
    <col min="5" max="5" width="16.25" customWidth="1"/>
    <col min="7" max="7" width="40.125" customWidth="1"/>
    <col min="8" max="8" width="11.625" customWidth="1"/>
    <col min="10" max="11" width="13" customWidth="1"/>
  </cols>
  <sheetData>
    <row r="1" spans="2:11" ht="20.25" hidden="1" customHeight="1" x14ac:dyDescent="0.15">
      <c r="B1" t="s">
        <v>11</v>
      </c>
      <c r="C1" t="s">
        <v>13</v>
      </c>
      <c r="D1" t="s">
        <v>14</v>
      </c>
      <c r="G1" s="1" t="s">
        <v>15</v>
      </c>
      <c r="H1" s="1" t="s">
        <v>17</v>
      </c>
      <c r="I1" s="1" t="s">
        <v>18</v>
      </c>
      <c r="J1" s="1" t="s">
        <v>6</v>
      </c>
      <c r="K1" s="1" t="s">
        <v>7</v>
      </c>
    </row>
    <row r="2" spans="2:11" ht="14.25" customHeight="1" x14ac:dyDescent="0.15">
      <c r="G2" s="1"/>
      <c r="H2" s="1"/>
      <c r="I2" s="1"/>
      <c r="J2" s="79" t="s">
        <v>8</v>
      </c>
      <c r="K2" s="80"/>
    </row>
    <row r="3" spans="2:11" ht="21.75" thickBot="1" x14ac:dyDescent="0.2">
      <c r="B3" s="31"/>
      <c r="C3" s="32"/>
      <c r="D3" s="32"/>
      <c r="E3" s="32"/>
      <c r="F3" s="32"/>
      <c r="G3" s="33" t="s">
        <v>101</v>
      </c>
      <c r="H3" s="32"/>
      <c r="I3" s="32"/>
      <c r="J3" s="34" t="str">
        <f>+J1 &amp; " - " &amp;K1</f>
        <v>##請求頭文字 - ##請求番号</v>
      </c>
      <c r="K3" s="32"/>
    </row>
    <row r="4" spans="2:11" x14ac:dyDescent="0.15">
      <c r="B4" s="1"/>
      <c r="C4" s="1"/>
      <c r="D4" s="1"/>
      <c r="E4" s="1"/>
      <c r="F4" s="1"/>
      <c r="G4" s="30"/>
      <c r="H4" s="1"/>
      <c r="K4" s="1"/>
    </row>
    <row r="5" spans="2:11" ht="17.25" x14ac:dyDescent="0.2">
      <c r="B5" s="16" t="s">
        <v>284</v>
      </c>
      <c r="C5" s="4"/>
      <c r="D5" s="1"/>
      <c r="E5" s="1"/>
      <c r="F5" s="1"/>
      <c r="G5" s="1"/>
      <c r="H5" s="1"/>
    </row>
    <row r="6" spans="2:11" x14ac:dyDescent="0.15">
      <c r="G6" s="1"/>
      <c r="H6" s="1"/>
      <c r="I6" s="1"/>
      <c r="J6" s="1"/>
    </row>
    <row r="7" spans="2:11" ht="17.25" x14ac:dyDescent="0.2">
      <c r="B7" s="1" t="str">
        <f>IF(B1="","","〒 " &amp; B1)</f>
        <v>〒 ##先郵便番号</v>
      </c>
      <c r="G7" s="1"/>
      <c r="H7" s="28" t="s">
        <v>285</v>
      </c>
    </row>
    <row r="8" spans="2:11" x14ac:dyDescent="0.15">
      <c r="B8" s="66" t="s">
        <v>12</v>
      </c>
      <c r="C8" s="66"/>
      <c r="D8" s="66"/>
      <c r="E8" s="66"/>
      <c r="F8" s="66"/>
      <c r="G8" s="1"/>
      <c r="I8" s="1"/>
      <c r="J8" s="1"/>
    </row>
    <row r="9" spans="2:11" x14ac:dyDescent="0.15">
      <c r="B9" s="66"/>
      <c r="C9" s="66"/>
      <c r="D9" s="66"/>
      <c r="E9" s="66"/>
      <c r="F9" s="66"/>
      <c r="G9" s="1"/>
      <c r="H9" s="1" t="str">
        <f>IF(G1="","","〒 " &amp; G1)</f>
        <v>〒 ##自郵便番号</v>
      </c>
      <c r="I9" s="1"/>
      <c r="J9" s="1"/>
    </row>
    <row r="10" spans="2:11" x14ac:dyDescent="0.15">
      <c r="B10" s="1" t="str">
        <f>IF(C1="","","TEL： " &amp; C1)</f>
        <v>TEL： ##先TEL</v>
      </c>
      <c r="C10" s="1"/>
      <c r="D10" s="1"/>
      <c r="E10" s="1"/>
      <c r="F10" s="1"/>
      <c r="G10" s="1"/>
      <c r="H10" s="66" t="s">
        <v>16</v>
      </c>
      <c r="I10" s="67"/>
      <c r="J10" s="67"/>
      <c r="K10" s="67"/>
    </row>
    <row r="11" spans="2:11" x14ac:dyDescent="0.15">
      <c r="B11" s="1" t="str">
        <f>IF(D1="","","FAX： " &amp; D1)</f>
        <v>FAX： ##先FAX</v>
      </c>
      <c r="G11" s="1"/>
      <c r="H11" s="67"/>
      <c r="I11" s="67"/>
      <c r="J11" s="67"/>
      <c r="K11" s="67"/>
    </row>
    <row r="12" spans="2:11" x14ac:dyDescent="0.15">
      <c r="B12" s="59" t="s">
        <v>10</v>
      </c>
      <c r="C12" s="59"/>
      <c r="D12" s="59"/>
      <c r="E12" s="59"/>
      <c r="F12" s="59"/>
      <c r="G12" s="1"/>
      <c r="H12" s="1" t="str">
        <f>IF(H1="","","TEL： " &amp; H1)</f>
        <v>TEL： ##自TEL</v>
      </c>
      <c r="I12" s="1"/>
      <c r="J12" s="1"/>
    </row>
    <row r="13" spans="2:11" ht="13.5" customHeight="1" x14ac:dyDescent="0.15">
      <c r="B13" s="60"/>
      <c r="C13" s="60"/>
      <c r="D13" s="60"/>
      <c r="E13" s="60"/>
      <c r="F13" s="60"/>
      <c r="G13" s="1"/>
      <c r="H13" s="1" t="str">
        <f>IF(I1="","","FAX： " &amp; I1)</f>
        <v>FAX： ##自FAX</v>
      </c>
      <c r="I13" s="1"/>
      <c r="J13" s="1"/>
    </row>
    <row r="14" spans="2:11" x14ac:dyDescent="0.15">
      <c r="B14" s="1" t="s">
        <v>9</v>
      </c>
      <c r="C14" s="1"/>
      <c r="D14" s="1"/>
      <c r="E14" s="1"/>
      <c r="F14" s="1"/>
      <c r="G14" s="1"/>
      <c r="H14" s="59" t="s">
        <v>19</v>
      </c>
      <c r="I14" s="60"/>
      <c r="J14" s="60"/>
      <c r="K14" s="60"/>
    </row>
    <row r="15" spans="2:11" x14ac:dyDescent="0.15">
      <c r="G15" s="1"/>
      <c r="H15" s="60"/>
      <c r="I15" s="60"/>
      <c r="J15" s="60"/>
      <c r="K15" s="60"/>
    </row>
    <row r="16" spans="2:11" x14ac:dyDescent="0.15">
      <c r="I16" s="1" t="s">
        <v>20</v>
      </c>
      <c r="J16" s="1"/>
    </row>
    <row r="17" spans="2:11" ht="17.25" x14ac:dyDescent="0.15">
      <c r="B17" s="1" t="s">
        <v>102</v>
      </c>
      <c r="C17" s="12"/>
      <c r="D17" s="12"/>
      <c r="E17" s="14"/>
      <c r="F17" s="15"/>
      <c r="G17" s="13"/>
    </row>
    <row r="18" spans="2:11" ht="14.25" thickBot="1" x14ac:dyDescent="0.2">
      <c r="K18" s="27" t="s">
        <v>103</v>
      </c>
    </row>
    <row r="19" spans="2:11" ht="16.5" customHeight="1" thickBot="1" x14ac:dyDescent="0.2">
      <c r="B19" s="35" t="s">
        <v>104</v>
      </c>
      <c r="C19" s="68" t="s">
        <v>105</v>
      </c>
      <c r="D19" s="68"/>
      <c r="E19" s="68"/>
      <c r="F19" s="68"/>
      <c r="G19" s="68"/>
      <c r="H19" s="29" t="s">
        <v>106</v>
      </c>
      <c r="I19" s="29" t="s">
        <v>107</v>
      </c>
      <c r="J19" s="29" t="s">
        <v>108</v>
      </c>
      <c r="K19" s="36" t="s">
        <v>109</v>
      </c>
    </row>
    <row r="20" spans="2:11" ht="16.5" customHeight="1" x14ac:dyDescent="0.15">
      <c r="B20" s="9" t="s">
        <v>23</v>
      </c>
      <c r="C20" s="69" t="s">
        <v>24</v>
      </c>
      <c r="D20" s="70"/>
      <c r="E20" s="70"/>
      <c r="F20" s="70"/>
      <c r="G20" s="71"/>
      <c r="H20" s="10" t="s">
        <v>25</v>
      </c>
      <c r="I20" s="11" t="s">
        <v>27</v>
      </c>
      <c r="J20" s="24" t="s">
        <v>28</v>
      </c>
      <c r="K20" s="18" t="s">
        <v>26</v>
      </c>
    </row>
    <row r="21" spans="2:11" ht="16.5" customHeight="1" x14ac:dyDescent="0.15">
      <c r="B21" s="5" t="s">
        <v>29</v>
      </c>
      <c r="C21" s="56" t="s">
        <v>41</v>
      </c>
      <c r="D21" s="57"/>
      <c r="E21" s="57"/>
      <c r="F21" s="57"/>
      <c r="G21" s="58"/>
      <c r="H21" s="3" t="s">
        <v>53</v>
      </c>
      <c r="I21" s="2" t="s">
        <v>77</v>
      </c>
      <c r="J21" s="25" t="s">
        <v>89</v>
      </c>
      <c r="K21" s="19" t="s">
        <v>65</v>
      </c>
    </row>
    <row r="22" spans="2:11" ht="16.5" customHeight="1" x14ac:dyDescent="0.15">
      <c r="B22" s="5" t="s">
        <v>30</v>
      </c>
      <c r="C22" s="56" t="s">
        <v>42</v>
      </c>
      <c r="D22" s="57"/>
      <c r="E22" s="57"/>
      <c r="F22" s="57"/>
      <c r="G22" s="58"/>
      <c r="H22" s="3" t="s">
        <v>54</v>
      </c>
      <c r="I22" s="2" t="s">
        <v>78</v>
      </c>
      <c r="J22" s="25" t="s">
        <v>90</v>
      </c>
      <c r="K22" s="19" t="s">
        <v>66</v>
      </c>
    </row>
    <row r="23" spans="2:11" ht="16.5" customHeight="1" x14ac:dyDescent="0.15">
      <c r="B23" s="5" t="s">
        <v>31</v>
      </c>
      <c r="C23" s="56" t="s">
        <v>43</v>
      </c>
      <c r="D23" s="57"/>
      <c r="E23" s="57"/>
      <c r="F23" s="57"/>
      <c r="G23" s="58"/>
      <c r="H23" s="3" t="s">
        <v>55</v>
      </c>
      <c r="I23" s="2" t="s">
        <v>79</v>
      </c>
      <c r="J23" s="25" t="s">
        <v>91</v>
      </c>
      <c r="K23" s="19" t="s">
        <v>67</v>
      </c>
    </row>
    <row r="24" spans="2:11" ht="16.5" customHeight="1" x14ac:dyDescent="0.15">
      <c r="B24" s="5" t="s">
        <v>32</v>
      </c>
      <c r="C24" s="56" t="s">
        <v>44</v>
      </c>
      <c r="D24" s="57"/>
      <c r="E24" s="57"/>
      <c r="F24" s="57"/>
      <c r="G24" s="58"/>
      <c r="H24" s="3" t="s">
        <v>56</v>
      </c>
      <c r="I24" s="2" t="s">
        <v>80</v>
      </c>
      <c r="J24" s="25" t="s">
        <v>92</v>
      </c>
      <c r="K24" s="19" t="s">
        <v>68</v>
      </c>
    </row>
    <row r="25" spans="2:11" ht="16.5" customHeight="1" x14ac:dyDescent="0.15">
      <c r="B25" s="5" t="s">
        <v>33</v>
      </c>
      <c r="C25" s="56" t="s">
        <v>45</v>
      </c>
      <c r="D25" s="57"/>
      <c r="E25" s="57"/>
      <c r="F25" s="57"/>
      <c r="G25" s="58"/>
      <c r="H25" s="3" t="s">
        <v>57</v>
      </c>
      <c r="I25" s="2" t="s">
        <v>81</v>
      </c>
      <c r="J25" s="25" t="s">
        <v>93</v>
      </c>
      <c r="K25" s="19" t="s">
        <v>69</v>
      </c>
    </row>
    <row r="26" spans="2:11" ht="16.5" customHeight="1" x14ac:dyDescent="0.15">
      <c r="B26" s="5" t="s">
        <v>34</v>
      </c>
      <c r="C26" s="56" t="s">
        <v>46</v>
      </c>
      <c r="D26" s="57"/>
      <c r="E26" s="57"/>
      <c r="F26" s="57"/>
      <c r="G26" s="58"/>
      <c r="H26" s="3" t="s">
        <v>58</v>
      </c>
      <c r="I26" s="2" t="s">
        <v>82</v>
      </c>
      <c r="J26" s="25" t="s">
        <v>94</v>
      </c>
      <c r="K26" s="19" t="s">
        <v>70</v>
      </c>
    </row>
    <row r="27" spans="2:11" ht="16.5" customHeight="1" x14ac:dyDescent="0.15">
      <c r="B27" s="5" t="s">
        <v>35</v>
      </c>
      <c r="C27" s="56" t="s">
        <v>47</v>
      </c>
      <c r="D27" s="57"/>
      <c r="E27" s="57"/>
      <c r="F27" s="57"/>
      <c r="G27" s="58"/>
      <c r="H27" s="3" t="s">
        <v>59</v>
      </c>
      <c r="I27" s="2" t="s">
        <v>83</v>
      </c>
      <c r="J27" s="25" t="s">
        <v>95</v>
      </c>
      <c r="K27" s="19" t="s">
        <v>71</v>
      </c>
    </row>
    <row r="28" spans="2:11" ht="16.5" customHeight="1" x14ac:dyDescent="0.15">
      <c r="B28" s="5" t="s">
        <v>36</v>
      </c>
      <c r="C28" s="56" t="s">
        <v>48</v>
      </c>
      <c r="D28" s="57"/>
      <c r="E28" s="57"/>
      <c r="F28" s="57"/>
      <c r="G28" s="58"/>
      <c r="H28" s="3" t="s">
        <v>60</v>
      </c>
      <c r="I28" s="2" t="s">
        <v>84</v>
      </c>
      <c r="J28" s="25" t="s">
        <v>96</v>
      </c>
      <c r="K28" s="19" t="s">
        <v>72</v>
      </c>
    </row>
    <row r="29" spans="2:11" ht="16.5" customHeight="1" x14ac:dyDescent="0.15">
      <c r="B29" s="5" t="s">
        <v>37</v>
      </c>
      <c r="C29" s="37" t="s">
        <v>49</v>
      </c>
      <c r="D29" s="38"/>
      <c r="E29" s="38"/>
      <c r="F29" s="38"/>
      <c r="G29" s="39"/>
      <c r="H29" s="3" t="s">
        <v>61</v>
      </c>
      <c r="I29" s="2" t="s">
        <v>85</v>
      </c>
      <c r="J29" s="25" t="s">
        <v>97</v>
      </c>
      <c r="K29" s="19" t="s">
        <v>73</v>
      </c>
    </row>
    <row r="30" spans="2:11" ht="16.5" customHeight="1" x14ac:dyDescent="0.15">
      <c r="B30" s="5" t="s">
        <v>38</v>
      </c>
      <c r="C30" s="56" t="s">
        <v>50</v>
      </c>
      <c r="D30" s="57"/>
      <c r="E30" s="57"/>
      <c r="F30" s="57"/>
      <c r="G30" s="58"/>
      <c r="H30" s="3" t="s">
        <v>62</v>
      </c>
      <c r="I30" s="2" t="s">
        <v>86</v>
      </c>
      <c r="J30" s="25" t="s">
        <v>98</v>
      </c>
      <c r="K30" s="19" t="s">
        <v>74</v>
      </c>
    </row>
    <row r="31" spans="2:11" ht="16.5" customHeight="1" x14ac:dyDescent="0.15">
      <c r="B31" s="5" t="s">
        <v>39</v>
      </c>
      <c r="C31" s="56" t="s">
        <v>51</v>
      </c>
      <c r="D31" s="57"/>
      <c r="E31" s="57"/>
      <c r="F31" s="57"/>
      <c r="G31" s="58"/>
      <c r="H31" s="3" t="s">
        <v>63</v>
      </c>
      <c r="I31" s="2" t="s">
        <v>87</v>
      </c>
      <c r="J31" s="25" t="s">
        <v>99</v>
      </c>
      <c r="K31" s="19" t="s">
        <v>75</v>
      </c>
    </row>
    <row r="32" spans="2:11" ht="16.5" customHeight="1" x14ac:dyDescent="0.15">
      <c r="B32" s="5" t="s">
        <v>40</v>
      </c>
      <c r="C32" s="56" t="s">
        <v>52</v>
      </c>
      <c r="D32" s="57"/>
      <c r="E32" s="57"/>
      <c r="F32" s="57"/>
      <c r="G32" s="58"/>
      <c r="H32" s="3" t="s">
        <v>64</v>
      </c>
      <c r="I32" s="2" t="s">
        <v>88</v>
      </c>
      <c r="J32" s="25" t="s">
        <v>100</v>
      </c>
      <c r="K32" s="19" t="s">
        <v>76</v>
      </c>
    </row>
    <row r="33" spans="2:11" ht="17.25" customHeight="1" x14ac:dyDescent="0.15">
      <c r="B33" s="9" t="s">
        <v>110</v>
      </c>
      <c r="C33" s="69" t="s">
        <v>113</v>
      </c>
      <c r="D33" s="70"/>
      <c r="E33" s="70"/>
      <c r="F33" s="70"/>
      <c r="G33" s="71"/>
      <c r="H33" s="10" t="s">
        <v>116</v>
      </c>
      <c r="I33" s="11" t="s">
        <v>119</v>
      </c>
      <c r="J33" s="24" t="s">
        <v>122</v>
      </c>
      <c r="K33" s="18" t="s">
        <v>125</v>
      </c>
    </row>
    <row r="34" spans="2:11" ht="16.5" customHeight="1" x14ac:dyDescent="0.15">
      <c r="B34" s="5" t="s">
        <v>111</v>
      </c>
      <c r="C34" s="56" t="s">
        <v>114</v>
      </c>
      <c r="D34" s="57"/>
      <c r="E34" s="57"/>
      <c r="F34" s="57"/>
      <c r="G34" s="58"/>
      <c r="H34" s="3" t="s">
        <v>117</v>
      </c>
      <c r="I34" s="2" t="s">
        <v>120</v>
      </c>
      <c r="J34" s="25" t="s">
        <v>123</v>
      </c>
      <c r="K34" s="19" t="s">
        <v>126</v>
      </c>
    </row>
    <row r="35" spans="2:11" ht="16.5" customHeight="1" thickBot="1" x14ac:dyDescent="0.2">
      <c r="B35" s="6" t="s">
        <v>112</v>
      </c>
      <c r="C35" s="61" t="s">
        <v>115</v>
      </c>
      <c r="D35" s="62"/>
      <c r="E35" s="62"/>
      <c r="F35" s="62"/>
      <c r="G35" s="63"/>
      <c r="H35" s="7" t="s">
        <v>118</v>
      </c>
      <c r="I35" s="8" t="s">
        <v>121</v>
      </c>
      <c r="J35" s="26" t="s">
        <v>124</v>
      </c>
      <c r="K35" s="20" t="s">
        <v>127</v>
      </c>
    </row>
    <row r="36" spans="2:11" ht="16.5" customHeight="1" x14ac:dyDescent="0.15"/>
    <row r="37" spans="2:11" ht="14.25" thickBot="1" x14ac:dyDescent="0.2">
      <c r="K37" s="27"/>
    </row>
    <row r="38" spans="2:11" ht="16.5" customHeight="1" thickBot="1" x14ac:dyDescent="0.2">
      <c r="B38" s="35" t="s">
        <v>104</v>
      </c>
      <c r="C38" s="68" t="s">
        <v>105</v>
      </c>
      <c r="D38" s="68"/>
      <c r="E38" s="68"/>
      <c r="F38" s="68"/>
      <c r="G38" s="68"/>
      <c r="H38" s="29" t="s">
        <v>106</v>
      </c>
      <c r="I38" s="29" t="s">
        <v>107</v>
      </c>
      <c r="J38" s="29" t="s">
        <v>108</v>
      </c>
      <c r="K38" s="36" t="s">
        <v>109</v>
      </c>
    </row>
    <row r="39" spans="2:11" ht="16.5" customHeight="1" x14ac:dyDescent="0.15">
      <c r="B39" s="9" t="s">
        <v>128</v>
      </c>
      <c r="C39" s="69" t="s">
        <v>129</v>
      </c>
      <c r="D39" s="70"/>
      <c r="E39" s="70"/>
      <c r="F39" s="70"/>
      <c r="G39" s="71"/>
      <c r="H39" s="10" t="s">
        <v>130</v>
      </c>
      <c r="I39" s="11" t="s">
        <v>131</v>
      </c>
      <c r="J39" s="24" t="s">
        <v>132</v>
      </c>
      <c r="K39" s="18" t="s">
        <v>133</v>
      </c>
    </row>
    <row r="40" spans="2:11" ht="16.5" customHeight="1" x14ac:dyDescent="0.15">
      <c r="B40" s="5" t="s">
        <v>134</v>
      </c>
      <c r="C40" s="56" t="s">
        <v>158</v>
      </c>
      <c r="D40" s="57"/>
      <c r="E40" s="57"/>
      <c r="F40" s="57"/>
      <c r="G40" s="58"/>
      <c r="H40" s="3" t="s">
        <v>182</v>
      </c>
      <c r="I40" s="2" t="s">
        <v>230</v>
      </c>
      <c r="J40" s="25" t="s">
        <v>254</v>
      </c>
      <c r="K40" s="19" t="s">
        <v>206</v>
      </c>
    </row>
    <row r="41" spans="2:11" ht="16.5" customHeight="1" x14ac:dyDescent="0.15">
      <c r="B41" s="5" t="s">
        <v>135</v>
      </c>
      <c r="C41" s="56" t="s">
        <v>159</v>
      </c>
      <c r="D41" s="57"/>
      <c r="E41" s="57"/>
      <c r="F41" s="57"/>
      <c r="G41" s="58"/>
      <c r="H41" s="3" t="s">
        <v>183</v>
      </c>
      <c r="I41" s="2" t="s">
        <v>231</v>
      </c>
      <c r="J41" s="25" t="s">
        <v>255</v>
      </c>
      <c r="K41" s="19" t="s">
        <v>207</v>
      </c>
    </row>
    <row r="42" spans="2:11" ht="16.5" customHeight="1" x14ac:dyDescent="0.15">
      <c r="B42" s="5" t="s">
        <v>136</v>
      </c>
      <c r="C42" s="56" t="s">
        <v>160</v>
      </c>
      <c r="D42" s="57"/>
      <c r="E42" s="57"/>
      <c r="F42" s="57"/>
      <c r="G42" s="58"/>
      <c r="H42" s="3" t="s">
        <v>184</v>
      </c>
      <c r="I42" s="2" t="s">
        <v>232</v>
      </c>
      <c r="J42" s="25" t="s">
        <v>256</v>
      </c>
      <c r="K42" s="19" t="s">
        <v>208</v>
      </c>
    </row>
    <row r="43" spans="2:11" ht="16.5" customHeight="1" x14ac:dyDescent="0.15">
      <c r="B43" s="5" t="s">
        <v>137</v>
      </c>
      <c r="C43" s="56" t="s">
        <v>161</v>
      </c>
      <c r="D43" s="57"/>
      <c r="E43" s="57"/>
      <c r="F43" s="57"/>
      <c r="G43" s="58"/>
      <c r="H43" s="3" t="s">
        <v>185</v>
      </c>
      <c r="I43" s="2" t="s">
        <v>233</v>
      </c>
      <c r="J43" s="25" t="s">
        <v>257</v>
      </c>
      <c r="K43" s="19" t="s">
        <v>209</v>
      </c>
    </row>
    <row r="44" spans="2:11" ht="16.5" customHeight="1" x14ac:dyDescent="0.15">
      <c r="B44" s="5" t="s">
        <v>138</v>
      </c>
      <c r="C44" s="56" t="s">
        <v>162</v>
      </c>
      <c r="D44" s="57"/>
      <c r="E44" s="57"/>
      <c r="F44" s="57"/>
      <c r="G44" s="58"/>
      <c r="H44" s="3" t="s">
        <v>186</v>
      </c>
      <c r="I44" s="2" t="s">
        <v>234</v>
      </c>
      <c r="J44" s="25" t="s">
        <v>258</v>
      </c>
      <c r="K44" s="19" t="s">
        <v>210</v>
      </c>
    </row>
    <row r="45" spans="2:11" ht="16.5" customHeight="1" x14ac:dyDescent="0.15">
      <c r="B45" s="5" t="s">
        <v>139</v>
      </c>
      <c r="C45" s="56" t="s">
        <v>163</v>
      </c>
      <c r="D45" s="57"/>
      <c r="E45" s="57"/>
      <c r="F45" s="57"/>
      <c r="G45" s="58"/>
      <c r="H45" s="3" t="s">
        <v>187</v>
      </c>
      <c r="I45" s="2" t="s">
        <v>235</v>
      </c>
      <c r="J45" s="25" t="s">
        <v>259</v>
      </c>
      <c r="K45" s="19" t="s">
        <v>211</v>
      </c>
    </row>
    <row r="46" spans="2:11" ht="16.5" customHeight="1" x14ac:dyDescent="0.15">
      <c r="B46" s="5" t="s">
        <v>140</v>
      </c>
      <c r="C46" s="56" t="s">
        <v>164</v>
      </c>
      <c r="D46" s="57"/>
      <c r="E46" s="57"/>
      <c r="F46" s="57"/>
      <c r="G46" s="58"/>
      <c r="H46" s="3" t="s">
        <v>188</v>
      </c>
      <c r="I46" s="2" t="s">
        <v>236</v>
      </c>
      <c r="J46" s="25" t="s">
        <v>260</v>
      </c>
      <c r="K46" s="19" t="s">
        <v>212</v>
      </c>
    </row>
    <row r="47" spans="2:11" ht="16.5" customHeight="1" x14ac:dyDescent="0.15">
      <c r="B47" s="5" t="s">
        <v>141</v>
      </c>
      <c r="C47" s="56" t="s">
        <v>165</v>
      </c>
      <c r="D47" s="57"/>
      <c r="E47" s="57"/>
      <c r="F47" s="57"/>
      <c r="G47" s="58"/>
      <c r="H47" s="3" t="s">
        <v>189</v>
      </c>
      <c r="I47" s="2" t="s">
        <v>237</v>
      </c>
      <c r="J47" s="25" t="s">
        <v>261</v>
      </c>
      <c r="K47" s="19" t="s">
        <v>213</v>
      </c>
    </row>
    <row r="48" spans="2:11" ht="16.5" customHeight="1" x14ac:dyDescent="0.15">
      <c r="B48" s="5" t="s">
        <v>142</v>
      </c>
      <c r="C48" s="56" t="s">
        <v>166</v>
      </c>
      <c r="D48" s="57"/>
      <c r="E48" s="57"/>
      <c r="F48" s="57"/>
      <c r="G48" s="58"/>
      <c r="H48" s="3" t="s">
        <v>190</v>
      </c>
      <c r="I48" s="2" t="s">
        <v>238</v>
      </c>
      <c r="J48" s="25" t="s">
        <v>262</v>
      </c>
      <c r="K48" s="19" t="s">
        <v>214</v>
      </c>
    </row>
    <row r="49" spans="2:11" ht="17.25" customHeight="1" x14ac:dyDescent="0.15">
      <c r="B49" s="5" t="s">
        <v>143</v>
      </c>
      <c r="C49" s="56" t="s">
        <v>167</v>
      </c>
      <c r="D49" s="57"/>
      <c r="E49" s="57"/>
      <c r="F49" s="57"/>
      <c r="G49" s="58"/>
      <c r="H49" s="3" t="s">
        <v>191</v>
      </c>
      <c r="I49" s="2" t="s">
        <v>239</v>
      </c>
      <c r="J49" s="25" t="s">
        <v>263</v>
      </c>
      <c r="K49" s="19" t="s">
        <v>215</v>
      </c>
    </row>
    <row r="50" spans="2:11" ht="16.5" customHeight="1" x14ac:dyDescent="0.15">
      <c r="B50" s="5" t="s">
        <v>144</v>
      </c>
      <c r="C50" s="56" t="s">
        <v>168</v>
      </c>
      <c r="D50" s="57"/>
      <c r="E50" s="57"/>
      <c r="F50" s="57"/>
      <c r="G50" s="58"/>
      <c r="H50" s="3" t="s">
        <v>192</v>
      </c>
      <c r="I50" s="2" t="s">
        <v>240</v>
      </c>
      <c r="J50" s="25" t="s">
        <v>264</v>
      </c>
      <c r="K50" s="19" t="s">
        <v>216</v>
      </c>
    </row>
    <row r="51" spans="2:11" ht="16.5" customHeight="1" x14ac:dyDescent="0.15">
      <c r="B51" s="5" t="s">
        <v>145</v>
      </c>
      <c r="C51" s="56" t="s">
        <v>169</v>
      </c>
      <c r="D51" s="57"/>
      <c r="E51" s="57"/>
      <c r="F51" s="57"/>
      <c r="G51" s="58"/>
      <c r="H51" s="3" t="s">
        <v>193</v>
      </c>
      <c r="I51" s="2" t="s">
        <v>241</v>
      </c>
      <c r="J51" s="25" t="s">
        <v>265</v>
      </c>
      <c r="K51" s="19" t="s">
        <v>217</v>
      </c>
    </row>
    <row r="52" spans="2:11" ht="16.5" customHeight="1" x14ac:dyDescent="0.15">
      <c r="B52" s="5" t="s">
        <v>146</v>
      </c>
      <c r="C52" s="56" t="s">
        <v>170</v>
      </c>
      <c r="D52" s="57"/>
      <c r="E52" s="57"/>
      <c r="F52" s="57"/>
      <c r="G52" s="58"/>
      <c r="H52" s="3" t="s">
        <v>194</v>
      </c>
      <c r="I52" s="2" t="s">
        <v>242</v>
      </c>
      <c r="J52" s="25" t="s">
        <v>266</v>
      </c>
      <c r="K52" s="19" t="s">
        <v>218</v>
      </c>
    </row>
    <row r="53" spans="2:11" ht="16.5" customHeight="1" x14ac:dyDescent="0.15">
      <c r="B53" s="5" t="s">
        <v>147</v>
      </c>
      <c r="C53" s="56" t="s">
        <v>171</v>
      </c>
      <c r="D53" s="57"/>
      <c r="E53" s="57"/>
      <c r="F53" s="57"/>
      <c r="G53" s="58"/>
      <c r="H53" s="3" t="s">
        <v>195</v>
      </c>
      <c r="I53" s="2" t="s">
        <v>243</v>
      </c>
      <c r="J53" s="25" t="s">
        <v>267</v>
      </c>
      <c r="K53" s="19" t="s">
        <v>219</v>
      </c>
    </row>
    <row r="54" spans="2:11" ht="17.25" customHeight="1" x14ac:dyDescent="0.15">
      <c r="B54" s="5" t="s">
        <v>148</v>
      </c>
      <c r="C54" s="56" t="s">
        <v>172</v>
      </c>
      <c r="D54" s="57"/>
      <c r="E54" s="57"/>
      <c r="F54" s="57"/>
      <c r="G54" s="58"/>
      <c r="H54" s="3" t="s">
        <v>196</v>
      </c>
      <c r="I54" s="2" t="s">
        <v>244</v>
      </c>
      <c r="J54" s="25" t="s">
        <v>268</v>
      </c>
      <c r="K54" s="19" t="s">
        <v>220</v>
      </c>
    </row>
    <row r="55" spans="2:11" ht="16.5" customHeight="1" x14ac:dyDescent="0.15">
      <c r="B55" s="5" t="s">
        <v>149</v>
      </c>
      <c r="C55" s="56" t="s">
        <v>173</v>
      </c>
      <c r="D55" s="57"/>
      <c r="E55" s="57"/>
      <c r="F55" s="57"/>
      <c r="G55" s="58"/>
      <c r="H55" s="3" t="s">
        <v>197</v>
      </c>
      <c r="I55" s="2" t="s">
        <v>245</v>
      </c>
      <c r="J55" s="25" t="s">
        <v>269</v>
      </c>
      <c r="K55" s="19" t="s">
        <v>221</v>
      </c>
    </row>
    <row r="56" spans="2:11" ht="16.5" customHeight="1" x14ac:dyDescent="0.15">
      <c r="B56" s="5" t="s">
        <v>150</v>
      </c>
      <c r="C56" s="56" t="s">
        <v>174</v>
      </c>
      <c r="D56" s="57"/>
      <c r="E56" s="57"/>
      <c r="F56" s="57"/>
      <c r="G56" s="58"/>
      <c r="H56" s="3" t="s">
        <v>198</v>
      </c>
      <c r="I56" s="2" t="s">
        <v>246</v>
      </c>
      <c r="J56" s="25" t="s">
        <v>270</v>
      </c>
      <c r="K56" s="19" t="s">
        <v>222</v>
      </c>
    </row>
    <row r="57" spans="2:11" ht="16.5" customHeight="1" x14ac:dyDescent="0.15">
      <c r="B57" s="9" t="s">
        <v>151</v>
      </c>
      <c r="C57" s="69" t="s">
        <v>175</v>
      </c>
      <c r="D57" s="70"/>
      <c r="E57" s="70"/>
      <c r="F57" s="70"/>
      <c r="G57" s="71"/>
      <c r="H57" s="10" t="s">
        <v>199</v>
      </c>
      <c r="I57" s="11" t="s">
        <v>247</v>
      </c>
      <c r="J57" s="24" t="s">
        <v>271</v>
      </c>
      <c r="K57" s="18" t="s">
        <v>223</v>
      </c>
    </row>
    <row r="58" spans="2:11" ht="16.5" customHeight="1" x14ac:dyDescent="0.15">
      <c r="B58" s="5" t="s">
        <v>152</v>
      </c>
      <c r="C58" s="56" t="s">
        <v>176</v>
      </c>
      <c r="D58" s="57"/>
      <c r="E58" s="57"/>
      <c r="F58" s="57"/>
      <c r="G58" s="58"/>
      <c r="H58" s="3" t="s">
        <v>200</v>
      </c>
      <c r="I58" s="2" t="s">
        <v>248</v>
      </c>
      <c r="J58" s="25" t="s">
        <v>272</v>
      </c>
      <c r="K58" s="19" t="s">
        <v>224</v>
      </c>
    </row>
    <row r="59" spans="2:11" ht="16.5" customHeight="1" x14ac:dyDescent="0.15">
      <c r="B59" s="5" t="s">
        <v>153</v>
      </c>
      <c r="C59" s="56" t="s">
        <v>177</v>
      </c>
      <c r="D59" s="57"/>
      <c r="E59" s="57"/>
      <c r="F59" s="57"/>
      <c r="G59" s="58"/>
      <c r="H59" s="3" t="s">
        <v>201</v>
      </c>
      <c r="I59" s="2" t="s">
        <v>249</v>
      </c>
      <c r="J59" s="25" t="s">
        <v>273</v>
      </c>
      <c r="K59" s="19" t="s">
        <v>225</v>
      </c>
    </row>
    <row r="60" spans="2:11" ht="16.5" customHeight="1" x14ac:dyDescent="0.15">
      <c r="B60" s="5" t="s">
        <v>154</v>
      </c>
      <c r="C60" s="56" t="s">
        <v>178</v>
      </c>
      <c r="D60" s="57"/>
      <c r="E60" s="57"/>
      <c r="F60" s="57"/>
      <c r="G60" s="58"/>
      <c r="H60" s="3" t="s">
        <v>202</v>
      </c>
      <c r="I60" s="2" t="s">
        <v>250</v>
      </c>
      <c r="J60" s="25" t="s">
        <v>274</v>
      </c>
      <c r="K60" s="19" t="s">
        <v>226</v>
      </c>
    </row>
    <row r="61" spans="2:11" ht="17.25" customHeight="1" x14ac:dyDescent="0.15">
      <c r="B61" s="5" t="s">
        <v>155</v>
      </c>
      <c r="C61" s="56" t="s">
        <v>179</v>
      </c>
      <c r="D61" s="57"/>
      <c r="E61" s="57"/>
      <c r="F61" s="57"/>
      <c r="G61" s="58"/>
      <c r="H61" s="3" t="s">
        <v>203</v>
      </c>
      <c r="I61" s="2" t="s">
        <v>251</v>
      </c>
      <c r="J61" s="25" t="s">
        <v>275</v>
      </c>
      <c r="K61" s="19" t="s">
        <v>227</v>
      </c>
    </row>
    <row r="62" spans="2:11" ht="16.5" customHeight="1" x14ac:dyDescent="0.15">
      <c r="B62" s="5" t="s">
        <v>156</v>
      </c>
      <c r="C62" s="56" t="s">
        <v>180</v>
      </c>
      <c r="D62" s="57"/>
      <c r="E62" s="57"/>
      <c r="F62" s="57"/>
      <c r="G62" s="58"/>
      <c r="H62" s="3" t="s">
        <v>204</v>
      </c>
      <c r="I62" s="2" t="s">
        <v>252</v>
      </c>
      <c r="J62" s="25" t="s">
        <v>276</v>
      </c>
      <c r="K62" s="19" t="s">
        <v>228</v>
      </c>
    </row>
    <row r="63" spans="2:11" ht="16.5" customHeight="1" thickBot="1" x14ac:dyDescent="0.2">
      <c r="B63" s="6" t="s">
        <v>157</v>
      </c>
      <c r="C63" s="61" t="s">
        <v>181</v>
      </c>
      <c r="D63" s="62"/>
      <c r="E63" s="62"/>
      <c r="F63" s="62"/>
      <c r="G63" s="63"/>
      <c r="H63" s="7" t="s">
        <v>205</v>
      </c>
      <c r="I63" s="8" t="s">
        <v>253</v>
      </c>
      <c r="J63" s="26" t="s">
        <v>277</v>
      </c>
      <c r="K63" s="20" t="s">
        <v>229</v>
      </c>
    </row>
    <row r="64" spans="2:11" ht="16.5" customHeight="1" x14ac:dyDescent="0.15">
      <c r="B64" s="1" t="s">
        <v>22</v>
      </c>
      <c r="C64" s="17"/>
      <c r="D64" s="17"/>
      <c r="E64" s="17"/>
      <c r="F64" s="17"/>
      <c r="G64" s="17"/>
      <c r="H64" s="17"/>
      <c r="I64" s="72" t="s">
        <v>297</v>
      </c>
      <c r="J64" s="73"/>
      <c r="K64" s="21">
        <f>SUM(K20:K35)+SUM(K39:K63)</f>
        <v>0</v>
      </c>
    </row>
    <row r="65" spans="2:11" ht="16.5" customHeight="1" x14ac:dyDescent="0.15">
      <c r="B65" s="53" t="s">
        <v>21</v>
      </c>
      <c r="C65" s="54"/>
      <c r="D65" s="54"/>
      <c r="E65" s="54"/>
      <c r="F65" s="54"/>
      <c r="G65" s="54"/>
      <c r="H65" s="74"/>
      <c r="I65" s="75" t="s">
        <v>299</v>
      </c>
      <c r="J65" s="76"/>
      <c r="K65" s="22">
        <f>+K64*0.05</f>
        <v>0</v>
      </c>
    </row>
    <row r="66" spans="2:11" ht="16.5" customHeight="1" thickBot="1" x14ac:dyDescent="0.2">
      <c r="B66" s="54"/>
      <c r="C66" s="54"/>
      <c r="D66" s="54"/>
      <c r="E66" s="54"/>
      <c r="F66" s="54"/>
      <c r="G66" s="54"/>
      <c r="H66" s="74"/>
      <c r="I66" s="77" t="s">
        <v>301</v>
      </c>
      <c r="J66" s="78"/>
      <c r="K66" s="23">
        <f>+K65+K64</f>
        <v>0</v>
      </c>
    </row>
    <row r="67" spans="2:11" ht="16.5" customHeight="1" x14ac:dyDescent="0.15"/>
  </sheetData>
  <mergeCells count="51">
    <mergeCell ref="J2:K2"/>
    <mergeCell ref="C27:G27"/>
    <mergeCell ref="C28:G28"/>
    <mergeCell ref="C32:G32"/>
    <mergeCell ref="C25:G25"/>
    <mergeCell ref="C30:G30"/>
    <mergeCell ref="H10:K11"/>
    <mergeCell ref="H14:K15"/>
    <mergeCell ref="B12:F13"/>
    <mergeCell ref="C40:G40"/>
    <mergeCell ref="C41:G41"/>
    <mergeCell ref="B8:F9"/>
    <mergeCell ref="C19:G19"/>
    <mergeCell ref="C20:G20"/>
    <mergeCell ref="C33:G33"/>
    <mergeCell ref="C34:G34"/>
    <mergeCell ref="C35:G35"/>
    <mergeCell ref="C31:G31"/>
    <mergeCell ref="C26:G26"/>
    <mergeCell ref="C39:G39"/>
    <mergeCell ref="C21:G21"/>
    <mergeCell ref="C22:G22"/>
    <mergeCell ref="C23:G23"/>
    <mergeCell ref="C24:G24"/>
    <mergeCell ref="C38:G38"/>
    <mergeCell ref="C42:G42"/>
    <mergeCell ref="C43:G43"/>
    <mergeCell ref="C44:G44"/>
    <mergeCell ref="C57:G57"/>
    <mergeCell ref="C45:G45"/>
    <mergeCell ref="C51:G51"/>
    <mergeCell ref="C56:G56"/>
    <mergeCell ref="C46:G46"/>
    <mergeCell ref="C47:G47"/>
    <mergeCell ref="C48:G48"/>
    <mergeCell ref="C49:G49"/>
    <mergeCell ref="C50:G50"/>
    <mergeCell ref="C52:G52"/>
    <mergeCell ref="C53:G53"/>
    <mergeCell ref="C54:G54"/>
    <mergeCell ref="C55:G55"/>
    <mergeCell ref="C63:G63"/>
    <mergeCell ref="I64:J64"/>
    <mergeCell ref="B65:H66"/>
    <mergeCell ref="I65:J65"/>
    <mergeCell ref="I66:J66"/>
    <mergeCell ref="C62:G62"/>
    <mergeCell ref="C58:G58"/>
    <mergeCell ref="C59:G59"/>
    <mergeCell ref="C60:G60"/>
    <mergeCell ref="C61:G61"/>
  </mergeCells>
  <phoneticPr fontId="1"/>
  <printOptions horizontalCentered="1" verticalCentered="1"/>
  <pageMargins left="0.6692913385826772" right="0.39370078740157483" top="0.27559055118110237" bottom="0.27559055118110237" header="0.23622047244094491" footer="0.23622047244094491"/>
  <pageSetup paperSize="9" orientation="landscape" horizontalDpi="4294967293" r:id="rId1"/>
  <headerFooter alignWithMargins="0">
    <oddFooter>&amp;R&amp;"ＭＳ Ｐ明朝,標準"&amp;P  /  &amp;N</oddFooter>
  </headerFooter>
  <rowBreaks count="1" manualBreakCount="1">
    <brk id="35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"/>
  <sheetViews>
    <sheetView workbookViewId="0"/>
  </sheetViews>
  <sheetFormatPr defaultRowHeight="13.5" x14ac:dyDescent="0.15"/>
  <cols>
    <col min="1" max="1" width="9" customWidth="1"/>
  </cols>
  <sheetData/>
  <phoneticPr fontId="1"/>
  <pageMargins left="0.75" right="0.75" top="1" bottom="1" header="0.51200000000000001" footer="0.5120000000000000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"/>
  <sheetViews>
    <sheetView workbookViewId="0"/>
  </sheetViews>
  <sheetFormatPr defaultRowHeight="13.5" x14ac:dyDescent="0.15"/>
  <cols>
    <col min="1" max="1" width="9" customWidth="1"/>
  </cols>
  <sheetData/>
  <phoneticPr fontId="1"/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1page</vt:lpstr>
      <vt:lpstr>1page (2)</vt:lpstr>
      <vt:lpstr>2page</vt:lpstr>
      <vt:lpstr>Sheet2</vt:lpstr>
      <vt:lpstr>Sheet3</vt:lpstr>
      <vt:lpstr>'1page'!Print_Area</vt:lpstr>
      <vt:lpstr>'1page (2)'!Print_Area</vt:lpstr>
      <vt:lpstr>'2page'!Print_Area</vt:lpstr>
    </vt:vector>
  </TitlesOfParts>
  <Manager>FeedSoft</Manager>
  <Company>FeedSoft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請求書</dc:title>
  <dc:creator>FeedSoft</dc:creator>
  <cp:lastModifiedBy>川久保 智晴</cp:lastModifiedBy>
  <cp:lastPrinted>2017-08-09T04:06:47Z</cp:lastPrinted>
  <dcterms:created xsi:type="dcterms:W3CDTF">2002-12-25T08:34:04Z</dcterms:created>
  <dcterms:modified xsi:type="dcterms:W3CDTF">2021-02-17T10:32:40Z</dcterms:modified>
</cp:coreProperties>
</file>