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<sst xmlns="http://schemas.openxmlformats.org/spreadsheetml/2006/main" count="25" uniqueCount="22">
  <si>
    <t>Phương Án 1: Chi phí theo tháng</t>
  </si>
  <si>
    <t>No</t>
  </si>
  <si>
    <t>Họ tên</t>
  </si>
  <si>
    <t>Chi Phí lương Net/ tháng ($)</t>
  </si>
  <si>
    <t>Chi Phí lương Net/ tháng (VNĐ)</t>
  </si>
  <si>
    <t>Kỳ thanh toán</t>
  </si>
  <si>
    <t>Tháng 1</t>
  </si>
  <si>
    <t>Tháng 2</t>
  </si>
  <si>
    <t>Tháng 3</t>
  </si>
  <si>
    <t>Lê Trọng Linh</t>
  </si>
  <si>
    <t>Ngày 5 hàng tháng</t>
  </si>
  <si>
    <t>Phí Thị Kim Anh</t>
  </si>
  <si>
    <t>Chi phí tháng</t>
  </si>
  <si>
    <t>Tổng lũy tiến</t>
  </si>
  <si>
    <t>Phương Án 2: Chi phí theo gói 03 tháng</t>
  </si>
  <si>
    <t>Tổng 320,000,000 VNĐ - Net không bao gồm thuế</t>
  </si>
  <si>
    <t>Thanh toán lần 1</t>
  </si>
  <si>
    <t>Thanh toán 50% - ngày 18/10</t>
  </si>
  <si>
    <t>Thanh toán lần 2</t>
  </si>
  <si>
    <t>Sau khi đánh giá hoàn thành chuyển giao</t>
  </si>
  <si>
    <t>Định nghĩa hoàn thành chuyển giao</t>
  </si>
  <si>
    <r>
      <rPr>
        <rFont val="Arial"/>
        <color theme="1"/>
      </rPr>
      <t xml:space="preserve">Nội dung công việc bao gồm các hạng mục liên quan đến tiếp nhận và hoàn thiện chuyển giao phần mềm giữa CÔNG TY CỔ PHẦN CÔNG NGHỆ FAMTECH và  CÔNG TY ĐẤU GIÁ HỢP DANH VNA
1. Báo cáo đánh giá hiện trạng
2. Thực hiện thời gian 03 tháng, </t>
    </r>
    <r>
      <rPr>
        <rFont val="Arial"/>
        <color rgb="FFFF0000"/>
      </rPr>
      <t>từ ngày 06/10/2025 - 05/01/2025</t>
    </r>
    <r>
      <rPr>
        <rFont val="Arial"/>
        <color theme="1"/>
      </rPr>
      <t xml:space="preserve">; bao gồm kế hoạch và mục tiêu hoàn thành dự án
3. Điều kiện nghiệm thu:
</t>
    </r>
    <r>
      <rPr>
        <rFont val="Arial"/>
        <color rgb="FFFF0000"/>
      </rPr>
      <t xml:space="preserve">- Biên bản nghiệm thu bàn giao hệ thống đấu giá VNA: Kịch bản nghiệm thu + Kết quả 
- Tư vấn xây dựng Hệ thống Template tài liệu dự án </t>
    </r>
    <r>
      <rPr>
        <rFont val="Arial"/>
        <color theme="1"/>
      </rPr>
      <t xml:space="preserve">
</t>
    </r>
    <r>
      <rPr>
        <rFont val="Arial"/>
        <color rgb="FFFF0000"/>
      </rPr>
      <t xml:space="preserve">- Báo cáo nghiệm thu </t>
    </r>
    <r>
      <rPr>
        <rFont val="Arial"/>
        <color theme="1"/>
      </rPr>
      <t xml:space="preserve">Tài liệu dự án bàn giao từ FarmTech: BRD; SRS; Requirement list, Testcase; Test Report, Issue log, HDSD, SLA vận hành hệ thống. 
- Báo cáo Performance test
- Pentest: Nếu VNA đồng ý thuê pentest lại hệ thống
</t>
    </r>
    <r>
      <rPr>
        <rFont val="Arial"/>
        <b/>
        <color rgb="FFFF0000"/>
      </rPr>
      <t xml:space="preserve">---&gt; Thêm nội dung ở đây
</t>
    </r>
    <r>
      <rPr>
        <rFont val="Arial"/>
        <color rgb="FFFF0000"/>
      </rPr>
      <t xml:space="preserve">- Tư vấn xây dựng quy trình phát triển phần mềm 
- Tuyển dụng, đào tạo nhân sự đáp ứng vận hành quy trình sau tiếp nhận bàn giao </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</si>
</sst>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quot;"/>
  </numFmts>
  <fonts count="5">
    <font>
      <sz val="10.0"/>
      <color rgb="FF000000"/>
      <name val="Arial"/>
      <scheme val="minor"/>
    </font>
    <font>
      <b/>
      <color theme="1"/>
      <name val="Arial"/>
      <scheme val="minor"/>
    </font>
    <font>
      <color theme="1"/>
      <name val="Arial"/>
      <scheme val="minor"/>
    </font>
    <font/>
    <font>
      <b/>
      <i/>
      <color theme="1"/>
      <name val="Arial"/>
      <scheme val="minor"/>
    </font>
  </fonts>
  <fills count="5">
    <fill>
      <patternFill patternType="none"/>
    </fill>
    <fill>
      <patternFill patternType="lightGray"/>
    </fill>
    <fill>
      <patternFill patternType="solid">
        <fgColor rgb="FFD9D9D9"/>
        <bgColor rgb="FFD9D9D9"/>
      </patternFill>
    </fill>
    <fill>
      <patternFill patternType="solid">
        <fgColor rgb="FFB6D7A8"/>
        <bgColor rgb="FFB6D7A8"/>
      </patternFill>
    </fill>
    <fill>
      <patternFill patternType="solid">
        <fgColor rgb="FFFFFF00"/>
        <bgColor rgb="FFFFFF00"/>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readingOrder="0" vertical="center"/>
    </xf>
    <xf borderId="1" fillId="3" fontId="1" numFmtId="0" xfId="0" applyAlignment="1" applyBorder="1" applyFill="1" applyFont="1">
      <alignment readingOrder="0"/>
    </xf>
    <xf borderId="1" fillId="3" fontId="1" numFmtId="0" xfId="0" applyAlignment="1" applyBorder="1" applyFont="1">
      <alignment horizontal="center" readingOrder="0"/>
    </xf>
    <xf borderId="1" fillId="0" fontId="2" numFmtId="0" xfId="0" applyAlignment="1" applyBorder="1" applyFont="1">
      <alignment readingOrder="0"/>
    </xf>
    <xf borderId="1" fillId="0" fontId="2" numFmtId="164" xfId="0" applyAlignment="1" applyBorder="1" applyFont="1" applyNumberFormat="1">
      <alignment readingOrder="0"/>
    </xf>
    <xf borderId="1" fillId="0" fontId="2" numFmtId="3" xfId="0" applyBorder="1" applyFont="1" applyNumberFormat="1"/>
    <xf borderId="1" fillId="0" fontId="2" numFmtId="0" xfId="0" applyBorder="1" applyFont="1"/>
    <xf borderId="1" fillId="4" fontId="2" numFmtId="3" xfId="0" applyBorder="1" applyFill="1" applyFont="1" applyNumberFormat="1"/>
    <xf borderId="2" fillId="3" fontId="1" numFmtId="0" xfId="0" applyAlignment="1" applyBorder="1" applyFont="1">
      <alignment readingOrder="0"/>
    </xf>
    <xf borderId="3" fillId="0" fontId="3" numFmtId="0" xfId="0" applyBorder="1" applyFont="1"/>
    <xf borderId="3" fillId="3" fontId="1" numFmtId="0" xfId="0" applyAlignment="1" applyBorder="1" applyFont="1">
      <alignment readingOrder="0"/>
    </xf>
    <xf borderId="4" fillId="0" fontId="3" numFmtId="0" xfId="0" applyBorder="1" applyFont="1"/>
    <xf borderId="2" fillId="0" fontId="2" numFmtId="0" xfId="0" applyAlignment="1" applyBorder="1" applyFont="1">
      <alignment readingOrder="0"/>
    </xf>
    <xf borderId="4" fillId="4" fontId="2" numFmtId="3" xfId="0" applyAlignment="1" applyBorder="1" applyFont="1" applyNumberFormat="1">
      <alignment readingOrder="0"/>
    </xf>
    <xf borderId="4" fillId="0" fontId="2" numFmtId="0" xfId="0" applyAlignment="1" applyBorder="1" applyFont="1">
      <alignment readingOrder="0"/>
    </xf>
    <xf borderId="4" fillId="0" fontId="2" numFmtId="3" xfId="0" applyAlignment="1" applyBorder="1" applyFont="1" applyNumberFormat="1">
      <alignment readingOrder="0"/>
    </xf>
    <xf borderId="2" fillId="3" fontId="4" numFmtId="0" xfId="0" applyAlignment="1" applyBorder="1" applyFont="1">
      <alignment readingOrder="0"/>
    </xf>
    <xf borderId="5" fillId="0" fontId="2" numFmtId="0" xfId="0" applyAlignment="1" applyBorder="1" applyFont="1">
      <alignment readingOrder="0" vertical="top"/>
    </xf>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6.0" topLeftCell="A17" activePane="bottomLeft" state="frozen"/>
      <selection activeCell="B18" sqref="B18" pane="bottomLeft"/>
    </sheetView>
  </sheetViews>
  <sheetFormatPr customHeight="1" defaultColWidth="12.63" defaultRowHeight="15.75"/>
  <cols>
    <col customWidth="1" min="1" max="1" width="4.38"/>
    <col customWidth="1" min="2" max="2" width="18.38"/>
    <col customWidth="1" min="3" max="3" width="24.88"/>
    <col customWidth="1" min="4" max="4" width="26.75"/>
    <col customWidth="1" min="5" max="8" width="20.38"/>
  </cols>
  <sheetData>
    <row r="1">
      <c r="A1" s="1" t="s">
        <v>0</v>
      </c>
    </row>
    <row r="3">
      <c r="A3" s="2" t="s">
        <v>1</v>
      </c>
      <c r="B3" s="2" t="s">
        <v>2</v>
      </c>
      <c r="C3" s="2" t="s">
        <v>3</v>
      </c>
      <c r="D3" s="2" t="s">
        <v>4</v>
      </c>
      <c r="E3" s="2" t="s">
        <v>5</v>
      </c>
      <c r="F3" s="3" t="s">
        <v>6</v>
      </c>
      <c r="G3" s="3" t="s">
        <v>7</v>
      </c>
      <c r="H3" s="3" t="s">
        <v>8</v>
      </c>
    </row>
    <row r="4">
      <c r="A4" s="4">
        <v>1.0</v>
      </c>
      <c r="B4" s="4" t="s">
        <v>9</v>
      </c>
      <c r="C4" s="5">
        <v>2000.0</v>
      </c>
      <c r="D4" s="6">
        <f t="shared" ref="D4:D5" si="1">2000*26500</f>
        <v>53000000</v>
      </c>
      <c r="E4" s="4" t="s">
        <v>10</v>
      </c>
      <c r="F4" s="6">
        <f t="shared" ref="F4:F5" si="2">D4</f>
        <v>53000000</v>
      </c>
      <c r="G4" s="6">
        <f t="shared" ref="G4:G5" si="3">D4</f>
        <v>53000000</v>
      </c>
      <c r="H4" s="6">
        <f t="shared" ref="H4:H5" si="4">D4</f>
        <v>53000000</v>
      </c>
    </row>
    <row r="5">
      <c r="A5" s="4">
        <v>2.0</v>
      </c>
      <c r="B5" s="4" t="s">
        <v>11</v>
      </c>
      <c r="C5" s="5">
        <v>2000.0</v>
      </c>
      <c r="D5" s="6">
        <f t="shared" si="1"/>
        <v>53000000</v>
      </c>
      <c r="E5" s="4" t="s">
        <v>10</v>
      </c>
      <c r="F5" s="6">
        <f t="shared" si="2"/>
        <v>53000000</v>
      </c>
      <c r="G5" s="6">
        <f t="shared" si="3"/>
        <v>53000000</v>
      </c>
      <c r="H5" s="6">
        <f t="shared" si="4"/>
        <v>53000000</v>
      </c>
    </row>
    <row r="6">
      <c r="A6" s="4">
        <v>3.0</v>
      </c>
      <c r="B6" s="4" t="s">
        <v>12</v>
      </c>
      <c r="C6" s="7"/>
      <c r="D6" s="7"/>
      <c r="E6" s="7"/>
      <c r="F6" s="6">
        <f t="shared" ref="F6:H6" si="5">SUM(F4:F5)</f>
        <v>106000000</v>
      </c>
      <c r="G6" s="6">
        <f t="shared" si="5"/>
        <v>106000000</v>
      </c>
      <c r="H6" s="6">
        <f t="shared" si="5"/>
        <v>106000000</v>
      </c>
    </row>
    <row r="7">
      <c r="A7" s="4">
        <v>4.0</v>
      </c>
      <c r="B7" s="4" t="s">
        <v>13</v>
      </c>
      <c r="C7" s="7"/>
      <c r="D7" s="7"/>
      <c r="E7" s="7"/>
      <c r="F7" s="6">
        <f>Sum(F6)</f>
        <v>106000000</v>
      </c>
      <c r="G7" s="6">
        <f>sum(F6:G6)</f>
        <v>212000000</v>
      </c>
      <c r="H7" s="8">
        <f>sum(F6:H6)</f>
        <v>318000000</v>
      </c>
    </row>
    <row r="8" ht="47.25" customHeight="1"/>
    <row r="9">
      <c r="A9" s="1" t="s">
        <v>14</v>
      </c>
    </row>
    <row r="11">
      <c r="A11" s="2" t="s">
        <v>1</v>
      </c>
      <c r="B11" s="9" t="s">
        <v>2</v>
      </c>
      <c r="C11" s="10"/>
      <c r="D11" s="10"/>
      <c r="E11" s="10"/>
      <c r="F11" s="11"/>
      <c r="G11" s="10"/>
      <c r="H11" s="12"/>
    </row>
    <row r="12">
      <c r="A12" s="4">
        <v>1.0</v>
      </c>
      <c r="B12" s="13" t="s">
        <v>15</v>
      </c>
      <c r="C12" s="10"/>
      <c r="D12" s="10"/>
      <c r="E12" s="14">
        <v>3.2E8</v>
      </c>
      <c r="F12" s="13"/>
      <c r="G12" s="10"/>
      <c r="H12" s="15"/>
    </row>
    <row r="13">
      <c r="A13" s="4">
        <v>2.0</v>
      </c>
      <c r="B13" s="13" t="s">
        <v>16</v>
      </c>
      <c r="C13" s="10"/>
      <c r="D13" s="10"/>
      <c r="E13" s="12"/>
      <c r="F13" s="13" t="s">
        <v>17</v>
      </c>
      <c r="G13" s="10"/>
      <c r="H13" s="16">
        <f>0.5*E12</f>
        <v>160000000</v>
      </c>
    </row>
    <row r="14">
      <c r="A14" s="4">
        <v>3.0</v>
      </c>
      <c r="B14" s="13" t="s">
        <v>18</v>
      </c>
      <c r="C14" s="10"/>
      <c r="D14" s="10"/>
      <c r="E14" s="12"/>
      <c r="F14" s="13" t="s">
        <v>19</v>
      </c>
      <c r="G14" s="10"/>
      <c r="H14" s="16">
        <f>E12-H13</f>
        <v>160000000</v>
      </c>
    </row>
    <row r="16">
      <c r="A16" s="17" t="s">
        <v>20</v>
      </c>
      <c r="B16" s="10"/>
      <c r="C16" s="10"/>
      <c r="D16" s="10"/>
      <c r="E16" s="10"/>
      <c r="F16" s="10"/>
      <c r="G16" s="10"/>
      <c r="H16" s="12"/>
    </row>
    <row r="17">
      <c r="A17" s="18" t="s">
        <v>21</v>
      </c>
      <c r="B17" s="19"/>
      <c r="C17" s="19"/>
      <c r="D17" s="19"/>
      <c r="E17" s="19"/>
      <c r="F17" s="19"/>
      <c r="G17" s="19"/>
      <c r="H17" s="20"/>
    </row>
    <row r="18">
      <c r="A18" s="21"/>
      <c r="H18" s="22"/>
    </row>
    <row r="19">
      <c r="A19" s="21"/>
      <c r="H19" s="22"/>
    </row>
    <row r="20">
      <c r="A20" s="21"/>
      <c r="H20" s="22"/>
    </row>
    <row r="21">
      <c r="A21" s="21"/>
      <c r="H21" s="22"/>
    </row>
    <row r="22">
      <c r="A22" s="21"/>
      <c r="H22" s="22"/>
    </row>
    <row r="23">
      <c r="A23" s="21"/>
      <c r="H23" s="22"/>
    </row>
    <row r="24">
      <c r="A24" s="21"/>
      <c r="H24" s="22"/>
    </row>
    <row r="25" ht="33.75" customHeight="1">
      <c r="A25" s="23"/>
      <c r="B25" s="24"/>
      <c r="C25" s="24"/>
      <c r="D25" s="24"/>
      <c r="E25" s="24"/>
      <c r="F25" s="24"/>
      <c r="G25" s="24"/>
      <c r="H25" s="25"/>
    </row>
  </sheetData>
  <mergeCells count="13">
    <mergeCell ref="B13:E13"/>
    <mergeCell ref="F13:G13"/>
    <mergeCell ref="B14:E14"/>
    <mergeCell ref="F14:G14"/>
    <mergeCell ref="A16:H16"/>
    <mergeCell ref="A17:H25"/>
    <mergeCell ref="A1:H2"/>
    <mergeCell ref="A8:H8"/>
    <mergeCell ref="A9:H10"/>
    <mergeCell ref="B11:E11"/>
    <mergeCell ref="F11:H11"/>
    <mergeCell ref="B12:D12"/>
    <mergeCell ref="F12:G12"/>
  </mergeCells>
  <drawing r:id="rId1"/>
</worksheet>
</file>