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OM" sheetId="1" r:id="rId3"/>
  </sheets>
  <definedNames/>
  <calcPr/>
</workbook>
</file>

<file path=xl/sharedStrings.xml><?xml version="1.0" encoding="utf-8"?>
<sst xmlns="http://schemas.openxmlformats.org/spreadsheetml/2006/main" count="100" uniqueCount="92">
  <si>
    <t>Qty</t>
  </si>
  <si>
    <t>Value</t>
  </si>
  <si>
    <t>Ref</t>
  </si>
  <si>
    <t>Description</t>
  </si>
  <si>
    <t>Price Ea</t>
  </si>
  <si>
    <t>Price Total</t>
  </si>
  <si>
    <t>Mouser # / Link</t>
  </si>
  <si>
    <t>BZ1</t>
  </si>
  <si>
    <t>Buzzer</t>
  </si>
  <si>
    <t>810-SD1614T5-B1</t>
  </si>
  <si>
    <t>10nf</t>
  </si>
  <si>
    <t>C1, C2, C3</t>
  </si>
  <si>
    <t>Ceramic Capacitor</t>
  </si>
  <si>
    <t>https://www.taydaelectronics.com/capacitors/monolithic-ceramic-capacitor/0-01uf-50v-multilayer-monolithic-ceramic-capacitor.html</t>
  </si>
  <si>
    <t>100nf</t>
  </si>
  <si>
    <t>C4</t>
  </si>
  <si>
    <t>https://www.taydaelectronics.com/capacitors/monolithic-ceramic-capacitor/0-1uf-50v-multilayer-ceramic-capacitor.html</t>
  </si>
  <si>
    <t>100uf</t>
  </si>
  <si>
    <t>C5</t>
  </si>
  <si>
    <t>Electrolytic Capacitor</t>
  </si>
  <si>
    <t>https://www.taydaelectronics.com/capacitors/electrolytic-capacitors/100uf-25v-105c-radial-electrolytic-capacitor-6x11mm.html</t>
  </si>
  <si>
    <t>J1, J2, J3, J4</t>
  </si>
  <si>
    <t>TRS Stereo Jack **NOTE FOOTPRINT**</t>
  </si>
  <si>
    <t>https://www.taydaelectronics.com/hardware/3-5mm-plugs-jacks/3-5mm-stereo-enclosed-socket-chassis-jack.html</t>
  </si>
  <si>
    <t>J5</t>
  </si>
  <si>
    <t>MINI-DIN 6 – PS/2 socket</t>
  </si>
  <si>
    <t>490-MD-60SM</t>
  </si>
  <si>
    <t>PWR1</t>
  </si>
  <si>
    <t>2.1mm DC Barrel Socket</t>
  </si>
  <si>
    <t>https://www.taydaelectronics.com/hardware/dc-power/dc-power-jack-2-1mm-barrel-type-pcb-mount.html</t>
  </si>
  <si>
    <t>PN2222A</t>
  </si>
  <si>
    <t>Q1, Q2</t>
  </si>
  <si>
    <t>TO-92 Transistor</t>
  </si>
  <si>
    <t>https://www.taydaelectronics.com/pn2222a-pn2222-transistor-npn-40-volts-600-ma.html</t>
  </si>
  <si>
    <t>R1, R2, R5</t>
  </si>
  <si>
    <t>¼W Resistor</t>
  </si>
  <si>
    <t>https://www.taydaelectronics.com/resistors/1-4w-carbon-film-resistors/resistor-100-ohm-1-4w-5-carbon-film-pkg-of-10.html</t>
  </si>
  <si>
    <t>10k</t>
  </si>
  <si>
    <t>R4</t>
  </si>
  <si>
    <t>Bourns 10k Linear Pot (PTV09A)</t>
  </si>
  <si>
    <t>858-P090L-03F20BR10K</t>
  </si>
  <si>
    <t>R7, R13, R14</t>
  </si>
  <si>
    <t>https://www.taydaelectronics.com/resistors/1-4w-carbon-film-resistors/10-x-resistor-10k-ohm-1-4w-5-carbon-film-pkg-of-10.html</t>
  </si>
  <si>
    <t>R17</t>
  </si>
  <si>
    <t>https://www.taydaelectronics.com/resistors/1-4w-carbon-film-resistors/10-x-resistor-220-ohm-1-4w-5-carbon-film-pkg-of-10.html</t>
  </si>
  <si>
    <t>1k</t>
  </si>
  <si>
    <t>R8, R9, R10, R11, R12</t>
  </si>
  <si>
    <t>https://www.taydaelectronics.com/resistors/1-4w-carbon-film-resistors/10-x-resistor-1k-ohm-1-4w-5-carbon-film-pkg-of-10.html</t>
  </si>
  <si>
    <t>R15</t>
  </si>
  <si>
    <t>Bourns 10k 3296W TrimPot</t>
  </si>
  <si>
    <t>https://www.taydaelectronics.com/potentiometer-variable-resistors/cermet-potentiometers/3296w/10k-ohm-trimmer-potentiometer-cermet-25-turns-3296w.html</t>
  </si>
  <si>
    <t>SPST</t>
  </si>
  <si>
    <t>SW0</t>
  </si>
  <si>
    <t>SPST Right Angle Slide Switch</t>
  </si>
  <si>
    <t>612-EG1224</t>
  </si>
  <si>
    <t>Tact Switch</t>
  </si>
  <si>
    <t>SW1, SW2, SW3, SW4, SW5, SW6</t>
  </si>
  <si>
    <t>6mm Tacticle Switch</t>
  </si>
  <si>
    <t>https://www.taydaelectronics.com/tact-switch-6-6mm-8mm-through-hole-spst-no.html</t>
  </si>
  <si>
    <t>Arduino</t>
  </si>
  <si>
    <t>U1</t>
  </si>
  <si>
    <t>Arduino Mega 2560</t>
  </si>
  <si>
    <t>https://www.ebay.com/itm/MEGA-2560-R3-Board-ATmega2560-16AU-USB-Cable-for-Arduino/252801580596</t>
  </si>
  <si>
    <t>U1*, DSP1*</t>
  </si>
  <si>
    <t>Single Straight Pin Header 2.54</t>
  </si>
  <si>
    <t>https://www.taydaelectronics.com/connectors-sockets/pin-headers/40-pin-2-54-mm-single-row-pin-header-strip.html</t>
  </si>
  <si>
    <t>U1*</t>
  </si>
  <si>
    <t>Double Straight Pin Header 2.54</t>
  </si>
  <si>
    <t>https://www.taydaelectronics.com/connectors-sockets/pin-headers/2x40-pin-2-54-mm-right-angle-double-row-pin-header.html</t>
  </si>
  <si>
    <t>LED</t>
  </si>
  <si>
    <t>D1</t>
  </si>
  <si>
    <t>3mm LED</t>
  </si>
  <si>
    <t>https://www.taydaelectronics.com/leds/round-leds/3mm-leds/blue/led-3mm-blue-water-clear-ultra-bright.html</t>
  </si>
  <si>
    <t>LCD</t>
  </si>
  <si>
    <t>DS1</t>
  </si>
  <si>
    <t>1602 LCD Display</t>
  </si>
  <si>
    <t>https://www.ebay.com/itm/New-Blue-IIC-I2C-TWI-1602-16x2-LCD-Module-Display-for-Arduino/401234985748</t>
  </si>
  <si>
    <t>DS1*</t>
  </si>
  <si>
    <t>Standoff (spacer)</t>
  </si>
  <si>
    <t>https://www.ebay.com/itm/25-100pcs-Black-Plastic-Nylon-M2-M3-M4-Hex-Column-Standoff-Spacer-Phillips-Screw/161851888098?hash=item25af1fd1e2%3Am%3AmSFN5PfK36Pymx7M06MxM7w&amp;var=460824652792</t>
  </si>
  <si>
    <t>U1*, DS1*</t>
  </si>
  <si>
    <t>Standoff (screw)</t>
  </si>
  <si>
    <t>Knob</t>
  </si>
  <si>
    <t>Knob for R4</t>
  </si>
  <si>
    <t>https://www.taydaelectronics.com/hardware/knobs-8688/kn1360-knob-black.html</t>
  </si>
  <si>
    <t>PCB</t>
  </si>
  <si>
    <t>K3NG PCB</t>
  </si>
  <si>
    <t>JLCPCB</t>
  </si>
  <si>
    <t>Totals</t>
  </si>
  <si>
    <t>Keyers</t>
  </si>
  <si>
    <t>Combined Total</t>
  </si>
  <si>
    <t>Total - (minus Arduino &amp; Screen)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</si>
</sst>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$-409]#,##0.00;[RED]\-[$$-409]#,##0.00"/>
    <numFmt numFmtId="165" formatCode="&quot;$&quot;#,##0.00"/>
  </numFmts>
  <fonts count="7">
    <font>
      <sz val="10.0"/>
      <color rgb="FF000000"/>
      <name val="Arial"/>
    </font>
    <font>
      <b/>
      <sz val="10.0"/>
      <name val="Arial"/>
    </font>
    <font>
      <sz val="10.0"/>
      <name val="Arial"/>
    </font>
    <font/>
    <font>
      <u/>
      <color rgb="FF0000FF"/>
    </font>
    <font>
      <u/>
      <color rgb="FF0000FF"/>
      <name val="Inherit"/>
    </font>
    <font>
      <u/>
      <color rgb="FF333333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164" xfId="0" applyAlignment="1" applyFont="1" applyNumberFormat="1">
      <alignment horizontal="center" shrinkToFit="0" vertical="bottom" wrapText="0"/>
    </xf>
    <xf borderId="0" fillId="0" fontId="3" numFmtId="0" xfId="0" applyAlignment="1" applyFont="1">
      <alignment readingOrder="0"/>
    </xf>
    <xf borderId="0" fillId="0" fontId="2" numFmtId="164" xfId="0" applyAlignment="1" applyFont="1" applyNumberFormat="1">
      <alignment horizontal="center" readingOrder="0" shrinkToFit="0" vertical="bottom" wrapText="0"/>
    </xf>
    <xf borderId="0" fillId="0" fontId="4" numFmtId="0" xfId="0" applyAlignment="1" applyFont="1">
      <alignment readingOrder="0"/>
    </xf>
    <xf borderId="0" fillId="2" fontId="5" numFmtId="0" xfId="0" applyAlignment="1" applyFill="1" applyFont="1">
      <alignment readingOrder="0"/>
    </xf>
    <xf borderId="0" fillId="2" fontId="6" numFmtId="0" xfId="0" applyAlignment="1" applyFont="1">
      <alignment readingOrder="0"/>
    </xf>
    <xf borderId="0" fillId="0" fontId="3" numFmtId="164" xfId="0" applyAlignment="1" applyFont="1" applyNumberFormat="1">
      <alignment horizontal="center"/>
    </xf>
    <xf borderId="0" fillId="0" fontId="3" numFmtId="165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taydaelectronics.com/resistors/1-4w-carbon-film-resistors/10-x-resistor-220-ohm-1-4w-5-carbon-film-pkg-of-10.html" TargetMode="External"/><Relationship Id="rId2" Type="http://schemas.openxmlformats.org/officeDocument/2006/relationships/hyperlink" Target="https://www.taydaelectronics.com/leds/round-leds/3mm-leds/blue/led-3mm-blue-water-clear-ultra-bright.html" TargetMode="External"/><Relationship Id="rId3" Type="http://schemas.openxmlformats.org/officeDocument/2006/relationships/hyperlink" Target="https://www.ebay.com/itm/25-100pcs-Black-Plastic-Nylon-M2-M3-M4-Hex-Column-Standoff-Spacer-Phillips-Screw/161851888098?hash=item25af1fd1e2%3Am%3AmSFN5PfK36Pymx7M06MxM7w&amp;var=460824652792" TargetMode="External"/><Relationship Id="rId4" Type="http://schemas.openxmlformats.org/officeDocument/2006/relationships/hyperlink" Target="https://www.ebay.com/itm/25-100pcs-Black-Plastic-Nylon-M2-M3-M4-Hex-Column-Standoff-Spacer-Phillips-Screw/161851888098?hash=item25af1fd1e2%3Am%3AmSFN5PfK36Pymx7M06MxM7w&amp;var=460824652792" TargetMode="External"/><Relationship Id="rId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86"/>
    <col customWidth="1" min="3" max="3" width="28.71"/>
    <col customWidth="1" min="4" max="4" width="32.71"/>
    <col customWidth="1" min="5" max="5" width="10.86"/>
    <col customWidth="1" min="6" max="6" width="11.57"/>
    <col customWidth="1" min="7" max="7" width="130.71"/>
    <col customWidth="1" min="8" max="17" width="10.86"/>
    <col customWidth="1" min="18" max="26" width="8.71"/>
  </cols>
  <sheetData>
    <row r="1" ht="12.75" customHeight="1"/>
    <row r="2" ht="12.75" customHeigh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>
        <v>1.0</v>
      </c>
      <c r="C3" t="s">
        <v>7</v>
      </c>
      <c r="D3" t="s">
        <v>8</v>
      </c>
      <c r="E3" s="2">
        <v>2.18</v>
      </c>
      <c r="F3" s="2">
        <f t="shared" ref="F3:F27" si="1">E3*A3</f>
        <v>2.18</v>
      </c>
      <c r="G3" t="s">
        <v>9</v>
      </c>
    </row>
    <row r="4" ht="12.75" customHeight="1">
      <c r="A4">
        <v>3.0</v>
      </c>
      <c r="B4" t="s">
        <v>10</v>
      </c>
      <c r="C4" t="s">
        <v>11</v>
      </c>
      <c r="D4" t="s">
        <v>12</v>
      </c>
      <c r="E4" s="2">
        <v>0.03</v>
      </c>
      <c r="F4" s="2">
        <f t="shared" si="1"/>
        <v>0.09</v>
      </c>
      <c r="G4" t="s">
        <v>13</v>
      </c>
    </row>
    <row r="5" ht="12.75" customHeight="1">
      <c r="A5">
        <v>1.0</v>
      </c>
      <c r="B5" t="s">
        <v>14</v>
      </c>
      <c r="C5" t="s">
        <v>15</v>
      </c>
      <c r="D5" t="s">
        <v>12</v>
      </c>
      <c r="E5" s="2">
        <v>0.06</v>
      </c>
      <c r="F5" s="2">
        <f t="shared" si="1"/>
        <v>0.06</v>
      </c>
      <c r="G5" t="s">
        <v>16</v>
      </c>
    </row>
    <row r="6" ht="12.75" customHeight="1">
      <c r="A6">
        <v>1.0</v>
      </c>
      <c r="B6" t="s">
        <v>17</v>
      </c>
      <c r="C6" t="s">
        <v>18</v>
      </c>
      <c r="D6" t="s">
        <v>19</v>
      </c>
      <c r="E6" s="2">
        <v>0.03</v>
      </c>
      <c r="F6" s="2">
        <f t="shared" si="1"/>
        <v>0.03</v>
      </c>
      <c r="G6" t="s">
        <v>20</v>
      </c>
    </row>
    <row r="7" ht="12.75" customHeight="1">
      <c r="A7">
        <v>4.0</v>
      </c>
      <c r="C7" t="s">
        <v>21</v>
      </c>
      <c r="D7" t="s">
        <v>22</v>
      </c>
      <c r="E7" s="2">
        <v>0.12</v>
      </c>
      <c r="F7" s="2">
        <f t="shared" si="1"/>
        <v>0.48</v>
      </c>
      <c r="G7" t="s">
        <v>23</v>
      </c>
    </row>
    <row r="8" ht="12.75" customHeight="1">
      <c r="A8">
        <v>1.0</v>
      </c>
      <c r="C8" t="s">
        <v>24</v>
      </c>
      <c r="D8" t="s">
        <v>25</v>
      </c>
      <c r="E8" s="2">
        <v>1.42</v>
      </c>
      <c r="F8" s="2">
        <f t="shared" si="1"/>
        <v>1.42</v>
      </c>
      <c r="G8" t="s">
        <v>26</v>
      </c>
    </row>
    <row r="9" ht="12.75" customHeight="1">
      <c r="A9">
        <v>1.0</v>
      </c>
      <c r="C9" t="s">
        <v>27</v>
      </c>
      <c r="D9" t="s">
        <v>28</v>
      </c>
      <c r="E9" s="2">
        <v>0.16</v>
      </c>
      <c r="F9" s="2">
        <f t="shared" si="1"/>
        <v>0.16</v>
      </c>
      <c r="G9" t="s">
        <v>29</v>
      </c>
    </row>
    <row r="10" ht="12.75" customHeight="1">
      <c r="A10">
        <v>2.0</v>
      </c>
      <c r="B10" t="s">
        <v>30</v>
      </c>
      <c r="C10" t="s">
        <v>31</v>
      </c>
      <c r="D10" t="s">
        <v>32</v>
      </c>
      <c r="E10" s="2">
        <v>0.05</v>
      </c>
      <c r="F10" s="2">
        <f t="shared" si="1"/>
        <v>0.1</v>
      </c>
      <c r="G10" t="s">
        <v>33</v>
      </c>
    </row>
    <row r="11" ht="12.75" customHeight="1">
      <c r="A11" s="3">
        <v>3.0</v>
      </c>
      <c r="B11">
        <v>100.0</v>
      </c>
      <c r="C11" s="3" t="s">
        <v>34</v>
      </c>
      <c r="D11" t="s">
        <v>35</v>
      </c>
      <c r="E11" s="2">
        <v>0.01</v>
      </c>
      <c r="F11" s="2">
        <f t="shared" si="1"/>
        <v>0.03</v>
      </c>
      <c r="G11" t="s">
        <v>36</v>
      </c>
    </row>
    <row r="12" ht="12.75" customHeight="1">
      <c r="A12">
        <v>1.0</v>
      </c>
      <c r="B12" t="s">
        <v>37</v>
      </c>
      <c r="C12" t="s">
        <v>38</v>
      </c>
      <c r="D12" t="s">
        <v>39</v>
      </c>
      <c r="E12" s="2">
        <v>0.82</v>
      </c>
      <c r="F12" s="2">
        <f t="shared" si="1"/>
        <v>0.82</v>
      </c>
      <c r="G12" t="s">
        <v>40</v>
      </c>
    </row>
    <row r="13" ht="12.75" customHeight="1">
      <c r="A13">
        <v>3.0</v>
      </c>
      <c r="B13" t="s">
        <v>37</v>
      </c>
      <c r="C13" s="3" t="s">
        <v>41</v>
      </c>
      <c r="D13" t="s">
        <v>35</v>
      </c>
      <c r="E13" s="2">
        <v>0.01</v>
      </c>
      <c r="F13" s="2">
        <f t="shared" si="1"/>
        <v>0.03</v>
      </c>
      <c r="G13" t="s">
        <v>42</v>
      </c>
    </row>
    <row r="14" ht="12.75" customHeight="1">
      <c r="A14" s="3">
        <v>1.0</v>
      </c>
      <c r="B14" s="3">
        <v>220.0</v>
      </c>
      <c r="C14" s="3" t="s">
        <v>43</v>
      </c>
      <c r="D14" t="s">
        <v>35</v>
      </c>
      <c r="E14" s="4">
        <v>0.01</v>
      </c>
      <c r="F14" s="2">
        <f t="shared" si="1"/>
        <v>0.01</v>
      </c>
      <c r="G14" s="5" t="s">
        <v>44</v>
      </c>
    </row>
    <row r="15" ht="12.75" customHeight="1">
      <c r="A15">
        <v>5.0</v>
      </c>
      <c r="B15" t="s">
        <v>45</v>
      </c>
      <c r="C15" t="s">
        <v>46</v>
      </c>
      <c r="D15" t="s">
        <v>35</v>
      </c>
      <c r="E15" s="2">
        <v>0.01</v>
      </c>
      <c r="F15" s="2">
        <f t="shared" si="1"/>
        <v>0.05</v>
      </c>
      <c r="G15" t="s">
        <v>47</v>
      </c>
    </row>
    <row r="16" ht="12.75" customHeight="1">
      <c r="A16">
        <v>1.0</v>
      </c>
      <c r="B16" t="s">
        <v>37</v>
      </c>
      <c r="C16" t="s">
        <v>48</v>
      </c>
      <c r="D16" t="s">
        <v>49</v>
      </c>
      <c r="E16" s="2">
        <v>0.28</v>
      </c>
      <c r="F16" s="2">
        <f t="shared" si="1"/>
        <v>0.28</v>
      </c>
      <c r="G16" t="s">
        <v>50</v>
      </c>
    </row>
    <row r="17" ht="12.75" customHeight="1">
      <c r="A17">
        <v>1.0</v>
      </c>
      <c r="B17" t="s">
        <v>51</v>
      </c>
      <c r="C17" t="s">
        <v>52</v>
      </c>
      <c r="D17" t="s">
        <v>53</v>
      </c>
      <c r="E17" s="2">
        <v>0.72</v>
      </c>
      <c r="F17" s="2">
        <f t="shared" si="1"/>
        <v>0.72</v>
      </c>
      <c r="G17" t="s">
        <v>54</v>
      </c>
    </row>
    <row r="18" ht="12.75" customHeight="1">
      <c r="A18">
        <v>6.0</v>
      </c>
      <c r="B18" t="s">
        <v>55</v>
      </c>
      <c r="C18" t="s">
        <v>56</v>
      </c>
      <c r="D18" t="s">
        <v>57</v>
      </c>
      <c r="E18" s="2">
        <v>0.05</v>
      </c>
      <c r="F18" s="2">
        <f t="shared" si="1"/>
        <v>0.3</v>
      </c>
      <c r="G18" t="s">
        <v>58</v>
      </c>
    </row>
    <row r="19" ht="12.75" customHeight="1">
      <c r="A19">
        <v>1.0</v>
      </c>
      <c r="B19" t="s">
        <v>59</v>
      </c>
      <c r="C19" t="s">
        <v>60</v>
      </c>
      <c r="D19" t="s">
        <v>61</v>
      </c>
      <c r="E19" s="4">
        <v>12.98</v>
      </c>
      <c r="F19" s="2">
        <f t="shared" si="1"/>
        <v>12.98</v>
      </c>
      <c r="G19" t="s">
        <v>62</v>
      </c>
    </row>
    <row r="20" ht="12.75" customHeight="1">
      <c r="A20">
        <v>5.0</v>
      </c>
      <c r="C20" t="s">
        <v>63</v>
      </c>
      <c r="D20" t="s">
        <v>64</v>
      </c>
      <c r="E20" s="2">
        <v>0.15</v>
      </c>
      <c r="F20" s="2">
        <f t="shared" si="1"/>
        <v>0.75</v>
      </c>
      <c r="G20" t="s">
        <v>65</v>
      </c>
    </row>
    <row r="21" ht="12.75" customHeight="1">
      <c r="A21">
        <v>1.0</v>
      </c>
      <c r="C21" t="s">
        <v>66</v>
      </c>
      <c r="D21" t="s">
        <v>67</v>
      </c>
      <c r="E21" s="2">
        <v>0.32</v>
      </c>
      <c r="F21" s="2">
        <f t="shared" si="1"/>
        <v>0.32</v>
      </c>
      <c r="G21" t="s">
        <v>68</v>
      </c>
    </row>
    <row r="22" ht="12.75" customHeight="1">
      <c r="A22" s="3">
        <v>1.0</v>
      </c>
      <c r="B22" s="3" t="s">
        <v>69</v>
      </c>
      <c r="C22" s="3" t="s">
        <v>70</v>
      </c>
      <c r="D22" s="3" t="s">
        <v>71</v>
      </c>
      <c r="E22" s="4">
        <v>0.04</v>
      </c>
      <c r="F22" s="2">
        <f t="shared" si="1"/>
        <v>0.04</v>
      </c>
      <c r="G22" s="5" t="s">
        <v>72</v>
      </c>
    </row>
    <row r="23" ht="12.75" customHeight="1">
      <c r="A23">
        <v>1.0</v>
      </c>
      <c r="B23" t="s">
        <v>73</v>
      </c>
      <c r="C23" t="s">
        <v>74</v>
      </c>
      <c r="D23" t="s">
        <v>75</v>
      </c>
      <c r="E23" s="2">
        <v>2.09</v>
      </c>
      <c r="F23" s="2">
        <f t="shared" si="1"/>
        <v>2.09</v>
      </c>
      <c r="G23" t="s">
        <v>76</v>
      </c>
    </row>
    <row r="24" ht="8.25" customHeight="1">
      <c r="A24" s="3">
        <v>4.0</v>
      </c>
      <c r="C24" s="3" t="s">
        <v>77</v>
      </c>
      <c r="D24" s="3" t="s">
        <v>78</v>
      </c>
      <c r="E24" s="4">
        <v>0.06</v>
      </c>
      <c r="F24" s="2">
        <f t="shared" si="1"/>
        <v>0.24</v>
      </c>
      <c r="G24" s="6" t="s">
        <v>79</v>
      </c>
    </row>
    <row r="25" ht="8.25" customHeight="1">
      <c r="A25" s="3">
        <v>12.0</v>
      </c>
      <c r="C25" s="3" t="s">
        <v>80</v>
      </c>
      <c r="D25" s="3" t="s">
        <v>81</v>
      </c>
      <c r="E25" s="4">
        <v>0.03</v>
      </c>
      <c r="F25" s="2">
        <f t="shared" si="1"/>
        <v>0.36</v>
      </c>
      <c r="G25" s="7" t="s">
        <v>79</v>
      </c>
    </row>
    <row r="26" ht="8.25" customHeight="1">
      <c r="A26">
        <v>1.0</v>
      </c>
      <c r="C26" t="s">
        <v>82</v>
      </c>
      <c r="D26" t="s">
        <v>83</v>
      </c>
      <c r="E26" s="2">
        <v>0.49</v>
      </c>
      <c r="F26" s="2">
        <f t="shared" si="1"/>
        <v>0.49</v>
      </c>
      <c r="G26" t="s">
        <v>84</v>
      </c>
    </row>
    <row r="27" ht="12.75" customHeight="1">
      <c r="A27" s="3">
        <v>1.0</v>
      </c>
      <c r="B27" s="3" t="s">
        <v>85</v>
      </c>
      <c r="C27" s="3" t="s">
        <v>85</v>
      </c>
      <c r="D27" s="3" t="s">
        <v>86</v>
      </c>
      <c r="E27" s="4">
        <v>2.2</v>
      </c>
      <c r="F27" s="2">
        <f t="shared" si="1"/>
        <v>2.2</v>
      </c>
      <c r="G27" s="3" t="s">
        <v>87</v>
      </c>
    </row>
    <row r="28" ht="12.75" customHeight="1">
      <c r="D28" t="s">
        <v>88</v>
      </c>
      <c r="E28" s="2"/>
      <c r="F28" s="2">
        <f>SUM(F3:F27)</f>
        <v>26.23</v>
      </c>
    </row>
    <row r="29" ht="12.75" customHeight="1">
      <c r="E29" s="2"/>
      <c r="F29" s="2"/>
    </row>
    <row r="30" ht="12.75" customHeight="1">
      <c r="A30">
        <v>10.0</v>
      </c>
      <c r="B30" t="s">
        <v>89</v>
      </c>
      <c r="D30" t="s">
        <v>90</v>
      </c>
      <c r="E30" s="2"/>
      <c r="F30" s="2">
        <f>F28*A30</f>
        <v>262.3</v>
      </c>
    </row>
    <row r="31" ht="12.75" customHeight="1">
      <c r="D31" s="3" t="s">
        <v>91</v>
      </c>
      <c r="E31" s="8">
        <f>SUM(F3:F27)-(SUM(F23+F19))</f>
        <v>11.16</v>
      </c>
      <c r="F31" s="9">
        <f>E31*A30</f>
        <v>111.6</v>
      </c>
    </row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  <row r="1005" ht="12.75" customHeight="1"/>
  </sheetData>
  <hyperlinks>
    <hyperlink r:id="rId1" ref="G14"/>
    <hyperlink r:id="rId2" ref="G22"/>
    <hyperlink r:id="rId3" ref="G24"/>
    <hyperlink r:id="rId4" ref="G25"/>
  </hyperlinks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5"/>
</worksheet>
</file>