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an Maczek\PycharmProjects\python_effort_sharing_tool\"/>
    </mc:Choice>
  </mc:AlternateContent>
  <xr:revisionPtr revIDLastSave="0" documentId="13_ncr:1_{5FE039C9-0C36-4FAC-8B3C-92355E69F812}" xr6:coauthVersionLast="47" xr6:coauthVersionMax="47" xr10:uidLastSave="{00000000-0000-0000-0000-000000000000}"/>
  <bookViews>
    <workbookView xWindow="0" yWindow="0" windowWidth="14856" windowHeight="16680" xr2:uid="{64395A79-122B-4052-AAFC-702C2E4A09D5}"/>
  </bookViews>
  <sheets>
    <sheet name="Ref_distr" sheetId="5" r:id="rId1"/>
    <sheet name="Base_benefits" sheetId="10" r:id="rId2"/>
    <sheet name="Base_C_ES" sheetId="1" r:id="rId3"/>
    <sheet name="Base_C_ES_1990" sheetId="11" r:id="rId4"/>
    <sheet name="Base_1995" sheetId="9" r:id="rId5"/>
    <sheet name="Base_C" sheetId="2" r:id="rId6"/>
    <sheet name="Base_POP" sheetId="3" r:id="rId7"/>
    <sheet name="Base_GDP" sheetId="7" r:id="rId8"/>
    <sheet name="Base_RES" sheetId="8" r:id="rId9"/>
    <sheet name="Base_min_welf" sheetId="4" r:id="rId10"/>
    <sheet name="Tabelle6" sheetId="6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3" i="9" l="1"/>
  <c r="P33" i="9"/>
  <c r="AF4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AE8" i="11"/>
  <c r="AD8" i="11"/>
  <c r="AC8" i="11"/>
  <c r="AB8" i="11"/>
  <c r="AA8" i="11"/>
  <c r="Z8" i="11"/>
  <c r="Y8" i="11"/>
  <c r="X8" i="11"/>
  <c r="X4" i="11" s="1"/>
  <c r="W8" i="11"/>
  <c r="V8" i="11"/>
  <c r="U8" i="11"/>
  <c r="T8" i="11"/>
  <c r="S8" i="11"/>
  <c r="R8" i="11"/>
  <c r="Q8" i="11"/>
  <c r="P8" i="11"/>
  <c r="P4" i="11" s="1"/>
  <c r="O8" i="11"/>
  <c r="N8" i="11"/>
  <c r="M8" i="11"/>
  <c r="L8" i="11"/>
  <c r="K8" i="11"/>
  <c r="J8" i="11"/>
  <c r="I8" i="11"/>
  <c r="H8" i="11"/>
  <c r="H4" i="11" s="1"/>
  <c r="G8" i="11"/>
  <c r="F8" i="11"/>
  <c r="E8" i="11"/>
  <c r="D8" i="11"/>
  <c r="C8" i="11"/>
  <c r="B8" i="11"/>
  <c r="AE7" i="11"/>
  <c r="AE4" i="11" s="1"/>
  <c r="AD7" i="11"/>
  <c r="AC7" i="11"/>
  <c r="AB7" i="11"/>
  <c r="AA7" i="11"/>
  <c r="Z7" i="11"/>
  <c r="Z4" i="11" s="1"/>
  <c r="Y7" i="11"/>
  <c r="X7" i="11"/>
  <c r="W7" i="11"/>
  <c r="W4" i="11" s="1"/>
  <c r="V7" i="11"/>
  <c r="U7" i="11"/>
  <c r="T7" i="11"/>
  <c r="S7" i="11"/>
  <c r="R7" i="11"/>
  <c r="R4" i="11" s="1"/>
  <c r="Q7" i="11"/>
  <c r="P7" i="11"/>
  <c r="O7" i="11"/>
  <c r="O4" i="11" s="1"/>
  <c r="N7" i="11"/>
  <c r="M7" i="11"/>
  <c r="L7" i="11"/>
  <c r="K7" i="11"/>
  <c r="J7" i="11"/>
  <c r="J4" i="11" s="1"/>
  <c r="I7" i="11"/>
  <c r="H7" i="11"/>
  <c r="G7" i="11"/>
  <c r="G4" i="11" s="1"/>
  <c r="F7" i="11"/>
  <c r="E7" i="11"/>
  <c r="D7" i="11"/>
  <c r="C7" i="11"/>
  <c r="B7" i="11"/>
  <c r="B4" i="11" s="1"/>
  <c r="AE6" i="11"/>
  <c r="AD6" i="11"/>
  <c r="AD4" i="11" s="1"/>
  <c r="AC6" i="11"/>
  <c r="AC4" i="11" s="1"/>
  <c r="AB6" i="11"/>
  <c r="AB4" i="11" s="1"/>
  <c r="AA6" i="11"/>
  <c r="Z6" i="11"/>
  <c r="Y6" i="11"/>
  <c r="Y4" i="11" s="1"/>
  <c r="X6" i="11"/>
  <c r="W6" i="11"/>
  <c r="V6" i="11"/>
  <c r="V4" i="11" s="1"/>
  <c r="U6" i="11"/>
  <c r="U4" i="11" s="1"/>
  <c r="T6" i="11"/>
  <c r="T4" i="11" s="1"/>
  <c r="S6" i="11"/>
  <c r="R6" i="11"/>
  <c r="Q6" i="11"/>
  <c r="Q4" i="11" s="1"/>
  <c r="P6" i="11"/>
  <c r="O6" i="11"/>
  <c r="N6" i="11"/>
  <c r="N4" i="11" s="1"/>
  <c r="M6" i="11"/>
  <c r="M4" i="11" s="1"/>
  <c r="L6" i="11"/>
  <c r="L4" i="11" s="1"/>
  <c r="K6" i="11"/>
  <c r="J6" i="11"/>
  <c r="I6" i="11"/>
  <c r="I4" i="11" s="1"/>
  <c r="H6" i="11"/>
  <c r="G6" i="11"/>
  <c r="F6" i="11"/>
  <c r="F4" i="11" s="1"/>
  <c r="E6" i="11"/>
  <c r="E4" i="11" s="1"/>
  <c r="D6" i="11"/>
  <c r="D4" i="11" s="1"/>
  <c r="C6" i="11"/>
  <c r="B6" i="11"/>
  <c r="AA4" i="11"/>
  <c r="S4" i="11"/>
  <c r="K4" i="11"/>
  <c r="C4" i="11"/>
  <c r="AE4" i="9"/>
  <c r="AE7" i="9"/>
  <c r="AE8" i="9"/>
  <c r="AE9" i="9"/>
  <c r="AE10" i="9"/>
  <c r="AE11" i="9"/>
  <c r="AE12" i="9"/>
  <c r="AE13" i="9"/>
  <c r="AE14" i="9"/>
  <c r="AE15" i="9"/>
  <c r="AE16" i="9"/>
  <c r="AE17" i="9"/>
  <c r="AE18" i="9"/>
  <c r="AE19" i="9"/>
  <c r="AE20" i="9"/>
  <c r="AE21" i="9"/>
  <c r="AE22" i="9"/>
  <c r="AE23" i="9"/>
  <c r="AE24" i="9"/>
  <c r="AE25" i="9"/>
  <c r="AE26" i="9"/>
  <c r="AE27" i="9"/>
  <c r="AE28" i="9"/>
  <c r="AE29" i="9"/>
  <c r="AE30" i="9"/>
  <c r="AE31" i="9"/>
  <c r="AE32" i="9"/>
  <c r="AE6" i="9"/>
  <c r="AE33" i="9" s="1"/>
  <c r="D7" i="5" l="1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6" i="5"/>
  <c r="B4" i="10" l="1"/>
  <c r="C32" i="6" l="1"/>
  <c r="B32" i="6"/>
  <c r="F32" i="6" s="1"/>
  <c r="C31" i="6"/>
  <c r="B31" i="6"/>
  <c r="F31" i="6" s="1"/>
  <c r="C30" i="6"/>
  <c r="B30" i="6"/>
  <c r="F30" i="6" s="1"/>
  <c r="C29" i="6"/>
  <c r="B29" i="6"/>
  <c r="F29" i="6" s="1"/>
  <c r="C28" i="6"/>
  <c r="B28" i="6"/>
  <c r="F28" i="6" s="1"/>
  <c r="C27" i="6"/>
  <c r="B27" i="6"/>
  <c r="F27" i="6" s="1"/>
  <c r="C26" i="6"/>
  <c r="B26" i="6"/>
  <c r="F26" i="6" s="1"/>
  <c r="C25" i="6"/>
  <c r="B25" i="6"/>
  <c r="F25" i="6" s="1"/>
  <c r="C24" i="6"/>
  <c r="B24" i="6"/>
  <c r="F24" i="6" s="1"/>
  <c r="C23" i="6"/>
  <c r="B23" i="6"/>
  <c r="F23" i="6" s="1"/>
  <c r="C22" i="6"/>
  <c r="B22" i="6"/>
  <c r="F22" i="6" s="1"/>
  <c r="C21" i="6"/>
  <c r="B21" i="6"/>
  <c r="F21" i="6" s="1"/>
  <c r="C20" i="6"/>
  <c r="B20" i="6"/>
  <c r="F20" i="6" s="1"/>
  <c r="C19" i="6"/>
  <c r="B19" i="6"/>
  <c r="F19" i="6" s="1"/>
  <c r="C18" i="6"/>
  <c r="B18" i="6"/>
  <c r="F18" i="6" s="1"/>
  <c r="C17" i="6"/>
  <c r="B17" i="6"/>
  <c r="F17" i="6" s="1"/>
  <c r="C16" i="6"/>
  <c r="B16" i="6"/>
  <c r="F16" i="6" s="1"/>
  <c r="C15" i="6"/>
  <c r="B15" i="6"/>
  <c r="F15" i="6" s="1"/>
  <c r="C14" i="6"/>
  <c r="B14" i="6"/>
  <c r="F14" i="6" s="1"/>
  <c r="C13" i="6"/>
  <c r="B13" i="6"/>
  <c r="F13" i="6" s="1"/>
  <c r="C12" i="6"/>
  <c r="B12" i="6"/>
  <c r="F12" i="6" s="1"/>
  <c r="C11" i="6"/>
  <c r="B11" i="6"/>
  <c r="F11" i="6" s="1"/>
  <c r="C10" i="6"/>
  <c r="B10" i="6"/>
  <c r="F10" i="6" s="1"/>
  <c r="C9" i="6"/>
  <c r="B9" i="6"/>
  <c r="F9" i="6" s="1"/>
  <c r="C8" i="6"/>
  <c r="B8" i="6"/>
  <c r="F8" i="6" s="1"/>
  <c r="C7" i="6"/>
  <c r="B7" i="6"/>
  <c r="F7" i="6" s="1"/>
  <c r="C6" i="6"/>
  <c r="B6" i="6"/>
  <c r="F6" i="6" s="1"/>
  <c r="E11" i="6" l="1"/>
  <c r="E13" i="6"/>
  <c r="E32" i="6"/>
  <c r="E14" i="6"/>
  <c r="E29" i="6"/>
  <c r="E27" i="6"/>
  <c r="E30" i="6"/>
  <c r="E16" i="6"/>
  <c r="E15" i="6"/>
  <c r="E28" i="6"/>
  <c r="E6" i="6"/>
  <c r="E7" i="6"/>
  <c r="E10" i="6"/>
  <c r="E23" i="6"/>
  <c r="E26" i="6"/>
  <c r="E17" i="6"/>
  <c r="E20" i="6"/>
  <c r="E31" i="6"/>
  <c r="E24" i="6"/>
  <c r="E12" i="6"/>
  <c r="E25" i="6"/>
  <c r="E19" i="6"/>
  <c r="E22" i="6"/>
  <c r="E8" i="6"/>
  <c r="E21" i="6"/>
  <c r="E18" i="6"/>
  <c r="E9" i="6"/>
</calcChain>
</file>

<file path=xl/sharedStrings.xml><?xml version="1.0" encoding="utf-8"?>
<sst xmlns="http://schemas.openxmlformats.org/spreadsheetml/2006/main" count="301" uniqueCount="45">
  <si>
    <t>Target</t>
  </si>
  <si>
    <t>EU-27</t>
  </si>
  <si>
    <t>Belgium</t>
  </si>
  <si>
    <t>Bulgaria</t>
  </si>
  <si>
    <t>Czechia</t>
  </si>
  <si>
    <t>Denmark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</si>
  <si>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</si>
  <si>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</si>
  <si>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</si>
  <si>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</si>
  <si>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</si>
  <si>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</si>
  <si>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</si>
  <si>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</si>
  <si>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</si>
  <si>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</si>
  <si>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</si>
  <si>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</si>
  <si>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</si>
  <si>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</si>
  <si>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</si>
  <si>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</si>
  <si>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</si>
  <si>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</si>
  <si>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</si>
  <si>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</si>
  <si>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</si>
  <si>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</si>
  <si>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Population</t>
  </si>
  <si>
    <t>%-Share</t>
  </si>
  <si>
    <t>%-Change</t>
  </si>
  <si>
    <t>Reference Distribution 2030</t>
  </si>
  <si>
    <t>Mill t/y</t>
  </si>
  <si>
    <t>commit</t>
  </si>
  <si>
    <t>POP share</t>
  </si>
  <si>
    <t>rel 2018</t>
  </si>
  <si>
    <t>rel 2030</t>
  </si>
  <si>
    <t>Cumulated GHG Emissions Non-ETS (with assumptions before 2005)</t>
  </si>
  <si>
    <t>Mill. Tonnes</t>
  </si>
  <si>
    <t>Budget used pre 1995</t>
  </si>
  <si>
    <t>for -55%</t>
  </si>
  <si>
    <r>
      <t xml:space="preserve">GDP 2015 </t>
    </r>
    <r>
      <rPr>
        <sz val="11"/>
        <color theme="0"/>
        <rFont val="Calibri"/>
        <family val="2"/>
        <scheme val="minor"/>
      </rPr>
      <t>volumnes</t>
    </r>
  </si>
  <si>
    <t>GHG Emissions Total</t>
  </si>
  <si>
    <t>for - 40%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</si>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</sst>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#,##0.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9" fontId="0" fillId="3" borderId="0" xfId="1" applyFont="1" applyFill="1" applyAlignment="1">
      <alignment vertical="center"/>
    </xf>
    <xf numFmtId="165" fontId="3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10" fontId="0" fillId="0" borderId="0" xfId="1" applyNumberFormat="1" applyFont="1"/>
    <xf numFmtId="10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0" applyNumberFormat="1"/>
    <xf numFmtId="164" fontId="0" fillId="0" borderId="0" xfId="0" applyNumberFormat="1"/>
    <xf numFmtId="164" fontId="3" fillId="3" borderId="0" xfId="0" applyNumberFormat="1" applyFont="1" applyFill="1" applyAlignment="1">
      <alignment vertical="center"/>
    </xf>
    <xf numFmtId="164" fontId="0" fillId="0" borderId="0" xfId="0" applyNumberFormat="1" applyFont="1" applyAlignment="1">
      <alignment vertical="center"/>
    </xf>
    <xf numFmtId="166" fontId="0" fillId="0" borderId="0" xfId="0" applyNumberFormat="1" applyAlignment="1">
      <alignment vertical="center"/>
    </xf>
    <xf numFmtId="166" fontId="0" fillId="0" borderId="0" xfId="0" applyNumberFormat="1"/>
    <xf numFmtId="164" fontId="0" fillId="4" borderId="0" xfId="0" applyNumberFormat="1" applyFill="1" applyAlignment="1">
      <alignment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vertical="center"/>
    </xf>
    <xf numFmtId="164" fontId="8" fillId="0" borderId="0" xfId="0" applyNumberFormat="1" applyFont="1" applyAlignment="1">
      <alignment vertical="center"/>
    </xf>
    <xf numFmtId="164" fontId="7" fillId="0" borderId="0" xfId="0" applyNumberFormat="1" applyFont="1"/>
    <xf numFmtId="0" fontId="6" fillId="0" borderId="0" xfId="0" applyFont="1" applyAlignment="1">
      <alignment vertical="center"/>
    </xf>
    <xf numFmtId="164" fontId="7" fillId="0" borderId="0" xfId="0" applyNumberFormat="1" applyFont="1" applyAlignment="1">
      <alignment vertical="center"/>
    </xf>
  </cellXfs>
  <cellStyles count="2">
    <cellStyle name="Prozent" xfId="1" builtinId="5"/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_emi_1990_estima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_C"/>
      <sheetName val="Base_1995"/>
      <sheetName val="es_emi"/>
      <sheetName val="ratios_C_to_ES"/>
      <sheetName val="ES_emi_1990"/>
    </sheetNames>
    <sheetDataSet>
      <sheetData sheetId="0">
        <row r="6">
          <cell r="B6">
            <v>145.71949000000001</v>
          </cell>
          <cell r="C6">
            <v>148.43922000000001</v>
          </cell>
          <cell r="D6">
            <v>148.03915000000001</v>
          </cell>
          <cell r="E6">
            <v>146.89739</v>
          </cell>
          <cell r="F6">
            <v>151.49712</v>
          </cell>
          <cell r="G6">
            <v>153.61679000000001</v>
          </cell>
          <cell r="H6">
            <v>157.32391999999999</v>
          </cell>
          <cell r="I6">
            <v>148.85249999999999</v>
          </cell>
          <cell r="J6">
            <v>154.02116000000001</v>
          </cell>
          <cell r="K6">
            <v>147.78933000000001</v>
          </cell>
          <cell r="L6">
            <v>148.88292999999999</v>
          </cell>
          <cell r="M6">
            <v>147.32461000000001</v>
          </cell>
          <cell r="N6">
            <v>147.41269</v>
          </cell>
          <cell r="O6">
            <v>147.71344999999999</v>
          </cell>
          <cell r="P6">
            <v>148.55479</v>
          </cell>
          <cell r="Q6">
            <v>145.5617</v>
          </cell>
          <cell r="R6">
            <v>142.72048000000001</v>
          </cell>
          <cell r="S6">
            <v>139.07166000000001</v>
          </cell>
          <cell r="T6">
            <v>138.98022</v>
          </cell>
          <cell r="U6">
            <v>126.32501999999999</v>
          </cell>
          <cell r="V6">
            <v>133.63352</v>
          </cell>
          <cell r="W6">
            <v>123.13428</v>
          </cell>
          <cell r="X6">
            <v>120.38571</v>
          </cell>
          <cell r="Y6">
            <v>120.44349</v>
          </cell>
          <cell r="Z6">
            <v>114.732</v>
          </cell>
          <cell r="AA6">
            <v>118.95998</v>
          </cell>
          <cell r="AB6">
            <v>117.68917999999999</v>
          </cell>
          <cell r="AC6">
            <v>117.4243</v>
          </cell>
          <cell r="AD6">
            <v>117.89474</v>
          </cell>
          <cell r="AE6">
            <v>116.65149</v>
          </cell>
        </row>
        <row r="7">
          <cell r="B7">
            <v>99.978080000000006</v>
          </cell>
          <cell r="C7">
            <v>81.795820000000006</v>
          </cell>
          <cell r="D7">
            <v>76.218369999999993</v>
          </cell>
          <cell r="E7">
            <v>75.610640000000004</v>
          </cell>
          <cell r="F7">
            <v>71.519540000000006</v>
          </cell>
          <cell r="G7">
            <v>72.908910000000006</v>
          </cell>
          <cell r="H7">
            <v>73.249269999999996</v>
          </cell>
          <cell r="I7">
            <v>70.028760000000005</v>
          </cell>
          <cell r="J7">
            <v>65.922190000000001</v>
          </cell>
          <cell r="K7">
            <v>58.817039999999999</v>
          </cell>
          <cell r="L7">
            <v>57.864269999999998</v>
          </cell>
          <cell r="M7">
            <v>60.776879999999998</v>
          </cell>
          <cell r="N7">
            <v>58.130229999999997</v>
          </cell>
          <cell r="O7">
            <v>62.940280000000001</v>
          </cell>
          <cell r="P7">
            <v>62.109499999999997</v>
          </cell>
          <cell r="Q7">
            <v>62.714869999999998</v>
          </cell>
          <cell r="R7">
            <v>63.377099999999999</v>
          </cell>
          <cell r="S7">
            <v>67.307940000000002</v>
          </cell>
          <cell r="T7">
            <v>65.996589999999998</v>
          </cell>
          <cell r="U7">
            <v>57.163969999999999</v>
          </cell>
          <cell r="V7">
            <v>59.796370000000003</v>
          </cell>
          <cell r="W7">
            <v>65.071430000000007</v>
          </cell>
          <cell r="X7">
            <v>60.087119999999999</v>
          </cell>
          <cell r="Y7">
            <v>54.893920000000001</v>
          </cell>
          <cell r="Z7">
            <v>57.987870000000001</v>
          </cell>
          <cell r="AA7">
            <v>61.338349999999998</v>
          </cell>
          <cell r="AB7">
            <v>58.800910000000002</v>
          </cell>
          <cell r="AC7">
            <v>61.148470000000003</v>
          </cell>
          <cell r="AD7">
            <v>57.281770000000002</v>
          </cell>
          <cell r="AE7">
            <v>55.955280000000002</v>
          </cell>
        </row>
        <row r="8">
          <cell r="B8">
            <v>198.94927000000001</v>
          </cell>
          <cell r="C8">
            <v>180.51733999999999</v>
          </cell>
          <cell r="D8">
            <v>173.92837</v>
          </cell>
          <cell r="E8">
            <v>166.27091999999999</v>
          </cell>
          <cell r="F8">
            <v>158.69603000000001</v>
          </cell>
          <cell r="G8">
            <v>157.77954</v>
          </cell>
          <cell r="H8">
            <v>160.76405</v>
          </cell>
          <cell r="I8">
            <v>156.15297000000001</v>
          </cell>
          <cell r="J8">
            <v>149.94654</v>
          </cell>
          <cell r="K8">
            <v>140.28308000000001</v>
          </cell>
          <cell r="L8">
            <v>150.46290999999999</v>
          </cell>
          <cell r="M8">
            <v>150.44633999999999</v>
          </cell>
          <cell r="N8">
            <v>146.76165</v>
          </cell>
          <cell r="O8">
            <v>149.82507000000001</v>
          </cell>
          <cell r="P8">
            <v>150.81297000000001</v>
          </cell>
          <cell r="Q8">
            <v>148.82481000000001</v>
          </cell>
          <cell r="R8">
            <v>150.09524999999999</v>
          </cell>
          <cell r="S8">
            <v>151.87013999999999</v>
          </cell>
          <cell r="T8">
            <v>146.95417</v>
          </cell>
          <cell r="U8">
            <v>137.83116000000001</v>
          </cell>
          <cell r="V8">
            <v>140.59308999999999</v>
          </cell>
          <cell r="W8">
            <v>139.03689</v>
          </cell>
          <cell r="X8">
            <v>135.06441000000001</v>
          </cell>
          <cell r="Y8">
            <v>129.51907</v>
          </cell>
          <cell r="Z8">
            <v>127.3899</v>
          </cell>
          <cell r="AA8">
            <v>128.77106000000001</v>
          </cell>
          <cell r="AB8">
            <v>130.34831</v>
          </cell>
          <cell r="AC8">
            <v>131.18178</v>
          </cell>
          <cell r="AD8">
            <v>129.25124</v>
          </cell>
          <cell r="AE8">
            <v>123.29756</v>
          </cell>
        </row>
        <row r="9">
          <cell r="B9">
            <v>70.872069999999994</v>
          </cell>
          <cell r="C9">
            <v>81.58869</v>
          </cell>
          <cell r="D9">
            <v>75.593770000000006</v>
          </cell>
          <cell r="E9">
            <v>77.871390000000005</v>
          </cell>
          <cell r="F9">
            <v>81.781450000000007</v>
          </cell>
          <cell r="G9">
            <v>78.767989999999998</v>
          </cell>
          <cell r="H9">
            <v>91.844499999999996</v>
          </cell>
          <cell r="I9">
            <v>82.309489999999997</v>
          </cell>
          <cell r="J9">
            <v>78.224109999999996</v>
          </cell>
          <cell r="K9">
            <v>75.646810000000002</v>
          </cell>
          <cell r="L9">
            <v>71.182850000000002</v>
          </cell>
          <cell r="M9">
            <v>72.750050000000002</v>
          </cell>
          <cell r="N9">
            <v>72.210279999999997</v>
          </cell>
          <cell r="O9">
            <v>77.179720000000003</v>
          </cell>
          <cell r="P9">
            <v>71.180250000000001</v>
          </cell>
          <cell r="Q9">
            <v>66.762309999999999</v>
          </cell>
          <cell r="R9">
            <v>74.417159999999996</v>
          </cell>
          <cell r="S9">
            <v>69.783590000000004</v>
          </cell>
          <cell r="T9">
            <v>66.202380000000005</v>
          </cell>
          <cell r="U9">
            <v>63.389609999999998</v>
          </cell>
          <cell r="V9">
            <v>63.542760000000001</v>
          </cell>
          <cell r="W9">
            <v>58.311120000000003</v>
          </cell>
          <cell r="X9">
            <v>53.734169999999999</v>
          </cell>
          <cell r="Y9">
            <v>55.472839999999998</v>
          </cell>
          <cell r="Z9">
            <v>51.216090000000001</v>
          </cell>
          <cell r="AA9">
            <v>48.623959999999997</v>
          </cell>
          <cell r="AB9">
            <v>50.627180000000003</v>
          </cell>
          <cell r="AC9">
            <v>48.319130000000001</v>
          </cell>
          <cell r="AD9">
            <v>48.144300000000001</v>
          </cell>
          <cell r="AE9">
            <v>44.240830000000003</v>
          </cell>
        </row>
        <row r="10">
          <cell r="B10">
            <v>1248.57692</v>
          </cell>
          <cell r="C10">
            <v>1202.0605499999999</v>
          </cell>
          <cell r="D10">
            <v>1152.1798200000001</v>
          </cell>
          <cell r="E10">
            <v>1142.84527</v>
          </cell>
          <cell r="F10">
            <v>1124.8648599999999</v>
          </cell>
          <cell r="G10">
            <v>1120.5552499999999</v>
          </cell>
          <cell r="H10">
            <v>1138.7861399999999</v>
          </cell>
          <cell r="I10">
            <v>1103.88094</v>
          </cell>
          <cell r="J10">
            <v>1078.7756300000001</v>
          </cell>
          <cell r="K10">
            <v>1044.9274399999999</v>
          </cell>
          <cell r="L10">
            <v>1042.6120900000001</v>
          </cell>
          <cell r="M10">
            <v>1058.74506</v>
          </cell>
          <cell r="N10">
            <v>1037.2345700000001</v>
          </cell>
          <cell r="O10">
            <v>1034.1375800000001</v>
          </cell>
          <cell r="P10">
            <v>1017.52575</v>
          </cell>
          <cell r="Q10">
            <v>992.52950999999996</v>
          </cell>
          <cell r="R10">
            <v>999.35467000000006</v>
          </cell>
          <cell r="S10">
            <v>973.76863000000003</v>
          </cell>
          <cell r="T10">
            <v>974.78035</v>
          </cell>
          <cell r="U10">
            <v>908.68844999999999</v>
          </cell>
          <cell r="V10">
            <v>941.80534</v>
          </cell>
          <cell r="W10">
            <v>917.27359999999999</v>
          </cell>
          <cell r="X10">
            <v>923.34203000000002</v>
          </cell>
          <cell r="Y10">
            <v>940.41953999999998</v>
          </cell>
          <cell r="Z10">
            <v>901.25513999999998</v>
          </cell>
          <cell r="AA10">
            <v>904.26180999999997</v>
          </cell>
          <cell r="AB10">
            <v>907.96790999999996</v>
          </cell>
          <cell r="AC10">
            <v>892.07566999999995</v>
          </cell>
          <cell r="AD10">
            <v>855.89040999999997</v>
          </cell>
          <cell r="AE10">
            <v>809.79854</v>
          </cell>
        </row>
        <row r="11">
          <cell r="B11">
            <v>41.045490000000001</v>
          </cell>
          <cell r="C11">
            <v>37.099980000000002</v>
          </cell>
          <cell r="D11">
            <v>27.159790000000001</v>
          </cell>
          <cell r="E11">
            <v>21.714300000000001</v>
          </cell>
          <cell r="F11">
            <v>22.223269999999999</v>
          </cell>
          <cell r="G11">
            <v>20.273769999999999</v>
          </cell>
          <cell r="H11">
            <v>21.180710000000001</v>
          </cell>
          <cell r="I11">
            <v>20.759070000000001</v>
          </cell>
          <cell r="J11">
            <v>19.021439999999998</v>
          </cell>
          <cell r="K11">
            <v>17.850090000000002</v>
          </cell>
          <cell r="L11">
            <v>17.49587</v>
          </cell>
          <cell r="M11">
            <v>17.933879999999998</v>
          </cell>
          <cell r="N11">
            <v>17.34207</v>
          </cell>
          <cell r="O11">
            <v>19.284109999999998</v>
          </cell>
          <cell r="P11">
            <v>19.482320000000001</v>
          </cell>
          <cell r="Q11">
            <v>19.257079999999998</v>
          </cell>
          <cell r="R11">
            <v>18.598880000000001</v>
          </cell>
          <cell r="S11">
            <v>22.206849999999999</v>
          </cell>
          <cell r="T11">
            <v>20.083659999999998</v>
          </cell>
          <cell r="U11">
            <v>16.661560000000001</v>
          </cell>
          <cell r="V11">
            <v>21.21819</v>
          </cell>
          <cell r="W11">
            <v>21.286169999999998</v>
          </cell>
          <cell r="X11">
            <v>20.114879999999999</v>
          </cell>
          <cell r="Y11">
            <v>22.019839999999999</v>
          </cell>
          <cell r="Z11">
            <v>21.176380000000002</v>
          </cell>
          <cell r="AA11">
            <v>18.139320000000001</v>
          </cell>
          <cell r="AB11">
            <v>19.80893</v>
          </cell>
          <cell r="AC11">
            <v>21.06644</v>
          </cell>
          <cell r="AD11">
            <v>20.20636</v>
          </cell>
          <cell r="AE11">
            <v>14.699120000000001</v>
          </cell>
        </row>
        <row r="12">
          <cell r="B12">
            <v>54.400320000000001</v>
          </cell>
          <cell r="C12">
            <v>55.210270000000001</v>
          </cell>
          <cell r="D12">
            <v>55.196530000000003</v>
          </cell>
          <cell r="E12">
            <v>55.73995</v>
          </cell>
          <cell r="F12">
            <v>57.215060000000001</v>
          </cell>
          <cell r="G12">
            <v>58.740879999999997</v>
          </cell>
          <cell r="H12">
            <v>60.904769999999999</v>
          </cell>
          <cell r="I12">
            <v>62.361150000000002</v>
          </cell>
          <cell r="J12">
            <v>64.94247</v>
          </cell>
          <cell r="K12">
            <v>66.202870000000004</v>
          </cell>
          <cell r="L12">
            <v>68.458709999999996</v>
          </cell>
          <cell r="M12">
            <v>70.487200000000001</v>
          </cell>
          <cell r="N12">
            <v>68.623050000000006</v>
          </cell>
          <cell r="O12">
            <v>69.032769999999999</v>
          </cell>
          <cell r="P12">
            <v>68.384550000000004</v>
          </cell>
          <cell r="Q12">
            <v>70.264340000000004</v>
          </cell>
          <cell r="R12">
            <v>69.620580000000004</v>
          </cell>
          <cell r="S12">
            <v>68.591570000000004</v>
          </cell>
          <cell r="T12">
            <v>68.131460000000004</v>
          </cell>
          <cell r="U12">
            <v>62.356369999999998</v>
          </cell>
          <cell r="V12">
            <v>61.94941</v>
          </cell>
          <cell r="W12">
            <v>57.793579999999999</v>
          </cell>
          <cell r="X12">
            <v>58.785139999999998</v>
          </cell>
          <cell r="Y12">
            <v>58.57058</v>
          </cell>
          <cell r="Z12">
            <v>58.062570000000001</v>
          </cell>
          <cell r="AA12">
            <v>60.431950000000001</v>
          </cell>
          <cell r="AB12">
            <v>62.475140000000003</v>
          </cell>
          <cell r="AC12">
            <v>62.11486</v>
          </cell>
          <cell r="AD12">
            <v>62.526009999999999</v>
          </cell>
          <cell r="AE12">
            <v>59.777639999999998</v>
          </cell>
        </row>
        <row r="13">
          <cell r="B13">
            <v>103.28946000000001</v>
          </cell>
          <cell r="C13">
            <v>103.34425</v>
          </cell>
          <cell r="D13">
            <v>104.58835000000001</v>
          </cell>
          <cell r="E13">
            <v>104.18843</v>
          </cell>
          <cell r="F13">
            <v>106.97503</v>
          </cell>
          <cell r="G13">
            <v>109.31088</v>
          </cell>
          <cell r="H13">
            <v>112.45689</v>
          </cell>
          <cell r="I13">
            <v>117.35720000000001</v>
          </cell>
          <cell r="J13">
            <v>122.95480000000001</v>
          </cell>
          <cell r="K13">
            <v>123.11281</v>
          </cell>
          <cell r="L13">
            <v>126.47087999999999</v>
          </cell>
          <cell r="M13">
            <v>127.52466</v>
          </cell>
          <cell r="N13">
            <v>127.5401</v>
          </cell>
          <cell r="O13">
            <v>131.27963</v>
          </cell>
          <cell r="P13">
            <v>131.96069</v>
          </cell>
          <cell r="Q13">
            <v>136.42368999999999</v>
          </cell>
          <cell r="R13">
            <v>132.51799</v>
          </cell>
          <cell r="S13">
            <v>135.14901</v>
          </cell>
          <cell r="T13">
            <v>131.82516000000001</v>
          </cell>
          <cell r="U13">
            <v>124.61909</v>
          </cell>
          <cell r="V13">
            <v>118.50004</v>
          </cell>
          <cell r="W13">
            <v>115.57173</v>
          </cell>
          <cell r="X13">
            <v>112.30552</v>
          </cell>
          <cell r="Y13">
            <v>102.68438</v>
          </cell>
          <cell r="Z13">
            <v>99.257810000000006</v>
          </cell>
          <cell r="AA13">
            <v>95.463980000000006</v>
          </cell>
          <cell r="AB13">
            <v>91.821839999999995</v>
          </cell>
          <cell r="AC13">
            <v>95.600989999999996</v>
          </cell>
          <cell r="AD13">
            <v>92.308350000000004</v>
          </cell>
          <cell r="AE13">
            <v>85.630939999999995</v>
          </cell>
        </row>
        <row r="14">
          <cell r="B14">
            <v>290.00146999999998</v>
          </cell>
          <cell r="C14">
            <v>297.74842000000001</v>
          </cell>
          <cell r="D14">
            <v>307.39155</v>
          </cell>
          <cell r="E14">
            <v>296.70952999999997</v>
          </cell>
          <cell r="F14">
            <v>313.33553999999998</v>
          </cell>
          <cell r="G14">
            <v>329.35068999999999</v>
          </cell>
          <cell r="H14">
            <v>321.41345999999999</v>
          </cell>
          <cell r="I14">
            <v>335.79293999999999</v>
          </cell>
          <cell r="J14">
            <v>345.41475000000003</v>
          </cell>
          <cell r="K14">
            <v>372.59210999999999</v>
          </cell>
          <cell r="L14">
            <v>388.21154000000001</v>
          </cell>
          <cell r="M14">
            <v>385.64307000000002</v>
          </cell>
          <cell r="N14">
            <v>403.70067</v>
          </cell>
          <cell r="O14">
            <v>411.52481</v>
          </cell>
          <cell r="P14">
            <v>427.38729000000001</v>
          </cell>
          <cell r="Q14">
            <v>442.07501000000002</v>
          </cell>
          <cell r="R14">
            <v>435.25558000000001</v>
          </cell>
          <cell r="S14">
            <v>446.32812000000001</v>
          </cell>
          <cell r="T14">
            <v>412.13623999999999</v>
          </cell>
          <cell r="U14">
            <v>372.31871999999998</v>
          </cell>
          <cell r="V14">
            <v>357.87601999999998</v>
          </cell>
          <cell r="W14">
            <v>357.58845000000002</v>
          </cell>
          <cell r="X14">
            <v>350.31774000000001</v>
          </cell>
          <cell r="Y14">
            <v>323.52593999999999</v>
          </cell>
          <cell r="Z14">
            <v>325.60935999999998</v>
          </cell>
          <cell r="AA14">
            <v>336.99488000000002</v>
          </cell>
          <cell r="AB14">
            <v>325.46570000000003</v>
          </cell>
          <cell r="AC14">
            <v>338.73817000000003</v>
          </cell>
          <cell r="AD14">
            <v>333.25040999999999</v>
          </cell>
          <cell r="AE14">
            <v>314.52850999999998</v>
          </cell>
        </row>
        <row r="15">
          <cell r="B15">
            <v>544.04557</v>
          </cell>
          <cell r="C15">
            <v>570.06931999999995</v>
          </cell>
          <cell r="D15">
            <v>559.44217000000003</v>
          </cell>
          <cell r="E15">
            <v>538.57195000000002</v>
          </cell>
          <cell r="F15">
            <v>530.75145999999995</v>
          </cell>
          <cell r="G15">
            <v>536.55830000000003</v>
          </cell>
          <cell r="H15">
            <v>554.86338000000001</v>
          </cell>
          <cell r="I15">
            <v>547.57749999999999</v>
          </cell>
          <cell r="J15">
            <v>560.92349999999999</v>
          </cell>
          <cell r="K15">
            <v>554.64142000000004</v>
          </cell>
          <cell r="L15">
            <v>548.44014000000004</v>
          </cell>
          <cell r="M15">
            <v>553.54962</v>
          </cell>
          <cell r="N15">
            <v>547.28389000000004</v>
          </cell>
          <cell r="O15">
            <v>551.53882999999996</v>
          </cell>
          <cell r="P15">
            <v>550.43629999999996</v>
          </cell>
          <cell r="Q15">
            <v>551.23479999999995</v>
          </cell>
          <cell r="R15">
            <v>540.75867000000005</v>
          </cell>
          <cell r="S15">
            <v>530.88583000000006</v>
          </cell>
          <cell r="T15">
            <v>523.70986000000005</v>
          </cell>
          <cell r="U15">
            <v>501.64567</v>
          </cell>
          <cell r="V15">
            <v>508.17899</v>
          </cell>
          <cell r="W15">
            <v>483.41476999999998</v>
          </cell>
          <cell r="X15">
            <v>484.80061000000001</v>
          </cell>
          <cell r="Y15">
            <v>485.78017999999997</v>
          </cell>
          <cell r="Z15">
            <v>454.62281999999999</v>
          </cell>
          <cell r="AA15">
            <v>457.65057000000002</v>
          </cell>
          <cell r="AB15">
            <v>460.02471000000003</v>
          </cell>
          <cell r="AC15">
            <v>463.45409000000001</v>
          </cell>
          <cell r="AD15">
            <v>444.58987999999999</v>
          </cell>
          <cell r="AE15">
            <v>435.99862000000002</v>
          </cell>
        </row>
        <row r="16">
          <cell r="B16">
            <v>31.38729</v>
          </cell>
          <cell r="C16">
            <v>24.69209</v>
          </cell>
          <cell r="D16">
            <v>22.77196</v>
          </cell>
          <cell r="E16">
            <v>22.722000000000001</v>
          </cell>
          <cell r="F16">
            <v>21.818719999999999</v>
          </cell>
          <cell r="G16">
            <v>22.487300000000001</v>
          </cell>
          <cell r="H16">
            <v>22.994820000000001</v>
          </cell>
          <cell r="I16">
            <v>24.39892</v>
          </cell>
          <cell r="J16">
            <v>24.50948</v>
          </cell>
          <cell r="K16">
            <v>25.82404</v>
          </cell>
          <cell r="L16">
            <v>25.563459999999999</v>
          </cell>
          <cell r="M16">
            <v>26.739439999999998</v>
          </cell>
          <cell r="N16">
            <v>27.79326</v>
          </cell>
          <cell r="O16">
            <v>29.224139999999998</v>
          </cell>
          <cell r="P16">
            <v>29.263639999999999</v>
          </cell>
          <cell r="Q16">
            <v>29.730720000000002</v>
          </cell>
          <cell r="R16">
            <v>30.08135</v>
          </cell>
          <cell r="S16">
            <v>31.48574</v>
          </cell>
          <cell r="T16">
            <v>30.506119999999999</v>
          </cell>
          <cell r="U16">
            <v>28.151119999999999</v>
          </cell>
          <cell r="V16">
            <v>27.752970000000001</v>
          </cell>
          <cell r="W16">
            <v>27.429600000000001</v>
          </cell>
          <cell r="X16">
            <v>25.612639999999999</v>
          </cell>
          <cell r="Y16">
            <v>24.3306</v>
          </cell>
          <cell r="Z16">
            <v>23.475539999999999</v>
          </cell>
          <cell r="AA16">
            <v>23.911919999999999</v>
          </cell>
          <cell r="AB16">
            <v>23.999919999999999</v>
          </cell>
          <cell r="AC16">
            <v>24.737559999999998</v>
          </cell>
          <cell r="AD16">
            <v>23.536280000000001</v>
          </cell>
          <cell r="AE16">
            <v>23.60502</v>
          </cell>
        </row>
        <row r="17">
          <cell r="B17">
            <v>518.72044000000005</v>
          </cell>
          <cell r="C17">
            <v>519.79052999999999</v>
          </cell>
          <cell r="D17">
            <v>518.70083999999997</v>
          </cell>
          <cell r="E17">
            <v>511.61971</v>
          </cell>
          <cell r="F17">
            <v>505.63337000000001</v>
          </cell>
          <cell r="G17">
            <v>532.00410999999997</v>
          </cell>
          <cell r="H17">
            <v>526.37922000000003</v>
          </cell>
          <cell r="I17">
            <v>534.06159000000002</v>
          </cell>
          <cell r="J17">
            <v>546.48883999999998</v>
          </cell>
          <cell r="K17">
            <v>551.75995</v>
          </cell>
          <cell r="L17">
            <v>555.46628999999996</v>
          </cell>
          <cell r="M17">
            <v>557.19939999999997</v>
          </cell>
          <cell r="N17">
            <v>563.13801000000001</v>
          </cell>
          <cell r="O17">
            <v>582.40971000000002</v>
          </cell>
          <cell r="P17">
            <v>587.93331999999998</v>
          </cell>
          <cell r="Q17">
            <v>589.07160999999996</v>
          </cell>
          <cell r="R17">
            <v>578.51464999999996</v>
          </cell>
          <cell r="S17">
            <v>573.01013999999998</v>
          </cell>
          <cell r="T17">
            <v>560.11914000000002</v>
          </cell>
          <cell r="U17">
            <v>505.21899000000002</v>
          </cell>
          <cell r="V17">
            <v>516.47373000000005</v>
          </cell>
          <cell r="W17">
            <v>503.64526000000001</v>
          </cell>
          <cell r="X17">
            <v>484.21802000000002</v>
          </cell>
          <cell r="Y17">
            <v>449.17892999999998</v>
          </cell>
          <cell r="Z17">
            <v>427.93040999999999</v>
          </cell>
          <cell r="AA17">
            <v>440.43669999999997</v>
          </cell>
          <cell r="AB17">
            <v>437.69609000000003</v>
          </cell>
          <cell r="AC17">
            <v>432.71373999999997</v>
          </cell>
          <cell r="AD17">
            <v>428.54935</v>
          </cell>
          <cell r="AE17">
            <v>418.28059999999999</v>
          </cell>
        </row>
        <row r="18">
          <cell r="B18">
            <v>5.5774800000000004</v>
          </cell>
          <cell r="C18">
            <v>6.0782400000000001</v>
          </cell>
          <cell r="D18">
            <v>6.5279199999999999</v>
          </cell>
          <cell r="E18">
            <v>6.8050300000000004</v>
          </cell>
          <cell r="F18">
            <v>7.0556799999999997</v>
          </cell>
          <cell r="G18">
            <v>6.9915099999999999</v>
          </cell>
          <cell r="H18">
            <v>7.3415499999999998</v>
          </cell>
          <cell r="I18">
            <v>7.4366399999999997</v>
          </cell>
          <cell r="J18">
            <v>7.7703499999999996</v>
          </cell>
          <cell r="K18">
            <v>8.04148</v>
          </cell>
          <cell r="L18">
            <v>8.3153699999999997</v>
          </cell>
          <cell r="M18">
            <v>8.2636699999999994</v>
          </cell>
          <cell r="N18">
            <v>8.4938800000000008</v>
          </cell>
          <cell r="O18">
            <v>8.8883299999999998</v>
          </cell>
          <cell r="P18">
            <v>9.08995</v>
          </cell>
          <cell r="Q18">
            <v>9.2169699999999999</v>
          </cell>
          <cell r="R18">
            <v>9.4729200000000002</v>
          </cell>
          <cell r="S18">
            <v>9.8022899999999993</v>
          </cell>
          <cell r="T18">
            <v>10.017099999999999</v>
          </cell>
          <cell r="U18">
            <v>9.7827800000000007</v>
          </cell>
          <cell r="V18">
            <v>9.4552300000000002</v>
          </cell>
          <cell r="W18">
            <v>9.1572300000000002</v>
          </cell>
          <cell r="X18">
            <v>8.62439</v>
          </cell>
          <cell r="Y18">
            <v>7.9247899999999998</v>
          </cell>
          <cell r="Z18">
            <v>8.2998499999999993</v>
          </cell>
          <cell r="AA18">
            <v>8.3433499999999992</v>
          </cell>
          <cell r="AB18">
            <v>8.7907100000000007</v>
          </cell>
          <cell r="AC18">
            <v>8.9771800000000006</v>
          </cell>
          <cell r="AD18">
            <v>8.8192199999999996</v>
          </cell>
          <cell r="AE18">
            <v>8.8496000000000006</v>
          </cell>
        </row>
        <row r="19">
          <cell r="B19">
            <v>25.90869</v>
          </cell>
          <cell r="C19">
            <v>24.010590000000001</v>
          </cell>
          <cell r="D19">
            <v>19.235779999999998</v>
          </cell>
          <cell r="E19">
            <v>15.816599999999999</v>
          </cell>
          <cell r="F19">
            <v>13.86435</v>
          </cell>
          <cell r="G19">
            <v>12.47996</v>
          </cell>
          <cell r="H19">
            <v>12.53332</v>
          </cell>
          <cell r="I19">
            <v>11.9778</v>
          </cell>
          <cell r="J19">
            <v>11.47791</v>
          </cell>
          <cell r="K19">
            <v>10.70073</v>
          </cell>
          <cell r="L19">
            <v>10.084149999999999</v>
          </cell>
          <cell r="M19">
            <v>10.670489999999999</v>
          </cell>
          <cell r="N19">
            <v>10.641959999999999</v>
          </cell>
          <cell r="O19">
            <v>10.811680000000001</v>
          </cell>
          <cell r="P19">
            <v>10.779170000000001</v>
          </cell>
          <cell r="Q19">
            <v>10.955730000000001</v>
          </cell>
          <cell r="R19">
            <v>11.431480000000001</v>
          </cell>
          <cell r="S19">
            <v>11.881550000000001</v>
          </cell>
          <cell r="T19">
            <v>11.43422</v>
          </cell>
          <cell r="U19">
            <v>10.74784</v>
          </cell>
          <cell r="V19">
            <v>11.83639</v>
          </cell>
          <cell r="W19">
            <v>11.04081</v>
          </cell>
          <cell r="X19">
            <v>10.86398</v>
          </cell>
          <cell r="Y19">
            <v>10.778919999999999</v>
          </cell>
          <cell r="Z19">
            <v>10.691599999999999</v>
          </cell>
          <cell r="AA19">
            <v>10.741910000000001</v>
          </cell>
          <cell r="AB19">
            <v>10.734310000000001</v>
          </cell>
          <cell r="AC19">
            <v>10.776260000000001</v>
          </cell>
          <cell r="AD19">
            <v>11.27252</v>
          </cell>
          <cell r="AE19">
            <v>11.14481</v>
          </cell>
        </row>
        <row r="20">
          <cell r="B20">
            <v>47.792290000000001</v>
          </cell>
          <cell r="C20">
            <v>49.786070000000002</v>
          </cell>
          <cell r="D20">
            <v>30.61692</v>
          </cell>
          <cell r="E20">
            <v>24.550930000000001</v>
          </cell>
          <cell r="F20">
            <v>23.187139999999999</v>
          </cell>
          <cell r="G20">
            <v>22.201599999999999</v>
          </cell>
          <cell r="H20">
            <v>23.24878</v>
          </cell>
          <cell r="I20">
            <v>22.815560000000001</v>
          </cell>
          <cell r="J20">
            <v>23.780999999999999</v>
          </cell>
          <cell r="K20">
            <v>20.968070000000001</v>
          </cell>
          <cell r="L20">
            <v>19.425840000000001</v>
          </cell>
          <cell r="M20">
            <v>20.228950000000001</v>
          </cell>
          <cell r="N20">
            <v>20.608070000000001</v>
          </cell>
          <cell r="O20">
            <v>20.776240000000001</v>
          </cell>
          <cell r="P20">
            <v>21.593769999999999</v>
          </cell>
          <cell r="Q20">
            <v>22.700119999999998</v>
          </cell>
          <cell r="R20">
            <v>22.990580000000001</v>
          </cell>
          <cell r="S20">
            <v>25.170919999999999</v>
          </cell>
          <cell r="T20">
            <v>24.192340000000002</v>
          </cell>
          <cell r="U20">
            <v>19.902229999999999</v>
          </cell>
          <cell r="V20">
            <v>20.742360000000001</v>
          </cell>
          <cell r="W20">
            <v>21.338660000000001</v>
          </cell>
          <cell r="X20">
            <v>21.26146</v>
          </cell>
          <cell r="Y20">
            <v>20.024000000000001</v>
          </cell>
          <cell r="Z20">
            <v>19.986689999999999</v>
          </cell>
          <cell r="AA20">
            <v>20.28303</v>
          </cell>
          <cell r="AB20">
            <v>20.31183</v>
          </cell>
          <cell r="AC20">
            <v>20.518879999999999</v>
          </cell>
          <cell r="AD20">
            <v>20.150099999999998</v>
          </cell>
          <cell r="AE20">
            <v>20.367850000000001</v>
          </cell>
        </row>
        <row r="21">
          <cell r="B21">
            <v>12.72738</v>
          </cell>
          <cell r="C21">
            <v>13.371040000000001</v>
          </cell>
          <cell r="D21">
            <v>13.134729999999999</v>
          </cell>
          <cell r="E21">
            <v>13.28622</v>
          </cell>
          <cell r="F21">
            <v>12.458119999999999</v>
          </cell>
          <cell r="G21">
            <v>10.08408</v>
          </cell>
          <cell r="H21">
            <v>10.1486</v>
          </cell>
          <cell r="I21">
            <v>9.4956300000000002</v>
          </cell>
          <cell r="J21">
            <v>8.6147799999999997</v>
          </cell>
          <cell r="K21">
            <v>9.0796600000000005</v>
          </cell>
          <cell r="L21">
            <v>9.6581799999999998</v>
          </cell>
          <cell r="M21">
            <v>10.151680000000001</v>
          </cell>
          <cell r="N21">
            <v>10.92876</v>
          </cell>
          <cell r="O21">
            <v>11.373290000000001</v>
          </cell>
          <cell r="P21">
            <v>12.76515</v>
          </cell>
          <cell r="Q21">
            <v>13.005050000000001</v>
          </cell>
          <cell r="R21">
            <v>12.83666</v>
          </cell>
          <cell r="S21">
            <v>12.253909999999999</v>
          </cell>
          <cell r="T21">
            <v>12.141349999999999</v>
          </cell>
          <cell r="U21">
            <v>11.596399999999999</v>
          </cell>
          <cell r="V21">
            <v>12.17642</v>
          </cell>
          <cell r="W21">
            <v>12.052770000000001</v>
          </cell>
          <cell r="X21">
            <v>11.80744</v>
          </cell>
          <cell r="Y21">
            <v>11.2704</v>
          </cell>
          <cell r="Z21">
            <v>10.807259999999999</v>
          </cell>
          <cell r="AA21">
            <v>10.32443</v>
          </cell>
          <cell r="AB21">
            <v>10.0829</v>
          </cell>
          <cell r="AC21">
            <v>10.26698</v>
          </cell>
          <cell r="AD21">
            <v>10.56523</v>
          </cell>
          <cell r="AE21">
            <v>10.742800000000001</v>
          </cell>
        </row>
        <row r="22">
          <cell r="B22">
            <v>94.786969999999997</v>
          </cell>
          <cell r="C22">
            <v>88.314620000000005</v>
          </cell>
          <cell r="D22">
            <v>78.141769999999994</v>
          </cell>
          <cell r="E22">
            <v>79.35266</v>
          </cell>
          <cell r="F22">
            <v>78.422089999999997</v>
          </cell>
          <cell r="G22">
            <v>77.193250000000006</v>
          </cell>
          <cell r="H22">
            <v>79.547539999999998</v>
          </cell>
          <cell r="I22">
            <v>78.006789999999995</v>
          </cell>
          <cell r="J22">
            <v>77.397319999999993</v>
          </cell>
          <cell r="K22">
            <v>77.819980000000001</v>
          </cell>
          <cell r="L22">
            <v>74.916730000000001</v>
          </cell>
          <cell r="M22">
            <v>76.856849999999994</v>
          </cell>
          <cell r="N22">
            <v>75.137619999999998</v>
          </cell>
          <cell r="O22">
            <v>78.042770000000004</v>
          </cell>
          <cell r="P22">
            <v>76.960890000000006</v>
          </cell>
          <cell r="Q22">
            <v>76.717560000000006</v>
          </cell>
          <cell r="R22">
            <v>75.506649999999993</v>
          </cell>
          <cell r="S22">
            <v>73.725539999999995</v>
          </cell>
          <cell r="T22">
            <v>71.584010000000006</v>
          </cell>
          <cell r="U22">
            <v>65.402829999999994</v>
          </cell>
          <cell r="V22">
            <v>66.056579999999997</v>
          </cell>
          <cell r="W22">
            <v>64.354140000000001</v>
          </cell>
          <cell r="X22">
            <v>60.957509999999999</v>
          </cell>
          <cell r="Y22">
            <v>58.068179999999998</v>
          </cell>
          <cell r="Z22">
            <v>58.407719999999998</v>
          </cell>
          <cell r="AA22">
            <v>61.516669999999998</v>
          </cell>
          <cell r="AB22">
            <v>62.258589999999998</v>
          </cell>
          <cell r="AC22">
            <v>64.716419999999999</v>
          </cell>
          <cell r="AD22">
            <v>64.735399999999998</v>
          </cell>
          <cell r="AE22">
            <v>64.433170000000004</v>
          </cell>
        </row>
        <row r="23">
          <cell r="B23">
            <v>2.5954999999999999</v>
          </cell>
          <cell r="C23">
            <v>2.45025</v>
          </cell>
          <cell r="D23">
            <v>2.5197400000000001</v>
          </cell>
          <cell r="E23">
            <v>3.1060099999999999</v>
          </cell>
          <cell r="F23">
            <v>2.8894099999999998</v>
          </cell>
          <cell r="G23">
            <v>2.6856100000000001</v>
          </cell>
          <cell r="H23">
            <v>2.8093699999999999</v>
          </cell>
          <cell r="I23">
            <v>2.8248000000000002</v>
          </cell>
          <cell r="J23">
            <v>2.7904100000000001</v>
          </cell>
          <cell r="K23">
            <v>2.8779499999999998</v>
          </cell>
          <cell r="L23">
            <v>2.8132299999999999</v>
          </cell>
          <cell r="M23">
            <v>2.9391500000000002</v>
          </cell>
          <cell r="N23">
            <v>2.9906799999999998</v>
          </cell>
          <cell r="O23">
            <v>3.2709999999999999</v>
          </cell>
          <cell r="P23">
            <v>3.1611199999999999</v>
          </cell>
          <cell r="Q23">
            <v>2.9851000000000001</v>
          </cell>
          <cell r="R23">
            <v>3.04033</v>
          </cell>
          <cell r="S23">
            <v>3.1368299999999998</v>
          </cell>
          <cell r="T23">
            <v>3.0767899999999999</v>
          </cell>
          <cell r="U23">
            <v>2.8921100000000002</v>
          </cell>
          <cell r="V23">
            <v>2.9684599999999999</v>
          </cell>
          <cell r="W23">
            <v>2.9720399999999998</v>
          </cell>
          <cell r="X23">
            <v>3.1814800000000001</v>
          </cell>
          <cell r="Y23">
            <v>2.8715999999999999</v>
          </cell>
          <cell r="Z23">
            <v>2.9051900000000002</v>
          </cell>
          <cell r="AA23">
            <v>2.2200799999999998</v>
          </cell>
          <cell r="AB23">
            <v>1.9024799999999999</v>
          </cell>
          <cell r="AC23">
            <v>2.06088</v>
          </cell>
          <cell r="AD23">
            <v>2.0411700000000002</v>
          </cell>
          <cell r="AE23">
            <v>2.1747200000000002</v>
          </cell>
        </row>
        <row r="24">
          <cell r="B24">
            <v>220.52128999999999</v>
          </cell>
          <cell r="C24">
            <v>228.14984999999999</v>
          </cell>
          <cell r="D24">
            <v>228.75153</v>
          </cell>
          <cell r="E24">
            <v>229.46458999999999</v>
          </cell>
          <cell r="F24">
            <v>230.28622999999999</v>
          </cell>
          <cell r="G24">
            <v>230.29129</v>
          </cell>
          <cell r="H24">
            <v>241.05054999999999</v>
          </cell>
          <cell r="I24">
            <v>232.97748000000001</v>
          </cell>
          <cell r="J24">
            <v>233.37922</v>
          </cell>
          <cell r="K24">
            <v>219.88962000000001</v>
          </cell>
          <cell r="L24">
            <v>218.10932</v>
          </cell>
          <cell r="M24">
            <v>218.75263000000001</v>
          </cell>
          <cell r="N24">
            <v>216.55606</v>
          </cell>
          <cell r="O24">
            <v>217.19138000000001</v>
          </cell>
          <cell r="P24">
            <v>218.70858999999999</v>
          </cell>
          <cell r="Q24">
            <v>212.99133</v>
          </cell>
          <cell r="R24">
            <v>207.9365</v>
          </cell>
          <cell r="S24">
            <v>206.33193</v>
          </cell>
          <cell r="T24">
            <v>205.73925</v>
          </cell>
          <cell r="U24">
            <v>200.15189000000001</v>
          </cell>
          <cell r="V24">
            <v>212.13336000000001</v>
          </cell>
          <cell r="W24">
            <v>197.78373999999999</v>
          </cell>
          <cell r="X24">
            <v>193.53451000000001</v>
          </cell>
          <cell r="Y24">
            <v>193.83688000000001</v>
          </cell>
          <cell r="Z24">
            <v>186.04662999999999</v>
          </cell>
          <cell r="AA24">
            <v>193.16444999999999</v>
          </cell>
          <cell r="AB24">
            <v>193.55175</v>
          </cell>
          <cell r="AC24">
            <v>191.02052</v>
          </cell>
          <cell r="AD24">
            <v>186.75895</v>
          </cell>
          <cell r="AE24">
            <v>180.74021999999999</v>
          </cell>
        </row>
        <row r="25">
          <cell r="B25">
            <v>78.420490000000001</v>
          </cell>
          <cell r="C25">
            <v>82.082329999999999</v>
          </cell>
          <cell r="D25">
            <v>75.469269999999995</v>
          </cell>
          <cell r="E25">
            <v>75.709190000000007</v>
          </cell>
          <cell r="F25">
            <v>75.958299999999994</v>
          </cell>
          <cell r="G25">
            <v>79.237979999999993</v>
          </cell>
          <cell r="H25">
            <v>82.452590000000001</v>
          </cell>
          <cell r="I25">
            <v>82.116230000000002</v>
          </cell>
          <cell r="J25">
            <v>81.432850000000002</v>
          </cell>
          <cell r="K25">
            <v>79.89837</v>
          </cell>
          <cell r="L25">
            <v>80.129429999999999</v>
          </cell>
          <cell r="M25">
            <v>84.064719999999994</v>
          </cell>
          <cell r="N25">
            <v>85.815060000000003</v>
          </cell>
          <cell r="O25">
            <v>91.306719999999999</v>
          </cell>
          <cell r="P25">
            <v>90.985230000000001</v>
          </cell>
          <cell r="Q25">
            <v>92.147289999999998</v>
          </cell>
          <cell r="R25">
            <v>89.72878</v>
          </cell>
          <cell r="S25">
            <v>86.983940000000004</v>
          </cell>
          <cell r="T25">
            <v>86.440209999999993</v>
          </cell>
          <cell r="U25">
            <v>79.779070000000004</v>
          </cell>
          <cell r="V25">
            <v>84.33672</v>
          </cell>
          <cell r="W25">
            <v>82.127030000000005</v>
          </cell>
          <cell r="X25">
            <v>79.432379999999995</v>
          </cell>
          <cell r="Y25">
            <v>79.817170000000004</v>
          </cell>
          <cell r="Z25">
            <v>76.238669999999999</v>
          </cell>
          <cell r="AA25">
            <v>78.462230000000005</v>
          </cell>
          <cell r="AB25">
            <v>79.471010000000007</v>
          </cell>
          <cell r="AC25">
            <v>81.862499999999997</v>
          </cell>
          <cell r="AD25">
            <v>78.62764</v>
          </cell>
          <cell r="AE25">
            <v>79.842250000000007</v>
          </cell>
        </row>
        <row r="26">
          <cell r="B26">
            <v>475.86293000000001</v>
          </cell>
          <cell r="C26">
            <v>463.79086999999998</v>
          </cell>
          <cell r="D26">
            <v>451.01594</v>
          </cell>
          <cell r="E26">
            <v>450.91126000000003</v>
          </cell>
          <cell r="F26">
            <v>445.28904999999997</v>
          </cell>
          <cell r="G26">
            <v>447.30905999999999</v>
          </cell>
          <cell r="H26">
            <v>461.10953000000001</v>
          </cell>
          <cell r="I26">
            <v>451.02273000000002</v>
          </cell>
          <cell r="J26">
            <v>420.68151999999998</v>
          </cell>
          <cell r="K26">
            <v>409.18256000000002</v>
          </cell>
          <cell r="L26">
            <v>396.59491000000003</v>
          </cell>
          <cell r="M26">
            <v>395.18765000000002</v>
          </cell>
          <cell r="N26">
            <v>385.45506999999998</v>
          </cell>
          <cell r="O26">
            <v>399.25884000000002</v>
          </cell>
          <cell r="P26">
            <v>404.90089</v>
          </cell>
          <cell r="Q26">
            <v>405.22525000000002</v>
          </cell>
          <cell r="R26">
            <v>420.40832999999998</v>
          </cell>
          <cell r="S26">
            <v>420.26891999999998</v>
          </cell>
          <cell r="T26">
            <v>413.75042999999999</v>
          </cell>
          <cell r="U26">
            <v>394.71390000000002</v>
          </cell>
          <cell r="V26">
            <v>413.50155000000001</v>
          </cell>
          <cell r="W26">
            <v>412.48894999999999</v>
          </cell>
          <cell r="X26">
            <v>404.97566999999998</v>
          </cell>
          <cell r="Y26">
            <v>401.63824</v>
          </cell>
          <cell r="Z26">
            <v>388.92907000000002</v>
          </cell>
          <cell r="AA26">
            <v>390.81587999999999</v>
          </cell>
          <cell r="AB26">
            <v>400.42128000000002</v>
          </cell>
          <cell r="AC26">
            <v>414.81941</v>
          </cell>
          <cell r="AD26">
            <v>411.85217</v>
          </cell>
          <cell r="AE26">
            <v>390.74466999999999</v>
          </cell>
        </row>
        <row r="27">
          <cell r="B27">
            <v>58.87182</v>
          </cell>
          <cell r="C27">
            <v>60.774230000000003</v>
          </cell>
          <cell r="D27">
            <v>64.628529999999998</v>
          </cell>
          <cell r="E27">
            <v>63.118729999999999</v>
          </cell>
          <cell r="F27">
            <v>64.073509999999999</v>
          </cell>
          <cell r="G27">
            <v>68.778720000000007</v>
          </cell>
          <cell r="H27">
            <v>66.471990000000005</v>
          </cell>
          <cell r="I27">
            <v>69.680959999999999</v>
          </cell>
          <cell r="J27">
            <v>74.532730000000001</v>
          </cell>
          <cell r="K27">
            <v>82.600489999999994</v>
          </cell>
          <cell r="L27">
            <v>81.856679999999997</v>
          </cell>
          <cell r="M27">
            <v>81.399039999999999</v>
          </cell>
          <cell r="N27">
            <v>85.916920000000005</v>
          </cell>
          <cell r="O27">
            <v>80.645560000000003</v>
          </cell>
          <cell r="P27">
            <v>83.78116</v>
          </cell>
          <cell r="Q27">
            <v>85.915430000000001</v>
          </cell>
          <cell r="R27">
            <v>81.083550000000002</v>
          </cell>
          <cell r="S27">
            <v>78.808160000000001</v>
          </cell>
          <cell r="T27">
            <v>76.384339999999995</v>
          </cell>
          <cell r="U27">
            <v>73.180719999999994</v>
          </cell>
          <cell r="V27">
            <v>68.926739999999995</v>
          </cell>
          <cell r="W27">
            <v>67.499260000000007</v>
          </cell>
          <cell r="X27">
            <v>65.592860000000002</v>
          </cell>
          <cell r="Y27">
            <v>63.710529999999999</v>
          </cell>
          <cell r="Z27">
            <v>63.59863</v>
          </cell>
          <cell r="AA27">
            <v>67.75376</v>
          </cell>
          <cell r="AB27">
            <v>65.898330000000001</v>
          </cell>
          <cell r="AC27">
            <v>70.982590000000002</v>
          </cell>
          <cell r="AD27">
            <v>67.267480000000006</v>
          </cell>
          <cell r="AE27">
            <v>63.626309999999997</v>
          </cell>
        </row>
        <row r="28">
          <cell r="B28">
            <v>266.37115999999997</v>
          </cell>
          <cell r="C28">
            <v>214.93967000000001</v>
          </cell>
          <cell r="D28">
            <v>204.21627000000001</v>
          </cell>
          <cell r="E28">
            <v>192.19868</v>
          </cell>
          <cell r="F28">
            <v>182.80932999999999</v>
          </cell>
          <cell r="G28">
            <v>187.42409000000001</v>
          </cell>
          <cell r="H28">
            <v>189.93557000000001</v>
          </cell>
          <cell r="I28">
            <v>181.97614999999999</v>
          </cell>
          <cell r="J28">
            <v>166.88660999999999</v>
          </cell>
          <cell r="K28">
            <v>148.70033000000001</v>
          </cell>
          <cell r="L28">
            <v>141.7287</v>
          </cell>
          <cell r="M28">
            <v>144.9897</v>
          </cell>
          <cell r="N28">
            <v>146.73607000000001</v>
          </cell>
          <cell r="O28">
            <v>152.85390000000001</v>
          </cell>
          <cell r="P28">
            <v>150.90131</v>
          </cell>
          <cell r="Q28">
            <v>149.13339999999999</v>
          </cell>
          <cell r="R28">
            <v>150.81630000000001</v>
          </cell>
          <cell r="S28">
            <v>148.26157000000001</v>
          </cell>
          <cell r="T28">
            <v>143.99172999999999</v>
          </cell>
          <cell r="U28">
            <v>123.73066</v>
          </cell>
          <cell r="V28">
            <v>118.31870000000001</v>
          </cell>
          <cell r="W28">
            <v>126.44717</v>
          </cell>
          <cell r="X28">
            <v>123.90231</v>
          </cell>
          <cell r="Y28">
            <v>114.99655</v>
          </cell>
          <cell r="Z28">
            <v>115.22416</v>
          </cell>
          <cell r="AA28">
            <v>116.35115</v>
          </cell>
          <cell r="AB28">
            <v>113.53476999999999</v>
          </cell>
          <cell r="AC28">
            <v>116.96733999999999</v>
          </cell>
          <cell r="AD28">
            <v>118.16468</v>
          </cell>
          <cell r="AE28">
            <v>113.86981</v>
          </cell>
        </row>
        <row r="29">
          <cell r="B29">
            <v>18.58024</v>
          </cell>
          <cell r="C29">
            <v>17.22831</v>
          </cell>
          <cell r="D29">
            <v>17.219629999999999</v>
          </cell>
          <cell r="E29">
            <v>17.46876</v>
          </cell>
          <cell r="F29">
            <v>17.90258</v>
          </cell>
          <cell r="G29">
            <v>18.690989999999999</v>
          </cell>
          <cell r="H29">
            <v>19.305129999999998</v>
          </cell>
          <cell r="I29">
            <v>19.85192</v>
          </cell>
          <cell r="J29">
            <v>19.425619999999999</v>
          </cell>
          <cell r="K29">
            <v>18.805730000000001</v>
          </cell>
          <cell r="L29">
            <v>18.581769999999999</v>
          </cell>
          <cell r="M29">
            <v>19.85145</v>
          </cell>
          <cell r="N29">
            <v>20.107880000000002</v>
          </cell>
          <cell r="O29">
            <v>19.776</v>
          </cell>
          <cell r="P29">
            <v>20.175280000000001</v>
          </cell>
          <cell r="Q29">
            <v>20.43319</v>
          </cell>
          <cell r="R29">
            <v>20.63335</v>
          </cell>
          <cell r="S29">
            <v>20.817430000000002</v>
          </cell>
          <cell r="T29">
            <v>21.543279999999999</v>
          </cell>
          <cell r="U29">
            <v>19.37809</v>
          </cell>
          <cell r="V29">
            <v>19.61354</v>
          </cell>
          <cell r="W29">
            <v>19.540389999999999</v>
          </cell>
          <cell r="X29">
            <v>18.91761</v>
          </cell>
          <cell r="Y29">
            <v>18.220970000000001</v>
          </cell>
          <cell r="Z29">
            <v>16.581499999999998</v>
          </cell>
          <cell r="AA29">
            <v>16.760950000000001</v>
          </cell>
          <cell r="AB29">
            <v>17.61646</v>
          </cell>
          <cell r="AC29">
            <v>17.6966</v>
          </cell>
          <cell r="AD29">
            <v>17.521740000000001</v>
          </cell>
          <cell r="AE29">
            <v>17.065449999999998</v>
          </cell>
        </row>
        <row r="30">
          <cell r="B30">
            <v>73.473929999999996</v>
          </cell>
          <cell r="C30">
            <v>64.013130000000004</v>
          </cell>
          <cell r="D30">
            <v>58.298220000000001</v>
          </cell>
          <cell r="E30">
            <v>54.880290000000002</v>
          </cell>
          <cell r="F30">
            <v>52.406199999999998</v>
          </cell>
          <cell r="G30">
            <v>52.971029999999999</v>
          </cell>
          <cell r="H30">
            <v>52.804090000000002</v>
          </cell>
          <cell r="I30">
            <v>52.714829999999999</v>
          </cell>
          <cell r="J30">
            <v>52.027479999999997</v>
          </cell>
          <cell r="K30">
            <v>50.638219999999997</v>
          </cell>
          <cell r="L30">
            <v>48.735349999999997</v>
          </cell>
          <cell r="M30">
            <v>50.99091</v>
          </cell>
          <cell r="N30">
            <v>49.598460000000003</v>
          </cell>
          <cell r="O30">
            <v>49.748800000000003</v>
          </cell>
          <cell r="P30">
            <v>50.485149999999997</v>
          </cell>
          <cell r="Q30">
            <v>50.424120000000002</v>
          </cell>
          <cell r="R30">
            <v>50.339100000000002</v>
          </cell>
          <cell r="S30">
            <v>48.5349</v>
          </cell>
          <cell r="T30">
            <v>48.961210000000001</v>
          </cell>
          <cell r="U30">
            <v>44.765009999999997</v>
          </cell>
          <cell r="V30">
            <v>45.413130000000002</v>
          </cell>
          <cell r="W30">
            <v>44.613079999999997</v>
          </cell>
          <cell r="X30">
            <v>42.355710000000002</v>
          </cell>
          <cell r="Y30">
            <v>41.90898</v>
          </cell>
          <cell r="Z30">
            <v>39.912529999999997</v>
          </cell>
          <cell r="AA30">
            <v>40.768799999999999</v>
          </cell>
          <cell r="AB30">
            <v>41.164639999999999</v>
          </cell>
          <cell r="AC30">
            <v>42.274180000000001</v>
          </cell>
          <cell r="AD30">
            <v>42.212240000000001</v>
          </cell>
          <cell r="AE30">
            <v>39.993630000000003</v>
          </cell>
        </row>
        <row r="31">
          <cell r="B31">
            <v>71.240819999999999</v>
          </cell>
          <cell r="C31">
            <v>69.132040000000003</v>
          </cell>
          <cell r="D31">
            <v>67.686310000000006</v>
          </cell>
          <cell r="E31">
            <v>69.944839999999999</v>
          </cell>
          <cell r="F31">
            <v>75.473100000000002</v>
          </cell>
          <cell r="G31">
            <v>71.795929999999998</v>
          </cell>
          <cell r="H31">
            <v>77.7744</v>
          </cell>
          <cell r="I31">
            <v>76.471100000000007</v>
          </cell>
          <cell r="J31">
            <v>72.770700000000005</v>
          </cell>
          <cell r="K31">
            <v>72.149299999999997</v>
          </cell>
          <cell r="L31">
            <v>70.270330000000001</v>
          </cell>
          <cell r="M31">
            <v>75.597340000000003</v>
          </cell>
          <cell r="N31">
            <v>78.014870000000002</v>
          </cell>
          <cell r="O31">
            <v>85.635450000000006</v>
          </cell>
          <cell r="P31">
            <v>81.948840000000004</v>
          </cell>
          <cell r="Q31">
            <v>69.938850000000002</v>
          </cell>
          <cell r="R31">
            <v>81.316460000000006</v>
          </cell>
          <cell r="S31">
            <v>79.662319999999994</v>
          </cell>
          <cell r="T31">
            <v>71.544319999999999</v>
          </cell>
          <cell r="U31">
            <v>67.897549999999995</v>
          </cell>
          <cell r="V31">
            <v>75.690839999999994</v>
          </cell>
          <cell r="W31">
            <v>67.94229</v>
          </cell>
          <cell r="X31">
            <v>62.463979999999999</v>
          </cell>
          <cell r="Y31">
            <v>62.856400000000001</v>
          </cell>
          <cell r="Z31">
            <v>58.715020000000003</v>
          </cell>
          <cell r="AA31">
            <v>55.141309999999997</v>
          </cell>
          <cell r="AB31">
            <v>58.061210000000003</v>
          </cell>
          <cell r="AC31">
            <v>55.282350000000001</v>
          </cell>
          <cell r="AD31">
            <v>56.33426</v>
          </cell>
          <cell r="AE31">
            <v>53.07246</v>
          </cell>
        </row>
        <row r="32">
          <cell r="B32">
            <v>71.239170000000001</v>
          </cell>
          <cell r="C32">
            <v>71.495940000000004</v>
          </cell>
          <cell r="D32">
            <v>71.032920000000004</v>
          </cell>
          <cell r="E32">
            <v>71.336929999999995</v>
          </cell>
          <cell r="F32">
            <v>73.852010000000007</v>
          </cell>
          <cell r="G32">
            <v>73.185389999999998</v>
          </cell>
          <cell r="H32">
            <v>77.151150000000001</v>
          </cell>
          <cell r="I32">
            <v>72.137839999999997</v>
          </cell>
          <cell r="J32">
            <v>72.587999999999994</v>
          </cell>
          <cell r="K32">
            <v>69.504499999999993</v>
          </cell>
          <cell r="L32">
            <v>68.149050000000003</v>
          </cell>
          <cell r="M32">
            <v>68.963189999999997</v>
          </cell>
          <cell r="N32">
            <v>69.684740000000005</v>
          </cell>
          <cell r="O32">
            <v>70.052930000000003</v>
          </cell>
          <cell r="P32">
            <v>69.487570000000005</v>
          </cell>
          <cell r="Q32">
            <v>66.662530000000004</v>
          </cell>
          <cell r="R32">
            <v>66.281639999999996</v>
          </cell>
          <cell r="S32">
            <v>65.164479999999998</v>
          </cell>
          <cell r="T32">
            <v>62.788899999999998</v>
          </cell>
          <cell r="U32">
            <v>58.523679999999999</v>
          </cell>
          <cell r="V32">
            <v>64.557429999999997</v>
          </cell>
          <cell r="W32">
            <v>60.230620000000002</v>
          </cell>
          <cell r="X32">
            <v>57.376449999999998</v>
          </cell>
          <cell r="Y32">
            <v>55.71895</v>
          </cell>
          <cell r="Z32">
            <v>53.833300000000001</v>
          </cell>
          <cell r="AA32">
            <v>53.998519999999999</v>
          </cell>
          <cell r="AB32">
            <v>53.57152</v>
          </cell>
          <cell r="AC32">
            <v>53.010590000000001</v>
          </cell>
          <cell r="AD32">
            <v>52.17022</v>
          </cell>
          <cell r="AE32">
            <v>50.91986</v>
          </cell>
        </row>
      </sheetData>
      <sheetData sheetId="1"/>
      <sheetData sheetId="2"/>
      <sheetData sheetId="3">
        <row r="6">
          <cell r="B6">
            <v>0.54046776652631834</v>
          </cell>
          <cell r="C6">
            <v>0.54046776652631834</v>
          </cell>
          <cell r="D6">
            <v>0.54046776652631834</v>
          </cell>
          <cell r="E6">
            <v>0.54046776652631834</v>
          </cell>
          <cell r="F6">
            <v>0.54046776652631834</v>
          </cell>
          <cell r="G6">
            <v>0.54046776652631834</v>
          </cell>
          <cell r="H6">
            <v>0.54033244348071818</v>
          </cell>
          <cell r="I6">
            <v>0.54052692628117838</v>
          </cell>
          <cell r="J6">
            <v>0.54045096916880409</v>
          </cell>
          <cell r="K6">
            <v>0.54051362398748115</v>
          </cell>
          <cell r="L6">
            <v>0.54035811920388355</v>
          </cell>
          <cell r="M6">
            <v>0.54027327621861609</v>
          </cell>
          <cell r="N6">
            <v>0.54010597638140567</v>
          </cell>
          <cell r="O6">
            <v>0.53996023954075401</v>
          </cell>
          <cell r="P6">
            <v>0.53999246929455536</v>
          </cell>
          <cell r="Q6">
            <v>0.54052680066253733</v>
          </cell>
          <cell r="R6">
            <v>0.54400041255466614</v>
          </cell>
          <cell r="S6">
            <v>0.55115470686119639</v>
          </cell>
          <cell r="T6">
            <v>0.56871402275805838</v>
          </cell>
          <cell r="U6">
            <v>0.5994853592740379</v>
          </cell>
          <cell r="V6">
            <v>0.58488319397708055</v>
          </cell>
          <cell r="W6">
            <v>0.58943780724587758</v>
          </cell>
          <cell r="X6">
            <v>0.60596893103010352</v>
          </cell>
          <cell r="Y6">
            <v>0.61655470129601853</v>
          </cell>
          <cell r="Z6">
            <v>0.61055328940487352</v>
          </cell>
          <cell r="AA6">
            <v>0.61129801803934425</v>
          </cell>
          <cell r="AB6">
            <v>0.62928469719986113</v>
          </cell>
          <cell r="AC6">
            <v>0.60311196234510178</v>
          </cell>
          <cell r="AD6">
            <v>0.605370519499003</v>
          </cell>
          <cell r="AE6">
            <v>0.63651137246510958</v>
          </cell>
        </row>
        <row r="7">
          <cell r="B7">
            <v>0.26109056563814687</v>
          </cell>
          <cell r="C7">
            <v>0.26109056563814687</v>
          </cell>
          <cell r="D7">
            <v>0.26109056563814687</v>
          </cell>
          <cell r="E7">
            <v>0.26109056563814687</v>
          </cell>
          <cell r="F7">
            <v>0.26109056563814687</v>
          </cell>
          <cell r="G7">
            <v>0.26109056563814687</v>
          </cell>
          <cell r="H7">
            <v>0.26046376888426037</v>
          </cell>
          <cell r="I7">
            <v>0.26218629621689071</v>
          </cell>
          <cell r="J7">
            <v>0.26299303329828688</v>
          </cell>
          <cell r="K7">
            <v>0.26333002444366149</v>
          </cell>
          <cell r="L7">
            <v>0.26268698610358521</v>
          </cell>
          <cell r="M7">
            <v>0.26294580224567277</v>
          </cell>
          <cell r="N7">
            <v>0.26316959620093094</v>
          </cell>
          <cell r="O7">
            <v>0.26148510749973414</v>
          </cell>
          <cell r="P7">
            <v>0.261213470743346</v>
          </cell>
          <cell r="Q7">
            <v>1.0223688576568846</v>
          </cell>
          <cell r="R7">
            <v>0.41813210134259854</v>
          </cell>
          <cell r="S7">
            <v>0.40322137328820323</v>
          </cell>
          <cell r="T7">
            <v>0.40532397204158582</v>
          </cell>
          <cell r="U7">
            <v>0.42579268024946437</v>
          </cell>
          <cell r="V7">
            <v>0.42577835410410325</v>
          </cell>
          <cell r="W7">
            <v>0.37374313120212649</v>
          </cell>
          <cell r="X7">
            <v>0.40524491771281473</v>
          </cell>
          <cell r="Y7">
            <v>0.40514505067227863</v>
          </cell>
          <cell r="Z7">
            <v>0.39491017690423835</v>
          </cell>
          <cell r="AA7">
            <v>0.41328141366698035</v>
          </cell>
          <cell r="AB7">
            <v>0.43519734643562447</v>
          </cell>
          <cell r="AC7">
            <v>0.43386204102899012</v>
          </cell>
          <cell r="AD7">
            <v>0.46716433518028494</v>
          </cell>
          <cell r="AE7">
            <v>0.47073305682680938</v>
          </cell>
        </row>
        <row r="8">
          <cell r="B8">
            <v>0.31387763874035968</v>
          </cell>
          <cell r="C8">
            <v>0.31387763874035968</v>
          </cell>
          <cell r="D8">
            <v>0.31387763874035968</v>
          </cell>
          <cell r="E8">
            <v>0.31387763874035968</v>
          </cell>
          <cell r="F8">
            <v>0.31387763874035968</v>
          </cell>
          <cell r="G8">
            <v>0.31387763874035968</v>
          </cell>
          <cell r="H8">
            <v>0.31390042021006215</v>
          </cell>
          <cell r="I8">
            <v>0.31395002836374891</v>
          </cell>
          <cell r="J8">
            <v>0.31399375965132253</v>
          </cell>
          <cell r="K8">
            <v>0.31404596726898665</v>
          </cell>
          <cell r="L8">
            <v>0.31386592134550101</v>
          </cell>
          <cell r="M8">
            <v>0.31389107106195835</v>
          </cell>
          <cell r="N8">
            <v>0.31370590919220048</v>
          </cell>
          <cell r="O8">
            <v>0.31393514087970664</v>
          </cell>
          <cell r="P8">
            <v>0.31404055249611262</v>
          </cell>
          <cell r="Q8">
            <v>1.000991434156711</v>
          </cell>
          <cell r="R8">
            <v>0.41660212431772475</v>
          </cell>
          <cell r="S8">
            <v>0.39639128534417661</v>
          </cell>
          <cell r="T8">
            <v>0.42856898854928727</v>
          </cell>
          <cell r="U8">
            <v>0.44489214195106569</v>
          </cell>
          <cell r="V8">
            <v>0.44255375566466343</v>
          </cell>
          <cell r="W8">
            <v>0.44319173134554435</v>
          </cell>
          <cell r="X8">
            <v>0.46222391228007481</v>
          </cell>
          <cell r="Y8">
            <v>0.47452471670774071</v>
          </cell>
          <cell r="Z8">
            <v>0.45231215347527465</v>
          </cell>
          <cell r="AA8">
            <v>0.47588332347345724</v>
          </cell>
          <cell r="AB8">
            <v>0.48193950500777444</v>
          </cell>
          <cell r="AC8">
            <v>0.47567581412601728</v>
          </cell>
          <cell r="AD8">
            <v>0.49601071525503276</v>
          </cell>
          <cell r="AE8">
            <v>0.4916561203644248</v>
          </cell>
        </row>
        <row r="9">
          <cell r="B9">
            <v>0.55901620607276681</v>
          </cell>
          <cell r="C9">
            <v>0.55901620607276681</v>
          </cell>
          <cell r="D9">
            <v>0.55901620607276681</v>
          </cell>
          <cell r="E9">
            <v>0.55901620607276681</v>
          </cell>
          <cell r="F9">
            <v>0.55901620607276681</v>
          </cell>
          <cell r="G9">
            <v>0.55901620607276681</v>
          </cell>
          <cell r="H9">
            <v>0.55925086856701944</v>
          </cell>
          <cell r="I9">
            <v>0.55908988942691862</v>
          </cell>
          <cell r="J9">
            <v>0.55939073727426925</v>
          </cell>
          <cell r="K9">
            <v>0.55971349372708434</v>
          </cell>
          <cell r="L9">
            <v>0.55990832040152749</v>
          </cell>
          <cell r="M9">
            <v>0.56000958469354611</v>
          </cell>
          <cell r="N9">
            <v>0.56037603185651141</v>
          </cell>
          <cell r="O9">
            <v>0.56046004495913926</v>
          </cell>
          <cell r="P9">
            <v>0.55938237382928635</v>
          </cell>
          <cell r="Q9">
            <v>0.99895749562889569</v>
          </cell>
          <cell r="R9">
            <v>0.53213533007709546</v>
          </cell>
          <cell r="S9">
            <v>0.56961815807985805</v>
          </cell>
          <cell r="T9">
            <v>0.58880058390650025</v>
          </cell>
          <cell r="U9">
            <v>0.58826675223273917</v>
          </cell>
          <cell r="V9">
            <v>0.59172752332445144</v>
          </cell>
          <cell r="W9">
            <v>0.62046484444133376</v>
          </cell>
          <cell r="X9">
            <v>0.64930750768086654</v>
          </cell>
          <cell r="Y9">
            <v>0.60768476969991148</v>
          </cell>
          <cell r="Z9">
            <v>0.63729972358295972</v>
          </cell>
          <cell r="AA9">
            <v>0.6688060783202352</v>
          </cell>
          <cell r="AB9">
            <v>0.65419405149565912</v>
          </cell>
          <cell r="AC9">
            <v>0.67633668073079856</v>
          </cell>
          <cell r="AD9">
            <v>0.67380769893839854</v>
          </cell>
          <cell r="AE9">
            <v>0.7490817871183697</v>
          </cell>
        </row>
        <row r="10">
          <cell r="B10">
            <v>0.38134621581117134</v>
          </cell>
          <cell r="C10">
            <v>0.38134621581117134</v>
          </cell>
          <cell r="D10">
            <v>0.38134621581117134</v>
          </cell>
          <cell r="E10">
            <v>0.38134621581117134</v>
          </cell>
          <cell r="F10">
            <v>0.38134621581117134</v>
          </cell>
          <cell r="G10">
            <v>0.38134621581117134</v>
          </cell>
          <cell r="H10">
            <v>0.38124429181731145</v>
          </cell>
          <cell r="I10">
            <v>0.38117925137248532</v>
          </cell>
          <cell r="J10">
            <v>0.38111661782122125</v>
          </cell>
          <cell r="K10">
            <v>0.38114680431239373</v>
          </cell>
          <cell r="L10">
            <v>0.38136668305677462</v>
          </cell>
          <cell r="M10">
            <v>0.38102688478720681</v>
          </cell>
          <cell r="N10">
            <v>0.38109060454446242</v>
          </cell>
          <cell r="O10">
            <v>0.38136685578799684</v>
          </cell>
          <cell r="P10">
            <v>0.38149992199381894</v>
          </cell>
          <cell r="Q10">
            <v>1.0006742771809374</v>
          </cell>
          <cell r="R10">
            <v>0.48085030712869931</v>
          </cell>
          <cell r="S10">
            <v>0.45270507430497109</v>
          </cell>
          <cell r="T10">
            <v>0.47932849692753837</v>
          </cell>
          <cell r="U10">
            <v>0.49184074035495917</v>
          </cell>
          <cell r="V10">
            <v>0.4887634211120524</v>
          </cell>
          <cell r="W10">
            <v>0.48338903463481303</v>
          </cell>
          <cell r="X10">
            <v>0.48350447125211066</v>
          </cell>
          <cell r="Y10">
            <v>0.48935605910528052</v>
          </cell>
          <cell r="Z10">
            <v>0.48464633444420729</v>
          </cell>
          <cell r="AA10">
            <v>0.49109671014415607</v>
          </cell>
          <cell r="AB10">
            <v>0.50019388901090112</v>
          </cell>
          <cell r="AC10">
            <v>0.5233524640348064</v>
          </cell>
          <cell r="AD10">
            <v>0.51550992375297133</v>
          </cell>
          <cell r="AE10">
            <v>0.53599750871370955</v>
          </cell>
        </row>
        <row r="11">
          <cell r="B11">
            <v>0.15588393885404034</v>
          </cell>
          <cell r="C11">
            <v>0.15588393885404034</v>
          </cell>
          <cell r="D11">
            <v>0.15588393885404034</v>
          </cell>
          <cell r="E11">
            <v>0.15588393885404034</v>
          </cell>
          <cell r="F11">
            <v>0.15588393885404034</v>
          </cell>
          <cell r="G11">
            <v>0.15588393885404034</v>
          </cell>
          <cell r="H11">
            <v>0.1543152545634302</v>
          </cell>
          <cell r="I11">
            <v>0.15462365972252962</v>
          </cell>
          <cell r="J11">
            <v>0.1562924935004581</v>
          </cell>
          <cell r="K11">
            <v>0.15482937645832587</v>
          </cell>
          <cell r="L11">
            <v>0.15492087495830198</v>
          </cell>
          <cell r="M11">
            <v>0.15440131256886139</v>
          </cell>
          <cell r="N11">
            <v>0.15467599416345773</v>
          </cell>
          <cell r="O11">
            <v>0.15461569019801574</v>
          </cell>
          <cell r="P11">
            <v>0.15573568346941785</v>
          </cell>
          <cell r="Q11">
            <v>0.98728571517592523</v>
          </cell>
          <cell r="R11">
            <v>0.33012740552119269</v>
          </cell>
          <cell r="S11">
            <v>0.2990068379801728</v>
          </cell>
          <cell r="T11">
            <v>0.3236461879956144</v>
          </cell>
          <cell r="U11">
            <v>0.38291732586864585</v>
          </cell>
          <cell r="V11">
            <v>0.31576680197509793</v>
          </cell>
          <cell r="W11">
            <v>0.30254385828920838</v>
          </cell>
          <cell r="X11">
            <v>0.32910959448925398</v>
          </cell>
          <cell r="Y11">
            <v>0.26112814625356046</v>
          </cell>
          <cell r="Z11">
            <v>0.28711233931389585</v>
          </cell>
          <cell r="AA11">
            <v>0.33849118930588357</v>
          </cell>
          <cell r="AB11">
            <v>0.31399979706122433</v>
          </cell>
          <cell r="AC11">
            <v>0.2947816527139846</v>
          </cell>
          <cell r="AD11">
            <v>0.31376259751880048</v>
          </cell>
          <cell r="AE11">
            <v>0.4163514550530919</v>
          </cell>
        </row>
        <row r="12">
          <cell r="B12">
            <v>0.84617458293527659</v>
          </cell>
          <cell r="C12">
            <v>0.84617458293527659</v>
          </cell>
          <cell r="D12">
            <v>0.84617458293527659</v>
          </cell>
          <cell r="E12">
            <v>0.84617458293527659</v>
          </cell>
          <cell r="F12">
            <v>0.84617458293527659</v>
          </cell>
          <cell r="G12">
            <v>0.84617458293527659</v>
          </cell>
          <cell r="H12">
            <v>0.84466295449545836</v>
          </cell>
          <cell r="I12">
            <v>0.84286788193737405</v>
          </cell>
          <cell r="J12">
            <v>0.84127095751645042</v>
          </cell>
          <cell r="K12">
            <v>0.83975998180344424</v>
          </cell>
          <cell r="L12">
            <v>0.83834705894472017</v>
          </cell>
          <cell r="M12">
            <v>0.83694922269442829</v>
          </cell>
          <cell r="N12">
            <v>0.83548165545050612</v>
          </cell>
          <cell r="O12">
            <v>0.83424448934349105</v>
          </cell>
          <cell r="P12">
            <v>0.83527493657533503</v>
          </cell>
          <cell r="Q12">
            <v>0.99199835933846303</v>
          </cell>
          <cell r="R12">
            <v>0.66962958366620906</v>
          </cell>
          <cell r="S12">
            <v>0.67530164421079797</v>
          </cell>
          <cell r="T12">
            <v>0.68206376320131734</v>
          </cell>
          <cell r="U12">
            <v>0.70417825797107769</v>
          </cell>
          <cell r="V12">
            <v>0.69944168959801301</v>
          </cell>
          <cell r="W12">
            <v>0.70682591388178451</v>
          </cell>
          <cell r="X12">
            <v>0.68656806805257276</v>
          </cell>
          <cell r="Y12">
            <v>0.72066897749689407</v>
          </cell>
          <cell r="Z12">
            <v>0.71750182604731361</v>
          </cell>
          <cell r="AA12">
            <v>0.71220604332642046</v>
          </cell>
          <cell r="AB12">
            <v>0.70107886112780138</v>
          </cell>
          <cell r="AC12">
            <v>0.7056282506311683</v>
          </cell>
          <cell r="AD12">
            <v>0.7256180268019643</v>
          </cell>
          <cell r="AE12">
            <v>0.75914673111886166</v>
          </cell>
        </row>
        <row r="13">
          <cell r="B13">
            <v>0.60103749375058491</v>
          </cell>
          <cell r="C13">
            <v>0.60103749375058491</v>
          </cell>
          <cell r="D13">
            <v>0.60103749375058491</v>
          </cell>
          <cell r="E13">
            <v>0.60103749375058491</v>
          </cell>
          <cell r="F13">
            <v>0.60103749375058491</v>
          </cell>
          <cell r="G13">
            <v>0.60103749375058491</v>
          </cell>
          <cell r="H13">
            <v>0.60103351338298128</v>
          </cell>
          <cell r="I13">
            <v>0.6010282574349356</v>
          </cell>
          <cell r="J13">
            <v>0.60102252164396175</v>
          </cell>
          <cell r="K13">
            <v>0.601019017309671</v>
          </cell>
          <cell r="L13">
            <v>0.60102099180839552</v>
          </cell>
          <cell r="M13">
            <v>0.60102022031098612</v>
          </cell>
          <cell r="N13">
            <v>0.60101935963549269</v>
          </cell>
          <cell r="O13">
            <v>0.60101326337580296</v>
          </cell>
          <cell r="P13">
            <v>0.60101736183171839</v>
          </cell>
          <cell r="Q13">
            <v>1.0001671996997004</v>
          </cell>
          <cell r="R13">
            <v>0.44952387219274947</v>
          </cell>
          <cell r="S13">
            <v>0.4398848352644244</v>
          </cell>
          <cell r="T13">
            <v>0.44847281050142479</v>
          </cell>
          <cell r="U13">
            <v>0.46686266125037557</v>
          </cell>
          <cell r="V13">
            <v>0.47139224594354484</v>
          </cell>
          <cell r="W13">
            <v>0.46646355471186668</v>
          </cell>
          <cell r="X13">
            <v>0.42936446935110606</v>
          </cell>
          <cell r="Y13">
            <v>0.43025044315406163</v>
          </cell>
          <cell r="Z13">
            <v>0.44742071178076648</v>
          </cell>
          <cell r="AA13">
            <v>0.47609580074076152</v>
          </cell>
          <cell r="AB13">
            <v>0.48899041883717526</v>
          </cell>
          <cell r="AC13">
            <v>0.47541348682686285</v>
          </cell>
          <cell r="AD13">
            <v>0.48619653584968325</v>
          </cell>
          <cell r="AE13">
            <v>0.52189080255337683</v>
          </cell>
        </row>
        <row r="14">
          <cell r="B14">
            <v>0.8173476637442687</v>
          </cell>
          <cell r="C14">
            <v>0.8173476637442687</v>
          </cell>
          <cell r="D14">
            <v>0.8173476637442687</v>
          </cell>
          <cell r="E14">
            <v>0.8173476637442687</v>
          </cell>
          <cell r="F14">
            <v>0.8173476637442687</v>
          </cell>
          <cell r="G14">
            <v>0.8173476637442687</v>
          </cell>
          <cell r="H14">
            <v>0.81796560830629539</v>
          </cell>
          <cell r="I14">
            <v>0.81814284693886097</v>
          </cell>
          <cell r="J14">
            <v>0.81915051065201694</v>
          </cell>
          <cell r="K14">
            <v>0.8197369637354075</v>
          </cell>
          <cell r="L14">
            <v>0.81965488292111799</v>
          </cell>
          <cell r="M14">
            <v>0.82045255356270508</v>
          </cell>
          <cell r="N14">
            <v>0.82090999553473964</v>
          </cell>
          <cell r="O14">
            <v>0.82113913743567157</v>
          </cell>
          <cell r="P14">
            <v>0.82128637469869237</v>
          </cell>
          <cell r="Q14">
            <v>1.0030866028821668</v>
          </cell>
          <cell r="R14">
            <v>0.5520434683456561</v>
          </cell>
          <cell r="S14">
            <v>0.54827376773840741</v>
          </cell>
          <cell r="T14">
            <v>0.56898660501197484</v>
          </cell>
          <cell r="U14">
            <v>0.59760626594332944</v>
          </cell>
          <cell r="V14">
            <v>0.6261106849237893</v>
          </cell>
          <cell r="W14">
            <v>0.59571275302656002</v>
          </cell>
          <cell r="X14">
            <v>0.58298503524257594</v>
          </cell>
          <cell r="Y14">
            <v>0.61905391573856416</v>
          </cell>
          <cell r="Z14">
            <v>0.61349587739124034</v>
          </cell>
          <cell r="AA14">
            <v>0.58205632085567482</v>
          </cell>
          <cell r="AB14">
            <v>0.6098031221108714</v>
          </cell>
          <cell r="AC14">
            <v>0.5937033904386968</v>
          </cell>
          <cell r="AD14">
            <v>0.60813128481972423</v>
          </cell>
          <cell r="AE14">
            <v>0.64550587162988737</v>
          </cell>
        </row>
        <row r="15">
          <cell r="B15">
            <v>0.73044628860263494</v>
          </cell>
          <cell r="C15">
            <v>0.73044628860263494</v>
          </cell>
          <cell r="D15">
            <v>0.73044628860263494</v>
          </cell>
          <cell r="E15">
            <v>0.73044628860263494</v>
          </cell>
          <cell r="F15">
            <v>0.73044628860263494</v>
          </cell>
          <cell r="G15">
            <v>0.73044628860263494</v>
          </cell>
          <cell r="H15">
            <v>0.72924856308355057</v>
          </cell>
          <cell r="I15">
            <v>0.72936270699560657</v>
          </cell>
          <cell r="J15">
            <v>0.72944190631487504</v>
          </cell>
          <cell r="K15">
            <v>0.72740830669557988</v>
          </cell>
          <cell r="L15">
            <v>0.72745722101989974</v>
          </cell>
          <cell r="M15">
            <v>0.72694548919440749</v>
          </cell>
          <cell r="N15">
            <v>0.72611505194645953</v>
          </cell>
          <cell r="O15">
            <v>0.72690002752622773</v>
          </cell>
          <cell r="P15">
            <v>0.72588889088414366</v>
          </cell>
          <cell r="Q15">
            <v>1.0065804626268147</v>
          </cell>
          <cell r="R15">
            <v>0.71893438157912548</v>
          </cell>
          <cell r="S15">
            <v>0.71499365503878654</v>
          </cell>
          <cell r="T15">
            <v>0.72851406693011223</v>
          </cell>
          <cell r="U15">
            <v>0.7486160500498289</v>
          </cell>
          <cell r="V15">
            <v>0.7463512019652756</v>
          </cell>
          <cell r="W15">
            <v>0.75190089868375454</v>
          </cell>
          <cell r="X15">
            <v>0.75428947995754436</v>
          </cell>
          <cell r="Y15">
            <v>0.75367422359635983</v>
          </cell>
          <cell r="Z15">
            <v>0.77763364364331677</v>
          </cell>
          <cell r="AA15">
            <v>0.77135269382489835</v>
          </cell>
          <cell r="AB15">
            <v>0.76500238432844192</v>
          </cell>
          <cell r="AC15">
            <v>0.76124044994402629</v>
          </cell>
          <cell r="AD15">
            <v>0.77165499133718407</v>
          </cell>
          <cell r="AE15">
            <v>0.78486486952642354</v>
          </cell>
        </row>
        <row r="16">
          <cell r="B16">
            <v>0.55674664258759798</v>
          </cell>
          <cell r="C16">
            <v>0.55674664258759798</v>
          </cell>
          <cell r="D16">
            <v>0.55674664258759798</v>
          </cell>
          <cell r="E16">
            <v>0.55674664258759798</v>
          </cell>
          <cell r="F16">
            <v>0.55674664258759798</v>
          </cell>
          <cell r="G16">
            <v>0.55674664258759798</v>
          </cell>
          <cell r="H16">
            <v>0.55759877841744687</v>
          </cell>
          <cell r="I16">
            <v>0.5536307257405525</v>
          </cell>
          <cell r="J16">
            <v>0.55987442279307853</v>
          </cell>
          <cell r="K16">
            <v>0.55546014189218706</v>
          </cell>
          <cell r="L16">
            <v>0.55370424736677537</v>
          </cell>
          <cell r="M16">
            <v>0.55375908131817708</v>
          </cell>
          <cell r="N16">
            <v>0.55482311019147812</v>
          </cell>
          <cell r="O16">
            <v>0.55517024775304968</v>
          </cell>
          <cell r="P16">
            <v>0.55437121048471805</v>
          </cell>
          <cell r="Q16">
            <v>1.0063792602399133</v>
          </cell>
          <cell r="R16">
            <v>0.59438821728413105</v>
          </cell>
          <cell r="S16">
            <v>0.57676903893635645</v>
          </cell>
          <cell r="T16">
            <v>0.59496258455680384</v>
          </cell>
          <cell r="U16">
            <v>0.6152508319384804</v>
          </cell>
          <cell r="V16">
            <v>0.63164410872061627</v>
          </cell>
          <cell r="W16">
            <v>0.63179922419575874</v>
          </cell>
          <cell r="X16">
            <v>0.63679495748973958</v>
          </cell>
          <cell r="Y16">
            <v>0.6218506736373125</v>
          </cell>
          <cell r="Z16">
            <v>0.62447977767497687</v>
          </cell>
          <cell r="AA16">
            <v>0.65113968263527122</v>
          </cell>
          <cell r="AB16">
            <v>0.66708555695185612</v>
          </cell>
          <cell r="AC16">
            <v>0.67387406033578157</v>
          </cell>
          <cell r="AD16">
            <v>0.73121155934582605</v>
          </cell>
          <cell r="AE16">
            <v>0.68714197234316987</v>
          </cell>
        </row>
        <row r="17">
          <cell r="B17">
            <v>0.63676894790822325</v>
          </cell>
          <cell r="C17">
            <v>0.63676894790822325</v>
          </cell>
          <cell r="D17">
            <v>0.63676894790822325</v>
          </cell>
          <cell r="E17">
            <v>0.63676894790822325</v>
          </cell>
          <cell r="F17">
            <v>0.63676894790822325</v>
          </cell>
          <cell r="G17">
            <v>0.63676894790822325</v>
          </cell>
          <cell r="H17">
            <v>0.63640485831289795</v>
          </cell>
          <cell r="I17">
            <v>0.63650219604423841</v>
          </cell>
          <cell r="J17">
            <v>0.6363368039281001</v>
          </cell>
          <cell r="K17">
            <v>0.63635650671333699</v>
          </cell>
          <cell r="L17">
            <v>0.6364119076899718</v>
          </cell>
          <cell r="M17">
            <v>0.63621821012664925</v>
          </cell>
          <cell r="N17">
            <v>0.63653541839564187</v>
          </cell>
          <cell r="O17">
            <v>0.63657153233316854</v>
          </cell>
          <cell r="P17">
            <v>0.63707477417512126</v>
          </cell>
          <cell r="Q17">
            <v>0.99568449750956423</v>
          </cell>
          <cell r="R17">
            <v>0.55867210968641823</v>
          </cell>
          <cell r="S17">
            <v>0.55040910794353537</v>
          </cell>
          <cell r="T17">
            <v>0.56313019405121567</v>
          </cell>
          <cell r="U17">
            <v>0.59316851886347399</v>
          </cell>
          <cell r="V17">
            <v>0.58721282881125381</v>
          </cell>
          <cell r="W17">
            <v>0.58044823056609351</v>
          </cell>
          <cell r="X17">
            <v>0.58647135850086607</v>
          </cell>
          <cell r="Y17">
            <v>0.60855481355726182</v>
          </cell>
          <cell r="Z17">
            <v>0.61991387805320908</v>
          </cell>
          <cell r="AA17">
            <v>0.62047508756649883</v>
          </cell>
          <cell r="AB17">
            <v>0.61844281039841953</v>
          </cell>
          <cell r="AC17">
            <v>0.62431574278182078</v>
          </cell>
          <cell r="AD17">
            <v>0.64111636151122386</v>
          </cell>
          <cell r="AE17">
            <v>0.66637085248515104</v>
          </cell>
        </row>
        <row r="18">
          <cell r="B18">
            <v>0.76165710428797184</v>
          </cell>
          <cell r="C18">
            <v>0.76165710428797184</v>
          </cell>
          <cell r="D18">
            <v>0.76165710428797184</v>
          </cell>
          <cell r="E18">
            <v>0.76165710428797184</v>
          </cell>
          <cell r="F18">
            <v>0.76165710428797184</v>
          </cell>
          <cell r="G18">
            <v>0.76165710428797184</v>
          </cell>
          <cell r="H18">
            <v>0.76056829603214782</v>
          </cell>
          <cell r="I18">
            <v>0.76005750849428599</v>
          </cell>
          <cell r="J18">
            <v>0.7588741485652305</v>
          </cell>
          <cell r="K18">
            <v>0.75905839721847101</v>
          </cell>
          <cell r="L18">
            <v>0.75833541571751018</v>
          </cell>
          <cell r="M18">
            <v>0.7579930845824655</v>
          </cell>
          <cell r="N18">
            <v>0.75792339838327993</v>
          </cell>
          <cell r="O18">
            <v>0.75701985635199376</v>
          </cell>
          <cell r="P18">
            <v>0.75760011189436205</v>
          </cell>
          <cell r="Q18">
            <v>1.018461598551367</v>
          </cell>
          <cell r="R18">
            <v>0.45075858341461722</v>
          </cell>
          <cell r="S18">
            <v>0.45703605994109586</v>
          </cell>
          <cell r="T18">
            <v>0.443242056084096</v>
          </cell>
          <cell r="U18">
            <v>0.45079210612934117</v>
          </cell>
          <cell r="V18">
            <v>0.46429330645579225</v>
          </cell>
          <cell r="W18">
            <v>0.49141498029425928</v>
          </cell>
          <cell r="X18">
            <v>0.48467195940814278</v>
          </cell>
          <cell r="Y18">
            <v>0.49717405760909728</v>
          </cell>
          <cell r="Z18">
            <v>0.47229769212696637</v>
          </cell>
          <cell r="AA18">
            <v>0.4866150886634269</v>
          </cell>
          <cell r="AB18">
            <v>0.46753902699554406</v>
          </cell>
          <cell r="AC18">
            <v>0.4756504826682762</v>
          </cell>
          <cell r="AD18">
            <v>0.47509870487412698</v>
          </cell>
          <cell r="AE18">
            <v>0.4700777436268318</v>
          </cell>
        </row>
        <row r="19">
          <cell r="B19">
            <v>0.33674856181786628</v>
          </cell>
          <cell r="C19">
            <v>0.33674856181786628</v>
          </cell>
          <cell r="D19">
            <v>0.33674856181786628</v>
          </cell>
          <cell r="E19">
            <v>0.33674856181786628</v>
          </cell>
          <cell r="F19">
            <v>0.33674856181786628</v>
          </cell>
          <cell r="G19">
            <v>0.33674856181786628</v>
          </cell>
          <cell r="H19">
            <v>0.3362738774988992</v>
          </cell>
          <cell r="I19">
            <v>0.33667597429987806</v>
          </cell>
          <cell r="J19">
            <v>0.33714240672954593</v>
          </cell>
          <cell r="K19">
            <v>0.33784339247937645</v>
          </cell>
          <cell r="L19">
            <v>0.33848178479358915</v>
          </cell>
          <cell r="M19">
            <v>0.33737898633089247</v>
          </cell>
          <cell r="N19">
            <v>0.33745723290160784</v>
          </cell>
          <cell r="O19">
            <v>0.33755725696254002</v>
          </cell>
          <cell r="P19">
            <v>0.3378155196434463</v>
          </cell>
          <cell r="Q19">
            <v>1.0426142301790937</v>
          </cell>
          <cell r="R19">
            <v>0.78117619065947708</v>
          </cell>
          <cell r="S19">
            <v>0.79787569803603031</v>
          </cell>
          <cell r="T19">
            <v>0.79760578334158383</v>
          </cell>
          <cell r="U19">
            <v>0.80760413255128538</v>
          </cell>
          <cell r="V19">
            <v>0.76290152656342025</v>
          </cell>
          <cell r="W19">
            <v>0.77530543501790194</v>
          </cell>
          <cell r="X19">
            <v>0.78976581326548823</v>
          </cell>
          <cell r="Y19">
            <v>0.81455284945059447</v>
          </cell>
          <cell r="Z19">
            <v>0.84365296120318722</v>
          </cell>
          <cell r="AA19">
            <v>0.83877075864534245</v>
          </cell>
          <cell r="AB19">
            <v>0.8486805393173863</v>
          </cell>
          <cell r="AC19">
            <v>0.85744033644325657</v>
          </cell>
          <cell r="AD19">
            <v>0.81436981260623242</v>
          </cell>
          <cell r="AE19">
            <v>0.81921540160846129</v>
          </cell>
        </row>
        <row r="20">
          <cell r="B20">
            <v>0.23714379605048139</v>
          </cell>
          <cell r="C20">
            <v>0.23714379605048139</v>
          </cell>
          <cell r="D20">
            <v>0.23714379605048139</v>
          </cell>
          <cell r="E20">
            <v>0.23714379605048139</v>
          </cell>
          <cell r="F20">
            <v>0.23714379605048139</v>
          </cell>
          <cell r="G20">
            <v>0.23714379605048139</v>
          </cell>
          <cell r="H20">
            <v>0.23712575286057347</v>
          </cell>
          <cell r="I20">
            <v>0.23699517755143662</v>
          </cell>
          <cell r="J20">
            <v>0.23711960790903527</v>
          </cell>
          <cell r="K20">
            <v>0.23678466990218705</v>
          </cell>
          <cell r="L20">
            <v>0.23693395863186326</v>
          </cell>
          <cell r="M20">
            <v>0.2367856672463772</v>
          </cell>
          <cell r="N20">
            <v>0.23657836346827996</v>
          </cell>
          <cell r="O20">
            <v>0.23653264530833337</v>
          </cell>
          <cell r="P20">
            <v>0.23693872771867461</v>
          </cell>
          <cell r="Q20">
            <v>1.0044805930541334</v>
          </cell>
          <cell r="R20">
            <v>0.51020896384519243</v>
          </cell>
          <cell r="S20">
            <v>0.54745714499112474</v>
          </cell>
          <cell r="T20">
            <v>0.53694681870377126</v>
          </cell>
          <cell r="U20">
            <v>0.55772644572995056</v>
          </cell>
          <cell r="V20">
            <v>0.55104626474518836</v>
          </cell>
          <cell r="W20">
            <v>0.58719713421555053</v>
          </cell>
          <cell r="X20">
            <v>0.59591392124529485</v>
          </cell>
          <cell r="Y20">
            <v>0.62175389532560865</v>
          </cell>
          <cell r="Z20">
            <v>0.64643019929763201</v>
          </cell>
          <cell r="AA20">
            <v>0.65325545542258723</v>
          </cell>
          <cell r="AB20">
            <v>0.68531491254111454</v>
          </cell>
          <cell r="AC20">
            <v>0.68863407749350825</v>
          </cell>
          <cell r="AD20">
            <v>0.7017334901563772</v>
          </cell>
          <cell r="AE20">
            <v>0.70110492761877174</v>
          </cell>
        </row>
        <row r="21">
          <cell r="B21">
            <v>0.79410581765572119</v>
          </cell>
          <cell r="C21">
            <v>0.79410581765572119</v>
          </cell>
          <cell r="D21">
            <v>0.79410581765572119</v>
          </cell>
          <cell r="E21">
            <v>0.79410581765572119</v>
          </cell>
          <cell r="F21">
            <v>0.79410581765572119</v>
          </cell>
          <cell r="G21">
            <v>0.79410581765572119</v>
          </cell>
          <cell r="H21">
            <v>0.79401828959453291</v>
          </cell>
          <cell r="I21">
            <v>0.79412512767118648</v>
          </cell>
          <cell r="J21">
            <v>0.79417916384620557</v>
          </cell>
          <cell r="K21">
            <v>0.79422466697756688</v>
          </cell>
          <cell r="L21">
            <v>0.79439554613989372</v>
          </cell>
          <cell r="M21">
            <v>0.79400562533977359</v>
          </cell>
          <cell r="N21">
            <v>0.79394190925333785</v>
          </cell>
          <cell r="O21">
            <v>0.79370756151922361</v>
          </cell>
          <cell r="P21">
            <v>0.79361069174551302</v>
          </cell>
          <cell r="Q21">
            <v>1.000312955351959</v>
          </cell>
          <cell r="R21">
            <v>0.76577552104675184</v>
          </cell>
          <cell r="S21">
            <v>0.76628602625610931</v>
          </cell>
          <cell r="T21">
            <v>0.80304084801113551</v>
          </cell>
          <cell r="U21">
            <v>0.78731330412886846</v>
          </cell>
          <cell r="V21">
            <v>0.79169411041997451</v>
          </cell>
          <cell r="W21">
            <v>0.80645362020514777</v>
          </cell>
          <cell r="X21">
            <v>0.80542437649481946</v>
          </cell>
          <cell r="Y21">
            <v>0.83138131743327692</v>
          </cell>
          <cell r="Z21">
            <v>0.81981926963911167</v>
          </cell>
          <cell r="AA21">
            <v>0.83394434365868275</v>
          </cell>
          <cell r="AB21">
            <v>0.84499499152029767</v>
          </cell>
          <cell r="AC21">
            <v>0.85127272089747996</v>
          </cell>
          <cell r="AD21">
            <v>0.86036934359214179</v>
          </cell>
          <cell r="AE21">
            <v>0.84521726179394685</v>
          </cell>
        </row>
        <row r="22">
          <cell r="B22">
            <v>0.47596714155031206</v>
          </cell>
          <cell r="C22">
            <v>0.47596714155031206</v>
          </cell>
          <cell r="D22">
            <v>0.47596714155031206</v>
          </cell>
          <cell r="E22">
            <v>0.47596714155031206</v>
          </cell>
          <cell r="F22">
            <v>0.47596714155031206</v>
          </cell>
          <cell r="G22">
            <v>0.47596714155031206</v>
          </cell>
          <cell r="H22">
            <v>0.47546772968378542</v>
          </cell>
          <cell r="I22">
            <v>0.47523094403009941</v>
          </cell>
          <cell r="J22">
            <v>0.47602085840340524</v>
          </cell>
          <cell r="K22">
            <v>0.47688359860767232</v>
          </cell>
          <cell r="L22">
            <v>0.47664682364841066</v>
          </cell>
          <cell r="M22">
            <v>0.47720139039252879</v>
          </cell>
          <cell r="N22">
            <v>0.47719562791883297</v>
          </cell>
          <cell r="O22">
            <v>0.47788214811524804</v>
          </cell>
          <cell r="P22">
            <v>0.479169410978313</v>
          </cell>
          <cell r="Q22">
            <v>0.98265221156668703</v>
          </cell>
          <cell r="R22">
            <v>0.60233105296023626</v>
          </cell>
          <cell r="S22">
            <v>0.58649960380079968</v>
          </cell>
          <cell r="T22">
            <v>0.60530277641613028</v>
          </cell>
          <cell r="U22">
            <v>0.64477332249995856</v>
          </cell>
          <cell r="V22">
            <v>0.6349102542093451</v>
          </cell>
          <cell r="W22">
            <v>0.63492418669568129</v>
          </cell>
          <cell r="X22">
            <v>0.62929079616276995</v>
          </cell>
          <cell r="Y22">
            <v>0.66198045125574889</v>
          </cell>
          <cell r="Z22">
            <v>0.65778975792925931</v>
          </cell>
          <cell r="AA22">
            <v>0.67363854382885069</v>
          </cell>
          <cell r="AB22">
            <v>0.67556942744768145</v>
          </cell>
          <cell r="AC22">
            <v>0.66660053198245495</v>
          </cell>
          <cell r="AD22">
            <v>0.66934011375538027</v>
          </cell>
          <cell r="AE22">
            <v>0.6712381216072405</v>
          </cell>
        </row>
        <row r="23">
          <cell r="B23">
            <v>0.3623194956340885</v>
          </cell>
          <cell r="C23">
            <v>0.3623194956340885</v>
          </cell>
          <cell r="D23">
            <v>0.3623194956340885</v>
          </cell>
          <cell r="E23">
            <v>0.3623194956340885</v>
          </cell>
          <cell r="F23">
            <v>0.3623194956340885</v>
          </cell>
          <cell r="G23">
            <v>0.3623194956340885</v>
          </cell>
          <cell r="H23">
            <v>0.36230076041830778</v>
          </cell>
          <cell r="I23">
            <v>0.36233101318298144</v>
          </cell>
          <cell r="J23">
            <v>0.36250435280645654</v>
          </cell>
          <cell r="K23">
            <v>0.36254837191218797</v>
          </cell>
          <cell r="L23">
            <v>0.36265641961103473</v>
          </cell>
          <cell r="M23">
            <v>0.36300730885960786</v>
          </cell>
          <cell r="N23">
            <v>0.36310149958668897</v>
          </cell>
          <cell r="O23">
            <v>0.36336384137975775</v>
          </cell>
          <cell r="P23">
            <v>0.36317946169399595</v>
          </cell>
          <cell r="Q23">
            <v>0.9956718367893872</v>
          </cell>
          <cell r="R23">
            <v>0.32233343091046052</v>
          </cell>
          <cell r="S23">
            <v>0.33154490361288341</v>
          </cell>
          <cell r="T23">
            <v>0.34451490026943626</v>
          </cell>
          <cell r="U23">
            <v>0.33885294819353357</v>
          </cell>
          <cell r="V23">
            <v>0.34698126301179777</v>
          </cell>
          <cell r="W23">
            <v>0.36002207238126011</v>
          </cell>
          <cell r="X23">
            <v>0.3551806077674538</v>
          </cell>
          <cell r="Y23">
            <v>0.43529739518038724</v>
          </cell>
          <cell r="Z23">
            <v>0.44403292039419079</v>
          </cell>
          <cell r="AA23">
            <v>0.58556448416273321</v>
          </cell>
          <cell r="AB23">
            <v>0.69908750683318532</v>
          </cell>
          <cell r="AC23">
            <v>0.69387834323201725</v>
          </cell>
          <cell r="AD23">
            <v>0.72017519363894178</v>
          </cell>
          <cell r="AE23">
            <v>0.63456444967627967</v>
          </cell>
        </row>
        <row r="24">
          <cell r="B24">
            <v>0.55885414252762622</v>
          </cell>
          <cell r="C24">
            <v>0.55885414252762622</v>
          </cell>
          <cell r="D24">
            <v>0.55885414252762622</v>
          </cell>
          <cell r="E24">
            <v>0.55885414252762622</v>
          </cell>
          <cell r="F24">
            <v>0.55885414252762622</v>
          </cell>
          <cell r="G24">
            <v>0.55885414252762622</v>
          </cell>
          <cell r="H24">
            <v>0.55880744901045343</v>
          </cell>
          <cell r="I24">
            <v>0.55862289850629443</v>
          </cell>
          <cell r="J24">
            <v>0.5590117282757584</v>
          </cell>
          <cell r="K24">
            <v>0.5594909585842176</v>
          </cell>
          <cell r="L24">
            <v>0.55995367755501779</v>
          </cell>
          <cell r="M24">
            <v>0.55938531216230647</v>
          </cell>
          <cell r="N24">
            <v>0.55960886307937108</v>
          </cell>
          <cell r="O24">
            <v>0.55968246333152083</v>
          </cell>
          <cell r="P24">
            <v>0.55979996577249413</v>
          </cell>
          <cell r="Q24">
            <v>1.0078571273300183</v>
          </cell>
          <cell r="R24">
            <v>0.58609238878215175</v>
          </cell>
          <cell r="S24">
            <v>0.57383265886186441</v>
          </cell>
          <cell r="T24">
            <v>0.59434454048024365</v>
          </cell>
          <cell r="U24">
            <v>0.59524793895276285</v>
          </cell>
          <cell r="V24">
            <v>0.60065988678065563</v>
          </cell>
          <cell r="W24">
            <v>0.59686402936864369</v>
          </cell>
          <cell r="X24">
            <v>0.60872864482928624</v>
          </cell>
          <cell r="Y24">
            <v>0.55845925708255306</v>
          </cell>
          <cell r="Z24">
            <v>0.52615841523170759</v>
          </cell>
          <cell r="AA24">
            <v>0.52349177087191712</v>
          </cell>
          <cell r="AB24">
            <v>0.52352923701283982</v>
          </cell>
          <cell r="AC24">
            <v>0.53570160943965561</v>
          </cell>
          <cell r="AD24">
            <v>0.54508766514268892</v>
          </cell>
          <cell r="AE24">
            <v>0.55178642584367787</v>
          </cell>
        </row>
        <row r="25">
          <cell r="B25">
            <v>0.7201092153990597</v>
          </cell>
          <cell r="C25">
            <v>0.7201092153990597</v>
          </cell>
          <cell r="D25">
            <v>0.7201092153990597</v>
          </cell>
          <cell r="E25">
            <v>0.7201092153990597</v>
          </cell>
          <cell r="F25">
            <v>0.7201092153990597</v>
          </cell>
          <cell r="G25">
            <v>0.7201092153990597</v>
          </cell>
          <cell r="H25">
            <v>0.72012679963115966</v>
          </cell>
          <cell r="I25">
            <v>0.71931662080547387</v>
          </cell>
          <cell r="J25">
            <v>0.71949207237183921</v>
          </cell>
          <cell r="K25">
            <v>0.71908796266605057</v>
          </cell>
          <cell r="L25">
            <v>0.71998289944123794</v>
          </cell>
          <cell r="M25">
            <v>0.71953587822443532</v>
          </cell>
          <cell r="N25">
            <v>0.71956320866909107</v>
          </cell>
          <cell r="O25">
            <v>0.7206714826968762</v>
          </cell>
          <cell r="P25">
            <v>0.72001498176744916</v>
          </cell>
          <cell r="Q25">
            <v>1.0030383964628804</v>
          </cell>
          <cell r="R25">
            <v>0.61273540106084157</v>
          </cell>
          <cell r="S25">
            <v>0.60907795163107137</v>
          </cell>
          <cell r="T25">
            <v>0.60550523882345997</v>
          </cell>
          <cell r="U25">
            <v>0.63688383431895035</v>
          </cell>
          <cell r="V25">
            <v>0.61503458991528248</v>
          </cell>
          <cell r="W25">
            <v>0.60796061905562571</v>
          </cell>
          <cell r="X25">
            <v>0.6235492377289964</v>
          </cell>
          <cell r="Y25">
            <v>0.62768449445150598</v>
          </cell>
          <cell r="Z25">
            <v>0.63209392293963229</v>
          </cell>
          <cell r="AA25">
            <v>0.62832779542462602</v>
          </cell>
          <cell r="AB25">
            <v>0.63696183048384414</v>
          </cell>
          <cell r="AC25">
            <v>0.63093602076653033</v>
          </cell>
          <cell r="AD25">
            <v>0.6441755087651122</v>
          </cell>
          <cell r="AE25">
            <v>0.63049325388500344</v>
          </cell>
        </row>
        <row r="26">
          <cell r="B26">
            <v>0.3826328397983636</v>
          </cell>
          <cell r="C26">
            <v>0.3826328397983636</v>
          </cell>
          <cell r="D26">
            <v>0.3826328397983636</v>
          </cell>
          <cell r="E26">
            <v>0.3826328397983636</v>
          </cell>
          <cell r="F26">
            <v>0.3826328397983636</v>
          </cell>
          <cell r="G26">
            <v>0.3826328397983636</v>
          </cell>
          <cell r="H26">
            <v>0.38267486285045627</v>
          </cell>
          <cell r="I26">
            <v>0.38264756082188217</v>
          </cell>
          <cell r="J26">
            <v>0.38256019434546834</v>
          </cell>
          <cell r="K26">
            <v>0.38249686203145938</v>
          </cell>
          <cell r="L26">
            <v>0.3825120749744616</v>
          </cell>
          <cell r="M26">
            <v>0.3828523616456998</v>
          </cell>
          <cell r="N26">
            <v>0.38285634239842053</v>
          </cell>
          <cell r="O26">
            <v>0.38245603595572591</v>
          </cell>
          <cell r="P26">
            <v>0.38237884282523932</v>
          </cell>
          <cell r="Q26">
            <v>0.99811038428627064</v>
          </cell>
          <cell r="R26">
            <v>0.45294059706190848</v>
          </cell>
          <cell r="S26">
            <v>0.45420917635308333</v>
          </cell>
          <cell r="T26">
            <v>0.47125026552842497</v>
          </cell>
          <cell r="U26">
            <v>0.4891137606251007</v>
          </cell>
          <cell r="V26">
            <v>0.49049392922469132</v>
          </cell>
          <cell r="W26">
            <v>0.48272808277652018</v>
          </cell>
          <cell r="X26">
            <v>0.48916518861491093</v>
          </cell>
          <cell r="Y26">
            <v>0.4633522943432874</v>
          </cell>
          <cell r="Z26">
            <v>0.46676891495922368</v>
          </cell>
          <cell r="AA26">
            <v>0.47789767396350419</v>
          </cell>
          <cell r="AB26">
            <v>0.49612747853960171</v>
          </cell>
          <cell r="AC26">
            <v>0.50988453023449465</v>
          </cell>
          <cell r="AD26">
            <v>0.5292675767618259</v>
          </cell>
          <cell r="AE26">
            <v>0.54518977827643755</v>
          </cell>
        </row>
        <row r="27">
          <cell r="B27">
            <v>0.80177899015945919</v>
          </cell>
          <cell r="C27">
            <v>0.80177899015945919</v>
          </cell>
          <cell r="D27">
            <v>0.80177899015945919</v>
          </cell>
          <cell r="E27">
            <v>0.80177899015945919</v>
          </cell>
          <cell r="F27">
            <v>0.80177899015945919</v>
          </cell>
          <cell r="G27">
            <v>0.80177899015945919</v>
          </cell>
          <cell r="H27">
            <v>0.80119593013279844</v>
          </cell>
          <cell r="I27">
            <v>0.80143547289964623</v>
          </cell>
          <cell r="J27">
            <v>0.80123796307406647</v>
          </cell>
          <cell r="K27">
            <v>0.80119087299544789</v>
          </cell>
          <cell r="L27">
            <v>0.80089093445160253</v>
          </cell>
          <cell r="M27">
            <v>0.80148818035713953</v>
          </cell>
          <cell r="N27">
            <v>0.80090018603123014</v>
          </cell>
          <cell r="O27">
            <v>0.80027793495081079</v>
          </cell>
          <cell r="P27">
            <v>0.80026113949143407</v>
          </cell>
          <cell r="Q27">
            <v>0.99766305074653072</v>
          </cell>
          <cell r="R27">
            <v>0.5634928416429712</v>
          </cell>
          <cell r="S27">
            <v>0.57443290136452851</v>
          </cell>
          <cell r="T27">
            <v>0.58860232346054231</v>
          </cell>
          <cell r="U27">
            <v>0.59646857806263698</v>
          </cell>
          <cell r="V27">
            <v>0.63183025919983971</v>
          </cell>
          <cell r="W27">
            <v>0.61585860348691301</v>
          </cell>
          <cell r="X27">
            <v>0.60189477940129488</v>
          </cell>
          <cell r="Y27">
            <v>0.60602226978805385</v>
          </cell>
          <cell r="Z27">
            <v>0.61070497902234555</v>
          </cell>
          <cell r="AA27">
            <v>0.59937632981549516</v>
          </cell>
          <cell r="AB27">
            <v>0.63082023474646376</v>
          </cell>
          <cell r="AC27">
            <v>0.56619517546485765</v>
          </cell>
          <cell r="AD27">
            <v>0.60579049490184556</v>
          </cell>
          <cell r="AE27">
            <v>0.63762930775020488</v>
          </cell>
        </row>
        <row r="28">
          <cell r="B28">
            <v>0.31967217587543884</v>
          </cell>
          <cell r="C28">
            <v>0.31967217587543884</v>
          </cell>
          <cell r="D28">
            <v>0.31967217587543884</v>
          </cell>
          <cell r="E28">
            <v>0.31967217587543884</v>
          </cell>
          <cell r="F28">
            <v>0.31967217587543884</v>
          </cell>
          <cell r="G28">
            <v>0.31967217587543884</v>
          </cell>
          <cell r="H28">
            <v>0.31942914143688528</v>
          </cell>
          <cell r="I28">
            <v>0.32381238942912788</v>
          </cell>
          <cell r="J28">
            <v>0.31994258139618759</v>
          </cell>
          <cell r="K28">
            <v>0.31828500048099151</v>
          </cell>
          <cell r="L28">
            <v>0.32322655963233726</v>
          </cell>
          <cell r="M28">
            <v>0.32265029590218641</v>
          </cell>
          <cell r="N28">
            <v>0.32472201787488281</v>
          </cell>
          <cell r="O28">
            <v>0.32194575245740009</v>
          </cell>
          <cell r="P28">
            <v>0.32350781064075951</v>
          </cell>
          <cell r="Q28">
            <v>1.0151122417915774</v>
          </cell>
          <cell r="R28">
            <v>0.53024772521272578</v>
          </cell>
          <cell r="S28">
            <v>0.5007366372823383</v>
          </cell>
          <cell r="T28">
            <v>0.54246170943289607</v>
          </cell>
          <cell r="U28">
            <v>0.5944363345350292</v>
          </cell>
          <cell r="V28">
            <v>0.58376233004588396</v>
          </cell>
          <cell r="W28">
            <v>0.55904770347964339</v>
          </cell>
          <cell r="X28">
            <v>0.57448485020174411</v>
          </cell>
          <cell r="Y28">
            <v>0.63236679709086951</v>
          </cell>
          <cell r="Z28">
            <v>0.62946868087387209</v>
          </cell>
          <cell r="AA28">
            <v>0.64081876285709205</v>
          </cell>
          <cell r="AB28">
            <v>0.64403177986796578</v>
          </cell>
          <cell r="AC28">
            <v>0.64428241250933727</v>
          </cell>
          <cell r="AD28">
            <v>0.62852960800130786</v>
          </cell>
          <cell r="AE28">
            <v>0.68183129487965333</v>
          </cell>
        </row>
        <row r="29">
          <cell r="B29">
            <v>0.63001423512082977</v>
          </cell>
          <cell r="C29">
            <v>0.63001423512082977</v>
          </cell>
          <cell r="D29">
            <v>0.63001423512082977</v>
          </cell>
          <cell r="E29">
            <v>0.63001423512082977</v>
          </cell>
          <cell r="F29">
            <v>0.63001423512082977</v>
          </cell>
          <cell r="G29">
            <v>0.63001423512082977</v>
          </cell>
          <cell r="H29">
            <v>0.63116496300857416</v>
          </cell>
          <cell r="I29">
            <v>0.62543272695332064</v>
          </cell>
          <cell r="J29">
            <v>0.63146249997784498</v>
          </cell>
          <cell r="K29">
            <v>0.63135729535334184</v>
          </cell>
          <cell r="L29">
            <v>0.64743419601448959</v>
          </cell>
          <cell r="M29">
            <v>0.63515343224645504</v>
          </cell>
          <cell r="N29">
            <v>0.63235745427530698</v>
          </cell>
          <cell r="O29">
            <v>0.63410834732110177</v>
          </cell>
          <cell r="P29">
            <v>0.63132866871607729</v>
          </cell>
          <cell r="Q29">
            <v>1.001153026032646</v>
          </cell>
          <cell r="R29">
            <v>0.57431294481991502</v>
          </cell>
          <cell r="S29">
            <v>0.56635233071517432</v>
          </cell>
          <cell r="T29">
            <v>0.59508115755818025</v>
          </cell>
          <cell r="U29">
            <v>0.60222653522612324</v>
          </cell>
          <cell r="V29">
            <v>0.59244787019579348</v>
          </cell>
          <cell r="W29">
            <v>0.59824803906165636</v>
          </cell>
          <cell r="X29">
            <v>0.60684198479617613</v>
          </cell>
          <cell r="Y29">
            <v>0.59985829514016031</v>
          </cell>
          <cell r="Z29">
            <v>0.63142658987425748</v>
          </cell>
          <cell r="AA29">
            <v>0.63958188527500093</v>
          </cell>
          <cell r="AB29">
            <v>0.63803965155315023</v>
          </cell>
          <cell r="AC29">
            <v>0.6148073641264421</v>
          </cell>
          <cell r="AD29">
            <v>0.62665009297021967</v>
          </cell>
          <cell r="AE29">
            <v>0.64633513912612761</v>
          </cell>
        </row>
        <row r="30">
          <cell r="B30">
            <v>0.30235346316940903</v>
          </cell>
          <cell r="C30">
            <v>0.30235346316940903</v>
          </cell>
          <cell r="D30">
            <v>0.30235346316940903</v>
          </cell>
          <cell r="E30">
            <v>0.30235346316940903</v>
          </cell>
          <cell r="F30">
            <v>0.30235346316940903</v>
          </cell>
          <cell r="G30">
            <v>0.30235346316940903</v>
          </cell>
          <cell r="H30">
            <v>0.30266804952177689</v>
          </cell>
          <cell r="I30">
            <v>0.30284447410530285</v>
          </cell>
          <cell r="J30">
            <v>0.30335098012589456</v>
          </cell>
          <cell r="K30">
            <v>0.30379269397394071</v>
          </cell>
          <cell r="L30">
            <v>0.30390358364928516</v>
          </cell>
          <cell r="M30">
            <v>0.30385235646160569</v>
          </cell>
          <cell r="N30">
            <v>0.30409556043281105</v>
          </cell>
          <cell r="O30">
            <v>0.30448149380076778</v>
          </cell>
          <cell r="P30">
            <v>0.30515147808196597</v>
          </cell>
          <cell r="Q30">
            <v>1.0168082259045867</v>
          </cell>
          <cell r="R30">
            <v>0.42452089926121056</v>
          </cell>
          <cell r="S30">
            <v>0.42835155733297053</v>
          </cell>
          <cell r="T30">
            <v>0.4560753298376411</v>
          </cell>
          <cell r="U30">
            <v>0.49234882333322438</v>
          </cell>
          <cell r="V30">
            <v>0.5062412566585921</v>
          </cell>
          <cell r="W30">
            <v>0.49761191112561587</v>
          </cell>
          <cell r="X30">
            <v>0.49863406846444086</v>
          </cell>
          <cell r="Y30">
            <v>0.50299482354378422</v>
          </cell>
          <cell r="Z30">
            <v>0.49558371769466958</v>
          </cell>
          <cell r="AA30">
            <v>0.49253350601440282</v>
          </cell>
          <cell r="AB30">
            <v>0.4800236319326488</v>
          </cell>
          <cell r="AC30">
            <v>0.50267089746034099</v>
          </cell>
          <cell r="AD30">
            <v>0.51928066361794623</v>
          </cell>
          <cell r="AE30">
            <v>0.52683389829830385</v>
          </cell>
        </row>
        <row r="31">
          <cell r="B31">
            <v>0.47685585708471806</v>
          </cell>
          <cell r="C31">
            <v>0.47685585708471806</v>
          </cell>
          <cell r="D31">
            <v>0.47685585708471806</v>
          </cell>
          <cell r="E31">
            <v>0.47685585708471806</v>
          </cell>
          <cell r="F31">
            <v>0.47685585708471806</v>
          </cell>
          <cell r="G31">
            <v>0.47685585708471806</v>
          </cell>
          <cell r="H31">
            <v>0.47676213994482736</v>
          </cell>
          <cell r="I31">
            <v>0.47669726332679985</v>
          </cell>
          <cell r="J31">
            <v>0.47670314505712202</v>
          </cell>
          <cell r="K31">
            <v>0.47674984573212603</v>
          </cell>
          <cell r="L31">
            <v>0.47678156491763124</v>
          </cell>
          <cell r="M31">
            <v>0.47680804556654854</v>
          </cell>
          <cell r="N31">
            <v>0.47684624654003699</v>
          </cell>
          <cell r="O31">
            <v>0.47686527631450998</v>
          </cell>
          <cell r="P31">
            <v>0.47683392177995543</v>
          </cell>
          <cell r="Q31">
            <v>0.99979553567151891</v>
          </cell>
          <cell r="R31">
            <v>0.41836548221602343</v>
          </cell>
          <cell r="S31">
            <v>0.43219931330144551</v>
          </cell>
          <cell r="T31">
            <v>0.46125254946863709</v>
          </cell>
          <cell r="U31">
            <v>0.47115102091312588</v>
          </cell>
          <cell r="V31">
            <v>0.44245776635587625</v>
          </cell>
          <cell r="W31">
            <v>0.46936893060272161</v>
          </cell>
          <cell r="X31">
            <v>0.51389616863991094</v>
          </cell>
          <cell r="Y31">
            <v>0.50257412133052537</v>
          </cell>
          <cell r="Z31">
            <v>0.5134972277962262</v>
          </cell>
          <cell r="AA31">
            <v>0.54206184075060948</v>
          </cell>
          <cell r="AB31">
            <v>0.5401196427012116</v>
          </cell>
          <cell r="AC31">
            <v>0.54375401913992338</v>
          </cell>
          <cell r="AD31">
            <v>0.53324566613637892</v>
          </cell>
          <cell r="AE31">
            <v>0.56375754958409618</v>
          </cell>
        </row>
        <row r="32">
          <cell r="B32">
            <v>0.59622624336574681</v>
          </cell>
          <cell r="C32">
            <v>0.59622624336574681</v>
          </cell>
          <cell r="D32">
            <v>0.59622624336574681</v>
          </cell>
          <cell r="E32">
            <v>0.59622624336574681</v>
          </cell>
          <cell r="F32">
            <v>0.59622624336574681</v>
          </cell>
          <cell r="G32">
            <v>0.59622624336574681</v>
          </cell>
          <cell r="H32">
            <v>0.59626667621214002</v>
          </cell>
          <cell r="I32">
            <v>0.59631253230619685</v>
          </cell>
          <cell r="J32">
            <v>0.59643851430210237</v>
          </cell>
          <cell r="K32">
            <v>0.59632717286863457</v>
          </cell>
          <cell r="L32">
            <v>0.59645429332516253</v>
          </cell>
          <cell r="M32">
            <v>0.59650518271006447</v>
          </cell>
          <cell r="N32">
            <v>0.59639036723546568</v>
          </cell>
          <cell r="O32">
            <v>0.59645132060002104</v>
          </cell>
          <cell r="P32">
            <v>0.59647709992779219</v>
          </cell>
          <cell r="Q32">
            <v>0.99942246416390135</v>
          </cell>
          <cell r="R32">
            <v>0.63184918176436278</v>
          </cell>
          <cell r="S32">
            <v>0.63654309832595946</v>
          </cell>
          <cell r="T32">
            <v>0.63402926313408814</v>
          </cell>
          <cell r="U32">
            <v>0.65887859410071181</v>
          </cell>
          <cell r="V32">
            <v>0.6075210862638124</v>
          </cell>
          <cell r="W32">
            <v>0.63356478814264183</v>
          </cell>
          <cell r="X32">
            <v>0.63876381337639354</v>
          </cell>
          <cell r="Y32">
            <v>0.63317776088745348</v>
          </cell>
          <cell r="Z32">
            <v>0.64123878714475946</v>
          </cell>
          <cell r="AA32">
            <v>0.62779498401067246</v>
          </cell>
          <cell r="AB32">
            <v>0.60871896111963997</v>
          </cell>
          <cell r="AC32">
            <v>0.61365097049476292</v>
          </cell>
          <cell r="AD32">
            <v>0.6266026863601506</v>
          </cell>
          <cell r="AE32">
            <v>0.61665526967277551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B9738-7F7A-431C-A30C-0E972E1BBD38}">
  <dimension ref="A2:AD33"/>
  <sheetViews>
    <sheetView tabSelected="1" workbookViewId="0">
      <selection activeCell="A10" sqref="A10"/>
    </sheetView>
  </sheetViews>
  <sheetFormatPr baseColWidth="10" defaultColWidth="11.44140625" defaultRowHeight="14.4" x14ac:dyDescent="0.3"/>
  <cols>
    <col min="1" max="1" width="24.77734375" customWidth="1"/>
    <col min="2" max="30" width="8.21875" customWidth="1"/>
  </cols>
  <sheetData>
    <row r="2" spans="1:30" x14ac:dyDescent="0.3">
      <c r="A2" s="4" t="s">
        <v>31</v>
      </c>
      <c r="B2" s="4" t="s">
        <v>32</v>
      </c>
      <c r="C2" s="4" t="s">
        <v>29</v>
      </c>
      <c r="D2" s="4" t="s">
        <v>30</v>
      </c>
      <c r="E2" s="6"/>
      <c r="F2" s="6"/>
      <c r="G2" s="6"/>
      <c r="H2" s="6"/>
      <c r="I2" s="6">
        <v>2005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3">
      <c r="I3">
        <v>2005</v>
      </c>
    </row>
    <row r="4" spans="1:30" x14ac:dyDescent="0.3">
      <c r="A4" s="4" t="s">
        <v>1</v>
      </c>
      <c r="B4" s="8">
        <v>2216.88</v>
      </c>
      <c r="C4" s="17">
        <v>1</v>
      </c>
      <c r="D4" s="17"/>
      <c r="I4" s="8">
        <v>2457.4899999999998</v>
      </c>
    </row>
    <row r="5" spans="1:30" x14ac:dyDescent="0.3">
      <c r="B5" s="1"/>
      <c r="C5" s="12"/>
      <c r="D5" s="12"/>
      <c r="E5" s="12"/>
      <c r="I5" s="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0" x14ac:dyDescent="0.3">
      <c r="A6" s="4" t="s">
        <v>2</v>
      </c>
      <c r="B6" s="10">
        <v>74.28</v>
      </c>
      <c r="C6" s="13">
        <f t="shared" ref="C6:C32" si="0">B6/$B$4</f>
        <v>3.3506549745588393E-2</v>
      </c>
      <c r="D6" s="13">
        <f t="shared" ref="D6:D32" si="1">B6/I6-1</f>
        <v>-5.7360406091370497E-2</v>
      </c>
      <c r="E6" s="13"/>
      <c r="I6" s="10">
        <v>78.8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0" x14ac:dyDescent="0.3">
      <c r="A7" s="4" t="s">
        <v>3</v>
      </c>
      <c r="B7" s="10">
        <v>27.12</v>
      </c>
      <c r="C7" s="13">
        <f t="shared" si="0"/>
        <v>1.2233409115513695E-2</v>
      </c>
      <c r="D7" s="13">
        <f t="shared" si="1"/>
        <v>4.428186368887177E-2</v>
      </c>
      <c r="E7" s="13"/>
      <c r="I7" s="10">
        <v>25.97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 spans="1:30" x14ac:dyDescent="0.3">
      <c r="A8" s="4" t="s">
        <v>4</v>
      </c>
      <c r="B8" s="10">
        <v>67.760000000000005</v>
      </c>
      <c r="C8" s="13">
        <f t="shared" si="0"/>
        <v>3.056547941250767E-2</v>
      </c>
      <c r="D8" s="13">
        <f t="shared" si="1"/>
        <v>8.5723441756129004E-2</v>
      </c>
      <c r="E8" s="13"/>
      <c r="I8" s="10">
        <v>62.41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 spans="1:30" x14ac:dyDescent="0.3">
      <c r="A9" s="4" t="s">
        <v>5</v>
      </c>
      <c r="B9" s="10">
        <v>32.49</v>
      </c>
      <c r="C9" s="13">
        <f t="shared" si="0"/>
        <v>1.4655732380643067E-2</v>
      </c>
      <c r="D9" s="13">
        <f t="shared" si="1"/>
        <v>-0.17995961635537594</v>
      </c>
      <c r="E9" s="13"/>
      <c r="I9" s="10">
        <v>39.619999999999997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 spans="1:30" x14ac:dyDescent="0.3">
      <c r="A10" s="4" t="s">
        <v>44</v>
      </c>
      <c r="B10" s="10">
        <v>439.66</v>
      </c>
      <c r="C10" s="13">
        <f t="shared" si="0"/>
        <v>0.19832377034390675</v>
      </c>
      <c r="D10" s="13">
        <f t="shared" si="1"/>
        <v>-7.6596727784428609E-2</v>
      </c>
      <c r="E10" s="13"/>
      <c r="I10" s="10">
        <v>476.13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 spans="1:30" x14ac:dyDescent="0.3">
      <c r="A11" s="4" t="s">
        <v>6</v>
      </c>
      <c r="B11" s="10">
        <v>6.53</v>
      </c>
      <c r="C11" s="13">
        <f t="shared" si="0"/>
        <v>2.9455811771498682E-3</v>
      </c>
      <c r="D11" s="13">
        <f t="shared" si="1"/>
        <v>3.1595576619273258E-2</v>
      </c>
      <c r="E11" s="13"/>
      <c r="I11" s="10">
        <v>6.33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 x14ac:dyDescent="0.3">
      <c r="A12" s="4" t="s">
        <v>7</v>
      </c>
      <c r="B12" s="10">
        <v>44.56</v>
      </c>
      <c r="C12" s="13">
        <f t="shared" si="0"/>
        <v>2.0100321172097722E-2</v>
      </c>
      <c r="D12" s="13">
        <f t="shared" si="1"/>
        <v>-4.3776824034334694E-2</v>
      </c>
      <c r="E12" s="13"/>
      <c r="I12" s="10">
        <v>46.6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spans="1:30" x14ac:dyDescent="0.3">
      <c r="A13" s="4" t="s">
        <v>8</v>
      </c>
      <c r="B13" s="10">
        <v>44.29</v>
      </c>
      <c r="C13" s="13">
        <f t="shared" si="0"/>
        <v>1.9978528382230881E-2</v>
      </c>
      <c r="D13" s="13">
        <f t="shared" si="1"/>
        <v>-0.28656572164948457</v>
      </c>
      <c r="E13" s="13"/>
      <c r="I13" s="10">
        <v>62.08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 x14ac:dyDescent="0.3">
      <c r="A14" s="4" t="s">
        <v>9</v>
      </c>
      <c r="B14" s="10">
        <v>200.93</v>
      </c>
      <c r="C14" s="13">
        <f t="shared" si="0"/>
        <v>9.0636389881274579E-2</v>
      </c>
      <c r="D14" s="13">
        <f t="shared" si="1"/>
        <v>-0.15165716698332277</v>
      </c>
      <c r="E14" s="13"/>
      <c r="I14" s="10">
        <v>236.85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spans="1:30" x14ac:dyDescent="0.3">
      <c r="A15" s="4" t="s">
        <v>10</v>
      </c>
      <c r="B15" s="10">
        <v>341.13</v>
      </c>
      <c r="C15" s="13">
        <f t="shared" si="0"/>
        <v>0.15387842373064847</v>
      </c>
      <c r="D15" s="13">
        <f t="shared" si="1"/>
        <v>-0.13810353975593126</v>
      </c>
      <c r="E15" s="13"/>
      <c r="I15" s="10">
        <v>395.79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spans="1:30" x14ac:dyDescent="0.3">
      <c r="A16" s="4" t="s">
        <v>11</v>
      </c>
      <c r="B16" s="10">
        <v>16.82</v>
      </c>
      <c r="C16" s="13">
        <f t="shared" si="0"/>
        <v>7.5872397242972098E-3</v>
      </c>
      <c r="D16" s="13">
        <f t="shared" si="1"/>
        <v>-4.1595441595441596E-2</v>
      </c>
      <c r="E16" s="13"/>
      <c r="I16" s="10">
        <v>17.55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 spans="1:30" x14ac:dyDescent="0.3">
      <c r="A17" s="4" t="s">
        <v>12</v>
      </c>
      <c r="B17" s="10">
        <v>272.33999999999997</v>
      </c>
      <c r="C17" s="13">
        <f t="shared" si="0"/>
        <v>0.12284832737901914</v>
      </c>
      <c r="D17" s="13">
        <f t="shared" si="1"/>
        <v>-0.17522713506965482</v>
      </c>
      <c r="E17" s="13"/>
      <c r="I17" s="10">
        <v>330.2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spans="1:30" x14ac:dyDescent="0.3">
      <c r="A18" s="4" t="s">
        <v>13</v>
      </c>
      <c r="B18" s="10">
        <v>4.3099999999999996</v>
      </c>
      <c r="C18" s="13">
        <f t="shared" si="0"/>
        <v>1.9441737938002957E-3</v>
      </c>
      <c r="D18" s="13">
        <f t="shared" si="1"/>
        <v>1.6509433962264008E-2</v>
      </c>
      <c r="E18" s="13"/>
      <c r="I18" s="10">
        <v>4.24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spans="1:30" x14ac:dyDescent="0.3">
      <c r="A19" s="4" t="s">
        <v>14</v>
      </c>
      <c r="B19" s="10">
        <v>9.0399999999999991</v>
      </c>
      <c r="C19" s="13">
        <f t="shared" si="0"/>
        <v>4.0778030385045646E-3</v>
      </c>
      <c r="D19" s="13">
        <f t="shared" si="1"/>
        <v>5.9788980070339948E-2</v>
      </c>
      <c r="E19" s="13"/>
      <c r="I19" s="10">
        <v>8.5299999999999994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spans="1:30" x14ac:dyDescent="0.3">
      <c r="A20" s="4" t="s">
        <v>15</v>
      </c>
      <c r="B20" s="10">
        <v>14.36</v>
      </c>
      <c r="C20" s="13">
        <f t="shared" si="0"/>
        <v>6.4775720832882244E-3</v>
      </c>
      <c r="D20" s="13">
        <f t="shared" si="1"/>
        <v>0.26855123674911652</v>
      </c>
      <c r="E20" s="13"/>
      <c r="I20" s="10">
        <v>11.32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 spans="1:30" x14ac:dyDescent="0.3">
      <c r="A21" s="4" t="s">
        <v>16</v>
      </c>
      <c r="B21" s="10">
        <v>9.23</v>
      </c>
      <c r="C21" s="13">
        <f t="shared" si="0"/>
        <v>4.1635090758182667E-3</v>
      </c>
      <c r="D21" s="13">
        <f t="shared" si="1"/>
        <v>-8.7042532146389573E-2</v>
      </c>
      <c r="E21" s="13"/>
      <c r="I21" s="10">
        <v>10.11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spans="1:30" x14ac:dyDescent="0.3">
      <c r="A22" s="4" t="s">
        <v>17</v>
      </c>
      <c r="B22" s="10">
        <v>43.48</v>
      </c>
      <c r="C22" s="13">
        <f t="shared" si="0"/>
        <v>1.9613150012630361E-2</v>
      </c>
      <c r="D22" s="13">
        <f t="shared" si="1"/>
        <v>-5.0862257149094203E-2</v>
      </c>
      <c r="E22" s="13"/>
      <c r="I22" s="10">
        <v>45.81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pans="1:30" x14ac:dyDescent="0.3">
      <c r="A23" s="4" t="s">
        <v>18</v>
      </c>
      <c r="B23" s="10">
        <v>1.38</v>
      </c>
      <c r="C23" s="13">
        <f t="shared" si="0"/>
        <v>6.2249648154162596E-4</v>
      </c>
      <c r="D23" s="13">
        <f t="shared" si="1"/>
        <v>0.46808510638297873</v>
      </c>
      <c r="E23" s="13"/>
      <c r="I23" s="10">
        <v>0.94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1:30" x14ac:dyDescent="0.3">
      <c r="A24" s="4" t="s">
        <v>19</v>
      </c>
      <c r="B24" s="10">
        <v>100.16</v>
      </c>
      <c r="C24" s="13">
        <f t="shared" si="0"/>
        <v>4.5180614196528447E-2</v>
      </c>
      <c r="D24" s="13">
        <f t="shared" si="1"/>
        <v>-0.18688098717324253</v>
      </c>
      <c r="E24" s="13"/>
      <c r="I24" s="10">
        <v>123.18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spans="1:30" x14ac:dyDescent="0.3">
      <c r="A25" s="4" t="s">
        <v>20</v>
      </c>
      <c r="B25" s="10">
        <v>50.73</v>
      </c>
      <c r="C25" s="13">
        <f t="shared" si="0"/>
        <v>2.2883511962758469E-2</v>
      </c>
      <c r="D25" s="13">
        <f t="shared" si="1"/>
        <v>-0.10085076214108479</v>
      </c>
      <c r="E25" s="13"/>
      <c r="I25" s="10">
        <v>56.42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spans="1:30" x14ac:dyDescent="0.3">
      <c r="A26" s="4" t="s">
        <v>21</v>
      </c>
      <c r="B26" s="10">
        <v>206.85</v>
      </c>
      <c r="C26" s="13">
        <f t="shared" si="0"/>
        <v>9.3306809570206775E-2</v>
      </c>
      <c r="D26" s="13">
        <f t="shared" si="1"/>
        <v>0.13641358092517297</v>
      </c>
      <c r="E26" s="13"/>
      <c r="I26" s="10">
        <v>182.02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spans="1:30" x14ac:dyDescent="0.3">
      <c r="A27" s="4" t="s">
        <v>22</v>
      </c>
      <c r="B27" s="10">
        <v>41.56</v>
      </c>
      <c r="C27" s="13">
        <f t="shared" si="0"/>
        <v>1.8747067951355056E-2</v>
      </c>
      <c r="D27" s="13">
        <f t="shared" si="1"/>
        <v>-0.11668437832093503</v>
      </c>
      <c r="E27" s="13"/>
      <c r="I27" s="10">
        <v>47.05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spans="1:30" x14ac:dyDescent="0.3">
      <c r="A28" s="4" t="s">
        <v>23</v>
      </c>
      <c r="B28" s="10">
        <v>75.459999999999994</v>
      </c>
      <c r="C28" s="13">
        <f t="shared" si="0"/>
        <v>3.4038829345747174E-2</v>
      </c>
      <c r="D28" s="13">
        <f t="shared" si="1"/>
        <v>-4.9143145161290369E-2</v>
      </c>
      <c r="E28" s="13"/>
      <c r="I28" s="10">
        <v>79.36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spans="1:30" x14ac:dyDescent="0.3">
      <c r="A29" s="4" t="s">
        <v>24</v>
      </c>
      <c r="B29" s="10">
        <v>10.82</v>
      </c>
      <c r="C29" s="13">
        <f t="shared" si="0"/>
        <v>4.8807332828118798E-3</v>
      </c>
      <c r="D29" s="13">
        <f t="shared" si="1"/>
        <v>-7.9931972789115568E-2</v>
      </c>
      <c r="E29" s="13"/>
      <c r="I29" s="10">
        <v>11.76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spans="1:30" x14ac:dyDescent="0.3">
      <c r="A30" s="4" t="s">
        <v>25</v>
      </c>
      <c r="B30" s="10">
        <v>21.77</v>
      </c>
      <c r="C30" s="13">
        <f t="shared" si="0"/>
        <v>9.8201075385226082E-3</v>
      </c>
      <c r="D30" s="13">
        <f t="shared" si="1"/>
        <v>-1.4486192847442347E-2</v>
      </c>
      <c r="E30" s="13"/>
      <c r="I30" s="10">
        <v>22.09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0" x14ac:dyDescent="0.3">
      <c r="A31" s="4" t="s">
        <v>26</v>
      </c>
      <c r="B31" s="10">
        <v>29.32</v>
      </c>
      <c r="C31" s="13">
        <f t="shared" si="0"/>
        <v>1.3225794810724983E-2</v>
      </c>
      <c r="D31" s="13">
        <f t="shared" si="1"/>
        <v>-0.13688548719458338</v>
      </c>
      <c r="E31" s="13"/>
      <c r="I31" s="10">
        <v>33.97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0" x14ac:dyDescent="0.3">
      <c r="A32" s="4" t="s">
        <v>27</v>
      </c>
      <c r="B32" s="10">
        <v>30.5</v>
      </c>
      <c r="C32" s="13">
        <f t="shared" si="0"/>
        <v>1.3758074410883763E-2</v>
      </c>
      <c r="D32" s="13">
        <f t="shared" si="1"/>
        <v>-0.282015065913371</v>
      </c>
      <c r="E32" s="13"/>
      <c r="I32" s="10">
        <v>42.48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6:6" x14ac:dyDescent="0.3">
      <c r="F33" s="18"/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DBE47-E62A-42DE-8E3A-FE20516B281F}">
  <dimension ref="A2:B34"/>
  <sheetViews>
    <sheetView workbookViewId="0">
      <selection activeCell="E14" sqref="E14"/>
    </sheetView>
  </sheetViews>
  <sheetFormatPr baseColWidth="10" defaultColWidth="11.44140625" defaultRowHeight="14.4" x14ac:dyDescent="0.3"/>
  <sheetData>
    <row r="2" spans="1:2" x14ac:dyDescent="0.3">
      <c r="B2">
        <v>1</v>
      </c>
    </row>
    <row r="4" spans="1:2" x14ac:dyDescent="0.3">
      <c r="A4" s="4" t="s">
        <v>1</v>
      </c>
      <c r="B4" s="8">
        <v>2.1</v>
      </c>
    </row>
    <row r="5" spans="1:2" x14ac:dyDescent="0.3">
      <c r="A5" s="1"/>
      <c r="B5" s="1"/>
    </row>
    <row r="6" spans="1:2" x14ac:dyDescent="0.3">
      <c r="A6" s="4" t="s">
        <v>2</v>
      </c>
      <c r="B6" s="21">
        <v>1.7426892273682028E-2</v>
      </c>
    </row>
    <row r="7" spans="1:2" x14ac:dyDescent="0.3">
      <c r="A7" s="4" t="s">
        <v>3</v>
      </c>
      <c r="B7" s="21">
        <v>3.2770167549883066E-2</v>
      </c>
    </row>
    <row r="8" spans="1:2" x14ac:dyDescent="0.3">
      <c r="A8" s="4" t="s">
        <v>4</v>
      </c>
      <c r="B8" s="21">
        <v>2.3429335206191091E-2</v>
      </c>
    </row>
    <row r="9" spans="1:2" x14ac:dyDescent="0.3">
      <c r="A9" s="4" t="s">
        <v>5</v>
      </c>
      <c r="B9" s="21">
        <v>6.2390756485882432E-3</v>
      </c>
    </row>
    <row r="10" spans="1:2" x14ac:dyDescent="0.3">
      <c r="A10" s="4" t="s">
        <v>44</v>
      </c>
      <c r="B10" s="21">
        <v>0.19551897676243551</v>
      </c>
    </row>
    <row r="11" spans="1:2" x14ac:dyDescent="0.3">
      <c r="A11" s="4" t="s">
        <v>6</v>
      </c>
      <c r="B11" s="21">
        <v>8.1597152749449814E-3</v>
      </c>
    </row>
    <row r="12" spans="1:2" x14ac:dyDescent="0.3">
      <c r="A12" s="4" t="s">
        <v>7</v>
      </c>
      <c r="B12" s="21">
        <v>1.3075257502508746E-2</v>
      </c>
    </row>
    <row r="13" spans="1:2" x14ac:dyDescent="0.3">
      <c r="A13" s="4" t="s">
        <v>8</v>
      </c>
      <c r="B13" s="21">
        <v>4.8877417617555201E-2</v>
      </c>
    </row>
    <row r="14" spans="1:2" x14ac:dyDescent="0.3">
      <c r="A14" s="4" t="s">
        <v>9</v>
      </c>
      <c r="B14" s="21">
        <v>0.10074220887412998</v>
      </c>
    </row>
    <row r="15" spans="1:2" x14ac:dyDescent="0.3">
      <c r="A15" s="4" t="s">
        <v>10</v>
      </c>
      <c r="B15" s="21">
        <v>6.5771449046679656E-2</v>
      </c>
    </row>
    <row r="16" spans="1:2" x14ac:dyDescent="0.3">
      <c r="A16" s="4" t="s">
        <v>11</v>
      </c>
      <c r="B16" s="21">
        <v>6.4696531178342551E-3</v>
      </c>
    </row>
    <row r="17" spans="1:2" x14ac:dyDescent="0.3">
      <c r="A17" s="4" t="s">
        <v>12</v>
      </c>
      <c r="B17" s="21">
        <v>0.11538220645000451</v>
      </c>
    </row>
    <row r="18" spans="1:2" x14ac:dyDescent="0.3">
      <c r="A18" s="4" t="s">
        <v>13</v>
      </c>
      <c r="B18" s="21">
        <v>3.4865470121634517E-3</v>
      </c>
    </row>
    <row r="19" spans="1:2" x14ac:dyDescent="0.3">
      <c r="A19" s="4" t="s">
        <v>14</v>
      </c>
      <c r="B19" s="21">
        <v>3.9223725493226051E-3</v>
      </c>
    </row>
    <row r="20" spans="1:2" x14ac:dyDescent="0.3">
      <c r="A20" s="4" t="s">
        <v>15</v>
      </c>
      <c r="B20" s="21">
        <v>3.8424667337822959E-3</v>
      </c>
    </row>
    <row r="21" spans="1:2" x14ac:dyDescent="0.3">
      <c r="A21" s="4" t="s">
        <v>16</v>
      </c>
      <c r="B21" s="21">
        <v>7.6591953841564865E-4</v>
      </c>
    </row>
    <row r="22" spans="1:2" x14ac:dyDescent="0.3">
      <c r="A22" s="4" t="s">
        <v>17</v>
      </c>
      <c r="B22" s="21">
        <v>1.9990979225231197E-2</v>
      </c>
    </row>
    <row r="23" spans="1:2" x14ac:dyDescent="0.3">
      <c r="A23" s="4" t="s">
        <v>18</v>
      </c>
      <c r="B23" s="21">
        <v>9.0583456197085895E-4</v>
      </c>
    </row>
    <row r="24" spans="1:2" x14ac:dyDescent="0.3">
      <c r="A24" s="4" t="s">
        <v>19</v>
      </c>
      <c r="B24" s="21">
        <v>2.9195191099775947E-2</v>
      </c>
    </row>
    <row r="25" spans="1:2" x14ac:dyDescent="0.3">
      <c r="A25" s="4" t="s">
        <v>20</v>
      </c>
      <c r="B25" s="21">
        <v>1.023123751880947E-2</v>
      </c>
    </row>
    <row r="26" spans="1:2" x14ac:dyDescent="0.3">
      <c r="A26" s="4" t="s">
        <v>21</v>
      </c>
      <c r="B26" s="21">
        <v>0.17608010006593006</v>
      </c>
    </row>
    <row r="27" spans="1:2" x14ac:dyDescent="0.3">
      <c r="A27" s="4" t="s">
        <v>22</v>
      </c>
      <c r="B27" s="21">
        <v>2.1526151045873174E-2</v>
      </c>
    </row>
    <row r="28" spans="1:2" x14ac:dyDescent="0.3">
      <c r="A28" s="4" t="s">
        <v>23</v>
      </c>
      <c r="B28" s="21">
        <v>7.2111196347573028E-2</v>
      </c>
    </row>
    <row r="29" spans="1:2" x14ac:dyDescent="0.3">
      <c r="A29" s="4" t="s">
        <v>24</v>
      </c>
      <c r="B29" s="21">
        <v>2.8246326618620141E-3</v>
      </c>
    </row>
    <row r="30" spans="1:2" x14ac:dyDescent="0.3">
      <c r="A30" s="4" t="s">
        <v>25</v>
      </c>
      <c r="B30" s="21">
        <v>7.306774805921761E-3</v>
      </c>
    </row>
    <row r="31" spans="1:2" x14ac:dyDescent="0.3">
      <c r="A31" s="4" t="s">
        <v>26</v>
      </c>
      <c r="B31" s="21">
        <v>5.9330691439014099E-3</v>
      </c>
    </row>
    <row r="32" spans="1:2" x14ac:dyDescent="0.3">
      <c r="A32" s="4" t="s">
        <v>27</v>
      </c>
      <c r="B32" s="21">
        <v>8.015172365029655E-3</v>
      </c>
    </row>
    <row r="34" spans="2:2" x14ac:dyDescent="0.3">
      <c r="B34" s="22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D51F1-A338-42ED-B2AA-F7C77694B36F}">
  <dimension ref="B5:F32"/>
  <sheetViews>
    <sheetView workbookViewId="0">
      <selection activeCell="I18" sqref="I18"/>
    </sheetView>
  </sheetViews>
  <sheetFormatPr baseColWidth="10" defaultColWidth="11.44140625" defaultRowHeight="14.4" x14ac:dyDescent="0.3"/>
  <sheetData>
    <row r="5" spans="2:6" x14ac:dyDescent="0.3">
      <c r="B5" t="s">
        <v>34</v>
      </c>
      <c r="D5" t="s">
        <v>33</v>
      </c>
      <c r="E5" t="s">
        <v>35</v>
      </c>
      <c r="F5" t="s">
        <v>36</v>
      </c>
    </row>
    <row r="6" spans="2:6" x14ac:dyDescent="0.3">
      <c r="B6" s="14">
        <f>Base_POP!AD6/Base_POP!AD$4</f>
        <v>2.5545428973026172E-2</v>
      </c>
      <c r="C6" s="14">
        <f>Base_C!AD6/Base_C!AD$4</f>
        <v>3.1338963497734504E-2</v>
      </c>
      <c r="D6" s="14">
        <v>2.9219588676955163E-2</v>
      </c>
      <c r="E6" s="15">
        <f t="shared" ref="E6:E32" si="0">(C6-B6)/B6</f>
        <v>0.22679339348052513</v>
      </c>
      <c r="F6" s="15">
        <f t="shared" ref="F6:F32" si="1">(D6-B6)/B6</f>
        <v>0.14382845979249734</v>
      </c>
    </row>
    <row r="7" spans="2:6" x14ac:dyDescent="0.3">
      <c r="B7" s="14">
        <f>Base_POP!AD7/Base_POP!AD$4</f>
        <v>1.579986284306063E-2</v>
      </c>
      <c r="C7" s="14">
        <f>Base_C!AD7/Base_C!AD$4</f>
        <v>1.5226729361425483E-2</v>
      </c>
      <c r="D7" s="14">
        <v>1.4837759922187742E-2</v>
      </c>
      <c r="E7" s="15">
        <f t="shared" si="0"/>
        <v>-3.6274585882678685E-2</v>
      </c>
      <c r="F7" s="15">
        <f t="shared" si="1"/>
        <v>-6.0893118530800899E-2</v>
      </c>
    </row>
    <row r="8" spans="2:6" x14ac:dyDescent="0.3">
      <c r="B8" s="14">
        <f>Base_POP!AD8/Base_POP!AD$4</f>
        <v>2.3778241886114253E-2</v>
      </c>
      <c r="C8" s="14">
        <f>Base_C!AD8/Base_C!AD$4</f>
        <v>3.4357766024140868E-2</v>
      </c>
      <c r="D8" s="14">
        <v>3.0665427539453748E-2</v>
      </c>
      <c r="E8" s="15">
        <f t="shared" si="0"/>
        <v>0.44492457384768735</v>
      </c>
      <c r="F8" s="15">
        <f t="shared" si="1"/>
        <v>0.28964234136088063</v>
      </c>
    </row>
    <row r="9" spans="2:6" x14ac:dyDescent="0.3">
      <c r="B9" s="14">
        <f>Base_POP!AD9/Base_POP!AD$4</f>
        <v>1.2956250859169426E-2</v>
      </c>
      <c r="C9" s="14">
        <f>Base_C!AD9/Base_C!AD$4</f>
        <v>1.2797792847450015E-2</v>
      </c>
      <c r="D9" s="14">
        <v>1.3808315338907116E-2</v>
      </c>
      <c r="E9" s="15">
        <f t="shared" si="0"/>
        <v>-1.2230236465919161E-2</v>
      </c>
      <c r="F9" s="15">
        <f t="shared" si="1"/>
        <v>6.5764740818881659E-2</v>
      </c>
    </row>
    <row r="10" spans="2:6" x14ac:dyDescent="0.3">
      <c r="B10" s="14">
        <f>Base_POP!AD10/Base_POP!AD$4</f>
        <v>0.1855463094581577</v>
      </c>
      <c r="C10" s="14">
        <f>Base_C!AD10/Base_C!AD$4</f>
        <v>0.22751412248800088</v>
      </c>
      <c r="D10" s="14">
        <v>0.16866059421200522</v>
      </c>
      <c r="E10" s="15">
        <f t="shared" si="0"/>
        <v>0.22618511331429786</v>
      </c>
      <c r="F10" s="15">
        <f t="shared" si="1"/>
        <v>-9.1005395340187881E-2</v>
      </c>
    </row>
    <row r="11" spans="2:6" x14ac:dyDescent="0.3">
      <c r="B11" s="14">
        <f>Base_POP!AD11/Base_POP!AD$4</f>
        <v>2.956314887524669E-3</v>
      </c>
      <c r="C11" s="14">
        <f>Base_C!AD11/Base_C!AD$4</f>
        <v>5.3712861020100006E-3</v>
      </c>
      <c r="D11" s="14">
        <v>3.1464392632837936E-3</v>
      </c>
      <c r="E11" s="15">
        <f t="shared" si="0"/>
        <v>0.81688565202450203</v>
      </c>
      <c r="F11" s="15">
        <f t="shared" si="1"/>
        <v>6.4311273660809631E-2</v>
      </c>
    </row>
    <row r="12" spans="2:6" x14ac:dyDescent="0.3">
      <c r="B12" s="14">
        <f>Base_POP!AD12/Base_POP!AD$4</f>
        <v>1.082541319349911E-2</v>
      </c>
      <c r="C12" s="14">
        <f>Base_C!AD12/Base_C!AD$4</f>
        <v>1.6620761410127225E-2</v>
      </c>
      <c r="D12" s="14">
        <v>1.8637186317357109E-2</v>
      </c>
      <c r="E12" s="15">
        <f t="shared" si="0"/>
        <v>0.53534660645640253</v>
      </c>
      <c r="F12" s="15">
        <f t="shared" si="1"/>
        <v>0.7216143147819184</v>
      </c>
    </row>
    <row r="13" spans="2:6" x14ac:dyDescent="0.3">
      <c r="B13" s="14">
        <f>Base_POP!AD13/Base_POP!AD$4</f>
        <v>2.407207309563093E-2</v>
      </c>
      <c r="C13" s="14">
        <f>Base_C!AD13/Base_C!AD$4</f>
        <v>2.4537549437626316E-2</v>
      </c>
      <c r="D13" s="14">
        <v>2.9793901972056551E-2</v>
      </c>
      <c r="E13" s="15">
        <f t="shared" si="0"/>
        <v>1.9336778354992201E-2</v>
      </c>
      <c r="F13" s="15">
        <f t="shared" si="1"/>
        <v>0.23769572540323211</v>
      </c>
    </row>
    <row r="14" spans="2:6" x14ac:dyDescent="0.3">
      <c r="B14" s="14">
        <f>Base_POP!AD14/Base_POP!AD$4</f>
        <v>0.10456645500861608</v>
      </c>
      <c r="C14" s="14">
        <f>Base_C!AD14/Base_C!AD$4</f>
        <v>8.8585143277766731E-2</v>
      </c>
      <c r="D14" s="14">
        <v>0.10013859621878797</v>
      </c>
      <c r="E14" s="15">
        <f t="shared" si="0"/>
        <v>-0.15283402052343192</v>
      </c>
      <c r="F14" s="15">
        <f t="shared" si="1"/>
        <v>-4.2344925908249113E-2</v>
      </c>
    </row>
    <row r="15" spans="2:6" x14ac:dyDescent="0.3">
      <c r="B15" s="14">
        <f>Base_POP!AD15/Base_POP!AD$4</f>
        <v>0.15021277146865653</v>
      </c>
      <c r="C15" s="14">
        <f>Base_C!AD15/Base_C!AD$4</f>
        <v>0.1181815746892708</v>
      </c>
      <c r="D15" s="14">
        <v>0.14246289217365007</v>
      </c>
      <c r="E15" s="15">
        <f t="shared" si="0"/>
        <v>-0.21323883759157833</v>
      </c>
      <c r="F15" s="15">
        <f t="shared" si="1"/>
        <v>-5.159267896620591E-2</v>
      </c>
    </row>
    <row r="16" spans="2:6" x14ac:dyDescent="0.3">
      <c r="B16" s="14">
        <f>Base_POP!AD16/Base_POP!AD$4</f>
        <v>9.200838790727181E-3</v>
      </c>
      <c r="C16" s="14">
        <f>Base_C!AD16/Base_C!AD$4</f>
        <v>6.256450625298963E-3</v>
      </c>
      <c r="D16" s="14">
        <v>9.325163595301781E-3</v>
      </c>
      <c r="E16" s="15">
        <f t="shared" si="0"/>
        <v>-0.32001301537808063</v>
      </c>
      <c r="F16" s="15">
        <f t="shared" si="1"/>
        <v>1.351233375590684E-2</v>
      </c>
    </row>
    <row r="17" spans="2:6" x14ac:dyDescent="0.3">
      <c r="B17" s="14">
        <f>Base_POP!AD17/Base_POP!AD$4</f>
        <v>0.13555090338619391</v>
      </c>
      <c r="C17" s="14">
        <f>Base_C!AD17/Base_C!AD$4</f>
        <v>0.11391765600931684</v>
      </c>
      <c r="D17" s="14">
        <v>0.12640034573066164</v>
      </c>
      <c r="E17" s="15">
        <f t="shared" si="0"/>
        <v>-0.15959500701550064</v>
      </c>
      <c r="F17" s="15">
        <f t="shared" si="1"/>
        <v>-6.7506430624528546E-2</v>
      </c>
    </row>
    <row r="18" spans="2:6" x14ac:dyDescent="0.3">
      <c r="B18" s="14">
        <f>Base_POP!AD18/Base_POP!AD$4</f>
        <v>1.936843178917342E-3</v>
      </c>
      <c r="C18" s="14">
        <f>Base_C!AD18/Base_C!AD$4</f>
        <v>2.3443388030584744E-3</v>
      </c>
      <c r="D18" s="14">
        <v>1.841093476059214E-3</v>
      </c>
      <c r="E18" s="15">
        <f t="shared" si="0"/>
        <v>0.21039164583728173</v>
      </c>
      <c r="F18" s="15">
        <f t="shared" si="1"/>
        <v>-4.9435960484756583E-2</v>
      </c>
    </row>
    <row r="19" spans="2:6" x14ac:dyDescent="0.3">
      <c r="B19" s="14">
        <f>Base_POP!AD19/Base_POP!AD$4</f>
        <v>4.3351454597944884E-3</v>
      </c>
      <c r="C19" s="14">
        <f>Base_C!AD19/Base_C!AD$4</f>
        <v>2.9964788319434958E-3</v>
      </c>
      <c r="D19" s="14">
        <v>4.5811369506386498E-3</v>
      </c>
      <c r="E19" s="15">
        <f t="shared" si="0"/>
        <v>-0.30879393558214152</v>
      </c>
      <c r="F19" s="15">
        <f t="shared" si="1"/>
        <v>5.6743537933286063E-2</v>
      </c>
    </row>
    <row r="20" spans="2:6" x14ac:dyDescent="0.3">
      <c r="B20" s="14">
        <f>Base_POP!AD20/Base_POP!AD$4</f>
        <v>6.2950406394828512E-3</v>
      </c>
      <c r="C20" s="14">
        <f>Base_C!AD20/Base_C!AD$4</f>
        <v>5.3563309811421609E-3</v>
      </c>
      <c r="D20" s="14">
        <v>5.8855114559276242E-3</v>
      </c>
      <c r="E20" s="15">
        <f t="shared" si="0"/>
        <v>-0.14911891949561853</v>
      </c>
      <c r="F20" s="15">
        <f t="shared" si="1"/>
        <v>-6.5055844276308061E-2</v>
      </c>
    </row>
    <row r="21" spans="2:6" x14ac:dyDescent="0.3">
      <c r="B21" s="14">
        <f>Base_POP!AD21/Base_POP!AD$4</f>
        <v>1.349156107734617E-3</v>
      </c>
      <c r="C21" s="14">
        <f>Base_C!AD21/Base_C!AD$4</f>
        <v>2.8084659020001187E-3</v>
      </c>
      <c r="D21" s="14">
        <v>3.4657624831725391E-3</v>
      </c>
      <c r="E21" s="15">
        <f t="shared" si="0"/>
        <v>1.0816463609358333</v>
      </c>
      <c r="F21" s="15">
        <f t="shared" si="1"/>
        <v>1.568837263014685</v>
      </c>
    </row>
    <row r="22" spans="2:6" x14ac:dyDescent="0.3">
      <c r="B22" s="14">
        <f>Base_POP!AD22/Base_POP!AD$4</f>
        <v>2.1914351140513873E-2</v>
      </c>
      <c r="C22" s="14">
        <f>Base_C!AD22/Base_C!AD$4</f>
        <v>1.7208064902736474E-2</v>
      </c>
      <c r="D22" s="14">
        <v>2.4341068051326187E-2</v>
      </c>
      <c r="E22" s="15">
        <f t="shared" si="0"/>
        <v>-0.21475818323804774</v>
      </c>
      <c r="F22" s="15">
        <f t="shared" si="1"/>
        <v>0.11073642542516131</v>
      </c>
    </row>
    <row r="23" spans="2:6" x14ac:dyDescent="0.3">
      <c r="B23" s="14">
        <f>Base_POP!AD23/Base_POP!AD$4</f>
        <v>1.0660956463907527E-3</v>
      </c>
      <c r="C23" s="14">
        <f>Base_C!AD23/Base_C!AD$4</f>
        <v>5.4258699007835921E-4</v>
      </c>
      <c r="D23" s="14">
        <v>4.3502003868901607E-4</v>
      </c>
      <c r="E23" s="15">
        <f t="shared" si="0"/>
        <v>-0.49105224102989492</v>
      </c>
      <c r="F23" s="15">
        <f t="shared" si="1"/>
        <v>-0.59195027185246607</v>
      </c>
    </row>
    <row r="24" spans="2:6" x14ac:dyDescent="0.3">
      <c r="B24" s="14">
        <f>Base_POP!AD24/Base_POP!AD$4</f>
        <v>3.8504604473553382E-2</v>
      </c>
      <c r="C24" s="14">
        <f>Base_C!AD24/Base_C!AD$4</f>
        <v>4.9644555108440146E-2</v>
      </c>
      <c r="D24" s="14">
        <v>4.5041885676459573E-2</v>
      </c>
      <c r="E24" s="15">
        <f t="shared" si="0"/>
        <v>0.28931476604410156</v>
      </c>
      <c r="F24" s="15">
        <f t="shared" si="1"/>
        <v>0.16977920672828303</v>
      </c>
    </row>
    <row r="25" spans="2:6" x14ac:dyDescent="0.3">
      <c r="B25" s="14">
        <f>Base_POP!AD25/Base_POP!AD$4</f>
        <v>1.9771622174426386E-2</v>
      </c>
      <c r="C25" s="14">
        <f>Base_C!AD25/Base_C!AD$4</f>
        <v>2.0900921787291013E-2</v>
      </c>
      <c r="D25" s="14">
        <v>2.0630485386149127E-2</v>
      </c>
      <c r="E25" s="15">
        <f t="shared" si="0"/>
        <v>5.711719569096968E-2</v>
      </c>
      <c r="F25" s="15">
        <f t="shared" si="1"/>
        <v>4.3439187950578911E-2</v>
      </c>
    </row>
    <row r="26" spans="2:6" x14ac:dyDescent="0.3">
      <c r="B26" s="14">
        <f>Base_POP!AD26/Base_POP!AD$4</f>
        <v>8.5109723702586904E-2</v>
      </c>
      <c r="C26" s="14">
        <f>Base_C!AD26/Base_C!AD$4</f>
        <v>0.10947918560312991</v>
      </c>
      <c r="D26" s="14">
        <v>9.6716027214634195E-2</v>
      </c>
      <c r="E26" s="15">
        <f t="shared" si="0"/>
        <v>0.28632993787761885</v>
      </c>
      <c r="F26" s="15">
        <f t="shared" si="1"/>
        <v>0.13636871331653164</v>
      </c>
    </row>
    <row r="27" spans="2:6" x14ac:dyDescent="0.3">
      <c r="B27" s="14">
        <f>Base_POP!AD27/Base_POP!AD$4</f>
        <v>2.3063266803285441E-2</v>
      </c>
      <c r="C27" s="14">
        <f>Base_C!AD27/Base_C!AD$4</f>
        <v>1.7881146353981407E-2</v>
      </c>
      <c r="D27" s="14">
        <v>2.23117744166852E-2</v>
      </c>
      <c r="E27" s="15">
        <f t="shared" si="0"/>
        <v>-0.2246915189207204</v>
      </c>
      <c r="F27" s="15">
        <f t="shared" si="1"/>
        <v>-3.2583952352022751E-2</v>
      </c>
    </row>
    <row r="28" spans="2:6" x14ac:dyDescent="0.3">
      <c r="B28" s="14">
        <f>Base_POP!AD28/Base_POP!AD$4</f>
        <v>4.3776571949515522E-2</v>
      </c>
      <c r="C28" s="14">
        <f>Base_C!AD28/Base_C!AD$4</f>
        <v>3.1410719369171843E-2</v>
      </c>
      <c r="D28" s="14">
        <v>4.4434891600936575E-2</v>
      </c>
      <c r="E28" s="15">
        <f t="shared" si="0"/>
        <v>-0.28247649438161487</v>
      </c>
      <c r="F28" s="15">
        <f t="shared" si="1"/>
        <v>1.5038172750946505E-2</v>
      </c>
    </row>
    <row r="29" spans="2:6" x14ac:dyDescent="0.3">
      <c r="B29" s="14">
        <f>Base_POP!AD29/Base_POP!AD$4</f>
        <v>4.6320940456549779E-3</v>
      </c>
      <c r="C29" s="14">
        <f>Base_C!AD29/Base_C!AD$4</f>
        <v>4.6576562302677333E-3</v>
      </c>
      <c r="D29" s="14">
        <v>5.7111377813703771E-3</v>
      </c>
      <c r="E29" s="15">
        <f t="shared" si="0"/>
        <v>5.518494305341971E-3</v>
      </c>
      <c r="F29" s="15">
        <f t="shared" si="1"/>
        <v>0.23294944469609155</v>
      </c>
    </row>
    <row r="30" spans="2:6" x14ac:dyDescent="0.3">
      <c r="B30" s="14">
        <f>Base_POP!AD30/Base_POP!AD$4</f>
        <v>1.2198600664666322E-2</v>
      </c>
      <c r="C30" s="14">
        <f>Base_C!AD30/Base_C!AD$4</f>
        <v>1.1220923414544264E-2</v>
      </c>
      <c r="D30" s="14">
        <v>1.1106437530973892E-2</v>
      </c>
      <c r="E30" s="15">
        <f t="shared" si="0"/>
        <v>-8.0146672310860617E-2</v>
      </c>
      <c r="F30" s="15">
        <f t="shared" si="1"/>
        <v>-8.9531837602973563E-2</v>
      </c>
    </row>
    <row r="31" spans="2:6" x14ac:dyDescent="0.3">
      <c r="B31" s="14">
        <f>Base_POP!AD31/Base_POP!AD$4</f>
        <v>1.2355500389921927E-2</v>
      </c>
      <c r="C31" s="14">
        <f>Base_C!AD31/Base_C!AD$4</f>
        <v>1.4974860776756324E-2</v>
      </c>
      <c r="D31" s="14">
        <v>1.183918405004227E-2</v>
      </c>
      <c r="E31" s="15">
        <f t="shared" si="0"/>
        <v>0.21199953900458327</v>
      </c>
      <c r="F31" s="15">
        <f t="shared" si="1"/>
        <v>-4.1788379554485958E-2</v>
      </c>
    </row>
    <row r="32" spans="2:6" x14ac:dyDescent="0.3">
      <c r="B32" s="14">
        <f>Base_POP!AD32/Base_POP!AD$4</f>
        <v>2.2680519773178622E-2</v>
      </c>
      <c r="C32" s="14">
        <f>Base_C!AD32/Base_C!AD$4</f>
        <v>1.3867969175289572E-2</v>
      </c>
      <c r="D32" s="14">
        <v>1.4562372926327345E-2</v>
      </c>
      <c r="E32" s="15">
        <f t="shared" si="0"/>
        <v>-0.38855152730276216</v>
      </c>
      <c r="F32" s="15">
        <f t="shared" si="1"/>
        <v>-0.35793477962756304</v>
      </c>
    </row>
  </sheetData>
  <conditionalFormatting sqref="F6:F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AC82-40AF-4F0B-8E95-8D609FA89983}">
  <dimension ref="A2:B34"/>
  <sheetViews>
    <sheetView workbookViewId="0">
      <selection activeCell="D32" sqref="D32"/>
    </sheetView>
  </sheetViews>
  <sheetFormatPr baseColWidth="10" defaultColWidth="11.44140625" defaultRowHeight="14.4" x14ac:dyDescent="0.3"/>
  <cols>
    <col min="1" max="1" width="22.21875" customWidth="1"/>
  </cols>
  <sheetData>
    <row r="2" spans="1:2" x14ac:dyDescent="0.3">
      <c r="A2" s="6" t="s">
        <v>39</v>
      </c>
      <c r="B2" s="6" t="s">
        <v>38</v>
      </c>
    </row>
    <row r="4" spans="1:2" x14ac:dyDescent="0.3">
      <c r="A4" s="4" t="s">
        <v>1</v>
      </c>
      <c r="B4" s="19">
        <f>SUM(B6:B32)</f>
        <v>19477.999412154782</v>
      </c>
    </row>
    <row r="5" spans="1:2" x14ac:dyDescent="0.3">
      <c r="A5" s="9"/>
      <c r="B5" s="1"/>
    </row>
    <row r="6" spans="1:2" x14ac:dyDescent="0.3">
      <c r="A6" s="4" t="s">
        <v>2</v>
      </c>
      <c r="B6" s="20">
        <v>596.67290454844385</v>
      </c>
    </row>
    <row r="7" spans="1:2" x14ac:dyDescent="0.3">
      <c r="A7" s="4" t="s">
        <v>3</v>
      </c>
      <c r="B7" s="20">
        <v>35.042178187231848</v>
      </c>
    </row>
    <row r="8" spans="1:2" x14ac:dyDescent="0.3">
      <c r="A8" s="4" t="s">
        <v>4</v>
      </c>
      <c r="B8" s="20">
        <v>513.81930091755032</v>
      </c>
    </row>
    <row r="9" spans="1:2" x14ac:dyDescent="0.3">
      <c r="A9" s="4" t="s">
        <v>5</v>
      </c>
      <c r="B9" s="20">
        <v>324.09306827822388</v>
      </c>
    </row>
    <row r="10" spans="1:2" x14ac:dyDescent="0.3">
      <c r="A10" s="4" t="s">
        <v>44</v>
      </c>
      <c r="B10" s="20">
        <v>4290.2906730206869</v>
      </c>
    </row>
    <row r="11" spans="1:2" x14ac:dyDescent="0.3">
      <c r="A11" s="4" t="s">
        <v>6</v>
      </c>
      <c r="B11" s="20">
        <v>31.807438871850433</v>
      </c>
    </row>
    <row r="12" spans="1:2" x14ac:dyDescent="0.3">
      <c r="A12" s="4" t="s">
        <v>7</v>
      </c>
      <c r="B12" s="20">
        <v>160.02463012315076</v>
      </c>
    </row>
    <row r="13" spans="1:2" x14ac:dyDescent="0.3">
      <c r="A13" s="4" t="s">
        <v>8</v>
      </c>
      <c r="B13" s="20">
        <v>474.78313516053987</v>
      </c>
    </row>
    <row r="14" spans="1:2" x14ac:dyDescent="0.3">
      <c r="A14" s="4" t="s">
        <v>9</v>
      </c>
      <c r="B14" s="20">
        <v>1830.123276331773</v>
      </c>
    </row>
    <row r="15" spans="1:2" x14ac:dyDescent="0.3">
      <c r="A15" s="4" t="s">
        <v>10</v>
      </c>
      <c r="B15" s="20">
        <v>3308.8187352104801</v>
      </c>
    </row>
    <row r="16" spans="1:2" x14ac:dyDescent="0.3">
      <c r="A16" s="4" t="s">
        <v>11</v>
      </c>
      <c r="B16" s="20">
        <v>97.26422476781535</v>
      </c>
    </row>
    <row r="17" spans="1:2" x14ac:dyDescent="0.3">
      <c r="A17" s="4" t="s">
        <v>12</v>
      </c>
      <c r="B17" s="20">
        <v>3634.3990960067676</v>
      </c>
    </row>
    <row r="18" spans="1:2" x14ac:dyDescent="0.3">
      <c r="A18" s="4" t="s">
        <v>13</v>
      </c>
      <c r="B18" s="20">
        <v>33.419557345575811</v>
      </c>
    </row>
    <row r="19" spans="1:2" x14ac:dyDescent="0.3">
      <c r="A19" s="4" t="s">
        <v>14</v>
      </c>
      <c r="B19" s="20">
        <v>81.476038040952915</v>
      </c>
    </row>
    <row r="20" spans="1:2" x14ac:dyDescent="0.3">
      <c r="A20" s="4" t="s">
        <v>15</v>
      </c>
      <c r="B20" s="20">
        <v>61.168815296946761</v>
      </c>
    </row>
    <row r="21" spans="1:2" x14ac:dyDescent="0.3">
      <c r="A21" s="4" t="s">
        <v>16</v>
      </c>
      <c r="B21" s="20">
        <v>37.209076835613423</v>
      </c>
    </row>
    <row r="22" spans="1:2" x14ac:dyDescent="0.3">
      <c r="A22" s="4" t="s">
        <v>17</v>
      </c>
      <c r="B22" s="20">
        <v>269.81147470485809</v>
      </c>
    </row>
    <row r="23" spans="1:2" x14ac:dyDescent="0.3">
      <c r="A23" s="4" t="s">
        <v>18</v>
      </c>
      <c r="B23" s="20">
        <v>7.6241878370736877</v>
      </c>
    </row>
    <row r="24" spans="1:2" x14ac:dyDescent="0.3">
      <c r="A24" s="4" t="s">
        <v>19</v>
      </c>
      <c r="B24" s="20">
        <v>975.37109129453688</v>
      </c>
    </row>
    <row r="25" spans="1:2" x14ac:dyDescent="0.3">
      <c r="A25" s="4" t="s">
        <v>20</v>
      </c>
      <c r="B25" s="20">
        <v>465.46324125949792</v>
      </c>
    </row>
    <row r="26" spans="1:2" x14ac:dyDescent="0.3">
      <c r="A26" s="4" t="s">
        <v>21</v>
      </c>
      <c r="B26" s="20">
        <v>402.23180486901799</v>
      </c>
    </row>
    <row r="27" spans="1:2" x14ac:dyDescent="0.3">
      <c r="A27" s="4" t="s">
        <v>22</v>
      </c>
      <c r="B27" s="20">
        <v>445.27471226076329</v>
      </c>
    </row>
    <row r="28" spans="1:2" x14ac:dyDescent="0.3">
      <c r="A28" s="4" t="s">
        <v>23</v>
      </c>
      <c r="B28" s="20">
        <v>406.36802574453952</v>
      </c>
    </row>
    <row r="29" spans="1:2" x14ac:dyDescent="0.3">
      <c r="A29" s="4" t="s">
        <v>24</v>
      </c>
      <c r="B29" s="20">
        <v>69.145198860101075</v>
      </c>
    </row>
    <row r="30" spans="1:2" x14ac:dyDescent="0.3">
      <c r="A30" s="4" t="s">
        <v>25</v>
      </c>
      <c r="B30" s="20">
        <v>106.72822727848374</v>
      </c>
    </row>
    <row r="31" spans="1:2" x14ac:dyDescent="0.3">
      <c r="A31" s="4" t="s">
        <v>26</v>
      </c>
      <c r="B31" s="20">
        <v>294.71545698433783</v>
      </c>
    </row>
    <row r="32" spans="1:2" x14ac:dyDescent="0.3">
      <c r="A32" s="4" t="s">
        <v>27</v>
      </c>
      <c r="B32" s="20">
        <v>524.85384211796747</v>
      </c>
    </row>
    <row r="34" spans="2:2" x14ac:dyDescent="0.3">
      <c r="B34" s="18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A163-9C45-4618-BCC6-3798D1DBC18F}">
  <dimension ref="A1:V34"/>
  <sheetViews>
    <sheetView zoomScale="80" zoomScaleNormal="80" workbookViewId="0">
      <selection activeCell="K7" sqref="K7"/>
    </sheetView>
  </sheetViews>
  <sheetFormatPr baseColWidth="10" defaultColWidth="11.44140625" defaultRowHeight="14.4" x14ac:dyDescent="0.3"/>
  <cols>
    <col min="1" max="1" width="12.21875" customWidth="1"/>
    <col min="2" max="14" width="7.77734375" customWidth="1"/>
    <col min="15" max="15" width="10.77734375" style="1" customWidth="1"/>
    <col min="16" max="19" width="9.44140625" customWidth="1"/>
    <col min="21" max="21" width="10.77734375" style="1" customWidth="1"/>
  </cols>
  <sheetData>
    <row r="1" spans="1:22" x14ac:dyDescent="0.3">
      <c r="A1" s="1"/>
      <c r="B1" s="2"/>
      <c r="C1" s="2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P1" s="1"/>
      <c r="Q1" s="3" t="s">
        <v>0</v>
      </c>
      <c r="R1" s="1"/>
      <c r="S1" s="3" t="s">
        <v>0</v>
      </c>
      <c r="U1" s="3" t="s">
        <v>0</v>
      </c>
    </row>
    <row r="2" spans="1:22" x14ac:dyDescent="0.3">
      <c r="A2" s="4"/>
      <c r="B2" s="6">
        <v>2005</v>
      </c>
      <c r="C2" s="6">
        <v>2006</v>
      </c>
      <c r="D2" s="6">
        <v>2007</v>
      </c>
      <c r="E2" s="6">
        <v>2008</v>
      </c>
      <c r="F2" s="6">
        <v>2009</v>
      </c>
      <c r="G2" s="6">
        <v>2010</v>
      </c>
      <c r="H2" s="6">
        <v>2011</v>
      </c>
      <c r="I2" s="6">
        <v>2012</v>
      </c>
      <c r="J2" s="6">
        <v>2013</v>
      </c>
      <c r="K2" s="6">
        <v>2014</v>
      </c>
      <c r="L2" s="6">
        <v>2015</v>
      </c>
      <c r="M2" s="6">
        <v>2016</v>
      </c>
      <c r="N2" s="6">
        <v>2017</v>
      </c>
      <c r="O2" s="6">
        <v>2018</v>
      </c>
      <c r="P2" s="6">
        <v>2019</v>
      </c>
      <c r="Q2" s="7"/>
      <c r="R2" s="6">
        <v>2020</v>
      </c>
      <c r="S2" s="5"/>
      <c r="T2" s="6">
        <v>2030</v>
      </c>
      <c r="U2" s="5"/>
      <c r="V2" s="6">
        <v>2030</v>
      </c>
    </row>
    <row r="3" spans="1:22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1"/>
      <c r="Q3" s="1"/>
      <c r="R3" s="1"/>
      <c r="S3" s="1"/>
      <c r="T3" s="16" t="s">
        <v>43</v>
      </c>
      <c r="V3" s="16" t="s">
        <v>40</v>
      </c>
    </row>
    <row r="4" spans="1:22" x14ac:dyDescent="0.3">
      <c r="A4" s="4" t="s">
        <v>1</v>
      </c>
      <c r="B4" s="8">
        <v>2457.4899999999998</v>
      </c>
      <c r="C4" s="8">
        <v>2452.5500000000002</v>
      </c>
      <c r="D4" s="8">
        <v>2386.5100000000002</v>
      </c>
      <c r="E4" s="8">
        <v>2418</v>
      </c>
      <c r="F4" s="8">
        <v>2330.0500000000002</v>
      </c>
      <c r="G4" s="8">
        <v>2373.33</v>
      </c>
      <c r="H4" s="8">
        <v>2296.15</v>
      </c>
      <c r="I4" s="8">
        <v>2269.7600000000002</v>
      </c>
      <c r="J4" s="8">
        <v>2227.7800000000002</v>
      </c>
      <c r="K4" s="8">
        <v>2153.7199999999998</v>
      </c>
      <c r="L4" s="8">
        <v>2193.21</v>
      </c>
      <c r="M4" s="8">
        <v>2221.08</v>
      </c>
      <c r="N4" s="8">
        <v>2252.23</v>
      </c>
      <c r="O4" s="8">
        <v>2220.79</v>
      </c>
      <c r="P4" s="8">
        <v>2216.88</v>
      </c>
      <c r="Q4" s="8"/>
      <c r="R4" s="8"/>
      <c r="S4" s="1"/>
      <c r="T4" s="8"/>
      <c r="V4" s="8"/>
    </row>
    <row r="5" spans="1:22" x14ac:dyDescent="0.3">
      <c r="A5" s="9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1"/>
      <c r="Q5" s="1"/>
      <c r="R5" s="1"/>
      <c r="S5" s="1"/>
      <c r="T5" s="1"/>
      <c r="V5" s="1"/>
    </row>
    <row r="6" spans="1:22" x14ac:dyDescent="0.3">
      <c r="A6" s="4" t="s">
        <v>2</v>
      </c>
      <c r="B6" s="10">
        <v>78.680000000000007</v>
      </c>
      <c r="C6" s="10">
        <v>77.64</v>
      </c>
      <c r="D6" s="10">
        <v>76.650000000000006</v>
      </c>
      <c r="E6" s="10">
        <v>79.040000000000006</v>
      </c>
      <c r="F6" s="10">
        <v>75.73</v>
      </c>
      <c r="G6" s="10">
        <v>78.16</v>
      </c>
      <c r="H6" s="10">
        <v>74.17</v>
      </c>
      <c r="I6" s="10">
        <v>74.5</v>
      </c>
      <c r="J6" s="10">
        <v>74.260000000000005</v>
      </c>
      <c r="K6" s="10">
        <v>70.05</v>
      </c>
      <c r="L6" s="10">
        <v>72.72</v>
      </c>
      <c r="M6" s="10">
        <v>74.06</v>
      </c>
      <c r="N6" s="10">
        <v>70.819999999999993</v>
      </c>
      <c r="O6" s="10">
        <v>74.25</v>
      </c>
      <c r="P6" s="10">
        <v>74.28</v>
      </c>
      <c r="Q6" s="10"/>
      <c r="R6" s="10">
        <v>68.25</v>
      </c>
      <c r="S6" s="1"/>
      <c r="T6" s="11">
        <v>-0.35</v>
      </c>
      <c r="V6" s="11">
        <v>-0.35</v>
      </c>
    </row>
    <row r="7" spans="1:22" x14ac:dyDescent="0.3">
      <c r="A7" s="4" t="s">
        <v>3</v>
      </c>
      <c r="B7" s="10">
        <v>25.97</v>
      </c>
      <c r="C7" s="10">
        <v>26.5</v>
      </c>
      <c r="D7" s="10">
        <v>27.14</v>
      </c>
      <c r="E7" s="10">
        <v>26.75</v>
      </c>
      <c r="F7" s="10">
        <v>24.34</v>
      </c>
      <c r="G7" s="10">
        <v>25.46</v>
      </c>
      <c r="H7" s="10">
        <v>24.47</v>
      </c>
      <c r="I7" s="10">
        <v>24.51</v>
      </c>
      <c r="J7" s="10">
        <v>22.24</v>
      </c>
      <c r="K7" s="10">
        <v>22.9</v>
      </c>
      <c r="L7" s="10">
        <v>25.35</v>
      </c>
      <c r="M7" s="10">
        <v>25.59</v>
      </c>
      <c r="N7" s="10">
        <v>26.53</v>
      </c>
      <c r="O7" s="10">
        <v>26.34</v>
      </c>
      <c r="P7" s="10">
        <v>27.12</v>
      </c>
      <c r="Q7" s="10"/>
      <c r="R7" s="10">
        <v>26.54</v>
      </c>
      <c r="S7" s="1"/>
      <c r="T7" s="11">
        <v>0</v>
      </c>
      <c r="V7" s="11">
        <v>0</v>
      </c>
    </row>
    <row r="8" spans="1:22" x14ac:dyDescent="0.3">
      <c r="A8" s="4" t="s">
        <v>4</v>
      </c>
      <c r="B8" s="10">
        <v>62.41</v>
      </c>
      <c r="C8" s="10">
        <v>62.53</v>
      </c>
      <c r="D8" s="10">
        <v>60.2</v>
      </c>
      <c r="E8" s="10">
        <v>62.98</v>
      </c>
      <c r="F8" s="10">
        <v>61.32</v>
      </c>
      <c r="G8" s="10">
        <v>62.22</v>
      </c>
      <c r="H8" s="10">
        <v>62.24</v>
      </c>
      <c r="I8" s="10">
        <v>62.94</v>
      </c>
      <c r="J8" s="10">
        <v>61.46</v>
      </c>
      <c r="K8" s="10">
        <v>57.62</v>
      </c>
      <c r="L8" s="10">
        <v>61.28</v>
      </c>
      <c r="M8" s="10">
        <v>62.82</v>
      </c>
      <c r="N8" s="10">
        <v>62.4</v>
      </c>
      <c r="O8" s="10">
        <v>60.62</v>
      </c>
      <c r="P8" s="10">
        <v>67.760000000000005</v>
      </c>
      <c r="Q8" s="10"/>
      <c r="R8" s="10">
        <v>67.2</v>
      </c>
      <c r="S8" s="1"/>
      <c r="T8" s="11">
        <v>-0.14000000000000001</v>
      </c>
      <c r="V8" s="11">
        <v>-0.14000000000000001</v>
      </c>
    </row>
    <row r="9" spans="1:22" x14ac:dyDescent="0.3">
      <c r="A9" s="4" t="s">
        <v>5</v>
      </c>
      <c r="B9" s="10">
        <v>39.619999999999997</v>
      </c>
      <c r="C9" s="10">
        <v>39.6</v>
      </c>
      <c r="D9" s="10">
        <v>39.75</v>
      </c>
      <c r="E9" s="10">
        <v>38.979999999999997</v>
      </c>
      <c r="F9" s="10">
        <v>37.29</v>
      </c>
      <c r="G9" s="10">
        <v>37.6</v>
      </c>
      <c r="H9" s="10">
        <v>36.67</v>
      </c>
      <c r="I9" s="10">
        <v>35.4</v>
      </c>
      <c r="J9" s="10">
        <v>33.71</v>
      </c>
      <c r="K9" s="10">
        <v>32.64</v>
      </c>
      <c r="L9" s="10">
        <v>32.520000000000003</v>
      </c>
      <c r="M9" s="10">
        <v>33.119999999999997</v>
      </c>
      <c r="N9" s="10">
        <v>32.68</v>
      </c>
      <c r="O9" s="10">
        <v>33.14</v>
      </c>
      <c r="P9" s="10">
        <v>32.49</v>
      </c>
      <c r="Q9" s="10"/>
      <c r="R9" s="10">
        <v>32.06</v>
      </c>
      <c r="S9" s="1"/>
      <c r="T9" s="11">
        <v>-0.39</v>
      </c>
      <c r="V9" s="11">
        <v>-0.39</v>
      </c>
    </row>
    <row r="10" spans="1:22" x14ac:dyDescent="0.3">
      <c r="A10" s="4" t="s">
        <v>44</v>
      </c>
      <c r="B10" s="10">
        <v>476.13</v>
      </c>
      <c r="C10" s="10">
        <v>480.54</v>
      </c>
      <c r="D10" s="10">
        <v>440.83</v>
      </c>
      <c r="E10" s="10">
        <v>467.24</v>
      </c>
      <c r="F10" s="10">
        <v>446.93</v>
      </c>
      <c r="G10" s="10">
        <v>460.32</v>
      </c>
      <c r="H10" s="10">
        <v>442.63</v>
      </c>
      <c r="I10" s="10">
        <v>446.04</v>
      </c>
      <c r="J10" s="10">
        <v>460.2</v>
      </c>
      <c r="K10" s="10">
        <v>436.79</v>
      </c>
      <c r="L10" s="10">
        <v>444.08</v>
      </c>
      <c r="M10" s="10">
        <v>454.16</v>
      </c>
      <c r="N10" s="10">
        <v>466.87</v>
      </c>
      <c r="O10" s="10">
        <v>434.05</v>
      </c>
      <c r="P10" s="10">
        <v>439.66</v>
      </c>
      <c r="Q10" s="10"/>
      <c r="R10" s="10">
        <v>410.91</v>
      </c>
      <c r="S10" s="1"/>
      <c r="T10" s="11">
        <v>-0.38</v>
      </c>
      <c r="V10" s="11">
        <v>-0.38</v>
      </c>
    </row>
    <row r="11" spans="1:22" x14ac:dyDescent="0.3">
      <c r="A11" s="4" t="s">
        <v>6</v>
      </c>
      <c r="B11" s="10">
        <v>6.33</v>
      </c>
      <c r="C11" s="10">
        <v>6.14</v>
      </c>
      <c r="D11" s="10">
        <v>6.64</v>
      </c>
      <c r="E11" s="10">
        <v>6.5</v>
      </c>
      <c r="F11" s="10">
        <v>6.38</v>
      </c>
      <c r="G11" s="10">
        <v>6.7</v>
      </c>
      <c r="H11" s="10">
        <v>6.24</v>
      </c>
      <c r="I11" s="10">
        <v>6.42</v>
      </c>
      <c r="J11" s="10">
        <v>5.75</v>
      </c>
      <c r="K11" s="10">
        <v>6.08</v>
      </c>
      <c r="L11" s="10">
        <v>6.14</v>
      </c>
      <c r="M11" s="10">
        <v>6.22</v>
      </c>
      <c r="N11" s="10">
        <v>6.21</v>
      </c>
      <c r="O11" s="10">
        <v>6.12</v>
      </c>
      <c r="P11" s="10">
        <v>6.53</v>
      </c>
      <c r="Q11" s="10"/>
      <c r="R11" s="10">
        <v>6.02</v>
      </c>
      <c r="S11" s="1"/>
      <c r="T11" s="11">
        <v>-0.13</v>
      </c>
      <c r="V11" s="11">
        <v>-0.13</v>
      </c>
    </row>
    <row r="12" spans="1:22" x14ac:dyDescent="0.3">
      <c r="A12" s="4" t="s">
        <v>7</v>
      </c>
      <c r="B12" s="10">
        <v>46.6</v>
      </c>
      <c r="C12" s="10">
        <v>46.62</v>
      </c>
      <c r="D12" s="10">
        <v>46.32</v>
      </c>
      <c r="E12" s="10">
        <v>46.47</v>
      </c>
      <c r="F12" s="10">
        <v>43.91</v>
      </c>
      <c r="G12" s="10">
        <v>43.33</v>
      </c>
      <c r="H12" s="10">
        <v>41.02</v>
      </c>
      <c r="I12" s="10">
        <v>40.5</v>
      </c>
      <c r="J12" s="10">
        <v>42.21</v>
      </c>
      <c r="K12" s="10">
        <v>41.66</v>
      </c>
      <c r="L12" s="10">
        <v>43.04</v>
      </c>
      <c r="M12" s="10">
        <v>43.8</v>
      </c>
      <c r="N12" s="10">
        <v>43.83</v>
      </c>
      <c r="O12" s="10">
        <v>45.38</v>
      </c>
      <c r="P12" s="10">
        <v>44.56</v>
      </c>
      <c r="Q12" s="10"/>
      <c r="R12" s="10">
        <v>37.65</v>
      </c>
      <c r="S12" s="1"/>
      <c r="T12" s="11">
        <v>-0.3</v>
      </c>
      <c r="V12" s="11">
        <v>-0.3</v>
      </c>
    </row>
    <row r="13" spans="1:22" x14ac:dyDescent="0.3">
      <c r="A13" s="4" t="s">
        <v>8</v>
      </c>
      <c r="B13" s="10">
        <v>62.08</v>
      </c>
      <c r="C13" s="10">
        <v>59.57</v>
      </c>
      <c r="D13" s="10">
        <v>59.45</v>
      </c>
      <c r="E13" s="10">
        <v>59.12</v>
      </c>
      <c r="F13" s="10">
        <v>58.18</v>
      </c>
      <c r="G13" s="10">
        <v>55.86</v>
      </c>
      <c r="H13" s="10">
        <v>54.05</v>
      </c>
      <c r="I13" s="10">
        <v>48.4</v>
      </c>
      <c r="J13" s="10">
        <v>44.18</v>
      </c>
      <c r="K13" s="10">
        <v>44.41</v>
      </c>
      <c r="L13" s="10">
        <v>45.45</v>
      </c>
      <c r="M13" s="10">
        <v>44.9</v>
      </c>
      <c r="N13" s="10">
        <v>45.45</v>
      </c>
      <c r="O13" s="10">
        <v>44.69</v>
      </c>
      <c r="P13" s="10">
        <v>44.29</v>
      </c>
      <c r="Q13" s="10"/>
      <c r="R13" s="10">
        <v>60.05</v>
      </c>
      <c r="S13" s="1"/>
      <c r="T13" s="11">
        <v>-0.16</v>
      </c>
      <c r="V13" s="11">
        <v>-0.16</v>
      </c>
    </row>
    <row r="14" spans="1:22" x14ac:dyDescent="0.3">
      <c r="A14" s="4" t="s">
        <v>9</v>
      </c>
      <c r="B14" s="10">
        <v>236.85</v>
      </c>
      <c r="C14" s="10">
        <v>240.28</v>
      </c>
      <c r="D14" s="10">
        <v>244.71</v>
      </c>
      <c r="E14" s="10">
        <v>234.5</v>
      </c>
      <c r="F14" s="10">
        <v>222.5</v>
      </c>
      <c r="G14" s="10">
        <v>224.07</v>
      </c>
      <c r="H14" s="10">
        <v>213.91</v>
      </c>
      <c r="I14" s="10">
        <v>204.52</v>
      </c>
      <c r="J14" s="10">
        <v>200.28</v>
      </c>
      <c r="K14" s="10">
        <v>199.76</v>
      </c>
      <c r="L14" s="10">
        <v>196.15</v>
      </c>
      <c r="M14" s="10">
        <v>198.47</v>
      </c>
      <c r="N14" s="10">
        <v>201.11</v>
      </c>
      <c r="O14" s="10">
        <v>203.03</v>
      </c>
      <c r="P14" s="10">
        <v>200.93</v>
      </c>
      <c r="Q14" s="10"/>
      <c r="R14" s="10">
        <v>212.39</v>
      </c>
      <c r="S14" s="1"/>
      <c r="T14" s="11">
        <v>-0.26</v>
      </c>
      <c r="V14" s="11">
        <v>-0.26</v>
      </c>
    </row>
    <row r="15" spans="1:22" x14ac:dyDescent="0.3">
      <c r="A15" s="4" t="s">
        <v>10</v>
      </c>
      <c r="B15" s="10">
        <v>395.79</v>
      </c>
      <c r="C15" s="10">
        <v>388.77</v>
      </c>
      <c r="D15" s="10">
        <v>379.58</v>
      </c>
      <c r="E15" s="10">
        <v>381.53</v>
      </c>
      <c r="F15" s="10">
        <v>375.54</v>
      </c>
      <c r="G15" s="10">
        <v>379.28</v>
      </c>
      <c r="H15" s="10">
        <v>361.16</v>
      </c>
      <c r="I15" s="10">
        <v>363.93</v>
      </c>
      <c r="J15" s="10">
        <v>366.12</v>
      </c>
      <c r="K15" s="10">
        <v>353.53</v>
      </c>
      <c r="L15" s="10">
        <v>353.01</v>
      </c>
      <c r="M15" s="10">
        <v>351.92</v>
      </c>
      <c r="N15" s="10">
        <v>352.8</v>
      </c>
      <c r="O15" s="10">
        <v>342.2</v>
      </c>
      <c r="P15" s="10">
        <v>341.13</v>
      </c>
      <c r="Q15" s="10"/>
      <c r="R15" s="10">
        <v>342.48</v>
      </c>
      <c r="S15" s="1"/>
      <c r="T15" s="11">
        <v>-0.37</v>
      </c>
      <c r="V15" s="11">
        <v>-0.37</v>
      </c>
    </row>
    <row r="16" spans="1:22" x14ac:dyDescent="0.3">
      <c r="A16" s="4" t="s">
        <v>11</v>
      </c>
      <c r="B16" s="10">
        <v>17.55</v>
      </c>
      <c r="C16" s="10">
        <v>17.88</v>
      </c>
      <c r="D16" s="10">
        <v>18.16</v>
      </c>
      <c r="E16" s="10">
        <v>18.149999999999999</v>
      </c>
      <c r="F16" s="10">
        <v>17.32</v>
      </c>
      <c r="G16" s="10">
        <v>17.53</v>
      </c>
      <c r="H16" s="10">
        <v>17.25</v>
      </c>
      <c r="I16" s="10">
        <v>16.28</v>
      </c>
      <c r="J16" s="10">
        <v>15.13</v>
      </c>
      <c r="K16" s="10">
        <v>14.66</v>
      </c>
      <c r="L16" s="10">
        <v>15.57</v>
      </c>
      <c r="M16" s="10">
        <v>16.010000000000002</v>
      </c>
      <c r="N16" s="10">
        <v>16.670000000000002</v>
      </c>
      <c r="O16" s="10">
        <v>16.22</v>
      </c>
      <c r="P16" s="10">
        <v>16.82</v>
      </c>
      <c r="Q16" s="10"/>
      <c r="R16" s="10">
        <v>19.32</v>
      </c>
      <c r="S16" s="1"/>
      <c r="T16" s="11">
        <v>-7.0000000000000007E-2</v>
      </c>
      <c r="V16" s="11">
        <v>-7.0000000000000007E-2</v>
      </c>
    </row>
    <row r="17" spans="1:22" x14ac:dyDescent="0.3">
      <c r="A17" s="4" t="s">
        <v>12</v>
      </c>
      <c r="B17" s="10">
        <v>330.2</v>
      </c>
      <c r="C17" s="10">
        <v>323.2</v>
      </c>
      <c r="D17" s="10">
        <v>315.39</v>
      </c>
      <c r="E17" s="10">
        <v>315.42</v>
      </c>
      <c r="F17" s="10">
        <v>299.68</v>
      </c>
      <c r="G17" s="10">
        <v>303.27999999999997</v>
      </c>
      <c r="H17" s="10">
        <v>301.14999999999998</v>
      </c>
      <c r="I17" s="10">
        <v>293.62</v>
      </c>
      <c r="J17" s="10">
        <v>273.35000000000002</v>
      </c>
      <c r="K17" s="10">
        <v>265.27999999999997</v>
      </c>
      <c r="L17" s="10">
        <v>273.27999999999997</v>
      </c>
      <c r="M17" s="10">
        <v>270.69</v>
      </c>
      <c r="N17" s="10">
        <v>270.14999999999998</v>
      </c>
      <c r="O17" s="10">
        <v>278.73</v>
      </c>
      <c r="P17" s="10">
        <v>272.33999999999997</v>
      </c>
      <c r="Q17" s="10"/>
      <c r="R17" s="10">
        <v>291.01</v>
      </c>
      <c r="S17" s="1"/>
      <c r="T17" s="11">
        <v>-0.33</v>
      </c>
      <c r="V17" s="11">
        <v>-0.33</v>
      </c>
    </row>
    <row r="18" spans="1:22" x14ac:dyDescent="0.3">
      <c r="A18" s="4" t="s">
        <v>13</v>
      </c>
      <c r="B18" s="10">
        <v>4.24</v>
      </c>
      <c r="C18" s="10">
        <v>4.2699999999999996</v>
      </c>
      <c r="D18" s="10">
        <v>4.4800000000000004</v>
      </c>
      <c r="E18" s="10">
        <v>4.4400000000000004</v>
      </c>
      <c r="F18" s="10">
        <v>4.41</v>
      </c>
      <c r="G18" s="10">
        <v>4.3899999999999997</v>
      </c>
      <c r="H18" s="10">
        <v>4.57</v>
      </c>
      <c r="I18" s="10">
        <v>4.24</v>
      </c>
      <c r="J18" s="10">
        <v>3.94</v>
      </c>
      <c r="K18" s="10">
        <v>3.92</v>
      </c>
      <c r="L18" s="10">
        <v>4.0599999999999996</v>
      </c>
      <c r="M18" s="10">
        <v>4.1100000000000003</v>
      </c>
      <c r="N18" s="10">
        <v>4.2699999999999996</v>
      </c>
      <c r="O18" s="10">
        <v>4.16</v>
      </c>
      <c r="P18" s="10">
        <v>4.3099999999999996</v>
      </c>
      <c r="Q18" s="10"/>
      <c r="R18" s="10">
        <v>3.98</v>
      </c>
      <c r="S18" s="1"/>
      <c r="T18" s="11">
        <v>-0.24</v>
      </c>
      <c r="V18" s="11">
        <v>-0.24</v>
      </c>
    </row>
    <row r="19" spans="1:22" x14ac:dyDescent="0.3">
      <c r="A19" s="4" t="s">
        <v>14</v>
      </c>
      <c r="B19" s="10">
        <v>8.5299999999999994</v>
      </c>
      <c r="C19" s="10">
        <v>8.93</v>
      </c>
      <c r="D19" s="10">
        <v>9.48</v>
      </c>
      <c r="E19" s="10">
        <v>9.1199999999999992</v>
      </c>
      <c r="F19" s="10">
        <v>8.68</v>
      </c>
      <c r="G19" s="10">
        <v>9.0299999999999994</v>
      </c>
      <c r="H19" s="10">
        <v>8.5399999999999991</v>
      </c>
      <c r="I19" s="10">
        <v>8.5500000000000007</v>
      </c>
      <c r="J19" s="10">
        <v>8.7799999999999994</v>
      </c>
      <c r="K19" s="10">
        <v>9.02</v>
      </c>
      <c r="L19" s="10">
        <v>9.01</v>
      </c>
      <c r="M19" s="10">
        <v>9.11</v>
      </c>
      <c r="N19" s="10">
        <v>9.24</v>
      </c>
      <c r="O19" s="10">
        <v>9.1300000000000008</v>
      </c>
      <c r="P19" s="10">
        <v>9.0399999999999991</v>
      </c>
      <c r="Q19" s="10"/>
      <c r="R19" s="10">
        <v>9.99</v>
      </c>
      <c r="S19" s="1"/>
      <c r="T19" s="11">
        <v>-0.06</v>
      </c>
      <c r="V19" s="11">
        <v>-0.06</v>
      </c>
    </row>
    <row r="20" spans="1:22" x14ac:dyDescent="0.3">
      <c r="A20" s="4" t="s">
        <v>15</v>
      </c>
      <c r="B20" s="10">
        <v>11.32</v>
      </c>
      <c r="C20" s="10">
        <v>11.73</v>
      </c>
      <c r="D20" s="10">
        <v>13.78</v>
      </c>
      <c r="E20" s="10">
        <v>12.99</v>
      </c>
      <c r="F20" s="10">
        <v>11.1</v>
      </c>
      <c r="G20" s="10">
        <v>11.43</v>
      </c>
      <c r="H20" s="10">
        <v>12.7</v>
      </c>
      <c r="I20" s="10">
        <v>12.84</v>
      </c>
      <c r="J20" s="10">
        <v>12.45</v>
      </c>
      <c r="K20" s="10">
        <v>12.92</v>
      </c>
      <c r="L20" s="10">
        <v>13.25</v>
      </c>
      <c r="M20" s="10">
        <v>13.92</v>
      </c>
      <c r="N20" s="10">
        <v>14.13</v>
      </c>
      <c r="O20" s="10">
        <v>14.28</v>
      </c>
      <c r="P20" s="10">
        <v>14.36</v>
      </c>
      <c r="Q20" s="10"/>
      <c r="R20" s="10">
        <v>15.24</v>
      </c>
      <c r="S20" s="1"/>
      <c r="T20" s="11">
        <v>-0.09</v>
      </c>
      <c r="V20" s="11">
        <v>-0.09</v>
      </c>
    </row>
    <row r="21" spans="1:22" x14ac:dyDescent="0.3">
      <c r="A21" s="4" t="s">
        <v>16</v>
      </c>
      <c r="B21" s="10">
        <v>10.11</v>
      </c>
      <c r="C21" s="10">
        <v>9.83</v>
      </c>
      <c r="D21" s="10">
        <v>9.39</v>
      </c>
      <c r="E21" s="10">
        <v>9.75</v>
      </c>
      <c r="F21" s="10">
        <v>9.1300000000000008</v>
      </c>
      <c r="G21" s="10">
        <v>9.64</v>
      </c>
      <c r="H21" s="10">
        <v>9.7100000000000009</v>
      </c>
      <c r="I21" s="10">
        <v>9.5</v>
      </c>
      <c r="J21" s="10">
        <v>9.3699999999999992</v>
      </c>
      <c r="K21" s="10">
        <v>8.86</v>
      </c>
      <c r="L21" s="10">
        <v>8.61</v>
      </c>
      <c r="M21" s="10">
        <v>8.52</v>
      </c>
      <c r="N21" s="10">
        <v>8.74</v>
      </c>
      <c r="O21" s="10">
        <v>9.08</v>
      </c>
      <c r="P21" s="10">
        <v>9.23</v>
      </c>
      <c r="Q21" s="10"/>
      <c r="R21" s="10">
        <v>8.1199999999999992</v>
      </c>
      <c r="S21" s="1"/>
      <c r="T21" s="11">
        <v>-0.4</v>
      </c>
      <c r="V21" s="11">
        <v>-0.4</v>
      </c>
    </row>
    <row r="22" spans="1:22" x14ac:dyDescent="0.3">
      <c r="A22" s="4" t="s">
        <v>17</v>
      </c>
      <c r="B22" s="10">
        <v>45.81</v>
      </c>
      <c r="C22" s="10">
        <v>45.48</v>
      </c>
      <c r="D22" s="10">
        <v>43.24</v>
      </c>
      <c r="E22" s="10">
        <v>43.33</v>
      </c>
      <c r="F22" s="10">
        <v>42.17</v>
      </c>
      <c r="G22" s="10">
        <v>41.94</v>
      </c>
      <c r="H22" s="10">
        <v>40.75</v>
      </c>
      <c r="I22" s="10">
        <v>38.28</v>
      </c>
      <c r="J22" s="10">
        <v>38.44</v>
      </c>
      <c r="K22" s="10">
        <v>38.42</v>
      </c>
      <c r="L22" s="10">
        <v>41.44</v>
      </c>
      <c r="M22" s="10">
        <v>42.06</v>
      </c>
      <c r="N22" s="10">
        <v>43.14</v>
      </c>
      <c r="O22" s="10">
        <v>43.25</v>
      </c>
      <c r="P22" s="10">
        <v>43.48</v>
      </c>
      <c r="Q22" s="10"/>
      <c r="R22" s="10">
        <v>52.83</v>
      </c>
      <c r="S22" s="1"/>
      <c r="T22" s="11">
        <v>-7.0000000000000007E-2</v>
      </c>
      <c r="V22" s="11">
        <v>-7.0000000000000007E-2</v>
      </c>
    </row>
    <row r="23" spans="1:22" x14ac:dyDescent="0.3">
      <c r="A23" s="4" t="s">
        <v>18</v>
      </c>
      <c r="B23" s="10">
        <v>0.94</v>
      </c>
      <c r="C23" s="10">
        <v>0.98</v>
      </c>
      <c r="D23" s="10">
        <v>1.04</v>
      </c>
      <c r="E23" s="10">
        <v>1.06</v>
      </c>
      <c r="F23" s="10">
        <v>0.98</v>
      </c>
      <c r="G23" s="10">
        <v>1.03</v>
      </c>
      <c r="H23" s="10">
        <v>1.06</v>
      </c>
      <c r="I23" s="10">
        <v>1.1499999999999999</v>
      </c>
      <c r="J23" s="10">
        <v>1.25</v>
      </c>
      <c r="K23" s="10">
        <v>1.29</v>
      </c>
      <c r="L23" s="10">
        <v>1.3</v>
      </c>
      <c r="M23" s="10">
        <v>1.33</v>
      </c>
      <c r="N23" s="10">
        <v>1.43</v>
      </c>
      <c r="O23" s="10">
        <v>1.38</v>
      </c>
      <c r="P23" s="10">
        <v>1.38</v>
      </c>
      <c r="Q23" s="10"/>
      <c r="R23" s="10">
        <v>1.17</v>
      </c>
      <c r="S23" s="1"/>
      <c r="T23" s="11">
        <v>-0.19</v>
      </c>
      <c r="V23" s="11">
        <v>-0.19</v>
      </c>
    </row>
    <row r="24" spans="1:22" x14ac:dyDescent="0.3">
      <c r="A24" s="4" t="s">
        <v>19</v>
      </c>
      <c r="B24" s="10">
        <v>123.18</v>
      </c>
      <c r="C24" s="10">
        <v>121.87</v>
      </c>
      <c r="D24" s="10">
        <v>118.4</v>
      </c>
      <c r="E24" s="10">
        <v>122.28</v>
      </c>
      <c r="F24" s="10">
        <v>119.14</v>
      </c>
      <c r="G24" s="10">
        <v>127.42</v>
      </c>
      <c r="H24" s="10">
        <v>117.99</v>
      </c>
      <c r="I24" s="10">
        <v>117.73</v>
      </c>
      <c r="J24" s="10">
        <v>108.25</v>
      </c>
      <c r="K24" s="10">
        <v>97.89</v>
      </c>
      <c r="L24" s="10">
        <v>101.12</v>
      </c>
      <c r="M24" s="10">
        <v>101.33</v>
      </c>
      <c r="N24" s="10">
        <v>102.33</v>
      </c>
      <c r="O24" s="10">
        <v>99.73</v>
      </c>
      <c r="P24" s="10">
        <v>100.16</v>
      </c>
      <c r="Q24" s="10"/>
      <c r="R24" s="10">
        <v>107.36</v>
      </c>
      <c r="S24" s="1"/>
      <c r="T24" s="11">
        <v>-0.36</v>
      </c>
      <c r="V24" s="11">
        <v>-0.36</v>
      </c>
    </row>
    <row r="25" spans="1:22" x14ac:dyDescent="0.3">
      <c r="A25" s="4" t="s">
        <v>20</v>
      </c>
      <c r="B25" s="10">
        <v>56.42</v>
      </c>
      <c r="C25" s="10">
        <v>54.98</v>
      </c>
      <c r="D25" s="10">
        <v>52.98</v>
      </c>
      <c r="E25" s="10">
        <v>52.34</v>
      </c>
      <c r="F25" s="10">
        <v>50.81</v>
      </c>
      <c r="G25" s="10">
        <v>51.87</v>
      </c>
      <c r="H25" s="10">
        <v>49.76</v>
      </c>
      <c r="I25" s="10">
        <v>49.25</v>
      </c>
      <c r="J25" s="10">
        <v>50.1</v>
      </c>
      <c r="K25" s="10">
        <v>48.19</v>
      </c>
      <c r="L25" s="10">
        <v>49.3</v>
      </c>
      <c r="M25" s="10">
        <v>50.62</v>
      </c>
      <c r="N25" s="10">
        <v>51.65</v>
      </c>
      <c r="O25" s="10">
        <v>50.34</v>
      </c>
      <c r="P25" s="10">
        <v>50.73</v>
      </c>
      <c r="Q25" s="10"/>
      <c r="R25" s="10">
        <v>47.75</v>
      </c>
      <c r="S25" s="1"/>
      <c r="T25" s="11">
        <v>-0.36</v>
      </c>
      <c r="V25" s="11">
        <v>-0.36</v>
      </c>
    </row>
    <row r="26" spans="1:22" x14ac:dyDescent="0.3">
      <c r="A26" s="4" t="s">
        <v>21</v>
      </c>
      <c r="B26" s="10">
        <v>182.02</v>
      </c>
      <c r="C26" s="10">
        <v>190.42</v>
      </c>
      <c r="D26" s="10">
        <v>190.89</v>
      </c>
      <c r="E26" s="10">
        <v>194.98</v>
      </c>
      <c r="F26" s="10">
        <v>193.06</v>
      </c>
      <c r="G26" s="10">
        <v>202.82</v>
      </c>
      <c r="H26" s="10">
        <v>200.09</v>
      </c>
      <c r="I26" s="10">
        <v>198.98</v>
      </c>
      <c r="J26" s="10">
        <v>186.1</v>
      </c>
      <c r="K26" s="10">
        <v>181.54</v>
      </c>
      <c r="L26" s="10">
        <v>186.77</v>
      </c>
      <c r="M26" s="10">
        <v>198.66</v>
      </c>
      <c r="N26" s="10">
        <v>211.51</v>
      </c>
      <c r="O26" s="10">
        <v>213.03</v>
      </c>
      <c r="P26" s="10">
        <v>206.85</v>
      </c>
      <c r="Q26" s="10"/>
      <c r="R26" s="10">
        <v>205.18</v>
      </c>
      <c r="S26" s="1"/>
      <c r="T26" s="11">
        <v>-7.0000000000000007E-2</v>
      </c>
      <c r="V26" s="11">
        <v>-7.0000000000000007E-2</v>
      </c>
    </row>
    <row r="27" spans="1:22" x14ac:dyDescent="0.3">
      <c r="A27" s="4" t="s">
        <v>22</v>
      </c>
      <c r="B27" s="10">
        <v>47.05</v>
      </c>
      <c r="C27" s="10">
        <v>45.69</v>
      </c>
      <c r="D27" s="10">
        <v>45.27</v>
      </c>
      <c r="E27" s="10">
        <v>44.96</v>
      </c>
      <c r="F27" s="10">
        <v>43.65</v>
      </c>
      <c r="G27" s="10">
        <v>43.55</v>
      </c>
      <c r="H27" s="10">
        <v>41.51</v>
      </c>
      <c r="I27" s="10">
        <v>39.39</v>
      </c>
      <c r="J27" s="10">
        <v>38.61</v>
      </c>
      <c r="K27" s="10">
        <v>38.840000000000003</v>
      </c>
      <c r="L27" s="10">
        <v>40.61</v>
      </c>
      <c r="M27" s="10">
        <v>41.57</v>
      </c>
      <c r="N27" s="10">
        <v>40.19</v>
      </c>
      <c r="O27" s="10">
        <v>40.57</v>
      </c>
      <c r="P27" s="10">
        <v>41.56</v>
      </c>
      <c r="Q27" s="10"/>
      <c r="R27" s="10">
        <v>49.08</v>
      </c>
      <c r="S27" s="1"/>
      <c r="T27" s="11">
        <v>-0.17</v>
      </c>
      <c r="V27" s="11">
        <v>-0.17</v>
      </c>
    </row>
    <row r="28" spans="1:22" x14ac:dyDescent="0.3">
      <c r="A28" s="4" t="s">
        <v>23</v>
      </c>
      <c r="B28" s="10">
        <v>79.36</v>
      </c>
      <c r="C28" s="10">
        <v>79.97</v>
      </c>
      <c r="D28" s="10">
        <v>74.239999999999995</v>
      </c>
      <c r="E28" s="10">
        <v>78.11</v>
      </c>
      <c r="F28" s="10">
        <v>73.55</v>
      </c>
      <c r="G28" s="10">
        <v>69.069999999999993</v>
      </c>
      <c r="H28" s="10">
        <v>70.47</v>
      </c>
      <c r="I28" s="10">
        <v>70.900000000000006</v>
      </c>
      <c r="J28" s="10">
        <v>72.72</v>
      </c>
      <c r="K28" s="10">
        <v>72.53</v>
      </c>
      <c r="L28" s="10">
        <v>74.56</v>
      </c>
      <c r="M28" s="10">
        <v>73.12</v>
      </c>
      <c r="N28" s="10">
        <v>75.36</v>
      </c>
      <c r="O28" s="10">
        <v>77.64</v>
      </c>
      <c r="P28" s="10">
        <v>75.459999999999994</v>
      </c>
      <c r="Q28" s="10"/>
      <c r="R28" s="10">
        <v>89.81</v>
      </c>
      <c r="S28" s="1"/>
      <c r="T28" s="11">
        <v>-0.02</v>
      </c>
      <c r="V28" s="11">
        <v>-0.02</v>
      </c>
    </row>
    <row r="29" spans="1:22" x14ac:dyDescent="0.3">
      <c r="A29" s="4" t="s">
        <v>24</v>
      </c>
      <c r="B29" s="10">
        <v>11.76</v>
      </c>
      <c r="C29" s="10">
        <v>11.85</v>
      </c>
      <c r="D29" s="10">
        <v>11.79</v>
      </c>
      <c r="E29" s="10">
        <v>12.82</v>
      </c>
      <c r="F29" s="10">
        <v>11.67</v>
      </c>
      <c r="G29" s="10">
        <v>11.62</v>
      </c>
      <c r="H29" s="10">
        <v>11.62</v>
      </c>
      <c r="I29" s="10">
        <v>11.42</v>
      </c>
      <c r="J29" s="10">
        <v>10.93</v>
      </c>
      <c r="K29" s="10">
        <v>10.47</v>
      </c>
      <c r="L29" s="10">
        <v>10.72</v>
      </c>
      <c r="M29" s="10">
        <v>11.24</v>
      </c>
      <c r="N29" s="10">
        <v>10.88</v>
      </c>
      <c r="O29" s="10">
        <v>11.03</v>
      </c>
      <c r="P29" s="10">
        <v>10.82</v>
      </c>
      <c r="Q29" s="10"/>
      <c r="R29" s="10">
        <v>12.31</v>
      </c>
      <c r="S29" s="1"/>
      <c r="T29" s="11">
        <v>-0.15</v>
      </c>
      <c r="V29" s="11">
        <v>-0.15</v>
      </c>
    </row>
    <row r="30" spans="1:22" x14ac:dyDescent="0.3">
      <c r="A30" s="4" t="s">
        <v>25</v>
      </c>
      <c r="B30" s="10">
        <v>22.09</v>
      </c>
      <c r="C30" s="10">
        <v>21.37</v>
      </c>
      <c r="D30" s="10">
        <v>20.79</v>
      </c>
      <c r="E30" s="10">
        <v>22.33</v>
      </c>
      <c r="F30" s="10">
        <v>22.04</v>
      </c>
      <c r="G30" s="10">
        <v>22.99</v>
      </c>
      <c r="H30" s="10">
        <v>22.36</v>
      </c>
      <c r="I30" s="10">
        <v>21.25</v>
      </c>
      <c r="J30" s="10">
        <v>21.08</v>
      </c>
      <c r="K30" s="10">
        <v>19.78</v>
      </c>
      <c r="L30" s="10">
        <v>20.079999999999998</v>
      </c>
      <c r="M30" s="10">
        <v>19.760000000000002</v>
      </c>
      <c r="N30" s="10">
        <v>21.25</v>
      </c>
      <c r="O30" s="10">
        <v>21.07</v>
      </c>
      <c r="P30" s="10">
        <v>21.77</v>
      </c>
      <c r="Q30" s="10"/>
      <c r="R30" s="10">
        <v>25.95</v>
      </c>
      <c r="S30" s="1"/>
      <c r="T30" s="11">
        <v>-0.12</v>
      </c>
      <c r="V30" s="11">
        <v>-0.12</v>
      </c>
    </row>
    <row r="31" spans="1:22" x14ac:dyDescent="0.3">
      <c r="A31" s="4" t="s">
        <v>26</v>
      </c>
      <c r="B31" s="10">
        <v>33.97</v>
      </c>
      <c r="C31" s="10">
        <v>34.020000000000003</v>
      </c>
      <c r="D31" s="10">
        <v>34.43</v>
      </c>
      <c r="E31" s="10">
        <v>33</v>
      </c>
      <c r="F31" s="10">
        <v>31.99</v>
      </c>
      <c r="G31" s="10">
        <v>33.49</v>
      </c>
      <c r="H31" s="10">
        <v>31.98</v>
      </c>
      <c r="I31" s="10">
        <v>32.11</v>
      </c>
      <c r="J31" s="10">
        <v>31.59</v>
      </c>
      <c r="K31" s="10">
        <v>30.15</v>
      </c>
      <c r="L31" s="10">
        <v>29.89</v>
      </c>
      <c r="M31" s="10">
        <v>31.36</v>
      </c>
      <c r="N31" s="10">
        <v>30.06</v>
      </c>
      <c r="O31" s="10">
        <v>29.92</v>
      </c>
      <c r="P31" s="10">
        <v>29.32</v>
      </c>
      <c r="Q31" s="10"/>
      <c r="R31" s="10">
        <v>28.51</v>
      </c>
      <c r="S31" s="1"/>
      <c r="T31" s="11">
        <v>-0.39</v>
      </c>
      <c r="V31" s="11">
        <v>-0.39</v>
      </c>
    </row>
    <row r="32" spans="1:22" x14ac:dyDescent="0.3">
      <c r="A32" s="4" t="s">
        <v>27</v>
      </c>
      <c r="B32" s="10">
        <v>42.48</v>
      </c>
      <c r="C32" s="10">
        <v>41.88</v>
      </c>
      <c r="D32" s="10">
        <v>41.48</v>
      </c>
      <c r="E32" s="10">
        <v>39.81</v>
      </c>
      <c r="F32" s="10">
        <v>38.56</v>
      </c>
      <c r="G32" s="10">
        <v>39.22</v>
      </c>
      <c r="H32" s="10">
        <v>38.090000000000003</v>
      </c>
      <c r="I32" s="10">
        <v>37.08</v>
      </c>
      <c r="J32" s="10">
        <v>35.28</v>
      </c>
      <c r="K32" s="10">
        <v>34.520000000000003</v>
      </c>
      <c r="L32" s="10">
        <v>33.9</v>
      </c>
      <c r="M32" s="10">
        <v>32.61</v>
      </c>
      <c r="N32" s="10">
        <v>32.53</v>
      </c>
      <c r="O32" s="10">
        <v>31.4</v>
      </c>
      <c r="P32" s="10">
        <v>30.5</v>
      </c>
      <c r="Q32" s="10"/>
      <c r="R32" s="10">
        <v>36.08</v>
      </c>
      <c r="S32" s="1"/>
      <c r="T32" s="11">
        <v>-0.4</v>
      </c>
      <c r="V32" s="11">
        <v>-0.4</v>
      </c>
    </row>
    <row r="33" spans="1:22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P33" s="1"/>
      <c r="Q33" s="1"/>
      <c r="R33" s="1"/>
      <c r="S33" s="1"/>
      <c r="T33" s="1"/>
      <c r="V33" s="1"/>
    </row>
    <row r="34" spans="1:22" x14ac:dyDescent="0.3">
      <c r="A34" s="5"/>
      <c r="B34" s="1"/>
      <c r="C34" s="1"/>
      <c r="D34" s="1"/>
      <c r="E34" s="1"/>
      <c r="F34" s="1"/>
      <c r="G34" s="1"/>
      <c r="H34" s="10"/>
      <c r="I34" s="10"/>
      <c r="J34" s="10"/>
      <c r="K34" s="10"/>
      <c r="L34" s="10"/>
      <c r="M34" s="10"/>
      <c r="N34" s="10"/>
      <c r="O34" s="10"/>
      <c r="P34" s="10"/>
      <c r="Q34" s="1"/>
      <c r="R34" s="10"/>
      <c r="S34" s="10"/>
      <c r="T34" s="10"/>
      <c r="U34" s="10"/>
      <c r="V34" s="10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D8685-22EC-41EF-ACB2-944F5B1F5B47}">
  <dimension ref="A2:AF34"/>
  <sheetViews>
    <sheetView workbookViewId="0">
      <selection activeCell="A10" sqref="A10"/>
    </sheetView>
  </sheetViews>
  <sheetFormatPr baseColWidth="10" defaultColWidth="11.44140625" defaultRowHeight="13.8" x14ac:dyDescent="0.3"/>
  <cols>
    <col min="1" max="1" width="15.5546875" style="26" customWidth="1"/>
    <col min="2" max="31" width="7.5546875" style="26" customWidth="1"/>
    <col min="32" max="16384" width="11.44140625" style="26"/>
  </cols>
  <sheetData>
    <row r="2" spans="1:32" x14ac:dyDescent="0.3">
      <c r="A2" s="24" t="s">
        <v>42</v>
      </c>
      <c r="B2" s="25">
        <v>1990</v>
      </c>
      <c r="C2" s="25">
        <v>1991</v>
      </c>
      <c r="D2" s="25">
        <v>1992</v>
      </c>
      <c r="E2" s="25">
        <v>1993</v>
      </c>
      <c r="F2" s="25">
        <v>1994</v>
      </c>
      <c r="G2" s="25">
        <v>1995</v>
      </c>
      <c r="H2" s="25">
        <v>1996</v>
      </c>
      <c r="I2" s="25">
        <v>1997</v>
      </c>
      <c r="J2" s="25">
        <v>1998</v>
      </c>
      <c r="K2" s="25">
        <v>1999</v>
      </c>
      <c r="L2" s="25">
        <v>2000</v>
      </c>
      <c r="M2" s="25">
        <v>2001</v>
      </c>
      <c r="N2" s="25">
        <v>2002</v>
      </c>
      <c r="O2" s="25">
        <v>2003</v>
      </c>
      <c r="P2" s="25">
        <v>2004</v>
      </c>
      <c r="Q2" s="25">
        <v>2005</v>
      </c>
      <c r="R2" s="25">
        <v>2006</v>
      </c>
      <c r="S2" s="25">
        <v>2007</v>
      </c>
      <c r="T2" s="25">
        <v>2008</v>
      </c>
      <c r="U2" s="25">
        <v>2009</v>
      </c>
      <c r="V2" s="25">
        <v>2010</v>
      </c>
      <c r="W2" s="25">
        <v>2011</v>
      </c>
      <c r="X2" s="25">
        <v>2012</v>
      </c>
      <c r="Y2" s="25">
        <v>2013</v>
      </c>
      <c r="Z2" s="25">
        <v>2014</v>
      </c>
      <c r="AA2" s="25">
        <v>2015</v>
      </c>
      <c r="AB2" s="25">
        <v>2016</v>
      </c>
      <c r="AC2" s="25">
        <v>2017</v>
      </c>
      <c r="AD2" s="25">
        <v>2018</v>
      </c>
      <c r="AE2" s="25">
        <v>2019</v>
      </c>
    </row>
    <row r="3" spans="1:32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 spans="1:32" x14ac:dyDescent="0.3">
      <c r="A4" s="24" t="s">
        <v>1</v>
      </c>
      <c r="B4" s="28">
        <f>SUM(B6:B32)</f>
        <v>2464.7651437714662</v>
      </c>
      <c r="C4" s="28">
        <f t="shared" ref="C4:AE4" si="0">SUM(C6:C32)</f>
        <v>2446.7457204016132</v>
      </c>
      <c r="D4" s="28">
        <f t="shared" si="0"/>
        <v>2395.008797772558</v>
      </c>
      <c r="E4" s="28">
        <f t="shared" si="0"/>
        <v>2354.7922963182405</v>
      </c>
      <c r="F4" s="28">
        <f t="shared" si="0"/>
        <v>2353.669364598999</v>
      </c>
      <c r="G4" s="28">
        <f t="shared" si="0"/>
        <v>2392.0580425053731</v>
      </c>
      <c r="H4" s="28">
        <f t="shared" si="0"/>
        <v>2435.6424348442415</v>
      </c>
      <c r="I4" s="28">
        <f t="shared" si="0"/>
        <v>2413.6401774302408</v>
      </c>
      <c r="J4" s="28">
        <f t="shared" si="0"/>
        <v>2416.879438125311</v>
      </c>
      <c r="K4" s="28">
        <f t="shared" si="0"/>
        <v>2400.3771530588456</v>
      </c>
      <c r="L4" s="28">
        <f t="shared" si="0"/>
        <v>2403.8993213218691</v>
      </c>
      <c r="M4" s="28">
        <f t="shared" si="0"/>
        <v>2425.3859172393882</v>
      </c>
      <c r="N4" s="28">
        <f t="shared" si="0"/>
        <v>2430.0923566775728</v>
      </c>
      <c r="O4" s="28">
        <f t="shared" si="0"/>
        <v>2473.089426714519</v>
      </c>
      <c r="P4" s="28">
        <f t="shared" si="0"/>
        <v>2483.7153852277033</v>
      </c>
      <c r="Q4" s="28">
        <f t="shared" si="0"/>
        <v>4483.4839000000002</v>
      </c>
      <c r="R4" s="28">
        <f t="shared" si="0"/>
        <v>2452.54</v>
      </c>
      <c r="S4" s="28">
        <f t="shared" si="0"/>
        <v>2386.5</v>
      </c>
      <c r="T4" s="28">
        <f t="shared" si="0"/>
        <v>2418.0000000000005</v>
      </c>
      <c r="U4" s="28">
        <f t="shared" si="0"/>
        <v>2330.06</v>
      </c>
      <c r="V4" s="28">
        <f t="shared" si="0"/>
        <v>2373.3199999999988</v>
      </c>
      <c r="W4" s="28">
        <f t="shared" si="0"/>
        <v>2286.0100000000007</v>
      </c>
      <c r="X4" s="28">
        <f t="shared" si="0"/>
        <v>2258.3400000000006</v>
      </c>
      <c r="Y4" s="28">
        <f t="shared" si="0"/>
        <v>2227.7800000000007</v>
      </c>
      <c r="Z4" s="28">
        <f t="shared" si="0"/>
        <v>2153.7200000000003</v>
      </c>
      <c r="AA4" s="28">
        <f t="shared" si="0"/>
        <v>2193.2099999999991</v>
      </c>
      <c r="AB4" s="28">
        <f t="shared" si="0"/>
        <v>2221.079999999999</v>
      </c>
      <c r="AC4" s="28">
        <f t="shared" si="0"/>
        <v>2252.2299999999996</v>
      </c>
      <c r="AD4" s="28">
        <f t="shared" si="0"/>
        <v>2232.6599999999985</v>
      </c>
      <c r="AE4" s="28">
        <f t="shared" si="0"/>
        <v>2220.7800000000007</v>
      </c>
      <c r="AF4" s="29">
        <f>SUM(Q4:AE4)</f>
        <v>36489.713899999995</v>
      </c>
    </row>
    <row r="5" spans="1:32" x14ac:dyDescent="0.3">
      <c r="A5" s="30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9"/>
    </row>
    <row r="6" spans="1:32" x14ac:dyDescent="0.3">
      <c r="A6" s="24" t="s">
        <v>2</v>
      </c>
      <c r="B6" s="31">
        <f>[1]Base_C!B6*[1]ratios_C_to_ES!B6</f>
        <v>78.756687299654189</v>
      </c>
      <c r="C6" s="31">
        <f>[1]Base_C!C6*[1]ratios_C_to_ES!C6</f>
        <v>80.22661369830881</v>
      </c>
      <c r="D6" s="31">
        <f>[1]Base_C!D6*[1]ratios_C_to_ES!D6</f>
        <v>80.010388758954619</v>
      </c>
      <c r="E6" s="31">
        <f>[1]Base_C!E6*[1]ratios_C_to_ES!E6</f>
        <v>79.393304281845531</v>
      </c>
      <c r="F6" s="31">
        <f>[1]Base_C!F6*[1]ratios_C_to_ES!F6</f>
        <v>81.879310081569628</v>
      </c>
      <c r="G6" s="31">
        <f>[1]Base_C!G6*[1]ratios_C_to_ES!G6</f>
        <v>83.024923392242485</v>
      </c>
      <c r="H6" s="31">
        <f>[1]Base_C!H6*[1]ratios_C_to_ES!H6</f>
        <v>85.007218111565024</v>
      </c>
      <c r="I6" s="31">
        <f>[1]Base_C!I6*[1]ratios_C_to_ES!I6</f>
        <v>80.458784294269094</v>
      </c>
      <c r="J6" s="31">
        <f>[1]Base_C!J6*[1]ratios_C_to_ES!J6</f>
        <v>83.240885194503448</v>
      </c>
      <c r="K6" s="31">
        <f>[1]Base_C!K6*[1]ratios_C_to_ES!K6</f>
        <v>79.882146344981777</v>
      </c>
      <c r="L6" s="31">
        <f>[1]Base_C!L6*[1]ratios_C_to_ES!L6</f>
        <v>80.450100036363438</v>
      </c>
      <c r="M6" s="31">
        <f>[1]Base_C!M6*[1]ratios_C_to_ES!M6</f>
        <v>79.595549712329898</v>
      </c>
      <c r="N6" s="31">
        <f>[1]Base_C!N6*[1]ratios_C_to_ES!N6</f>
        <v>79.618474863459468</v>
      </c>
      <c r="O6" s="31">
        <f>[1]Base_C!O6*[1]ratios_C_to_ES!O6</f>
        <v>79.759389845391183</v>
      </c>
      <c r="P6" s="31">
        <f>[1]Base_C!P6*[1]ratios_C_to_ES!P6</f>
        <v>80.218467877634112</v>
      </c>
      <c r="Q6" s="31">
        <f>[1]Base_C!Q6*[1]ratios_C_to_ES!Q6</f>
        <v>78.680000000000064</v>
      </c>
      <c r="R6" s="31">
        <f>[1]Base_C!R6*[1]ratios_C_to_ES!R6</f>
        <v>77.639999999999986</v>
      </c>
      <c r="S6" s="31">
        <f>[1]Base_C!S6*[1]ratios_C_to_ES!S6</f>
        <v>76.649999999999977</v>
      </c>
      <c r="T6" s="31">
        <f>[1]Base_C!T6*[1]ratios_C_to_ES!T6</f>
        <v>79.039999999999964</v>
      </c>
      <c r="U6" s="31">
        <f>[1]Base_C!U6*[1]ratios_C_to_ES!U6</f>
        <v>75.730000000000018</v>
      </c>
      <c r="V6" s="31">
        <f>[1]Base_C!V6*[1]ratios_C_to_ES!V6</f>
        <v>78.160000000000082</v>
      </c>
      <c r="W6" s="31">
        <f>[1]Base_C!W6*[1]ratios_C_to_ES!W6</f>
        <v>72.579999999999927</v>
      </c>
      <c r="X6" s="31">
        <f>[1]Base_C!X6*[1]ratios_C_to_ES!X6</f>
        <v>72.950000000000045</v>
      </c>
      <c r="Y6" s="31">
        <f>[1]Base_C!Y6*[1]ratios_C_to_ES!Y6</f>
        <v>74.259999999999991</v>
      </c>
      <c r="Z6" s="31">
        <f>[1]Base_C!Z6*[1]ratios_C_to_ES!Z6</f>
        <v>70.049999999999955</v>
      </c>
      <c r="AA6" s="31">
        <f>[1]Base_C!AA6*[1]ratios_C_to_ES!AA6</f>
        <v>72.720000000000027</v>
      </c>
      <c r="AB6" s="31">
        <f>[1]Base_C!AB6*[1]ratios_C_to_ES!AB6</f>
        <v>74.059999999999945</v>
      </c>
      <c r="AC6" s="31">
        <f>[1]Base_C!AC6*[1]ratios_C_to_ES!AC6</f>
        <v>70.819999999999936</v>
      </c>
      <c r="AD6" s="31">
        <f>[1]Base_C!AD6*[1]ratios_C_to_ES!AD6</f>
        <v>71.369999999999891</v>
      </c>
      <c r="AE6" s="31">
        <f>[1]Base_C!AE6*[1]ratios_C_to_ES!AE6</f>
        <v>74.25</v>
      </c>
      <c r="AF6" s="29"/>
    </row>
    <row r="7" spans="1:32" x14ac:dyDescent="0.3">
      <c r="A7" s="24" t="s">
        <v>3</v>
      </c>
      <c r="B7" s="31">
        <f>[1]Base_C!B7*[1]ratios_C_to_ES!B7</f>
        <v>26.1033334586159</v>
      </c>
      <c r="C7" s="31">
        <f>[1]Base_C!C7*[1]ratios_C_to_ES!C7</f>
        <v>21.356116910636047</v>
      </c>
      <c r="D7" s="31">
        <f>[1]Base_C!D7*[1]ratios_C_to_ES!D7</f>
        <v>19.899897335317561</v>
      </c>
      <c r="E7" s="31">
        <f>[1]Base_C!E7*[1]ratios_C_to_ES!E7</f>
        <v>19.741224765862295</v>
      </c>
      <c r="F7" s="31">
        <f>[1]Base_C!F7*[1]ratios_C_to_ES!F7</f>
        <v>18.673077152780071</v>
      </c>
      <c r="G7" s="31">
        <f>[1]Base_C!G7*[1]ratios_C_to_ES!G7</f>
        <v>19.035828551960744</v>
      </c>
      <c r="H7" s="31">
        <f>[1]Base_C!H7*[1]ratios_C_to_ES!H7</f>
        <v>19.078780932220784</v>
      </c>
      <c r="I7" s="31">
        <f>[1]Base_C!I7*[1]ratios_C_to_ES!I7</f>
        <v>18.36058121306155</v>
      </c>
      <c r="J7" s="31">
        <f>[1]Base_C!J7*[1]ratios_C_to_ES!J7</f>
        <v>17.337076709765995</v>
      </c>
      <c r="K7" s="31">
        <f>[1]Base_C!K7*[1]ratios_C_to_ES!K7</f>
        <v>15.488292580903815</v>
      </c>
      <c r="L7" s="31">
        <f>[1]Base_C!L7*[1]ratios_C_to_ES!L7</f>
        <v>15.200190689384101</v>
      </c>
      <c r="M7" s="31">
        <f>[1]Base_C!M7*[1]ratios_C_to_ES!M7</f>
        <v>15.981025469588984</v>
      </c>
      <c r="N7" s="31">
        <f>[1]Base_C!N7*[1]ratios_C_to_ES!N7</f>
        <v>15.298109156167241</v>
      </c>
      <c r="O7" s="31">
        <f>[1]Base_C!O7*[1]ratios_C_to_ES!O7</f>
        <v>16.457945881863367</v>
      </c>
      <c r="P7" s="31">
        <f>[1]Base_C!P7*[1]ratios_C_to_ES!P7</f>
        <v>16.223838061133847</v>
      </c>
      <c r="Q7" s="31">
        <f>[1]Base_C!Q7*[1]ratios_C_to_ES!Q7</f>
        <v>64.117730000000023</v>
      </c>
      <c r="R7" s="31">
        <f>[1]Base_C!R7*[1]ratios_C_to_ES!R7</f>
        <v>26.5</v>
      </c>
      <c r="S7" s="31">
        <f>[1]Base_C!S7*[1]ratios_C_to_ES!S7</f>
        <v>27.139999999999986</v>
      </c>
      <c r="T7" s="31">
        <f>[1]Base_C!T7*[1]ratios_C_to_ES!T7</f>
        <v>26.75</v>
      </c>
      <c r="U7" s="31">
        <f>[1]Base_C!U7*[1]ratios_C_to_ES!U7</f>
        <v>24.339999999999975</v>
      </c>
      <c r="V7" s="31">
        <f>[1]Base_C!V7*[1]ratios_C_to_ES!V7</f>
        <v>25.45999999999998</v>
      </c>
      <c r="W7" s="31">
        <f>[1]Base_C!W7*[1]ratios_C_to_ES!W7</f>
        <v>24.319999999999993</v>
      </c>
      <c r="X7" s="31">
        <f>[1]Base_C!X7*[1]ratios_C_to_ES!X7</f>
        <v>24.350000000000023</v>
      </c>
      <c r="Y7" s="31">
        <f>[1]Base_C!Y7*[1]ratios_C_to_ES!Y7</f>
        <v>22.240000000000009</v>
      </c>
      <c r="Z7" s="31">
        <f>[1]Base_C!Z7*[1]ratios_C_to_ES!Z7</f>
        <v>22.899999999999977</v>
      </c>
      <c r="AA7" s="31">
        <f>[1]Base_C!AA7*[1]ratios_C_to_ES!AA7</f>
        <v>25.350000000000023</v>
      </c>
      <c r="AB7" s="31">
        <f>[1]Base_C!AB7*[1]ratios_C_to_ES!AB7</f>
        <v>25.589999999999975</v>
      </c>
      <c r="AC7" s="31">
        <f>[1]Base_C!AC7*[1]ratios_C_to_ES!AC7</f>
        <v>26.529999999999973</v>
      </c>
      <c r="AD7" s="31">
        <f>[1]Base_C!AD7*[1]ratios_C_to_ES!AD7</f>
        <v>26.759999999999991</v>
      </c>
      <c r="AE7" s="31">
        <f>[1]Base_C!AE7*[1]ratios_C_to_ES!AE7</f>
        <v>26.340000000000032</v>
      </c>
      <c r="AF7" s="29"/>
    </row>
    <row r="8" spans="1:32" x14ac:dyDescent="0.3">
      <c r="A8" s="24" t="s">
        <v>4</v>
      </c>
      <c r="B8" s="31">
        <f>[1]Base_C!B8*[1]ratios_C_to_ES!B8</f>
        <v>62.445727096718279</v>
      </c>
      <c r="C8" s="31">
        <f>[1]Base_C!C8*[1]ratios_C_to_ES!C8</f>
        <v>56.66035643089068</v>
      </c>
      <c r="D8" s="31">
        <f>[1]Base_C!D8*[1]ratios_C_to_ES!D8</f>
        <v>54.592226085559609</v>
      </c>
      <c r="E8" s="31">
        <f>[1]Base_C!E8*[1]ratios_C_to_ES!E8</f>
        <v>52.188723760787241</v>
      </c>
      <c r="F8" s="31">
        <f>[1]Base_C!F8*[1]ratios_C_to_ES!F8</f>
        <v>49.811135173869282</v>
      </c>
      <c r="G8" s="31">
        <f>[1]Base_C!G8*[1]ratios_C_to_ES!G8</f>
        <v>49.523469456740131</v>
      </c>
      <c r="H8" s="31">
        <f>[1]Base_C!H8*[1]ratios_C_to_ES!H8</f>
        <v>50.463902849671442</v>
      </c>
      <c r="I8" s="31">
        <f>[1]Base_C!I8*[1]ratios_C_to_ES!I8</f>
        <v>49.024229360583639</v>
      </c>
      <c r="J8" s="31">
        <f>[1]Base_C!J8*[1]ratios_C_to_ES!J8</f>
        <v>47.082277841307423</v>
      </c>
      <c r="K8" s="31">
        <f>[1]Base_C!K8*[1]ratios_C_to_ES!K8</f>
        <v>44.055335550072641</v>
      </c>
      <c r="L8" s="31">
        <f>[1]Base_C!L8*[1]ratios_C_to_ES!L8</f>
        <v>47.225179875475192</v>
      </c>
      <c r="M8" s="31">
        <f>[1]Base_C!M8*[1]ratios_C_to_ES!M8</f>
        <v>47.223762799951544</v>
      </c>
      <c r="N8" s="31">
        <f>[1]Base_C!N8*[1]ratios_C_to_ES!N8</f>
        <v>46.039996847797511</v>
      </c>
      <c r="O8" s="31">
        <f>[1]Base_C!O8*[1]ratios_C_to_ES!O8</f>
        <v>47.035354457761912</v>
      </c>
      <c r="P8" s="31">
        <f>[1]Base_C!P8*[1]ratios_C_to_ES!P8</f>
        <v>47.361388422379662</v>
      </c>
      <c r="Q8" s="31">
        <f>[1]Base_C!Q8*[1]ratios_C_to_ES!Q8</f>
        <v>148.97236000000004</v>
      </c>
      <c r="R8" s="31">
        <f>[1]Base_C!R8*[1]ratios_C_to_ES!R8</f>
        <v>62.529999999999973</v>
      </c>
      <c r="S8" s="31">
        <f>[1]Base_C!S8*[1]ratios_C_to_ES!S8</f>
        <v>60.200000000000045</v>
      </c>
      <c r="T8" s="31">
        <f>[1]Base_C!T8*[1]ratios_C_to_ES!T8</f>
        <v>62.980000000000018</v>
      </c>
      <c r="U8" s="31">
        <f>[1]Base_C!U8*[1]ratios_C_to_ES!U8</f>
        <v>61.32000000000005</v>
      </c>
      <c r="V8" s="31">
        <f>[1]Base_C!V8*[1]ratios_C_to_ES!V8</f>
        <v>62.220000000000027</v>
      </c>
      <c r="W8" s="31">
        <f>[1]Base_C!W8*[1]ratios_C_to_ES!W8</f>
        <v>61.620000000000005</v>
      </c>
      <c r="X8" s="31">
        <f>[1]Base_C!X8*[1]ratios_C_to_ES!X8</f>
        <v>62.430000000000064</v>
      </c>
      <c r="Y8" s="31">
        <f>[1]Base_C!Y8*[1]ratios_C_to_ES!Y8</f>
        <v>61.460000000000036</v>
      </c>
      <c r="Z8" s="31">
        <f>[1]Base_C!Z8*[1]ratios_C_to_ES!Z8</f>
        <v>57.619999999999891</v>
      </c>
      <c r="AA8" s="31">
        <f>[1]Base_C!AA8*[1]ratios_C_to_ES!AA8</f>
        <v>61.279999999999973</v>
      </c>
      <c r="AB8" s="31">
        <f>[1]Base_C!AB8*[1]ratios_C_to_ES!AB8</f>
        <v>62.819999999999936</v>
      </c>
      <c r="AC8" s="31">
        <f>[1]Base_C!AC8*[1]ratios_C_to_ES!AC8</f>
        <v>62.400000000000091</v>
      </c>
      <c r="AD8" s="31">
        <f>[1]Base_C!AD8*[1]ratios_C_to_ES!AD8</f>
        <v>64.1099999999999</v>
      </c>
      <c r="AE8" s="31">
        <f>[1]Base_C!AE8*[1]ratios_C_to_ES!AE8</f>
        <v>60.619999999999891</v>
      </c>
      <c r="AF8" s="29"/>
    </row>
    <row r="9" spans="1:32" x14ac:dyDescent="0.3">
      <c r="A9" s="24" t="s">
        <v>5</v>
      </c>
      <c r="B9" s="31">
        <f>[1]Base_C!B9*[1]ratios_C_to_ES!B9</f>
        <v>39.61863568792355</v>
      </c>
      <c r="C9" s="31">
        <f>[1]Base_C!C9*[1]ratios_C_to_ES!C9</f>
        <v>45.609399942247087</v>
      </c>
      <c r="D9" s="31">
        <f>[1]Base_C!D9*[1]ratios_C_to_ES!D9</f>
        <v>42.25814250813734</v>
      </c>
      <c r="E9" s="31">
        <f>[1]Base_C!E9*[1]ratios_C_to_ES!E9</f>
        <v>43.531368999412798</v>
      </c>
      <c r="F9" s="31">
        <f>[1]Base_C!F9*[1]ratios_C_to_ES!F9</f>
        <v>45.717155906129676</v>
      </c>
      <c r="G9" s="31">
        <f>[1]Base_C!G9*[1]ratios_C_to_ES!G9</f>
        <v>44.032582929777632</v>
      </c>
      <c r="H9" s="31">
        <f>[1]Base_C!H9*[1]ratios_C_to_ES!H9</f>
        <v>51.364116398103619</v>
      </c>
      <c r="I9" s="31">
        <f>[1]Base_C!I9*[1]ratios_C_to_ES!I9</f>
        <v>46.018403662886065</v>
      </c>
      <c r="J9" s="31">
        <f>[1]Base_C!J9*[1]ratios_C_to_ES!J9</f>
        <v>43.757842565523532</v>
      </c>
      <c r="K9" s="31">
        <f>[1]Base_C!K9*[1]ratios_C_to_ES!K9</f>
        <v>42.340540314408941</v>
      </c>
      <c r="L9" s="31">
        <f>[1]Base_C!L9*[1]ratios_C_to_ES!L9</f>
        <v>39.855869984893872</v>
      </c>
      <c r="M9" s="31">
        <f>[1]Base_C!M9*[1]ratios_C_to_ES!M9</f>
        <v>40.740725286934719</v>
      </c>
      <c r="N9" s="31">
        <f>[1]Base_C!N9*[1]ratios_C_to_ES!N9</f>
        <v>40.464910165647609</v>
      </c>
      <c r="O9" s="31">
        <f>[1]Base_C!O9*[1]ratios_C_to_ES!O9</f>
        <v>43.256149341133778</v>
      </c>
      <c r="P9" s="31">
        <f>[1]Base_C!P9*[1]ratios_C_to_ES!P9</f>
        <v>39.816977214762062</v>
      </c>
      <c r="Q9" s="31">
        <f>[1]Base_C!Q9*[1]ratios_C_to_ES!Q9</f>
        <v>66.692709999999977</v>
      </c>
      <c r="R9" s="31">
        <f>[1]Base_C!R9*[1]ratios_C_to_ES!R9</f>
        <v>39.600000000000023</v>
      </c>
      <c r="S9" s="31">
        <f>[1]Base_C!S9*[1]ratios_C_to_ES!S9</f>
        <v>39.750000000000007</v>
      </c>
      <c r="T9" s="31">
        <f>[1]Base_C!T9*[1]ratios_C_to_ES!T9</f>
        <v>38.980000000000018</v>
      </c>
      <c r="U9" s="31">
        <f>[1]Base_C!U9*[1]ratios_C_to_ES!U9</f>
        <v>37.289999999999964</v>
      </c>
      <c r="V9" s="31">
        <f>[1]Base_C!V9*[1]ratios_C_to_ES!V9</f>
        <v>37.600000000000023</v>
      </c>
      <c r="W9" s="31">
        <f>[1]Base_C!W9*[1]ratios_C_to_ES!W9</f>
        <v>36.17999999999995</v>
      </c>
      <c r="X9" s="31">
        <f>[1]Base_C!X9*[1]ratios_C_to_ES!X9</f>
        <v>34.889999999999986</v>
      </c>
      <c r="Y9" s="31">
        <f>[1]Base_C!Y9*[1]ratios_C_to_ES!Y9</f>
        <v>33.710000000000036</v>
      </c>
      <c r="Z9" s="31">
        <f>[1]Base_C!Z9*[1]ratios_C_to_ES!Z9</f>
        <v>32.639999999999986</v>
      </c>
      <c r="AA9" s="31">
        <f>[1]Base_C!AA9*[1]ratios_C_to_ES!AA9</f>
        <v>32.519999999999982</v>
      </c>
      <c r="AB9" s="31">
        <f>[1]Base_C!AB9*[1]ratios_C_to_ES!AB9</f>
        <v>33.120000000000005</v>
      </c>
      <c r="AC9" s="31">
        <f>[1]Base_C!AC9*[1]ratios_C_to_ES!AC9</f>
        <v>32.67999999999995</v>
      </c>
      <c r="AD9" s="31">
        <f>[1]Base_C!AD9*[1]ratios_C_to_ES!AD9</f>
        <v>32.439999999999941</v>
      </c>
      <c r="AE9" s="31">
        <f>[1]Base_C!AE9*[1]ratios_C_to_ES!AE9</f>
        <v>33.139999999999986</v>
      </c>
      <c r="AF9" s="29"/>
    </row>
    <row r="10" spans="1:32" x14ac:dyDescent="0.3">
      <c r="A10" s="24" t="s">
        <v>44</v>
      </c>
      <c r="B10" s="31">
        <f>[1]Base_C!B10*[1]ratios_C_to_ES!B10</f>
        <v>476.14008359116758</v>
      </c>
      <c r="C10" s="31">
        <f>[1]Base_C!C10*[1]ratios_C_to_ES!C10</f>
        <v>458.40124191839527</v>
      </c>
      <c r="D10" s="31">
        <f>[1]Base_C!D10*[1]ratios_C_to_ES!D10</f>
        <v>439.37941429099658</v>
      </c>
      <c r="E10" s="31">
        <f>[1]Base_C!E10*[1]ratios_C_to_ES!E10</f>
        <v>435.81971897219637</v>
      </c>
      <c r="F10" s="31">
        <f>[1]Base_C!F10*[1]ratios_C_to_ES!F10</f>
        <v>428.96295765996302</v>
      </c>
      <c r="G10" s="31">
        <f>[1]Base_C!G10*[1]ratios_C_to_ES!G10</f>
        <v>427.31950419484099</v>
      </c>
      <c r="H10" s="31">
        <f>[1]Base_C!H10*[1]ratios_C_to_ES!H10</f>
        <v>434.15571547566969</v>
      </c>
      <c r="I10" s="31">
        <f>[1]Base_C!I10*[1]ratios_C_to_ES!I10</f>
        <v>420.77651031355538</v>
      </c>
      <c r="J10" s="31">
        <f>[1]Base_C!J10*[1]ratios_C_to_ES!J10</f>
        <v>411.1393194935572</v>
      </c>
      <c r="K10" s="31">
        <f>[1]Base_C!K10*[1]ratios_C_to_ES!K10</f>
        <v>398.2707544943305</v>
      </c>
      <c r="L10" s="31">
        <f>[1]Base_C!L10*[1]ratios_C_to_ES!L10</f>
        <v>397.61751447819142</v>
      </c>
      <c r="M10" s="31">
        <f>[1]Base_C!M10*[1]ratios_C_to_ES!M10</f>
        <v>403.41033199564436</v>
      </c>
      <c r="N10" s="31">
        <f>[1]Base_C!N10*[1]ratios_C_to_ES!N10</f>
        <v>395.28034933571553</v>
      </c>
      <c r="O10" s="31">
        <f>[1]Base_C!O10*[1]ratios_C_to_ES!O10</f>
        <v>394.38579733680808</v>
      </c>
      <c r="P10" s="31">
        <f>[1]Base_C!P10*[1]ratios_C_to_ES!P10</f>
        <v>388.18599425170214</v>
      </c>
      <c r="Q10" s="31">
        <f>[1]Base_C!Q10*[1]ratios_C_to_ES!Q10</f>
        <v>993.1987499999999</v>
      </c>
      <c r="R10" s="31">
        <f>[1]Base_C!R10*[1]ratios_C_to_ES!R10</f>
        <v>480.53999999999996</v>
      </c>
      <c r="S10" s="31">
        <f>[1]Base_C!S10*[1]ratios_C_to_ES!S10</f>
        <v>440.82999999999993</v>
      </c>
      <c r="T10" s="31">
        <f>[1]Base_C!T10*[1]ratios_C_to_ES!T10</f>
        <v>467.23999999999978</v>
      </c>
      <c r="U10" s="31">
        <f>[1]Base_C!U10*[1]ratios_C_to_ES!U10</f>
        <v>446.93000000000029</v>
      </c>
      <c r="V10" s="31">
        <f>[1]Base_C!V10*[1]ratios_C_to_ES!V10</f>
        <v>460.31999999999971</v>
      </c>
      <c r="W10" s="31">
        <f>[1]Base_C!W10*[1]ratios_C_to_ES!W10</f>
        <v>443.39999999999964</v>
      </c>
      <c r="X10" s="31">
        <f>[1]Base_C!X10*[1]ratios_C_to_ES!X10</f>
        <v>446.44000000000051</v>
      </c>
      <c r="Y10" s="31">
        <f>[1]Base_C!Y10*[1]ratios_C_to_ES!Y10</f>
        <v>460.20000000000073</v>
      </c>
      <c r="Z10" s="31">
        <f>[1]Base_C!Z10*[1]ratios_C_to_ES!Z10</f>
        <v>436.79000000000087</v>
      </c>
      <c r="AA10" s="31">
        <f>[1]Base_C!AA10*[1]ratios_C_to_ES!AA10</f>
        <v>444.07999999999993</v>
      </c>
      <c r="AB10" s="31">
        <f>[1]Base_C!AB10*[1]ratios_C_to_ES!AB10</f>
        <v>454.15999999999985</v>
      </c>
      <c r="AC10" s="31">
        <f>[1]Base_C!AC10*[1]ratios_C_to_ES!AC10</f>
        <v>466.8700000000008</v>
      </c>
      <c r="AD10" s="31">
        <f>[1]Base_C!AD10*[1]ratios_C_to_ES!AD10</f>
        <v>441.21999999999935</v>
      </c>
      <c r="AE10" s="31">
        <f>[1]Base_C!AE10*[1]ratios_C_to_ES!AE10</f>
        <v>434.04999999999927</v>
      </c>
      <c r="AF10" s="29"/>
    </row>
    <row r="11" spans="1:32" x14ac:dyDescent="0.3">
      <c r="A11" s="24" t="s">
        <v>6</v>
      </c>
      <c r="B11" s="31">
        <f>[1]Base_C!B11*[1]ratios_C_to_ES!B11</f>
        <v>6.3983326533941245</v>
      </c>
      <c r="C11" s="31">
        <f>[1]Base_C!C11*[1]ratios_C_to_ES!C11</f>
        <v>5.78329101380612</v>
      </c>
      <c r="D11" s="31">
        <f>[1]Base_C!D11*[1]ratios_C_to_ES!D11</f>
        <v>4.2337750436485768</v>
      </c>
      <c r="E11" s="31">
        <f>[1]Base_C!E11*[1]ratios_C_to_ES!E11</f>
        <v>3.3849106134582883</v>
      </c>
      <c r="F11" s="31">
        <f>[1]Base_C!F11*[1]ratios_C_to_ES!F11</f>
        <v>3.4642508618168288</v>
      </c>
      <c r="G11" s="31">
        <f>[1]Base_C!G11*[1]ratios_C_to_ES!G11</f>
        <v>3.1603551230208771</v>
      </c>
      <c r="H11" s="31">
        <f>[1]Base_C!H11*[1]ratios_C_to_ES!H11</f>
        <v>3.2685066554841922</v>
      </c>
      <c r="I11" s="31">
        <f>[1]Base_C!I11*[1]ratios_C_to_ES!I11</f>
        <v>3.2098433758361731</v>
      </c>
      <c r="J11" s="31">
        <f>[1]Base_C!J11*[1]ratios_C_to_ES!J11</f>
        <v>2.9729082875693535</v>
      </c>
      <c r="K11" s="31">
        <f>[1]Base_C!K11*[1]ratios_C_to_ES!K11</f>
        <v>2.7637183044249984</v>
      </c>
      <c r="L11" s="31">
        <f>[1]Base_C!L11*[1]ratios_C_to_ES!L11</f>
        <v>2.7104754885567068</v>
      </c>
      <c r="M11" s="31">
        <f>[1]Base_C!M11*[1]ratios_C_to_ES!M11</f>
        <v>2.7690146114524516</v>
      </c>
      <c r="N11" s="31">
        <f>[1]Base_C!N11*[1]ratios_C_to_ES!N11</f>
        <v>2.6824019181022756</v>
      </c>
      <c r="O11" s="31">
        <f>[1]Base_C!O11*[1]ratios_C_to_ES!O11</f>
        <v>2.9816259775044571</v>
      </c>
      <c r="P11" s="31">
        <f>[1]Base_C!P11*[1]ratios_C_to_ES!P11</f>
        <v>3.0340924207699089</v>
      </c>
      <c r="Q11" s="31">
        <f>[1]Base_C!Q11*[1]ratios_C_to_ES!Q11</f>
        <v>19.012240000000006</v>
      </c>
      <c r="R11" s="31">
        <f>[1]Base_C!R11*[1]ratios_C_to_ES!R11</f>
        <v>6.1400000000000006</v>
      </c>
      <c r="S11" s="31">
        <f>[1]Base_C!S11*[1]ratios_C_to_ES!S11</f>
        <v>6.6400000000000006</v>
      </c>
      <c r="T11" s="31">
        <f>[1]Base_C!T11*[1]ratios_C_to_ES!T11</f>
        <v>6.5000000000000009</v>
      </c>
      <c r="U11" s="31">
        <f>[1]Base_C!U11*[1]ratios_C_to_ES!U11</f>
        <v>6.3799999999999955</v>
      </c>
      <c r="V11" s="31">
        <f>[1]Base_C!V11*[1]ratios_C_to_ES!V11</f>
        <v>6.7000000000000028</v>
      </c>
      <c r="W11" s="31">
        <f>[1]Base_C!W11*[1]ratios_C_to_ES!W11</f>
        <v>6.4399999999999986</v>
      </c>
      <c r="X11" s="31">
        <f>[1]Base_C!X11*[1]ratios_C_to_ES!X11</f>
        <v>6.6200000000000045</v>
      </c>
      <c r="Y11" s="31">
        <f>[1]Base_C!Y11*[1]ratios_C_to_ES!Y11</f>
        <v>5.75</v>
      </c>
      <c r="Z11" s="31">
        <f>[1]Base_C!Z11*[1]ratios_C_to_ES!Z11</f>
        <v>6.0799999999999983</v>
      </c>
      <c r="AA11" s="31">
        <f>[1]Base_C!AA11*[1]ratios_C_to_ES!AA11</f>
        <v>6.1400000000000006</v>
      </c>
      <c r="AB11" s="31">
        <f>[1]Base_C!AB11*[1]ratios_C_to_ES!AB11</f>
        <v>6.2199999999999989</v>
      </c>
      <c r="AC11" s="31">
        <f>[1]Base_C!AC11*[1]ratios_C_to_ES!AC11</f>
        <v>6.2099999999999937</v>
      </c>
      <c r="AD11" s="31">
        <f>[1]Base_C!AD11*[1]ratios_C_to_ES!AD11</f>
        <v>6.3399999999999892</v>
      </c>
      <c r="AE11" s="31">
        <f>[1]Base_C!AE11*[1]ratios_C_to_ES!AE11</f>
        <v>6.1200000000000045</v>
      </c>
      <c r="AF11" s="29"/>
    </row>
    <row r="12" spans="1:32" x14ac:dyDescent="0.3">
      <c r="A12" s="24" t="s">
        <v>7</v>
      </c>
      <c r="B12" s="31">
        <f>[1]Base_C!B12*[1]ratios_C_to_ES!B12</f>
        <v>46.032168087545585</v>
      </c>
      <c r="C12" s="31">
        <f>[1]Base_C!C12*[1]ratios_C_to_ES!C12</f>
        <v>46.717527190994012</v>
      </c>
      <c r="D12" s="31">
        <f>[1]Base_C!D12*[1]ratios_C_to_ES!D12</f>
        <v>46.705900752224487</v>
      </c>
      <c r="E12" s="31">
        <f>[1]Base_C!E12*[1]ratios_C_to_ES!E12</f>
        <v>47.16572894408317</v>
      </c>
      <c r="F12" s="31">
        <f>[1]Base_C!F12*[1]ratios_C_to_ES!F12</f>
        <v>48.413929533116828</v>
      </c>
      <c r="G12" s="31">
        <f>[1]Base_C!G12*[1]ratios_C_to_ES!G12</f>
        <v>49.705039635251126</v>
      </c>
      <c r="H12" s="31">
        <f>[1]Base_C!H12*[1]ratios_C_to_ES!H12</f>
        <v>51.444002971066354</v>
      </c>
      <c r="I12" s="31">
        <f>[1]Base_C!I12*[1]ratios_C_to_ES!I12</f>
        <v>52.562210415678877</v>
      </c>
      <c r="J12" s="31">
        <f>[1]Base_C!J12*[1]ratios_C_to_ES!J12</f>
        <v>54.63421392038336</v>
      </c>
      <c r="K12" s="31">
        <f>[1]Base_C!K12*[1]ratios_C_to_ES!K12</f>
        <v>55.594520906535791</v>
      </c>
      <c r="L12" s="31">
        <f>[1]Base_C!L12*[1]ratios_C_to_ES!L12</f>
        <v>57.3921581876495</v>
      </c>
      <c r="M12" s="31">
        <f>[1]Base_C!M12*[1]ratios_C_to_ES!M12</f>
        <v>58.994207249906708</v>
      </c>
      <c r="N12" s="31">
        <f>[1]Base_C!N12*[1]ratios_C_to_ES!N12</f>
        <v>57.333299416062857</v>
      </c>
      <c r="O12" s="31">
        <f>[1]Base_C!O12*[1]ratios_C_to_ES!O12</f>
        <v>57.590207956616666</v>
      </c>
      <c r="P12" s="31">
        <f>[1]Base_C!P12*[1]ratios_C_to_ES!P12</f>
        <v>57.119900663982833</v>
      </c>
      <c r="Q12" s="31">
        <f>[1]Base_C!Q12*[1]ratios_C_to_ES!Q12</f>
        <v>69.702109999999948</v>
      </c>
      <c r="R12" s="31">
        <f>[1]Base_C!R12*[1]ratios_C_to_ES!R12</f>
        <v>46.620000000000005</v>
      </c>
      <c r="S12" s="31">
        <f>[1]Base_C!S12*[1]ratios_C_to_ES!S12</f>
        <v>46.32000000000005</v>
      </c>
      <c r="T12" s="31">
        <f>[1]Base_C!T12*[1]ratios_C_to_ES!T12</f>
        <v>46.470000000000027</v>
      </c>
      <c r="U12" s="31">
        <f>[1]Base_C!U12*[1]ratios_C_to_ES!U12</f>
        <v>43.909999999999968</v>
      </c>
      <c r="V12" s="31">
        <f>[1]Base_C!V12*[1]ratios_C_to_ES!V12</f>
        <v>43.330000000000041</v>
      </c>
      <c r="W12" s="31">
        <f>[1]Base_C!W12*[1]ratios_C_to_ES!W12</f>
        <v>40.850000000000023</v>
      </c>
      <c r="X12" s="31">
        <f>[1]Base_C!X12*[1]ratios_C_to_ES!X12</f>
        <v>40.360000000000014</v>
      </c>
      <c r="Y12" s="31">
        <f>[1]Base_C!Y12*[1]ratios_C_to_ES!Y12</f>
        <v>42.210000000000036</v>
      </c>
      <c r="Z12" s="31">
        <f>[1]Base_C!Z12*[1]ratios_C_to_ES!Z12</f>
        <v>41.659999999999968</v>
      </c>
      <c r="AA12" s="31">
        <f>[1]Base_C!AA12*[1]ratios_C_to_ES!AA12</f>
        <v>43.040000000000077</v>
      </c>
      <c r="AB12" s="31">
        <f>[1]Base_C!AB12*[1]ratios_C_to_ES!AB12</f>
        <v>43.799999999999955</v>
      </c>
      <c r="AC12" s="31">
        <f>[1]Base_C!AC12*[1]ratios_C_to_ES!AC12</f>
        <v>43.829999999999927</v>
      </c>
      <c r="AD12" s="31">
        <f>[1]Base_C!AD12*[1]ratios_C_to_ES!AD12</f>
        <v>45.369999999999891</v>
      </c>
      <c r="AE12" s="31">
        <f>[1]Base_C!AE12*[1]ratios_C_to_ES!AE12</f>
        <v>45.380000000000109</v>
      </c>
      <c r="AF12" s="29"/>
    </row>
    <row r="13" spans="1:32" x14ac:dyDescent="0.3">
      <c r="A13" s="24" t="s">
        <v>8</v>
      </c>
      <c r="B13" s="31">
        <f>[1]Base_C!B13*[1]ratios_C_to_ES!B13</f>
        <v>62.080838169251294</v>
      </c>
      <c r="C13" s="31">
        <f>[1]Base_C!C13*[1]ratios_C_to_ES!C13</f>
        <v>62.113769013533883</v>
      </c>
      <c r="D13" s="31">
        <f>[1]Base_C!D13*[1]ratios_C_to_ES!D13</f>
        <v>62.861519759508987</v>
      </c>
      <c r="E13" s="31">
        <f>[1]Base_C!E13*[1]ratios_C_to_ES!E13</f>
        <v>62.621152845008254</v>
      </c>
      <c r="F13" s="31">
        <f>[1]Base_C!F13*[1]ratios_C_to_ES!F13</f>
        <v>64.296003925093629</v>
      </c>
      <c r="G13" s="31">
        <f>[1]Base_C!G13*[1]ratios_C_to_ES!G13</f>
        <v>65.69993735487094</v>
      </c>
      <c r="H13" s="31">
        <f>[1]Base_C!H13*[1]ratios_C_to_ES!H13</f>
        <v>67.590359700823456</v>
      </c>
      <c r="I13" s="31">
        <f>[1]Base_C!I13*[1]ratios_C_to_ES!I13</f>
        <v>70.534993413443232</v>
      </c>
      <c r="J13" s="31">
        <f>[1]Base_C!J13*[1]ratios_C_to_ES!J13</f>
        <v>73.898603944228995</v>
      </c>
      <c r="K13" s="31">
        <f>[1]Base_C!K13*[1]ratios_C_to_ES!K13</f>
        <v>73.993140084432241</v>
      </c>
      <c r="L13" s="31">
        <f>[1]Base_C!L13*[1]ratios_C_to_ES!L13</f>
        <v>76.011653732480568</v>
      </c>
      <c r="M13" s="31">
        <f>[1]Base_C!M13*[1]ratios_C_to_ES!M13</f>
        <v>76.644899248283593</v>
      </c>
      <c r="N13" s="31">
        <f>[1]Base_C!N13*[1]ratios_C_to_ES!N13</f>
        <v>76.654069229846698</v>
      </c>
      <c r="O13" s="31">
        <f>[1]Base_C!O13*[1]ratios_C_to_ES!O13</f>
        <v>78.900798841067967</v>
      </c>
      <c r="P13" s="31">
        <f>[1]Base_C!P13*[1]ratios_C_to_ES!P13</f>
        <v>79.310665769293223</v>
      </c>
      <c r="Q13" s="31">
        <f>[1]Base_C!Q13*[1]ratios_C_to_ES!Q13</f>
        <v>136.44650000000001</v>
      </c>
      <c r="R13" s="31">
        <f>[1]Base_C!R13*[1]ratios_C_to_ES!R13</f>
        <v>59.57000000000005</v>
      </c>
      <c r="S13" s="31">
        <f>[1]Base_C!S13*[1]ratios_C_to_ES!S13</f>
        <v>59.450000000000045</v>
      </c>
      <c r="T13" s="31">
        <f>[1]Base_C!T13*[1]ratios_C_to_ES!T13</f>
        <v>59.120000000000012</v>
      </c>
      <c r="U13" s="31">
        <f>[1]Base_C!U13*[1]ratios_C_to_ES!U13</f>
        <v>58.180000000000064</v>
      </c>
      <c r="V13" s="31">
        <f>[1]Base_C!V13*[1]ratios_C_to_ES!V13</f>
        <v>55.8599999999999</v>
      </c>
      <c r="W13" s="31">
        <f>[1]Base_C!W13*[1]ratios_C_to_ES!W13</f>
        <v>53.910000000000082</v>
      </c>
      <c r="X13" s="31">
        <f>[1]Base_C!X13*[1]ratios_C_to_ES!X13</f>
        <v>48.220000000000027</v>
      </c>
      <c r="Y13" s="31">
        <f>[1]Base_C!Y13*[1]ratios_C_to_ES!Y13</f>
        <v>44.180000000000064</v>
      </c>
      <c r="Z13" s="31">
        <f>[1]Base_C!Z13*[1]ratios_C_to_ES!Z13</f>
        <v>44.410000000000082</v>
      </c>
      <c r="AA13" s="31">
        <f>[1]Base_C!AA13*[1]ratios_C_to_ES!AA13</f>
        <v>45.450000000000045</v>
      </c>
      <c r="AB13" s="31">
        <f>[1]Base_C!AB13*[1]ratios_C_to_ES!AB13</f>
        <v>44.900000000000091</v>
      </c>
      <c r="AC13" s="31">
        <f>[1]Base_C!AC13*[1]ratios_C_to_ES!AC13</f>
        <v>45.450000000000045</v>
      </c>
      <c r="AD13" s="31">
        <f>[1]Base_C!AD13*[1]ratios_C_to_ES!AD13</f>
        <v>44.880000000000109</v>
      </c>
      <c r="AE13" s="31">
        <f>[1]Base_C!AE13*[1]ratios_C_to_ES!AE13</f>
        <v>44.690000000000055</v>
      </c>
      <c r="AF13" s="29"/>
    </row>
    <row r="14" spans="1:32" x14ac:dyDescent="0.3">
      <c r="A14" s="24" t="s">
        <v>9</v>
      </c>
      <c r="B14" s="31">
        <f>[1]Base_C!B14*[1]ratios_C_to_ES!B14</f>
        <v>237.03202398690362</v>
      </c>
      <c r="C14" s="31">
        <f>[1]Base_C!C14*[1]ratios_C_to_ES!C14</f>
        <v>243.3639754705473</v>
      </c>
      <c r="D14" s="31">
        <f>[1]Base_C!D14*[1]ratios_C_to_ES!D14</f>
        <v>251.24576524722957</v>
      </c>
      <c r="E14" s="31">
        <f>[1]Base_C!E14*[1]ratios_C_to_ES!E14</f>
        <v>242.51484115615997</v>
      </c>
      <c r="F14" s="31">
        <f>[1]Base_C!F14*[1]ratios_C_to_ES!F14</f>
        <v>256.10407158704885</v>
      </c>
      <c r="G14" s="31">
        <f>[1]Base_C!G14*[1]ratios_C_to_ES!G14</f>
        <v>269.19401702406287</v>
      </c>
      <c r="H14" s="31">
        <f>[1]Base_C!H14*[1]ratios_C_to_ES!H14</f>
        <v>262.90515632673112</v>
      </c>
      <c r="I14" s="31">
        <f>[1]Base_C!I14*[1]ratios_C_to_ES!I14</f>
        <v>274.72659191357013</v>
      </c>
      <c r="J14" s="31">
        <f>[1]Base_C!J14*[1]ratios_C_to_ES!J14</f>
        <v>282.94666884923879</v>
      </c>
      <c r="K14" s="31">
        <f>[1]Base_C!K14*[1]ratios_C_to_ES!K14</f>
        <v>305.42752496316893</v>
      </c>
      <c r="L14" s="31">
        <f>[1]Base_C!L14*[1]ratios_C_to_ES!L14</f>
        <v>318.19948436732693</v>
      </c>
      <c r="M14" s="31">
        <f>[1]Base_C!M14*[1]ratios_C_to_ES!M14</f>
        <v>316.40184154526105</v>
      </c>
      <c r="N14" s="31">
        <f>[1]Base_C!N14*[1]ratios_C_to_ES!N14</f>
        <v>331.4019152070714</v>
      </c>
      <c r="O14" s="31">
        <f>[1]Base_C!O14*[1]ratios_C_to_ES!O14</f>
        <v>337.91912751677864</v>
      </c>
      <c r="P14" s="31">
        <f>[1]Base_C!P14*[1]ratios_C_to_ES!P14</f>
        <v>351.0073579963987</v>
      </c>
      <c r="Q14" s="31">
        <f>[1]Base_C!Q14*[1]ratios_C_to_ES!Q14</f>
        <v>443.4395199999999</v>
      </c>
      <c r="R14" s="31">
        <f>[1]Base_C!R14*[1]ratios_C_to_ES!R14</f>
        <v>240.2800000000002</v>
      </c>
      <c r="S14" s="31">
        <f>[1]Base_C!S14*[1]ratios_C_to_ES!S14</f>
        <v>244.71000000000004</v>
      </c>
      <c r="T14" s="31">
        <f>[1]Base_C!T14*[1]ratios_C_to_ES!T14</f>
        <v>234.50000000000045</v>
      </c>
      <c r="U14" s="31">
        <f>[1]Base_C!U14*[1]ratios_C_to_ES!U14</f>
        <v>222.5</v>
      </c>
      <c r="V14" s="31">
        <f>[1]Base_C!V14*[1]ratios_C_to_ES!V14</f>
        <v>224.06999999999971</v>
      </c>
      <c r="W14" s="31">
        <f>[1]Base_C!W14*[1]ratios_C_to_ES!W14</f>
        <v>213.02000000000041</v>
      </c>
      <c r="X14" s="31">
        <f>[1]Base_C!X14*[1]ratios_C_to_ES!X14</f>
        <v>204.22999999999956</v>
      </c>
      <c r="Y14" s="31">
        <f>[1]Base_C!Y14*[1]ratios_C_to_ES!Y14</f>
        <v>200.27999999999977</v>
      </c>
      <c r="Z14" s="31">
        <f>[1]Base_C!Z14*[1]ratios_C_to_ES!Z14</f>
        <v>199.76000000000022</v>
      </c>
      <c r="AA14" s="31">
        <f>[1]Base_C!AA14*[1]ratios_C_to_ES!AA14</f>
        <v>196.14999999999964</v>
      </c>
      <c r="AB14" s="31">
        <f>[1]Base_C!AB14*[1]ratios_C_to_ES!AB14</f>
        <v>198.47000000000025</v>
      </c>
      <c r="AC14" s="31">
        <f>[1]Base_C!AC14*[1]ratios_C_to_ES!AC14</f>
        <v>201.10999999999967</v>
      </c>
      <c r="AD14" s="31">
        <f>[1]Base_C!AD14*[1]ratios_C_to_ES!AD14</f>
        <v>202.65999999999985</v>
      </c>
      <c r="AE14" s="31">
        <f>[1]Base_C!AE14*[1]ratios_C_to_ES!AE14</f>
        <v>203.02999999999975</v>
      </c>
      <c r="AF14" s="29"/>
    </row>
    <row r="15" spans="1:32" x14ac:dyDescent="0.3">
      <c r="A15" s="24" t="s">
        <v>10</v>
      </c>
      <c r="B15" s="31">
        <f>[1]Base_C!B15*[1]ratios_C_to_ES!B15</f>
        <v>397.39606743720503</v>
      </c>
      <c r="C15" s="31">
        <f>[1]Base_C!C15*[1]ratios_C_to_ES!C15</f>
        <v>416.40501904022778</v>
      </c>
      <c r="D15" s="31">
        <f>[1]Base_C!D15*[1]ratios_C_to_ES!D15</f>
        <v>408.64245676430437</v>
      </c>
      <c r="E15" s="31">
        <f>[1]Base_C!E15*[1]ratios_C_to_ES!E15</f>
        <v>393.39788202298388</v>
      </c>
      <c r="F15" s="31">
        <f>[1]Base_C!F15*[1]ratios_C_to_ES!F15</f>
        <v>387.6854341274298</v>
      </c>
      <c r="G15" s="31">
        <f>[1]Base_C!G15*[1]ratios_C_to_ES!G15</f>
        <v>391.92701885393922</v>
      </c>
      <c r="H15" s="31">
        <f>[1]Base_C!H15*[1]ratios_C_to_ES!H15</f>
        <v>404.63332257268212</v>
      </c>
      <c r="I15" s="31">
        <f>[1]Base_C!I15*[1]ratios_C_to_ES!I15</f>
        <v>399.38260768988675</v>
      </c>
      <c r="J15" s="31">
        <f>[1]Base_C!J15*[1]ratios_C_to_ES!J15</f>
        <v>409.16110713681178</v>
      </c>
      <c r="K15" s="31">
        <f>[1]Base_C!K15*[1]ratios_C_to_ES!K15</f>
        <v>403.45077614543197</v>
      </c>
      <c r="L15" s="31">
        <f>[1]Base_C!L15*[1]ratios_C_to_ES!L15</f>
        <v>398.9667401401648</v>
      </c>
      <c r="M15" s="31">
        <f>[1]Base_C!M15*[1]ratios_C_to_ES!M15</f>
        <v>402.40039930427838</v>
      </c>
      <c r="N15" s="31">
        <f>[1]Base_C!N15*[1]ratios_C_to_ES!N15</f>
        <v>397.39107021681048</v>
      </c>
      <c r="O15" s="31">
        <f>[1]Base_C!O15*[1]ratios_C_to_ES!O15</f>
        <v>400.91359070878343</v>
      </c>
      <c r="P15" s="31">
        <f>[1]Base_C!P15*[1]ratios_C_to_ES!P15</f>
        <v>399.55559530937171</v>
      </c>
      <c r="Q15" s="31">
        <f>[1]Base_C!Q15*[1]ratios_C_to_ES!Q15</f>
        <v>554.86217999999963</v>
      </c>
      <c r="R15" s="31">
        <f>[1]Base_C!R15*[1]ratios_C_to_ES!R15</f>
        <v>388.77000000000044</v>
      </c>
      <c r="S15" s="31">
        <f>[1]Base_C!S15*[1]ratios_C_to_ES!S15</f>
        <v>379.57999999999993</v>
      </c>
      <c r="T15" s="31">
        <f>[1]Base_C!T15*[1]ratios_C_to_ES!T15</f>
        <v>381.52999999999975</v>
      </c>
      <c r="U15" s="31">
        <f>[1]Base_C!U15*[1]ratios_C_to_ES!U15</f>
        <v>375.53999999999996</v>
      </c>
      <c r="V15" s="31">
        <f>[1]Base_C!V15*[1]ratios_C_to_ES!V15</f>
        <v>379.27999999999975</v>
      </c>
      <c r="W15" s="31">
        <f>[1]Base_C!W15*[1]ratios_C_to_ES!W15</f>
        <v>363.48000000000047</v>
      </c>
      <c r="X15" s="31">
        <f>[1]Base_C!X15*[1]ratios_C_to_ES!X15</f>
        <v>365.68000000000029</v>
      </c>
      <c r="Y15" s="31">
        <f>[1]Base_C!Y15*[1]ratios_C_to_ES!Y15</f>
        <v>366.11999999999989</v>
      </c>
      <c r="Z15" s="31">
        <f>[1]Base_C!Z15*[1]ratios_C_to_ES!Z15</f>
        <v>353.52999999999975</v>
      </c>
      <c r="AA15" s="31">
        <f>[1]Base_C!AA15*[1]ratios_C_to_ES!AA15</f>
        <v>353.01000000000022</v>
      </c>
      <c r="AB15" s="31">
        <f>[1]Base_C!AB15*[1]ratios_C_to_ES!AB15</f>
        <v>351.92000000000007</v>
      </c>
      <c r="AC15" s="31">
        <f>[1]Base_C!AC15*[1]ratios_C_to_ES!AC15</f>
        <v>352.79999999999927</v>
      </c>
      <c r="AD15" s="31">
        <f>[1]Base_C!AD15*[1]ratios_C_to_ES!AD15</f>
        <v>343.06999999999971</v>
      </c>
      <c r="AE15" s="31">
        <f>[1]Base_C!AE15*[1]ratios_C_to_ES!AE15</f>
        <v>342.20000000000073</v>
      </c>
      <c r="AF15" s="29"/>
    </row>
    <row r="16" spans="1:32" x14ac:dyDescent="0.3">
      <c r="A16" s="24" t="s">
        <v>11</v>
      </c>
      <c r="B16" s="31">
        <f>[1]Base_C!B16*[1]ratios_C_to_ES!B16</f>
        <v>17.474768327423288</v>
      </c>
      <c r="C16" s="31">
        <f>[1]Base_C!C16*[1]ratios_C_to_ES!C16</f>
        <v>13.747238205970802</v>
      </c>
      <c r="D16" s="31">
        <f>[1]Base_C!D16*[1]ratios_C_to_ES!D16</f>
        <v>12.678212275139078</v>
      </c>
      <c r="E16" s="31">
        <f>[1]Base_C!E16*[1]ratios_C_to_ES!E16</f>
        <v>12.650397212875403</v>
      </c>
      <c r="F16" s="31">
        <f>[1]Base_C!F16*[1]ratios_C_to_ES!F16</f>
        <v>12.147499105558875</v>
      </c>
      <c r="G16" s="31">
        <f>[1]Base_C!G16*[1]ratios_C_to_ES!G16</f>
        <v>12.519728775860093</v>
      </c>
      <c r="H16" s="31">
        <f>[1]Base_C!H16*[1]ratios_C_to_ES!H16</f>
        <v>12.821883541929076</v>
      </c>
      <c r="I16" s="31">
        <f>[1]Base_C!I16*[1]ratios_C_to_ES!I16</f>
        <v>13.507991786885681</v>
      </c>
      <c r="J16" s="31">
        <f>[1]Base_C!J16*[1]ratios_C_to_ES!J16</f>
        <v>13.722230967958502</v>
      </c>
      <c r="K16" s="31">
        <f>[1]Base_C!K16*[1]ratios_C_to_ES!K16</f>
        <v>14.344224922629515</v>
      </c>
      <c r="L16" s="31">
        <f>[1]Base_C!L16*[1]ratios_C_to_ES!L16</f>
        <v>14.154596379390668</v>
      </c>
      <c r="M16" s="31">
        <f>[1]Base_C!M16*[1]ratios_C_to_ES!M16</f>
        <v>14.807207729362515</v>
      </c>
      <c r="N16" s="31">
        <f>[1]Base_C!N16*[1]ratios_C_to_ES!N16</f>
        <v>15.4203429555604</v>
      </c>
      <c r="O16" s="31">
        <f>[1]Base_C!O16*[1]ratios_C_to_ES!O16</f>
        <v>16.224373044169809</v>
      </c>
      <c r="P16" s="31">
        <f>[1]Base_C!P16*[1]ratios_C_to_ES!P16</f>
        <v>16.222919529989014</v>
      </c>
      <c r="Q16" s="31">
        <f>[1]Base_C!Q16*[1]ratios_C_to_ES!Q16</f>
        <v>29.920379999999998</v>
      </c>
      <c r="R16" s="31">
        <f>[1]Base_C!R16*[1]ratios_C_to_ES!R16</f>
        <v>17.879999999999995</v>
      </c>
      <c r="S16" s="31">
        <f>[1]Base_C!S16*[1]ratios_C_to_ES!S16</f>
        <v>18.159999999999997</v>
      </c>
      <c r="T16" s="31">
        <f>[1]Base_C!T16*[1]ratios_C_to_ES!T16</f>
        <v>18.150000000000006</v>
      </c>
      <c r="U16" s="31">
        <f>[1]Base_C!U16*[1]ratios_C_to_ES!U16</f>
        <v>17.319999999999993</v>
      </c>
      <c r="V16" s="31">
        <f>[1]Base_C!V16*[1]ratios_C_to_ES!V16</f>
        <v>17.53</v>
      </c>
      <c r="W16" s="31">
        <f>[1]Base_C!W16*[1]ratios_C_to_ES!W16</f>
        <v>17.329999999999984</v>
      </c>
      <c r="X16" s="31">
        <f>[1]Base_C!X16*[1]ratios_C_to_ES!X16</f>
        <v>16.310000000000002</v>
      </c>
      <c r="Y16" s="31">
        <f>[1]Base_C!Y16*[1]ratios_C_to_ES!Y16</f>
        <v>15.129999999999995</v>
      </c>
      <c r="Z16" s="31">
        <f>[1]Base_C!Z16*[1]ratios_C_to_ES!Z16</f>
        <v>14.660000000000025</v>
      </c>
      <c r="AA16" s="31">
        <f>[1]Base_C!AA16*[1]ratios_C_to_ES!AA16</f>
        <v>15.569999999999993</v>
      </c>
      <c r="AB16" s="31">
        <f>[1]Base_C!AB16*[1]ratios_C_to_ES!AB16</f>
        <v>16.009999999999991</v>
      </c>
      <c r="AC16" s="31">
        <f>[1]Base_C!AC16*[1]ratios_C_to_ES!AC16</f>
        <v>16.670000000000016</v>
      </c>
      <c r="AD16" s="31">
        <f>[1]Base_C!AD16*[1]ratios_C_to_ES!AD16</f>
        <v>17.20999999999998</v>
      </c>
      <c r="AE16" s="31">
        <f>[1]Base_C!AE16*[1]ratios_C_to_ES!AE16</f>
        <v>16.21999999999997</v>
      </c>
      <c r="AF16" s="29"/>
    </row>
    <row r="17" spans="1:32" x14ac:dyDescent="0.3">
      <c r="A17" s="24" t="s">
        <v>12</v>
      </c>
      <c r="B17" s="31">
        <f>[1]Base_C!B17*[1]ratios_C_to_ES!B17</f>
        <v>330.30506883729066</v>
      </c>
      <c r="C17" s="31">
        <f>[1]Base_C!C17*[1]ratios_C_to_ES!C17</f>
        <v>330.98646892075777</v>
      </c>
      <c r="D17" s="31">
        <f>[1]Base_C!D17*[1]ratios_C_to_ES!D17</f>
        <v>330.29258816591164</v>
      </c>
      <c r="E17" s="31">
        <f>[1]Base_C!E17*[1]ratios_C_to_ES!E17</f>
        <v>325.78354446581028</v>
      </c>
      <c r="F17" s="31">
        <f>[1]Base_C!F17*[1]ratios_C_to_ES!F17</f>
        <v>321.97162904218936</v>
      </c>
      <c r="G17" s="31">
        <f>[1]Base_C!G17*[1]ratios_C_to_ES!G17</f>
        <v>338.76369740755064</v>
      </c>
      <c r="H17" s="31">
        <f>[1]Base_C!H17*[1]ratios_C_to_ES!H17</f>
        <v>334.99029292295376</v>
      </c>
      <c r="I17" s="31">
        <f>[1]Base_C!I17*[1]ratios_C_to_ES!I17</f>
        <v>339.9313748578777</v>
      </c>
      <c r="J17" s="31">
        <f>[1]Base_C!J17*[1]ratios_C_to_ES!J17</f>
        <v>347.75096182797483</v>
      </c>
      <c r="K17" s="31">
        <f>[1]Base_C!K17*[1]ratios_C_to_ES!K17</f>
        <v>351.11603432632546</v>
      </c>
      <c r="L17" s="31">
        <f>[1]Base_C!L17*[1]ratios_C_to_ES!L17</f>
        <v>353.5053612763711</v>
      </c>
      <c r="M17" s="31">
        <f>[1]Base_C!M17*[1]ratios_C_to_ES!M17</f>
        <v>354.50040495164285</v>
      </c>
      <c r="N17" s="31">
        <f>[1]Base_C!N17*[1]ratios_C_to_ES!N17</f>
        <v>358.45728880983916</v>
      </c>
      <c r="O17" s="31">
        <f>[1]Base_C!O17*[1]ratios_C_to_ES!O17</f>
        <v>370.74544154041632</v>
      </c>
      <c r="P17" s="31">
        <f>[1]Base_C!P17*[1]ratios_C_to_ES!P17</f>
        <v>374.55748706902926</v>
      </c>
      <c r="Q17" s="31">
        <f>[1]Base_C!Q17*[1]ratios_C_to_ES!Q17</f>
        <v>586.52946999999995</v>
      </c>
      <c r="R17" s="31">
        <f>[1]Base_C!R17*[1]ratios_C_to_ES!R17</f>
        <v>323.19999999999982</v>
      </c>
      <c r="S17" s="31">
        <f>[1]Base_C!S17*[1]ratios_C_to_ES!S17</f>
        <v>315.39000000000033</v>
      </c>
      <c r="T17" s="31">
        <f>[1]Base_C!T17*[1]ratios_C_to_ES!T17</f>
        <v>315.42000000000007</v>
      </c>
      <c r="U17" s="31">
        <f>[1]Base_C!U17*[1]ratios_C_to_ES!U17</f>
        <v>299.68000000000029</v>
      </c>
      <c r="V17" s="31">
        <f>[1]Base_C!V17*[1]ratios_C_to_ES!V17</f>
        <v>303.27999999999975</v>
      </c>
      <c r="W17" s="31">
        <f>[1]Base_C!W17*[1]ratios_C_to_ES!W17</f>
        <v>292.34000000000015</v>
      </c>
      <c r="X17" s="31">
        <f>[1]Base_C!X17*[1]ratios_C_to_ES!X17</f>
        <v>283.97999999999956</v>
      </c>
      <c r="Y17" s="31">
        <f>[1]Base_C!Y17*[1]ratios_C_to_ES!Y17</f>
        <v>273.35000000000036</v>
      </c>
      <c r="Z17" s="31">
        <f>[1]Base_C!Z17*[1]ratios_C_to_ES!Z17</f>
        <v>265.27999999999975</v>
      </c>
      <c r="AA17" s="31">
        <f>[1]Base_C!AA17*[1]ratios_C_to_ES!AA17</f>
        <v>273.27999999999975</v>
      </c>
      <c r="AB17" s="31">
        <f>[1]Base_C!AB17*[1]ratios_C_to_ES!AB17</f>
        <v>270.6899999999996</v>
      </c>
      <c r="AC17" s="31">
        <f>[1]Base_C!AC17*[1]ratios_C_to_ES!AC17</f>
        <v>270.14999999999964</v>
      </c>
      <c r="AD17" s="31">
        <f>[1]Base_C!AD17*[1]ratios_C_to_ES!AD17</f>
        <v>274.75</v>
      </c>
      <c r="AE17" s="31">
        <f>[1]Base_C!AE17*[1]ratios_C_to_ES!AE17</f>
        <v>278.73000000000047</v>
      </c>
      <c r="AF17" s="29"/>
    </row>
    <row r="18" spans="1:32" x14ac:dyDescent="0.3">
      <c r="A18" s="24" t="s">
        <v>13</v>
      </c>
      <c r="B18" s="31">
        <f>[1]Base_C!B18*[1]ratios_C_to_ES!B18</f>
        <v>4.2481272660240776</v>
      </c>
      <c r="C18" s="31">
        <f>[1]Base_C!C18*[1]ratios_C_to_ES!C18</f>
        <v>4.6295346775673218</v>
      </c>
      <c r="D18" s="31">
        <f>[1]Base_C!D18*[1]ratios_C_to_ES!D18</f>
        <v>4.9720366442235369</v>
      </c>
      <c r="E18" s="31">
        <f>[1]Base_C!E18*[1]ratios_C_to_ES!E18</f>
        <v>5.1830994443927771</v>
      </c>
      <c r="F18" s="31">
        <f>[1]Base_C!F18*[1]ratios_C_to_ES!F18</f>
        <v>5.3740087975825572</v>
      </c>
      <c r="G18" s="31">
        <f>[1]Base_C!G18*[1]ratios_C_to_ES!G18</f>
        <v>5.3251332612003983</v>
      </c>
      <c r="H18" s="31">
        <f>[1]Base_C!H18*[1]ratios_C_to_ES!H18</f>
        <v>5.5837501737348143</v>
      </c>
      <c r="I18" s="31">
        <f>[1]Base_C!I18*[1]ratios_C_to_ES!I18</f>
        <v>5.6522740699689464</v>
      </c>
      <c r="J18" s="31">
        <f>[1]Base_C!J18*[1]ratios_C_to_ES!J18</f>
        <v>5.8967177403038384</v>
      </c>
      <c r="K18" s="31">
        <f>[1]Base_C!K18*[1]ratios_C_to_ES!K18</f>
        <v>6.1039529200643905</v>
      </c>
      <c r="L18" s="31">
        <f>[1]Base_C!L18*[1]ratios_C_to_ES!L18</f>
        <v>6.305839565794912</v>
      </c>
      <c r="M18" s="31">
        <f>[1]Base_C!M18*[1]ratios_C_to_ES!M18</f>
        <v>6.2638047132715826</v>
      </c>
      <c r="N18" s="31">
        <f>[1]Base_C!N18*[1]ratios_C_to_ES!N18</f>
        <v>6.4377103950597743</v>
      </c>
      <c r="O18" s="31">
        <f>[1]Base_C!O18*[1]ratios_C_to_ES!O18</f>
        <v>6.7286422998091169</v>
      </c>
      <c r="P18" s="31">
        <f>[1]Base_C!P18*[1]ratios_C_to_ES!P18</f>
        <v>6.8865471371141567</v>
      </c>
      <c r="Q18" s="31">
        <f>[1]Base_C!Q18*[1]ratios_C_to_ES!Q18</f>
        <v>9.387129999999992</v>
      </c>
      <c r="R18" s="31">
        <f>[1]Base_C!R18*[1]ratios_C_to_ES!R18</f>
        <v>4.269999999999996</v>
      </c>
      <c r="S18" s="31">
        <f>[1]Base_C!S18*[1]ratios_C_to_ES!S18</f>
        <v>4.480000000000004</v>
      </c>
      <c r="T18" s="31">
        <f>[1]Base_C!T18*[1]ratios_C_to_ES!T18</f>
        <v>4.4399999999999977</v>
      </c>
      <c r="U18" s="31">
        <f>[1]Base_C!U18*[1]ratios_C_to_ES!U18</f>
        <v>4.4099999999999966</v>
      </c>
      <c r="V18" s="31">
        <f>[1]Base_C!V18*[1]ratios_C_to_ES!V18</f>
        <v>4.3900000000000006</v>
      </c>
      <c r="W18" s="31">
        <f>[1]Base_C!W18*[1]ratios_C_to_ES!W18</f>
        <v>4.5</v>
      </c>
      <c r="X18" s="31">
        <f>[1]Base_C!X18*[1]ratios_C_to_ES!X18</f>
        <v>4.1799999999999926</v>
      </c>
      <c r="Y18" s="31">
        <f>[1]Base_C!Y18*[1]ratios_C_to_ES!Y18</f>
        <v>3.9399999999999977</v>
      </c>
      <c r="Z18" s="31">
        <f>[1]Base_C!Z18*[1]ratios_C_to_ES!Z18</f>
        <v>3.9200000000000017</v>
      </c>
      <c r="AA18" s="31">
        <f>[1]Base_C!AA18*[1]ratios_C_to_ES!AA18</f>
        <v>4.0600000000000023</v>
      </c>
      <c r="AB18" s="31">
        <f>[1]Base_C!AB18*[1]ratios_C_to_ES!AB18</f>
        <v>4.1099999999999994</v>
      </c>
      <c r="AC18" s="31">
        <f>[1]Base_C!AC18*[1]ratios_C_to_ES!AC18</f>
        <v>4.269999999999996</v>
      </c>
      <c r="AD18" s="31">
        <f>[1]Base_C!AD18*[1]ratios_C_to_ES!AD18</f>
        <v>4.1899999999999977</v>
      </c>
      <c r="AE18" s="31">
        <f>[1]Base_C!AE18*[1]ratios_C_to_ES!AE18</f>
        <v>4.1600000000000108</v>
      </c>
      <c r="AF18" s="29"/>
    </row>
    <row r="19" spans="1:32" x14ac:dyDescent="0.3">
      <c r="A19" s="24" t="s">
        <v>14</v>
      </c>
      <c r="B19" s="31">
        <f>[1]Base_C!B19*[1]ratios_C_to_ES!B19</f>
        <v>8.7247140960849343</v>
      </c>
      <c r="C19" s="31">
        <f>[1]Base_C!C19*[1]ratios_C_to_ES!C19</f>
        <v>8.0855316508984423</v>
      </c>
      <c r="D19" s="31">
        <f>[1]Base_C!D19*[1]ratios_C_to_ES!D19</f>
        <v>6.4776212504448756</v>
      </c>
      <c r="E19" s="31">
        <f>[1]Base_C!E19*[1]ratios_C_to_ES!E19</f>
        <v>5.3262173028484634</v>
      </c>
      <c r="F19" s="31">
        <f>[1]Base_C!F19*[1]ratios_C_to_ES!F19</f>
        <v>4.6687999230395345</v>
      </c>
      <c r="G19" s="31">
        <f>[1]Base_C!G19*[1]ratios_C_to_ES!G19</f>
        <v>4.2026085815444985</v>
      </c>
      <c r="H19" s="31">
        <f>[1]Base_C!H19*[1]ratios_C_to_ES!H19</f>
        <v>4.214628114334503</v>
      </c>
      <c r="I19" s="31">
        <f>[1]Base_C!I19*[1]ratios_C_to_ES!I19</f>
        <v>4.0326374849690794</v>
      </c>
      <c r="J19" s="31">
        <f>[1]Base_C!J19*[1]ratios_C_to_ES!J19</f>
        <v>3.8696902016251222</v>
      </c>
      <c r="K19" s="31">
        <f>[1]Base_C!K19*[1]ratios_C_to_ES!K19</f>
        <v>3.6151709252058382</v>
      </c>
      <c r="L19" s="31">
        <f>[1]Base_C!L19*[1]ratios_C_to_ES!L19</f>
        <v>3.4133010901262719</v>
      </c>
      <c r="M19" s="31">
        <f>[1]Base_C!M19*[1]ratios_C_to_ES!M19</f>
        <v>3.5999990998539246</v>
      </c>
      <c r="N19" s="31">
        <f>[1]Base_C!N19*[1]ratios_C_to_ES!N19</f>
        <v>3.5912063742495941</v>
      </c>
      <c r="O19" s="31">
        <f>[1]Base_C!O19*[1]ratios_C_to_ES!O19</f>
        <v>3.649561043956755</v>
      </c>
      <c r="P19" s="31">
        <f>[1]Base_C!P19*[1]ratios_C_to_ES!P19</f>
        <v>3.6413709148750475</v>
      </c>
      <c r="Q19" s="31">
        <f>[1]Base_C!Q19*[1]ratios_C_to_ES!Q19</f>
        <v>11.422600000000003</v>
      </c>
      <c r="R19" s="31">
        <f>[1]Base_C!R19*[1]ratios_C_to_ES!R19</f>
        <v>8.93</v>
      </c>
      <c r="S19" s="31">
        <f>[1]Base_C!S19*[1]ratios_C_to_ES!S19</f>
        <v>9.4799999999999969</v>
      </c>
      <c r="T19" s="31">
        <f>[1]Base_C!T19*[1]ratios_C_to_ES!T19</f>
        <v>9.1200000000000045</v>
      </c>
      <c r="U19" s="31">
        <f>[1]Base_C!U19*[1]ratios_C_to_ES!U19</f>
        <v>8.6800000000000068</v>
      </c>
      <c r="V19" s="31">
        <f>[1]Base_C!V19*[1]ratios_C_to_ES!V19</f>
        <v>9.0300000000000011</v>
      </c>
      <c r="W19" s="31">
        <f>[1]Base_C!W19*[1]ratios_C_to_ES!W19</f>
        <v>8.5600000000000023</v>
      </c>
      <c r="X19" s="31">
        <f>[1]Base_C!X19*[1]ratios_C_to_ES!X19</f>
        <v>8.5799999999999983</v>
      </c>
      <c r="Y19" s="31">
        <f>[1]Base_C!Y19*[1]ratios_C_to_ES!Y19</f>
        <v>8.7800000000000011</v>
      </c>
      <c r="Z19" s="31">
        <f>[1]Base_C!Z19*[1]ratios_C_to_ES!Z19</f>
        <v>9.019999999999996</v>
      </c>
      <c r="AA19" s="31">
        <f>[1]Base_C!AA19*[1]ratios_C_to_ES!AA19</f>
        <v>9.0099999999999909</v>
      </c>
      <c r="AB19" s="31">
        <f>[1]Base_C!AB19*[1]ratios_C_to_ES!AB19</f>
        <v>9.1100000000000136</v>
      </c>
      <c r="AC19" s="31">
        <f>[1]Base_C!AC19*[1]ratios_C_to_ES!AC19</f>
        <v>9.2400000000000091</v>
      </c>
      <c r="AD19" s="31">
        <f>[1]Base_C!AD19*[1]ratios_C_to_ES!AD19</f>
        <v>9.1800000000000068</v>
      </c>
      <c r="AE19" s="31">
        <f>[1]Base_C!AE19*[1]ratios_C_to_ES!AE19</f>
        <v>9.1299999999999955</v>
      </c>
      <c r="AF19" s="29"/>
    </row>
    <row r="20" spans="1:32" x14ac:dyDescent="0.3">
      <c r="A20" s="24" t="s">
        <v>15</v>
      </c>
      <c r="B20" s="31">
        <f>[1]Base_C!B20*[1]ratios_C_to_ES!B20</f>
        <v>11.333645072545462</v>
      </c>
      <c r="C20" s="31">
        <f>[1]Base_C!C20*[1]ratios_C_to_ES!C20</f>
        <v>11.806457630234991</v>
      </c>
      <c r="D20" s="31">
        <f>[1]Base_C!D20*[1]ratios_C_to_ES!D20</f>
        <v>7.2606126321739044</v>
      </c>
      <c r="E20" s="31">
        <f>[1]Base_C!E20*[1]ratios_C_to_ES!E20</f>
        <v>5.8221007367696451</v>
      </c>
      <c r="F20" s="31">
        <f>[1]Base_C!F20*[1]ratios_C_to_ES!F20</f>
        <v>5.498686399153959</v>
      </c>
      <c r="G20" s="31">
        <f>[1]Base_C!G20*[1]ratios_C_to_ES!G20</f>
        <v>5.2649717023943676</v>
      </c>
      <c r="H20" s="31">
        <f>[1]Base_C!H20*[1]ratios_C_to_ES!H20</f>
        <v>5.5128844605898433</v>
      </c>
      <c r="I20" s="31">
        <f>[1]Base_C!I20*[1]ratios_C_to_ES!I20</f>
        <v>5.4071776931354556</v>
      </c>
      <c r="J20" s="31">
        <f>[1]Base_C!J20*[1]ratios_C_to_ES!J20</f>
        <v>5.6389413956847676</v>
      </c>
      <c r="K20" s="31">
        <f>[1]Base_C!K20*[1]ratios_C_to_ES!K20</f>
        <v>4.9649175334359512</v>
      </c>
      <c r="L20" s="31">
        <f>[1]Base_C!L20*[1]ratios_C_to_ES!L20</f>
        <v>4.6026411709491946</v>
      </c>
      <c r="M20" s="31">
        <f>[1]Base_C!M20*[1]ratios_C_to_ES!M20</f>
        <v>4.7899254234436022</v>
      </c>
      <c r="N20" s="31">
        <f>[1]Base_C!N20*[1]ratios_C_to_ES!N20</f>
        <v>4.8754234748397565</v>
      </c>
      <c r="O20" s="31">
        <f>[1]Base_C!O20*[1]ratios_C_to_ES!O20</f>
        <v>4.9142590067608083</v>
      </c>
      <c r="P20" s="31">
        <f>[1]Base_C!P20*[1]ratios_C_to_ES!P20</f>
        <v>5.1164003904496838</v>
      </c>
      <c r="Q20" s="31">
        <f>[1]Base_C!Q20*[1]ratios_C_to_ES!Q20</f>
        <v>22.801829999999992</v>
      </c>
      <c r="R20" s="31">
        <f>[1]Base_C!R20*[1]ratios_C_to_ES!R20</f>
        <v>11.730000000000006</v>
      </c>
      <c r="S20" s="31">
        <f>[1]Base_C!S20*[1]ratios_C_to_ES!S20</f>
        <v>13.780000000000001</v>
      </c>
      <c r="T20" s="31">
        <f>[1]Base_C!T20*[1]ratios_C_to_ES!T20</f>
        <v>12.989999999999995</v>
      </c>
      <c r="U20" s="31">
        <f>[1]Base_C!U20*[1]ratios_C_to_ES!U20</f>
        <v>11.099999999999994</v>
      </c>
      <c r="V20" s="31">
        <f>[1]Base_C!V20*[1]ratios_C_to_ES!V20</f>
        <v>11.430000000000007</v>
      </c>
      <c r="W20" s="31">
        <f>[1]Base_C!W20*[1]ratios_C_to_ES!W20</f>
        <v>12.53</v>
      </c>
      <c r="X20" s="31">
        <f>[1]Base_C!X20*[1]ratios_C_to_ES!X20</f>
        <v>12.669999999999986</v>
      </c>
      <c r="Y20" s="31">
        <f>[1]Base_C!Y20*[1]ratios_C_to_ES!Y20</f>
        <v>12.449999999999989</v>
      </c>
      <c r="Z20" s="31">
        <f>[1]Base_C!Z20*[1]ratios_C_to_ES!Z20</f>
        <v>12.919999999999989</v>
      </c>
      <c r="AA20" s="31">
        <f>[1]Base_C!AA20*[1]ratios_C_to_ES!AA20</f>
        <v>13.25</v>
      </c>
      <c r="AB20" s="31">
        <f>[1]Base_C!AB20*[1]ratios_C_to_ES!AB20</f>
        <v>13.919999999999987</v>
      </c>
      <c r="AC20" s="31">
        <f>[1]Base_C!AC20*[1]ratios_C_to_ES!AC20</f>
        <v>14.129999999999995</v>
      </c>
      <c r="AD20" s="31">
        <f>[1]Base_C!AD20*[1]ratios_C_to_ES!AD20</f>
        <v>14.140000000000015</v>
      </c>
      <c r="AE20" s="31">
        <f>[1]Base_C!AE20*[1]ratios_C_to_ES!AE20</f>
        <v>14.280000000000001</v>
      </c>
      <c r="AF20" s="29"/>
    </row>
    <row r="21" spans="1:32" x14ac:dyDescent="0.3">
      <c r="A21" s="24" t="s">
        <v>16</v>
      </c>
      <c r="B21" s="31">
        <f>[1]Base_C!B21*[1]ratios_C_to_ES!B21</f>
        <v>10.106886501515072</v>
      </c>
      <c r="C21" s="31">
        <f>[1]Base_C!C21*[1]ratios_C_to_ES!C21</f>
        <v>10.618020652107354</v>
      </c>
      <c r="D21" s="31">
        <f>[1]Base_C!D21*[1]ratios_C_to_ES!D21</f>
        <v>10.430365506337131</v>
      </c>
      <c r="E21" s="31">
        <f>[1]Base_C!E21*[1]ratios_C_to_ES!E21</f>
        <v>10.550664596653796</v>
      </c>
      <c r="F21" s="31">
        <f>[1]Base_C!F21*[1]ratios_C_to_ES!F21</f>
        <v>9.8930655690530926</v>
      </c>
      <c r="G21" s="31">
        <f>[1]Base_C!G21*[1]ratios_C_to_ES!G21</f>
        <v>8.0078265937057047</v>
      </c>
      <c r="H21" s="31">
        <f>[1]Base_C!H21*[1]ratios_C_to_ES!H21</f>
        <v>8.0581740137790767</v>
      </c>
      <c r="I21" s="31">
        <f>[1]Base_C!I21*[1]ratios_C_to_ES!I21</f>
        <v>7.5407183860683489</v>
      </c>
      <c r="J21" s="31">
        <f>[1]Base_C!J21*[1]ratios_C_to_ES!J21</f>
        <v>6.8416787771190144</v>
      </c>
      <c r="K21" s="31">
        <f>[1]Base_C!K21*[1]ratios_C_to_ES!K21</f>
        <v>7.2112899397695349</v>
      </c>
      <c r="L21" s="31">
        <f>[1]Base_C!L21*[1]ratios_C_to_ES!L21</f>
        <v>7.6724151758173988</v>
      </c>
      <c r="M21" s="31">
        <f>[1]Base_C!M21*[1]ratios_C_to_ES!M21</f>
        <v>8.0604910266492737</v>
      </c>
      <c r="N21" s="31">
        <f>[1]Base_C!N21*[1]ratios_C_to_ES!N21</f>
        <v>8.6768005801715091</v>
      </c>
      <c r="O21" s="31">
        <f>[1]Base_C!O21*[1]ratios_C_to_ES!O21</f>
        <v>9.0270662723509716</v>
      </c>
      <c r="P21" s="31">
        <f>[1]Base_C!P21*[1]ratios_C_to_ES!P21</f>
        <v>10.130559521735236</v>
      </c>
      <c r="Q21" s="31">
        <f>[1]Base_C!Q21*[1]ratios_C_to_ES!Q21</f>
        <v>13.009119999999994</v>
      </c>
      <c r="R21" s="31">
        <f>[1]Base_C!R21*[1]ratios_C_to_ES!R21</f>
        <v>9.8299999999999983</v>
      </c>
      <c r="S21" s="31">
        <f>[1]Base_C!S21*[1]ratios_C_to_ES!S21</f>
        <v>9.39</v>
      </c>
      <c r="T21" s="31">
        <f>[1]Base_C!T21*[1]ratios_C_to_ES!T21</f>
        <v>9.75</v>
      </c>
      <c r="U21" s="31">
        <f>[1]Base_C!U21*[1]ratios_C_to_ES!U21</f>
        <v>9.1300000000000097</v>
      </c>
      <c r="V21" s="31">
        <f>[1]Base_C!V21*[1]ratios_C_to_ES!V21</f>
        <v>9.6399999999999864</v>
      </c>
      <c r="W21" s="31">
        <f>[1]Base_C!W21*[1]ratios_C_to_ES!W21</f>
        <v>9.7199999999999989</v>
      </c>
      <c r="X21" s="31">
        <f>[1]Base_C!X21*[1]ratios_C_to_ES!X21</f>
        <v>9.5099999999999909</v>
      </c>
      <c r="Y21" s="31">
        <f>[1]Base_C!Y21*[1]ratios_C_to_ES!Y21</f>
        <v>9.3700000000000045</v>
      </c>
      <c r="Z21" s="31">
        <f>[1]Base_C!Z21*[1]ratios_C_to_ES!Z21</f>
        <v>8.8599999999999852</v>
      </c>
      <c r="AA21" s="31">
        <f>[1]Base_C!AA21*[1]ratios_C_to_ES!AA21</f>
        <v>8.6100000000000136</v>
      </c>
      <c r="AB21" s="31">
        <f>[1]Base_C!AB21*[1]ratios_C_to_ES!AB21</f>
        <v>8.5200000000000102</v>
      </c>
      <c r="AC21" s="31">
        <f>[1]Base_C!AC21*[1]ratios_C_to_ES!AC21</f>
        <v>8.7400000000000091</v>
      </c>
      <c r="AD21" s="31">
        <f>[1]Base_C!AD21*[1]ratios_C_to_ES!AD21</f>
        <v>9.0900000000000034</v>
      </c>
      <c r="AE21" s="31">
        <f>[1]Base_C!AE21*[1]ratios_C_to_ES!AE21</f>
        <v>9.0800000000000125</v>
      </c>
      <c r="AF21" s="29"/>
    </row>
    <row r="22" spans="1:32" x14ac:dyDescent="0.3">
      <c r="A22" s="24" t="s">
        <v>17</v>
      </c>
      <c r="B22" s="31">
        <f>[1]Base_C!B22*[1]ratios_C_to_ES!B22</f>
        <v>45.11548316711518</v>
      </c>
      <c r="C22" s="31">
        <f>[1]Base_C!C22*[1]ratios_C_to_ES!C22</f>
        <v>42.03485723850202</v>
      </c>
      <c r="D22" s="31">
        <f>[1]Base_C!D22*[1]ratios_C_to_ES!D22</f>
        <v>37.192914902581926</v>
      </c>
      <c r="E22" s="31">
        <f>[1]Base_C!E22*[1]ratios_C_to_ES!E22</f>
        <v>37.769258754613787</v>
      </c>
      <c r="F22" s="31">
        <f>[1]Base_C!F22*[1]ratios_C_to_ES!F22</f>
        <v>37.32633801170131</v>
      </c>
      <c r="G22" s="31">
        <f>[1]Base_C!G22*[1]ratios_C_to_ES!G22</f>
        <v>36.741450549478628</v>
      </c>
      <c r="H22" s="31">
        <f>[1]Base_C!H22*[1]ratios_C_to_ES!H22</f>
        <v>37.822288245730107</v>
      </c>
      <c r="I22" s="31">
        <f>[1]Base_C!I22*[1]ratios_C_to_ES!I22</f>
        <v>37.071240452457715</v>
      </c>
      <c r="J22" s="31">
        <f>[1]Base_C!J22*[1]ratios_C_to_ES!J22</f>
        <v>36.842738704523043</v>
      </c>
      <c r="K22" s="31">
        <f>[1]Base_C!K22*[1]ratios_C_to_ES!K22</f>
        <v>37.111072105977087</v>
      </c>
      <c r="L22" s="31">
        <f>[1]Base_C!L22*[1]ratios_C_to_ES!L22</f>
        <v>35.708821392625595</v>
      </c>
      <c r="M22" s="31">
        <f>[1]Base_C!M22*[1]ratios_C_to_ES!M22</f>
        <v>36.676195681190023</v>
      </c>
      <c r="N22" s="31">
        <f>[1]Base_C!N22*[1]ratios_C_to_ES!N22</f>
        <v>35.855343756226659</v>
      </c>
      <c r="O22" s="31">
        <f>[1]Base_C!O22*[1]ratios_C_to_ES!O22</f>
        <v>37.295246572464237</v>
      </c>
      <c r="P22" s="31">
        <f>[1]Base_C!P22*[1]ratios_C_to_ES!P22</f>
        <v>36.877304329666742</v>
      </c>
      <c r="Q22" s="31">
        <f>[1]Base_C!Q22*[1]ratios_C_to_ES!Q22</f>
        <v>75.386680000000013</v>
      </c>
      <c r="R22" s="31">
        <f>[1]Base_C!R22*[1]ratios_C_to_ES!R22</f>
        <v>45.480000000000018</v>
      </c>
      <c r="S22" s="31">
        <f>[1]Base_C!S22*[1]ratios_C_to_ES!S22</f>
        <v>43.240000000000009</v>
      </c>
      <c r="T22" s="31">
        <f>[1]Base_C!T22*[1]ratios_C_to_ES!T22</f>
        <v>43.330000000000041</v>
      </c>
      <c r="U22" s="31">
        <f>[1]Base_C!U22*[1]ratios_C_to_ES!U22</f>
        <v>42.169999999999959</v>
      </c>
      <c r="V22" s="31">
        <f>[1]Base_C!V22*[1]ratios_C_to_ES!V22</f>
        <v>41.939999999999941</v>
      </c>
      <c r="W22" s="31">
        <f>[1]Base_C!W22*[1]ratios_C_to_ES!W22</f>
        <v>40.860000000000014</v>
      </c>
      <c r="X22" s="31">
        <f>[1]Base_C!X22*[1]ratios_C_to_ES!X22</f>
        <v>38.360000000000014</v>
      </c>
      <c r="Y22" s="31">
        <f>[1]Base_C!Y22*[1]ratios_C_to_ES!Y22</f>
        <v>38.440000000000055</v>
      </c>
      <c r="Z22" s="31">
        <f>[1]Base_C!Z22*[1]ratios_C_to_ES!Z22</f>
        <v>38.419999999999959</v>
      </c>
      <c r="AA22" s="31">
        <f>[1]Base_C!AA22*[1]ratios_C_to_ES!AA22</f>
        <v>41.439999999999941</v>
      </c>
      <c r="AB22" s="31">
        <f>[1]Base_C!AB22*[1]ratios_C_to_ES!AB22</f>
        <v>42.059999999999945</v>
      </c>
      <c r="AC22" s="31">
        <f>[1]Base_C!AC22*[1]ratios_C_to_ES!AC22</f>
        <v>43.139999999999986</v>
      </c>
      <c r="AD22" s="31">
        <f>[1]Base_C!AD22*[1]ratios_C_to_ES!AD22</f>
        <v>43.330000000000041</v>
      </c>
      <c r="AE22" s="31">
        <f>[1]Base_C!AE22*[1]ratios_C_to_ES!AE22</f>
        <v>43.25</v>
      </c>
      <c r="AF22" s="29"/>
    </row>
    <row r="23" spans="1:32" x14ac:dyDescent="0.3">
      <c r="A23" s="24" t="s">
        <v>18</v>
      </c>
      <c r="B23" s="31">
        <f>[1]Base_C!B23*[1]ratios_C_to_ES!B23</f>
        <v>0.94040025091827661</v>
      </c>
      <c r="C23" s="31">
        <f>[1]Base_C!C23*[1]ratios_C_to_ES!C23</f>
        <v>0.88777334417742537</v>
      </c>
      <c r="D23" s="31">
        <f>[1]Base_C!D23*[1]ratios_C_to_ES!D23</f>
        <v>0.91295092592903815</v>
      </c>
      <c r="E23" s="31">
        <f>[1]Base_C!E23*[1]ratios_C_to_ES!E23</f>
        <v>1.1253679766344351</v>
      </c>
      <c r="F23" s="31">
        <f>[1]Base_C!F23*[1]ratios_C_to_ES!F23</f>
        <v>1.0468895738800916</v>
      </c>
      <c r="G23" s="31">
        <f>[1]Base_C!G23*[1]ratios_C_to_ES!G23</f>
        <v>0.9730488606698644</v>
      </c>
      <c r="H23" s="31">
        <f>[1]Base_C!H23*[1]ratios_C_to_ES!H23</f>
        <v>1.0178368872963812</v>
      </c>
      <c r="I23" s="31">
        <f>[1]Base_C!I23*[1]ratios_C_to_ES!I23</f>
        <v>1.023512646039286</v>
      </c>
      <c r="J23" s="31">
        <f>[1]Base_C!J23*[1]ratios_C_to_ES!J23</f>
        <v>1.0115357711146644</v>
      </c>
      <c r="K23" s="31">
        <f>[1]Base_C!K23*[1]ratios_C_to_ES!K23</f>
        <v>1.0433960869446812</v>
      </c>
      <c r="L23" s="31">
        <f>[1]Base_C!L23*[1]ratios_C_to_ES!L23</f>
        <v>1.0202359193423511</v>
      </c>
      <c r="M23" s="31">
        <f>[1]Base_C!M23*[1]ratios_C_to_ES!M23</f>
        <v>1.0669329318347165</v>
      </c>
      <c r="N23" s="31">
        <f>[1]Base_C!N23*[1]ratios_C_to_ES!N23</f>
        <v>1.0859203927839189</v>
      </c>
      <c r="O23" s="31">
        <f>[1]Base_C!O23*[1]ratios_C_to_ES!O23</f>
        <v>1.1885631251531876</v>
      </c>
      <c r="P23" s="31">
        <f>[1]Base_C!P23*[1]ratios_C_to_ES!P23</f>
        <v>1.1480538599501244</v>
      </c>
      <c r="Q23" s="31">
        <f>[1]Base_C!Q23*[1]ratios_C_to_ES!Q23</f>
        <v>2.9721799999999998</v>
      </c>
      <c r="R23" s="31">
        <f>[1]Base_C!R23*[1]ratios_C_to_ES!R23</f>
        <v>0.98000000000000043</v>
      </c>
      <c r="S23" s="31">
        <f>[1]Base_C!S23*[1]ratios_C_to_ES!S23</f>
        <v>1.0400000000000009</v>
      </c>
      <c r="T23" s="31">
        <f>[1]Base_C!T23*[1]ratios_C_to_ES!T23</f>
        <v>1.0599999999999987</v>
      </c>
      <c r="U23" s="31">
        <f>[1]Base_C!U23*[1]ratios_C_to_ES!U23</f>
        <v>0.98000000000000043</v>
      </c>
      <c r="V23" s="31">
        <f>[1]Base_C!V23*[1]ratios_C_to_ES!V23</f>
        <v>1.0300000000000011</v>
      </c>
      <c r="W23" s="31">
        <f>[1]Base_C!W23*[1]ratios_C_to_ES!W23</f>
        <v>1.0700000000000003</v>
      </c>
      <c r="X23" s="31">
        <f>[1]Base_C!X23*[1]ratios_C_to_ES!X23</f>
        <v>1.129999999999999</v>
      </c>
      <c r="Y23" s="31">
        <f>[1]Base_C!Y23*[1]ratios_C_to_ES!Y23</f>
        <v>1.25</v>
      </c>
      <c r="Z23" s="31">
        <f>[1]Base_C!Z23*[1]ratios_C_to_ES!Z23</f>
        <v>1.2899999999999991</v>
      </c>
      <c r="AA23" s="31">
        <f>[1]Base_C!AA23*[1]ratios_C_to_ES!AA23</f>
        <v>1.3000000000000007</v>
      </c>
      <c r="AB23" s="31">
        <f>[1]Base_C!AB23*[1]ratios_C_to_ES!AB23</f>
        <v>1.3299999999999983</v>
      </c>
      <c r="AC23" s="31">
        <f>[1]Base_C!AC23*[1]ratios_C_to_ES!AC23</f>
        <v>1.4299999999999997</v>
      </c>
      <c r="AD23" s="31">
        <f>[1]Base_C!AD23*[1]ratios_C_to_ES!AD23</f>
        <v>1.4699999999999989</v>
      </c>
      <c r="AE23" s="31">
        <f>[1]Base_C!AE23*[1]ratios_C_to_ES!AE23</f>
        <v>1.379999999999999</v>
      </c>
      <c r="AF23" s="29"/>
    </row>
    <row r="24" spans="1:32" x14ac:dyDescent="0.3">
      <c r="A24" s="24" t="s">
        <v>19</v>
      </c>
      <c r="B24" s="31">
        <f>[1]Base_C!B24*[1]ratios_C_to_ES!B24</f>
        <v>123.23923643203599</v>
      </c>
      <c r="C24" s="31">
        <f>[1]Base_C!C24*[1]ratios_C_to_ES!C24</f>
        <v>127.50248878955654</v>
      </c>
      <c r="D24" s="31">
        <f>[1]Base_C!D24*[1]ratios_C_to_ES!D24</f>
        <v>127.83874015003256</v>
      </c>
      <c r="E24" s="31">
        <f>[1]Base_C!E24*[1]ratios_C_to_ES!E24</f>
        <v>128.23723668490331</v>
      </c>
      <c r="F24" s="31">
        <f>[1]Base_C!F24*[1]ratios_C_to_ES!F24</f>
        <v>128.69641360256972</v>
      </c>
      <c r="G24" s="31">
        <f>[1]Base_C!G24*[1]ratios_C_to_ES!G24</f>
        <v>128.69924140453091</v>
      </c>
      <c r="H24" s="31">
        <f>[1]Base_C!H24*[1]ratios_C_to_ES!H24</f>
        <v>134.70084292806675</v>
      </c>
      <c r="I24" s="31">
        <f>[1]Base_C!I24*[1]ratios_C_to_ES!I24</f>
        <v>130.14655516429224</v>
      </c>
      <c r="J24" s="31">
        <f>[1]Base_C!J24*[1]ratios_C_to_ES!J24</f>
        <v>130.46172111584843</v>
      </c>
      <c r="K24" s="31">
        <f>[1]Base_C!K24*[1]ratios_C_to_ES!K24</f>
        <v>123.02625427651935</v>
      </c>
      <c r="L24" s="31">
        <f>[1]Base_C!L24*[1]ratios_C_to_ES!L24</f>
        <v>122.13111584302419</v>
      </c>
      <c r="M24" s="31">
        <f>[1]Base_C!M24*[1]ratios_C_to_ES!M24</f>
        <v>122.36700821887553</v>
      </c>
      <c r="N24" s="31">
        <f>[1]Base_C!N24*[1]ratios_C_to_ES!N24</f>
        <v>121.18669052954807</v>
      </c>
      <c r="O24" s="31">
        <f>[1]Base_C!O24*[1]ratios_C_to_ES!O24</f>
        <v>121.55820657277241</v>
      </c>
      <c r="P24" s="31">
        <f>[1]Base_C!P24*[1]ratios_C_to_ES!P24</f>
        <v>122.43306119615045</v>
      </c>
      <c r="Q24" s="31">
        <f>[1]Base_C!Q24*[1]ratios_C_to_ES!Q24</f>
        <v>214.66482999999997</v>
      </c>
      <c r="R24" s="31">
        <f>[1]Base_C!R24*[1]ratios_C_to_ES!R24</f>
        <v>121.86999999999989</v>
      </c>
      <c r="S24" s="31">
        <f>[1]Base_C!S24*[1]ratios_C_to_ES!S24</f>
        <v>118.40000000000009</v>
      </c>
      <c r="T24" s="31">
        <f>[1]Base_C!T24*[1]ratios_C_to_ES!T24</f>
        <v>122.27999999999997</v>
      </c>
      <c r="U24" s="31">
        <f>[1]Base_C!U24*[1]ratios_C_to_ES!U24</f>
        <v>119.14000000000011</v>
      </c>
      <c r="V24" s="31">
        <f>[1]Base_C!V24*[1]ratios_C_to_ES!V24</f>
        <v>127.42000000000007</v>
      </c>
      <c r="W24" s="31">
        <f>[1]Base_C!W24*[1]ratios_C_to_ES!W24</f>
        <v>118.05000000000018</v>
      </c>
      <c r="X24" s="31">
        <f>[1]Base_C!X24*[1]ratios_C_to_ES!X24</f>
        <v>117.80999999999995</v>
      </c>
      <c r="Y24" s="31">
        <f>[1]Base_C!Y24*[1]ratios_C_to_ES!Y24</f>
        <v>108.24999999999999</v>
      </c>
      <c r="Z24" s="31">
        <f>[1]Base_C!Z24*[1]ratios_C_to_ES!Z24</f>
        <v>97.889999999999858</v>
      </c>
      <c r="AA24" s="31">
        <f>[1]Base_C!AA24*[1]ratios_C_to_ES!AA24</f>
        <v>101.11999999999989</v>
      </c>
      <c r="AB24" s="31">
        <f>[1]Base_C!AB24*[1]ratios_C_to_ES!AB24</f>
        <v>101.32999999999991</v>
      </c>
      <c r="AC24" s="31">
        <f>[1]Base_C!AC24*[1]ratios_C_to_ES!AC24</f>
        <v>102.32999999999993</v>
      </c>
      <c r="AD24" s="31">
        <f>[1]Base_C!AD24*[1]ratios_C_to_ES!AD24</f>
        <v>101.80000000000018</v>
      </c>
      <c r="AE24" s="31">
        <f>[1]Base_C!AE24*[1]ratios_C_to_ES!AE24</f>
        <v>99.730000000000018</v>
      </c>
      <c r="AF24" s="29"/>
    </row>
    <row r="25" spans="1:32" x14ac:dyDescent="0.3">
      <c r="A25" s="24" t="s">
        <v>20</v>
      </c>
      <c r="B25" s="31">
        <f>[1]Base_C!B25*[1]ratios_C_to_ES!B25</f>
        <v>56.471317525109811</v>
      </c>
      <c r="C25" s="31">
        <f>[1]Base_C!C25*[1]ratios_C_to_ES!C25</f>
        <v>59.108242254426699</v>
      </c>
      <c r="D25" s="31">
        <f>[1]Base_C!D25*[1]ratios_C_to_ES!D25</f>
        <v>54.346116806439788</v>
      </c>
      <c r="E25" s="31">
        <f>[1]Base_C!E25*[1]ratios_C_to_ES!E25</f>
        <v>54.518885409398344</v>
      </c>
      <c r="F25" s="31">
        <f>[1]Base_C!F25*[1]ratios_C_to_ES!F25</f>
        <v>54.698271816046393</v>
      </c>
      <c r="G25" s="31">
        <f>[1]Base_C!G25*[1]ratios_C_to_ES!G25</f>
        <v>57.059999607606379</v>
      </c>
      <c r="H25" s="31">
        <f>[1]Base_C!H25*[1]ratios_C_to_ES!H25</f>
        <v>59.376319758000157</v>
      </c>
      <c r="I25" s="31">
        <f>[1]Base_C!I25*[1]ratios_C_to_ES!I25</f>
        <v>59.067569076885079</v>
      </c>
      <c r="J25" s="31">
        <f>[1]Base_C!J25*[1]ratios_C_to_ES!J25</f>
        <v>58.59029000564513</v>
      </c>
      <c r="K25" s="31">
        <f>[1]Base_C!K25*[1]ratios_C_to_ES!K25</f>
        <v>57.453956103638298</v>
      </c>
      <c r="L25" s="31">
        <f>[1]Base_C!L25*[1]ratios_C_to_ES!L25</f>
        <v>57.691819341973712</v>
      </c>
      <c r="M25" s="31">
        <f>[1]Base_C!M25*[1]ratios_C_to_ES!M25</f>
        <v>60.487582132891248</v>
      </c>
      <c r="N25" s="31">
        <f>[1]Base_C!N25*[1]ratios_C_to_ES!N25</f>
        <v>61.749359925730573</v>
      </c>
      <c r="O25" s="31">
        <f>[1]Base_C!O25*[1]ratios_C_to_ES!O25</f>
        <v>65.802149282588516</v>
      </c>
      <c r="P25" s="31">
        <f>[1]Base_C!P25*[1]ratios_C_to_ES!P25</f>
        <v>65.510728719557164</v>
      </c>
      <c r="Q25" s="31">
        <f>[1]Base_C!Q25*[1]ratios_C_to_ES!Q25</f>
        <v>92.427270000000007</v>
      </c>
      <c r="R25" s="31">
        <f>[1]Base_C!R25*[1]ratios_C_to_ES!R25</f>
        <v>54.980000000000018</v>
      </c>
      <c r="S25" s="31">
        <f>[1]Base_C!S25*[1]ratios_C_to_ES!S25</f>
        <v>52.980000000000018</v>
      </c>
      <c r="T25" s="31">
        <f>[1]Base_C!T25*[1]ratios_C_to_ES!T25</f>
        <v>52.340000000000032</v>
      </c>
      <c r="U25" s="31">
        <f>[1]Base_C!U25*[1]ratios_C_to_ES!U25</f>
        <v>50.809999999999945</v>
      </c>
      <c r="V25" s="31">
        <f>[1]Base_C!V25*[1]ratios_C_to_ES!V25</f>
        <v>51.870000000000005</v>
      </c>
      <c r="W25" s="31">
        <f>[1]Base_C!W25*[1]ratios_C_to_ES!W25</f>
        <v>49.92999999999995</v>
      </c>
      <c r="X25" s="31">
        <f>[1]Base_C!X25*[1]ratios_C_to_ES!X25</f>
        <v>49.529999999999973</v>
      </c>
      <c r="Y25" s="31">
        <f>[1]Base_C!Y25*[1]ratios_C_to_ES!Y25</f>
        <v>50.099999999999909</v>
      </c>
      <c r="Z25" s="31">
        <f>[1]Base_C!Z25*[1]ratios_C_to_ES!Z25</f>
        <v>48.190000000000055</v>
      </c>
      <c r="AA25" s="31">
        <f>[1]Base_C!AA25*[1]ratios_C_to_ES!AA25</f>
        <v>49.299999999999955</v>
      </c>
      <c r="AB25" s="31">
        <f>[1]Base_C!AB25*[1]ratios_C_to_ES!AB25</f>
        <v>50.619999999999884</v>
      </c>
      <c r="AC25" s="31">
        <f>[1]Base_C!AC25*[1]ratios_C_to_ES!AC25</f>
        <v>51.650000000000084</v>
      </c>
      <c r="AD25" s="31">
        <f>[1]Base_C!AD25*[1]ratios_C_to_ES!AD25</f>
        <v>50.650000000000084</v>
      </c>
      <c r="AE25" s="31">
        <f>[1]Base_C!AE25*[1]ratios_C_to_ES!AE25</f>
        <v>50.339999999999918</v>
      </c>
      <c r="AF25" s="29"/>
    </row>
    <row r="26" spans="1:32" x14ac:dyDescent="0.3">
      <c r="A26" s="24" t="s">
        <v>21</v>
      </c>
      <c r="B26" s="31">
        <f>[1]Base_C!B26*[1]ratios_C_to_ES!B26</f>
        <v>182.0807842606699</v>
      </c>
      <c r="C26" s="31">
        <f>[1]Base_C!C26*[1]ratios_C_to_ES!C26</f>
        <v>177.46161766065367</v>
      </c>
      <c r="D26" s="31">
        <f>[1]Base_C!D26*[1]ratios_C_to_ES!D26</f>
        <v>172.57350991652837</v>
      </c>
      <c r="E26" s="31">
        <f>[1]Base_C!E26*[1]ratios_C_to_ES!E26</f>
        <v>172.53345591085829</v>
      </c>
      <c r="F26" s="31">
        <f>[1]Base_C!F26*[1]ratios_C_to_ES!F26</f>
        <v>170.3822137326155</v>
      </c>
      <c r="G26" s="31">
        <f>[1]Base_C!G26*[1]ratios_C_to_ES!G26</f>
        <v>171.1551358953366</v>
      </c>
      <c r="H26" s="31">
        <f>[1]Base_C!H26*[1]ratios_C_to_ES!H26</f>
        <v>176.45502615178836</v>
      </c>
      <c r="I26" s="31">
        <f>[1]Base_C!I26*[1]ratios_C_to_ES!I26</f>
        <v>172.58274750972635</v>
      </c>
      <c r="J26" s="31">
        <f>[1]Base_C!J26*[1]ratios_C_to_ES!J26</f>
        <v>160.93600404874701</v>
      </c>
      <c r="K26" s="31">
        <f>[1]Base_C!K26*[1]ratios_C_to_ES!K26</f>
        <v>156.51104519799935</v>
      </c>
      <c r="L26" s="31">
        <f>[1]Base_C!L26*[1]ratios_C_to_ES!L26</f>
        <v>151.70234194840987</v>
      </c>
      <c r="M26" s="31">
        <f>[1]Base_C!M26*[1]ratios_C_to_ES!M26</f>
        <v>151.29852509571424</v>
      </c>
      <c r="N26" s="31">
        <f>[1]Base_C!N26*[1]ratios_C_to_ES!N26</f>
        <v>147.57391825912714</v>
      </c>
      <c r="O26" s="31">
        <f>[1]Base_C!O26*[1]ratios_C_to_ES!O26</f>
        <v>152.69895326668143</v>
      </c>
      <c r="P26" s="31">
        <f>[1]Base_C!P26*[1]ratios_C_to_ES!P26</f>
        <v>154.82553377710951</v>
      </c>
      <c r="Q26" s="31">
        <f>[1]Base_C!Q26*[1]ratios_C_to_ES!Q26</f>
        <v>404.45953000000009</v>
      </c>
      <c r="R26" s="31">
        <f>[1]Base_C!R26*[1]ratios_C_to_ES!R26</f>
        <v>190.41999999999985</v>
      </c>
      <c r="S26" s="31">
        <f>[1]Base_C!S26*[1]ratios_C_to_ES!S26</f>
        <v>190.88999999999987</v>
      </c>
      <c r="T26" s="31">
        <f>[1]Base_C!T26*[1]ratios_C_to_ES!T26</f>
        <v>194.98000000000002</v>
      </c>
      <c r="U26" s="31">
        <f>[1]Base_C!U26*[1]ratios_C_to_ES!U26</f>
        <v>193.05999999999995</v>
      </c>
      <c r="V26" s="31">
        <f>[1]Base_C!V26*[1]ratios_C_to_ES!V26</f>
        <v>202.82000000000016</v>
      </c>
      <c r="W26" s="31">
        <f>[1]Base_C!W26*[1]ratios_C_to_ES!W26</f>
        <v>199.11999999999989</v>
      </c>
      <c r="X26" s="31">
        <f>[1]Base_C!X26*[1]ratios_C_to_ES!X26</f>
        <v>198.09999999999991</v>
      </c>
      <c r="Y26" s="31">
        <f>[1]Base_C!Y26*[1]ratios_C_to_ES!Y26</f>
        <v>186.09999999999991</v>
      </c>
      <c r="Z26" s="31">
        <f>[1]Base_C!Z26*[1]ratios_C_to_ES!Z26</f>
        <v>181.53999999999996</v>
      </c>
      <c r="AA26" s="31">
        <f>[1]Base_C!AA26*[1]ratios_C_to_ES!AA26</f>
        <v>186.76999999999998</v>
      </c>
      <c r="AB26" s="31">
        <f>[1]Base_C!AB26*[1]ratios_C_to_ES!AB26</f>
        <v>198.65999999999985</v>
      </c>
      <c r="AC26" s="31">
        <f>[1]Base_C!AC26*[1]ratios_C_to_ES!AC26</f>
        <v>211.51000000000025</v>
      </c>
      <c r="AD26" s="31">
        <f>[1]Base_C!AD26*[1]ratios_C_to_ES!AD26</f>
        <v>217.97999999999956</v>
      </c>
      <c r="AE26" s="31">
        <f>[1]Base_C!AE26*[1]ratios_C_to_ES!AE26</f>
        <v>213.02999999999975</v>
      </c>
      <c r="AF26" s="29"/>
    </row>
    <row r="27" spans="1:32" x14ac:dyDescent="0.3">
      <c r="A27" s="24" t="s">
        <v>22</v>
      </c>
      <c r="B27" s="31">
        <f>[1]Base_C!B27*[1]ratios_C_to_ES!B27</f>
        <v>47.20218838844945</v>
      </c>
      <c r="C27" s="31">
        <f>[1]Base_C!C27*[1]ratios_C_to_ES!C27</f>
        <v>48.727500757118712</v>
      </c>
      <c r="D27" s="31">
        <f>[1]Base_C!D27*[1]ratios_C_to_ES!D27</f>
        <v>51.817797518890309</v>
      </c>
      <c r="E27" s="31">
        <f>[1]Base_C!E27*[1]ratios_C_to_ES!E27</f>
        <v>50.607271599547559</v>
      </c>
      <c r="F27" s="31">
        <f>[1]Base_C!F27*[1]ratios_C_to_ES!F27</f>
        <v>51.372794143772012</v>
      </c>
      <c r="G27" s="31">
        <f>[1]Base_C!G27*[1]ratios_C_to_ES!G27</f>
        <v>55.145332666060206</v>
      </c>
      <c r="H27" s="31">
        <f>[1]Base_C!H27*[1]ratios_C_to_ES!H27</f>
        <v>53.257087855828082</v>
      </c>
      <c r="I27" s="31">
        <f>[1]Base_C!I27*[1]ratios_C_to_ES!I27</f>
        <v>55.84479312970133</v>
      </c>
      <c r="J27" s="31">
        <f>[1]Base_C!J27*[1]ratios_C_to_ES!J27</f>
        <v>59.718452767549365</v>
      </c>
      <c r="K27" s="31">
        <f>[1]Base_C!K27*[1]ratios_C_to_ES!K27</f>
        <v>66.17875869295176</v>
      </c>
      <c r="L27" s="31">
        <f>[1]Base_C!L27*[1]ratios_C_to_ES!L27</f>
        <v>65.558272936305798</v>
      </c>
      <c r="M27" s="31">
        <f>[1]Base_C!M27*[1]ratios_C_to_ES!M27</f>
        <v>65.240368452418011</v>
      </c>
      <c r="N27" s="31">
        <f>[1]Base_C!N27*[1]ratios_C_to_ES!N27</f>
        <v>68.81087721123032</v>
      </c>
      <c r="O27" s="31">
        <f>[1]Base_C!O27*[1]ratios_C_to_ES!O27</f>
        <v>64.538862219751707</v>
      </c>
      <c r="P27" s="31">
        <f>[1]Base_C!P27*[1]ratios_C_to_ES!P27</f>
        <v>67.04680656951416</v>
      </c>
      <c r="Q27" s="31">
        <f>[1]Base_C!Q27*[1]ratios_C_to_ES!Q27</f>
        <v>85.714650000000006</v>
      </c>
      <c r="R27" s="31">
        <f>[1]Base_C!R27*[1]ratios_C_to_ES!R27</f>
        <v>45.689999999999941</v>
      </c>
      <c r="S27" s="31">
        <f>[1]Base_C!S27*[1]ratios_C_to_ES!S27</f>
        <v>45.269999999999982</v>
      </c>
      <c r="T27" s="31">
        <f>[1]Base_C!T27*[1]ratios_C_to_ES!T27</f>
        <v>44.960000000000036</v>
      </c>
      <c r="U27" s="31">
        <f>[1]Base_C!U27*[1]ratios_C_to_ES!U27</f>
        <v>43.649999999999977</v>
      </c>
      <c r="V27" s="31">
        <f>[1]Base_C!V27*[1]ratios_C_to_ES!V27</f>
        <v>43.549999999999955</v>
      </c>
      <c r="W27" s="31">
        <f>[1]Base_C!W27*[1]ratios_C_to_ES!W27</f>
        <v>41.57000000000005</v>
      </c>
      <c r="X27" s="31">
        <f>[1]Base_C!X27*[1]ratios_C_to_ES!X27</f>
        <v>39.480000000000018</v>
      </c>
      <c r="Y27" s="31">
        <f>[1]Base_C!Y27*[1]ratios_C_to_ES!Y27</f>
        <v>38.6099999999999</v>
      </c>
      <c r="Z27" s="31">
        <f>[1]Base_C!Z27*[1]ratios_C_to_ES!Z27</f>
        <v>38.839999999999918</v>
      </c>
      <c r="AA27" s="31">
        <f>[1]Base_C!AA27*[1]ratios_C_to_ES!AA27</f>
        <v>40.6099999999999</v>
      </c>
      <c r="AB27" s="31">
        <f>[1]Base_C!AB27*[1]ratios_C_to_ES!AB27</f>
        <v>41.569999999999936</v>
      </c>
      <c r="AC27" s="31">
        <f>[1]Base_C!AC27*[1]ratios_C_to_ES!AC27</f>
        <v>40.190000000000047</v>
      </c>
      <c r="AD27" s="31">
        <f>[1]Base_C!AD27*[1]ratios_C_to_ES!AD27</f>
        <v>40.75</v>
      </c>
      <c r="AE27" s="31">
        <f>[1]Base_C!AE27*[1]ratios_C_to_ES!AE27</f>
        <v>40.569999999999936</v>
      </c>
      <c r="AF27" s="29"/>
    </row>
    <row r="28" spans="1:32" x14ac:dyDescent="0.3">
      <c r="A28" s="24" t="s">
        <v>23</v>
      </c>
      <c r="B28" s="31">
        <f>[1]Base_C!B28*[1]ratios_C_to_ES!B28</f>
        <v>85.151448307664651</v>
      </c>
      <c r="C28" s="31">
        <f>[1]Base_C!C28*[1]ratios_C_to_ES!C28</f>
        <v>68.710231990848783</v>
      </c>
      <c r="D28" s="31">
        <f>[1]Base_C!D28*[1]ratios_C_to_ES!D28</f>
        <v>65.282259380066108</v>
      </c>
      <c r="E28" s="31">
        <f>[1]Base_C!E28*[1]ratios_C_to_ES!E28</f>
        <v>61.440570235987188</v>
      </c>
      <c r="F28" s="31">
        <f>[1]Base_C!F28*[1]ratios_C_to_ES!F28</f>
        <v>58.439056291431136</v>
      </c>
      <c r="G28" s="31">
        <f>[1]Base_C!G28*[1]ratios_C_to_ES!G28</f>
        <v>59.914266661774079</v>
      </c>
      <c r="H28" s="31">
        <f>[1]Base_C!H28*[1]ratios_C_to_ES!H28</f>
        <v>60.670956053425428</v>
      </c>
      <c r="I28" s="31">
        <f>[1]Base_C!I28*[1]ratios_C_to_ES!I28</f>
        <v>58.926131950613389</v>
      </c>
      <c r="J28" s="31">
        <f>[1]Base_C!J28*[1]ratios_C_to_ES!J28</f>
        <v>53.39413280385881</v>
      </c>
      <c r="K28" s="31">
        <f>[1]Base_C!K28*[1]ratios_C_to_ES!K28</f>
        <v>47.329084605573598</v>
      </c>
      <c r="L28" s="31">
        <f>[1]Base_C!L28*[1]ratios_C_to_ES!L28</f>
        <v>45.810480102163638</v>
      </c>
      <c r="M28" s="31">
        <f>[1]Base_C!M28*[1]ratios_C_to_ES!M28</f>
        <v>46.780969607769237</v>
      </c>
      <c r="N28" s="31">
        <f>[1]Base_C!N28*[1]ratios_C_to_ES!N28</f>
        <v>47.648432745430057</v>
      </c>
      <c r="O28" s="31">
        <f>[1]Base_C!O28*[1]ratios_C_to_ES!O28</f>
        <v>49.21066385154819</v>
      </c>
      <c r="P28" s="31">
        <f>[1]Base_C!P28*[1]ratios_C_to_ES!P28</f>
        <v>48.817752420922545</v>
      </c>
      <c r="Q28" s="31">
        <f>[1]Base_C!Q28*[1]ratios_C_to_ES!Q28</f>
        <v>151.38714000000002</v>
      </c>
      <c r="R28" s="31">
        <f>[1]Base_C!R28*[1]ratios_C_to_ES!R28</f>
        <v>79.970000000000027</v>
      </c>
      <c r="S28" s="31">
        <f>[1]Base_C!S28*[1]ratios_C_to_ES!S28</f>
        <v>74.240000000000009</v>
      </c>
      <c r="T28" s="31">
        <f>[1]Base_C!T28*[1]ratios_C_to_ES!T28</f>
        <v>78.110000000000014</v>
      </c>
      <c r="U28" s="31">
        <f>[1]Base_C!U28*[1]ratios_C_to_ES!U28</f>
        <v>73.549999999999955</v>
      </c>
      <c r="V28" s="31">
        <f>[1]Base_C!V28*[1]ratios_C_to_ES!V28</f>
        <v>69.069999999999936</v>
      </c>
      <c r="W28" s="31">
        <f>[1]Base_C!W28*[1]ratios_C_to_ES!W28</f>
        <v>70.690000000000055</v>
      </c>
      <c r="X28" s="31">
        <f>[1]Base_C!X28*[1]ratios_C_to_ES!X28</f>
        <v>71.180000000000064</v>
      </c>
      <c r="Y28" s="31">
        <f>[1]Base_C!Y28*[1]ratios_C_to_ES!Y28</f>
        <v>72.720000000000027</v>
      </c>
      <c r="Z28" s="31">
        <f>[1]Base_C!Z28*[1]ratios_C_to_ES!Z28</f>
        <v>72.529999999999973</v>
      </c>
      <c r="AA28" s="31">
        <f>[1]Base_C!AA28*[1]ratios_C_to_ES!AA28</f>
        <v>74.559999999999945</v>
      </c>
      <c r="AB28" s="31">
        <f>[1]Base_C!AB28*[1]ratios_C_to_ES!AB28</f>
        <v>73.120000000000118</v>
      </c>
      <c r="AC28" s="31">
        <f>[1]Base_C!AC28*[1]ratios_C_to_ES!AC28</f>
        <v>75.3599999999999</v>
      </c>
      <c r="AD28" s="31">
        <f>[1]Base_C!AD28*[1]ratios_C_to_ES!AD28</f>
        <v>74.269999999999982</v>
      </c>
      <c r="AE28" s="31">
        <f>[1]Base_C!AE28*[1]ratios_C_to_ES!AE28</f>
        <v>77.6400000000001</v>
      </c>
      <c r="AF28" s="29"/>
    </row>
    <row r="29" spans="1:32" x14ac:dyDescent="0.3">
      <c r="A29" s="24" t="s">
        <v>24</v>
      </c>
      <c r="B29" s="31">
        <f>[1]Base_C!B29*[1]ratios_C_to_ES!B29</f>
        <v>11.705815691961446</v>
      </c>
      <c r="C29" s="31">
        <f>[1]Base_C!C29*[1]ratios_C_to_ES!C29</f>
        <v>10.854080547074544</v>
      </c>
      <c r="D29" s="31">
        <f>[1]Base_C!D29*[1]ratios_C_to_ES!D29</f>
        <v>10.848612023513693</v>
      </c>
      <c r="E29" s="31">
        <f>[1]Base_C!E29*[1]ratios_C_to_ES!E29</f>
        <v>11.005567469909346</v>
      </c>
      <c r="F29" s="31">
        <f>[1]Base_C!F29*[1]ratios_C_to_ES!F29</f>
        <v>11.278880245389464</v>
      </c>
      <c r="G29" s="31">
        <f>[1]Base_C!G29*[1]ratios_C_to_ES!G29</f>
        <v>11.775589768501078</v>
      </c>
      <c r="H29" s="31">
        <f>[1]Base_C!H29*[1]ratios_C_to_ES!H29</f>
        <v>12.184721662325714</v>
      </c>
      <c r="I29" s="31">
        <f>[1]Base_C!I29*[1]ratios_C_to_ES!I29</f>
        <v>12.416040460859165</v>
      </c>
      <c r="J29" s="31">
        <f>[1]Base_C!J29*[1]ratios_C_to_ES!J29</f>
        <v>12.266550568819625</v>
      </c>
      <c r="K29" s="31">
        <f>[1]Base_C!K29*[1]ratios_C_to_ES!K29</f>
        <v>11.873134829945201</v>
      </c>
      <c r="L29" s="31">
        <f>[1]Base_C!L29*[1]ratios_C_to_ES!L29</f>
        <v>12.030473320476162</v>
      </c>
      <c r="M29" s="31">
        <f>[1]Base_C!M29*[1]ratios_C_to_ES!M29</f>
        <v>12.60871660256889</v>
      </c>
      <c r="N29" s="31">
        <f>[1]Base_C!N29*[1]ratios_C_to_ES!N29</f>
        <v>12.715367807673362</v>
      </c>
      <c r="O29" s="31">
        <f>[1]Base_C!O29*[1]ratios_C_to_ES!O29</f>
        <v>12.540126676622108</v>
      </c>
      <c r="P29" s="31">
        <f>[1]Base_C!P29*[1]ratios_C_to_ES!P29</f>
        <v>12.737232663374101</v>
      </c>
      <c r="Q29" s="31">
        <f>[1]Base_C!Q29*[1]ratios_C_to_ES!Q29</f>
        <v>20.456750000000003</v>
      </c>
      <c r="R29" s="31">
        <f>[1]Base_C!R29*[1]ratios_C_to_ES!R29</f>
        <v>11.849999999999994</v>
      </c>
      <c r="S29" s="31">
        <f>[1]Base_C!S29*[1]ratios_C_to_ES!S29</f>
        <v>11.789999999999992</v>
      </c>
      <c r="T29" s="31">
        <f>[1]Base_C!T29*[1]ratios_C_to_ES!T29</f>
        <v>12.819999999999993</v>
      </c>
      <c r="U29" s="31">
        <f>[1]Base_C!U29*[1]ratios_C_to_ES!U29</f>
        <v>11.669999999999987</v>
      </c>
      <c r="V29" s="31">
        <f>[1]Base_C!V29*[1]ratios_C_to_ES!V29</f>
        <v>11.620000000000003</v>
      </c>
      <c r="W29" s="31">
        <f>[1]Base_C!W29*[1]ratios_C_to_ES!W29</f>
        <v>11.689999999999998</v>
      </c>
      <c r="X29" s="31">
        <f>[1]Base_C!X29*[1]ratios_C_to_ES!X29</f>
        <v>11.47999999999999</v>
      </c>
      <c r="Y29" s="31">
        <f>[1]Base_C!Y29*[1]ratios_C_to_ES!Y29</f>
        <v>10.930000000000007</v>
      </c>
      <c r="Z29" s="31">
        <f>[1]Base_C!Z29*[1]ratios_C_to_ES!Z29</f>
        <v>10.469999999999999</v>
      </c>
      <c r="AA29" s="31">
        <f>[1]Base_C!AA29*[1]ratios_C_to_ES!AA29</f>
        <v>10.720000000000027</v>
      </c>
      <c r="AB29" s="31">
        <f>[1]Base_C!AB29*[1]ratios_C_to_ES!AB29</f>
        <v>11.240000000000009</v>
      </c>
      <c r="AC29" s="31">
        <f>[1]Base_C!AC29*[1]ratios_C_to_ES!AC29</f>
        <v>10.879999999999995</v>
      </c>
      <c r="AD29" s="31">
        <f>[1]Base_C!AD29*[1]ratios_C_to_ES!AD29</f>
        <v>10.980000000000018</v>
      </c>
      <c r="AE29" s="31">
        <f>[1]Base_C!AE29*[1]ratios_C_to_ES!AE29</f>
        <v>11.029999999999973</v>
      </c>
      <c r="AF29" s="29"/>
    </row>
    <row r="30" spans="1:32" x14ac:dyDescent="0.3">
      <c r="A30" s="24" t="s">
        <v>25</v>
      </c>
      <c r="B30" s="31">
        <f>[1]Base_C!B30*[1]ratios_C_to_ES!B30</f>
        <v>22.215097188166737</v>
      </c>
      <c r="C30" s="31">
        <f>[1]Base_C!C30*[1]ratios_C_to_ES!C30</f>
        <v>19.354591543813594</v>
      </c>
      <c r="D30" s="31">
        <f>[1]Base_C!D30*[1]ratios_C_to_ES!D30</f>
        <v>17.626668713612105</v>
      </c>
      <c r="E30" s="31">
        <f>[1]Base_C!E30*[1]ratios_C_to_ES!E30</f>
        <v>16.593245741241489</v>
      </c>
      <c r="F30" s="31">
        <f>[1]Base_C!F30*[1]ratios_C_to_ES!F30</f>
        <v>15.845196061548682</v>
      </c>
      <c r="G30" s="31">
        <f>[1]Base_C!G30*[1]ratios_C_to_ES!G30</f>
        <v>16.015974368150662</v>
      </c>
      <c r="H30" s="31">
        <f>[1]Base_C!H30*[1]ratios_C_to_ES!H30</f>
        <v>15.982110927072364</v>
      </c>
      <c r="I30" s="31">
        <f>[1]Base_C!I30*[1]ratios_C_to_ES!I30</f>
        <v>15.964394968900441</v>
      </c>
      <c r="J30" s="31">
        <f>[1]Base_C!J30*[1]ratios_C_to_ES!J30</f>
        <v>15.782587051480377</v>
      </c>
      <c r="K30" s="31">
        <f>[1]Base_C!K30*[1]ratios_C_to_ES!K30</f>
        <v>15.383521271845083</v>
      </c>
      <c r="L30" s="31">
        <f>[1]Base_C!L30*[1]ratios_C_to_ES!L30</f>
        <v>14.810847515402189</v>
      </c>
      <c r="M30" s="31">
        <f>[1]Base_C!M30*[1]ratios_C_to_ES!M30</f>
        <v>15.493708161621655</v>
      </c>
      <c r="N30" s="31">
        <f>[1]Base_C!N30*[1]ratios_C_to_ES!N30</f>
        <v>15.082671490304362</v>
      </c>
      <c r="O30" s="31">
        <f>[1]Base_C!O30*[1]ratios_C_to_ES!O30</f>
        <v>15.147588938795638</v>
      </c>
      <c r="P30" s="31">
        <f>[1]Base_C!P30*[1]ratios_C_to_ES!P30</f>
        <v>15.405618143689763</v>
      </c>
      <c r="Q30" s="31">
        <f>[1]Base_C!Q30*[1]ratios_C_to_ES!Q30</f>
        <v>51.27165999999999</v>
      </c>
      <c r="R30" s="31">
        <f>[1]Base_C!R30*[1]ratios_C_to_ES!R30</f>
        <v>21.370000000000005</v>
      </c>
      <c r="S30" s="31">
        <f>[1]Base_C!S30*[1]ratios_C_to_ES!S30</f>
        <v>20.789999999999992</v>
      </c>
      <c r="T30" s="31">
        <f>[1]Base_C!T30*[1]ratios_C_to_ES!T30</f>
        <v>22.330000000000013</v>
      </c>
      <c r="U30" s="31">
        <f>[1]Base_C!U30*[1]ratios_C_to_ES!U30</f>
        <v>22.04000000000002</v>
      </c>
      <c r="V30" s="31">
        <f>[1]Base_C!V30*[1]ratios_C_to_ES!V30</f>
        <v>22.990000000000009</v>
      </c>
      <c r="W30" s="31">
        <f>[1]Base_C!W30*[1]ratios_C_to_ES!W30</f>
        <v>22.199999999999989</v>
      </c>
      <c r="X30" s="31">
        <f>[1]Base_C!X30*[1]ratios_C_to_ES!X30</f>
        <v>21.120000000000005</v>
      </c>
      <c r="Y30" s="31">
        <f>[1]Base_C!Y30*[1]ratios_C_to_ES!Y30</f>
        <v>21.079999999999981</v>
      </c>
      <c r="Z30" s="31">
        <f>[1]Base_C!Z30*[1]ratios_C_to_ES!Z30</f>
        <v>19.78000000000003</v>
      </c>
      <c r="AA30" s="31">
        <f>[1]Base_C!AA30*[1]ratios_C_to_ES!AA30</f>
        <v>20.079999999999984</v>
      </c>
      <c r="AB30" s="31">
        <f>[1]Base_C!AB30*[1]ratios_C_to_ES!AB30</f>
        <v>19.759999999999991</v>
      </c>
      <c r="AC30" s="31">
        <f>[1]Base_C!AC30*[1]ratios_C_to_ES!AC30</f>
        <v>21.25</v>
      </c>
      <c r="AD30" s="31">
        <f>[1]Base_C!AD30*[1]ratios_C_to_ES!AD30</f>
        <v>21.920000000000016</v>
      </c>
      <c r="AE30" s="31">
        <f>[1]Base_C!AE30*[1]ratios_C_to_ES!AE30</f>
        <v>21.069999999999997</v>
      </c>
      <c r="AF30" s="29"/>
    </row>
    <row r="31" spans="1:32" x14ac:dyDescent="0.3">
      <c r="A31" s="24" t="s">
        <v>26</v>
      </c>
      <c r="B31" s="31">
        <f>[1]Base_C!B31*[1]ratios_C_to_ES!B31</f>
        <v>33.971602280518127</v>
      </c>
      <c r="C31" s="31">
        <f>[1]Base_C!C31*[1]ratios_C_to_ES!C31</f>
        <v>32.966018186215017</v>
      </c>
      <c r="D31" s="31">
        <f>[1]Base_C!D31*[1]ratios_C_to_ES!D31</f>
        <v>32.276613367951924</v>
      </c>
      <c r="E31" s="31">
        <f>[1]Base_C!E31*[1]ratios_C_to_ES!E31</f>
        <v>33.35360662685347</v>
      </c>
      <c r="F31" s="31">
        <f>[1]Base_C!F31*[1]ratios_C_to_ES!F31</f>
        <v>35.989789787340634</v>
      </c>
      <c r="G31" s="31">
        <f>[1]Base_C!G31*[1]ratios_C_to_ES!G31</f>
        <v>34.23630973534442</v>
      </c>
      <c r="H31" s="31">
        <f>[1]Base_C!H31*[1]ratios_C_to_ES!H31</f>
        <v>37.079889376924982</v>
      </c>
      <c r="I31" s="31">
        <f>[1]Base_C!I31*[1]ratios_C_to_ES!I31</f>
        <v>36.453564093590046</v>
      </c>
      <c r="J31" s="31">
        <f>[1]Base_C!J31*[1]ratios_C_to_ES!J31</f>
        <v>34.690021558008311</v>
      </c>
      <c r="K31" s="31">
        <f>[1]Base_C!K31*[1]ratios_C_to_ES!K31</f>
        <v>34.397167644680877</v>
      </c>
      <c r="L31" s="31">
        <f>[1]Base_C!L31*[1]ratios_C_to_ES!L31</f>
        <v>33.503597904678372</v>
      </c>
      <c r="M31" s="31">
        <f>[1]Base_C!M31*[1]ratios_C_to_ES!M31</f>
        <v>36.045419935429862</v>
      </c>
      <c r="N31" s="31">
        <f>[1]Base_C!N31*[1]ratios_C_to_ES!N31</f>
        <v>37.201097933808938</v>
      </c>
      <c r="O31" s="31">
        <f>[1]Base_C!O31*[1]ratios_C_to_ES!O31</f>
        <v>40.836572526567409</v>
      </c>
      <c r="P31" s="31">
        <f>[1]Base_C!P31*[1]ratios_C_to_ES!P31</f>
        <v>39.075986762518085</v>
      </c>
      <c r="Q31" s="31">
        <f>[1]Base_C!Q31*[1]ratios_C_to_ES!Q31</f>
        <v>69.924550000000011</v>
      </c>
      <c r="R31" s="31">
        <f>[1]Base_C!R31*[1]ratios_C_to_ES!R31</f>
        <v>34.019999999999982</v>
      </c>
      <c r="S31" s="31">
        <f>[1]Base_C!S31*[1]ratios_C_to_ES!S31</f>
        <v>34.430000000000007</v>
      </c>
      <c r="T31" s="31">
        <f>[1]Base_C!T31*[1]ratios_C_to_ES!T31</f>
        <v>33</v>
      </c>
      <c r="U31" s="31">
        <f>[1]Base_C!U31*[1]ratios_C_to_ES!U31</f>
        <v>31.990000000000009</v>
      </c>
      <c r="V31" s="31">
        <f>[1]Base_C!V31*[1]ratios_C_to_ES!V31</f>
        <v>33.490000000000009</v>
      </c>
      <c r="W31" s="31">
        <f>[1]Base_C!W31*[1]ratios_C_to_ES!W31</f>
        <v>31.889999999999986</v>
      </c>
      <c r="X31" s="31">
        <f>[1]Base_C!X31*[1]ratios_C_to_ES!X31</f>
        <v>32.100000000000023</v>
      </c>
      <c r="Y31" s="31">
        <f>[1]Base_C!Y31*[1]ratios_C_to_ES!Y31</f>
        <v>31.590000000000035</v>
      </c>
      <c r="Z31" s="31">
        <f>[1]Base_C!Z31*[1]ratios_C_to_ES!Z31</f>
        <v>30.149999999999977</v>
      </c>
      <c r="AA31" s="31">
        <f>[1]Base_C!AA31*[1]ratios_C_to_ES!AA31</f>
        <v>29.88999999999999</v>
      </c>
      <c r="AB31" s="31">
        <f>[1]Base_C!AB31*[1]ratios_C_to_ES!AB31</f>
        <v>31.360000000000014</v>
      </c>
      <c r="AC31" s="31">
        <f>[1]Base_C!AC31*[1]ratios_C_to_ES!AC31</f>
        <v>30.059999999999945</v>
      </c>
      <c r="AD31" s="31">
        <f>[1]Base_C!AD31*[1]ratios_C_to_ES!AD31</f>
        <v>30.039999999999967</v>
      </c>
      <c r="AE31" s="31">
        <f>[1]Base_C!AE31*[1]ratios_C_to_ES!AE31</f>
        <v>29.919999999999963</v>
      </c>
      <c r="AF31" s="29"/>
    </row>
    <row r="32" spans="1:32" x14ac:dyDescent="0.3">
      <c r="A32" s="24" t="s">
        <v>27</v>
      </c>
      <c r="B32" s="31">
        <f>[1]Base_C!B32*[1]ratios_C_to_ES!B32</f>
        <v>42.474662709593808</v>
      </c>
      <c r="C32" s="31">
        <f>[1]Base_C!C32*[1]ratios_C_to_ES!C32</f>
        <v>42.627755722102833</v>
      </c>
      <c r="D32" s="31">
        <f>[1]Base_C!D32*[1]ratios_C_to_ES!D32</f>
        <v>42.351691046899624</v>
      </c>
      <c r="E32" s="31">
        <f>[1]Base_C!E32*[1]ratios_C_to_ES!E32</f>
        <v>42.532949787145242</v>
      </c>
      <c r="F32" s="31">
        <f>[1]Base_C!F32*[1]ratios_C_to_ES!F32</f>
        <v>44.032506487309568</v>
      </c>
      <c r="G32" s="31">
        <f>[1]Base_C!G32*[1]ratios_C_to_ES!G32</f>
        <v>43.635050148957092</v>
      </c>
      <c r="H32" s="31">
        <f>[1]Base_C!H32*[1]ratios_C_to_ES!H32</f>
        <v>46.002659776444247</v>
      </c>
      <c r="I32" s="31">
        <f>[1]Base_C!I32*[1]ratios_C_to_ES!I32</f>
        <v>43.016698045499261</v>
      </c>
      <c r="J32" s="31">
        <f>[1]Base_C!J32*[1]ratios_C_to_ES!J32</f>
        <v>43.294278876161002</v>
      </c>
      <c r="K32" s="31">
        <f>[1]Base_C!K32*[1]ratios_C_to_ES!K32</f>
        <v>41.44742198664801</v>
      </c>
      <c r="L32" s="31">
        <f>[1]Base_C!L32*[1]ratios_C_to_ES!L32</f>
        <v>40.647793458531169</v>
      </c>
      <c r="M32" s="31">
        <f>[1]Base_C!M32*[1]ratios_C_to_ES!M32</f>
        <v>41.13690025121889</v>
      </c>
      <c r="N32" s="31">
        <f>[1]Base_C!N32*[1]ratios_C_to_ES!N32</f>
        <v>41.559307679307949</v>
      </c>
      <c r="O32" s="31">
        <f>[1]Base_C!O32*[1]ratios_C_to_ES!O32</f>
        <v>41.783162610400836</v>
      </c>
      <c r="P32" s="31">
        <f>[1]Base_C!P32*[1]ratios_C_to_ES!P32</f>
        <v>41.447744234629461</v>
      </c>
      <c r="Q32" s="31">
        <f>[1]Base_C!Q32*[1]ratios_C_to_ES!Q32</f>
        <v>66.624030000000005</v>
      </c>
      <c r="R32" s="31">
        <f>[1]Base_C!R32*[1]ratios_C_to_ES!R32</f>
        <v>41.880000000000052</v>
      </c>
      <c r="S32" s="31">
        <f>[1]Base_C!S32*[1]ratios_C_to_ES!S32</f>
        <v>41.480000000000018</v>
      </c>
      <c r="T32" s="31">
        <f>[1]Base_C!T32*[1]ratios_C_to_ES!T32</f>
        <v>39.809999999999945</v>
      </c>
      <c r="U32" s="31">
        <f>[1]Base_C!U32*[1]ratios_C_to_ES!U32</f>
        <v>38.559999999999945</v>
      </c>
      <c r="V32" s="31">
        <f>[1]Base_C!V32*[1]ratios_C_to_ES!V32</f>
        <v>39.220000000000027</v>
      </c>
      <c r="W32" s="31">
        <f>[1]Base_C!W32*[1]ratios_C_to_ES!W32</f>
        <v>38.159999999999968</v>
      </c>
      <c r="X32" s="31">
        <f>[1]Base_C!X32*[1]ratios_C_to_ES!X32</f>
        <v>36.649999999999977</v>
      </c>
      <c r="Y32" s="31">
        <f>[1]Base_C!Y32*[1]ratios_C_to_ES!Y32</f>
        <v>35.279999999999973</v>
      </c>
      <c r="Z32" s="31">
        <f>[1]Base_C!Z32*[1]ratios_C_to_ES!Z32</f>
        <v>34.519999999999982</v>
      </c>
      <c r="AA32" s="31">
        <f>[1]Base_C!AA32*[1]ratios_C_to_ES!AA32</f>
        <v>33.899999999999977</v>
      </c>
      <c r="AB32" s="31">
        <f>[1]Base_C!AB32*[1]ratios_C_to_ES!AB32</f>
        <v>32.610000000000014</v>
      </c>
      <c r="AC32" s="31">
        <f>[1]Base_C!AC32*[1]ratios_C_to_ES!AC32</f>
        <v>32.529999999999973</v>
      </c>
      <c r="AD32" s="31">
        <f>[1]Base_C!AD32*[1]ratios_C_to_ES!AD32</f>
        <v>32.690000000000055</v>
      </c>
      <c r="AE32" s="31">
        <f>[1]Base_C!AE32*[1]ratios_C_to_ES!AE32</f>
        <v>31.399999999999974</v>
      </c>
      <c r="AF32" s="29"/>
    </row>
    <row r="34" spans="1:1" x14ac:dyDescent="0.3">
      <c r="A34" s="27"/>
    </row>
  </sheetData>
  <conditionalFormatting sqref="AI6:AI32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22757-C5D4-4B38-86C7-210425166BBB}">
  <dimension ref="A1:AF34"/>
  <sheetViews>
    <sheetView topLeftCell="P11" workbookViewId="0">
      <selection activeCell="AF34" sqref="AF34"/>
    </sheetView>
  </sheetViews>
  <sheetFormatPr baseColWidth="10" defaultColWidth="11.44140625" defaultRowHeight="14.4" x14ac:dyDescent="0.3"/>
  <cols>
    <col min="1" max="1" width="11.5546875" customWidth="1"/>
    <col min="2" max="6" width="5" bestFit="1" customWidth="1"/>
    <col min="7" max="8" width="5.44140625" bestFit="1" customWidth="1"/>
    <col min="9" max="16" width="6.77734375" bestFit="1" customWidth="1"/>
    <col min="17" max="17" width="6.77734375" customWidth="1"/>
    <col min="18" max="20" width="6.77734375" bestFit="1" customWidth="1"/>
    <col min="21" max="30" width="7.77734375" bestFit="1" customWidth="1"/>
    <col min="31" max="31" width="9.77734375" customWidth="1"/>
  </cols>
  <sheetData>
    <row r="1" spans="1:31" x14ac:dyDescent="0.3">
      <c r="A1" s="1"/>
      <c r="B1" s="2"/>
      <c r="C1" s="1"/>
      <c r="D1" s="2"/>
      <c r="E1" s="1"/>
      <c r="F1" s="2"/>
      <c r="G1" s="1"/>
      <c r="H1" s="2"/>
      <c r="I1" s="1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1" x14ac:dyDescent="0.3">
      <c r="A2" s="4"/>
      <c r="B2" s="6">
        <v>1990</v>
      </c>
      <c r="C2" s="6">
        <v>1991</v>
      </c>
      <c r="D2" s="6">
        <v>1992</v>
      </c>
      <c r="E2" s="6">
        <v>1993</v>
      </c>
      <c r="F2" s="6">
        <v>1994</v>
      </c>
      <c r="G2" s="6">
        <v>1995</v>
      </c>
      <c r="H2" s="6">
        <v>1996</v>
      </c>
      <c r="I2" s="6">
        <v>1997</v>
      </c>
      <c r="J2" s="6">
        <v>1998</v>
      </c>
      <c r="K2" s="6">
        <v>1999</v>
      </c>
      <c r="L2" s="6">
        <v>2000</v>
      </c>
      <c r="M2" s="6">
        <v>2001</v>
      </c>
      <c r="N2" s="6">
        <v>2002</v>
      </c>
      <c r="O2" s="6">
        <v>2003</v>
      </c>
      <c r="P2" s="6">
        <v>2004</v>
      </c>
      <c r="Q2" s="6">
        <v>2005</v>
      </c>
      <c r="R2" s="6">
        <v>2006</v>
      </c>
      <c r="S2" s="6">
        <v>2007</v>
      </c>
      <c r="T2" s="6">
        <v>2008</v>
      </c>
      <c r="U2" s="6">
        <v>2009</v>
      </c>
      <c r="V2" s="6">
        <v>2010</v>
      </c>
      <c r="W2" s="6">
        <v>2011</v>
      </c>
      <c r="X2" s="6">
        <v>2012</v>
      </c>
      <c r="Y2" s="6">
        <v>2013</v>
      </c>
      <c r="Z2" s="6">
        <v>2014</v>
      </c>
      <c r="AA2" s="6">
        <v>2015</v>
      </c>
      <c r="AB2" s="6">
        <v>2016</v>
      </c>
      <c r="AC2" s="6">
        <v>2017</v>
      </c>
      <c r="AD2" s="6">
        <v>2018</v>
      </c>
      <c r="AE2" s="6">
        <v>2019</v>
      </c>
    </row>
    <row r="3" spans="1:3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1" x14ac:dyDescent="0.3">
      <c r="A4" s="4" t="s">
        <v>1</v>
      </c>
      <c r="B4" s="8"/>
      <c r="C4" s="8"/>
      <c r="D4" s="8"/>
      <c r="E4" s="8"/>
      <c r="F4" s="8"/>
      <c r="G4" s="10"/>
      <c r="H4" s="10"/>
      <c r="I4" s="10"/>
      <c r="J4" s="10"/>
      <c r="K4" s="10"/>
      <c r="L4" s="10"/>
      <c r="M4" s="10"/>
      <c r="N4" s="10"/>
      <c r="O4" s="10"/>
      <c r="P4" s="10"/>
      <c r="Q4" s="10">
        <v>2457.4899999999998</v>
      </c>
      <c r="R4" s="10">
        <v>4910.04</v>
      </c>
      <c r="S4" s="10">
        <v>7296.55</v>
      </c>
      <c r="T4" s="10">
        <v>9714.5499999999993</v>
      </c>
      <c r="U4" s="10">
        <v>12044.599999999999</v>
      </c>
      <c r="V4" s="10">
        <v>14417.929999999998</v>
      </c>
      <c r="W4" s="10">
        <v>16703.96</v>
      </c>
      <c r="X4" s="10">
        <v>18962.32</v>
      </c>
      <c r="Y4" s="10">
        <v>21190.07</v>
      </c>
      <c r="Z4" s="10">
        <v>23343.82</v>
      </c>
      <c r="AA4" s="10">
        <v>25537.03</v>
      </c>
      <c r="AB4" s="10">
        <v>27758.12</v>
      </c>
      <c r="AC4" s="10">
        <v>30010.329999999998</v>
      </c>
      <c r="AD4" s="10">
        <v>32243.01</v>
      </c>
      <c r="AE4" s="18">
        <f>Base_1995!AD4+Base_C_ES!O4</f>
        <v>34463.799999999996</v>
      </c>
    </row>
    <row r="5" spans="1:31" x14ac:dyDescent="0.3">
      <c r="A5" s="9"/>
      <c r="B5" s="1"/>
      <c r="C5" s="1"/>
      <c r="D5" s="1"/>
      <c r="E5" s="1"/>
      <c r="F5" s="1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8"/>
    </row>
    <row r="6" spans="1:31" x14ac:dyDescent="0.3">
      <c r="A6" s="4" t="s">
        <v>2</v>
      </c>
      <c r="B6" s="10"/>
      <c r="C6" s="10"/>
      <c r="D6" s="10"/>
      <c r="E6" s="10"/>
      <c r="F6" s="10"/>
      <c r="G6" s="10">
        <v>83.024923392242485</v>
      </c>
      <c r="H6" s="10">
        <v>168.03214150380751</v>
      </c>
      <c r="I6" s="10">
        <v>248.4909257980766</v>
      </c>
      <c r="J6" s="10">
        <v>331.73181099258005</v>
      </c>
      <c r="K6" s="10">
        <v>411.61395733756183</v>
      </c>
      <c r="L6" s="10">
        <v>492.06405737392527</v>
      </c>
      <c r="M6" s="10">
        <v>571.65960708625516</v>
      </c>
      <c r="N6" s="10">
        <v>651.27808194971465</v>
      </c>
      <c r="O6" s="10">
        <v>731.03747179510583</v>
      </c>
      <c r="P6" s="10">
        <v>811.25593967273994</v>
      </c>
      <c r="Q6" s="10">
        <v>889.93593967274001</v>
      </c>
      <c r="R6" s="10">
        <v>967.57593967273999</v>
      </c>
      <c r="S6" s="10">
        <v>1044.22593967274</v>
      </c>
      <c r="T6" s="10">
        <v>1123.2659396727399</v>
      </c>
      <c r="U6" s="10">
        <v>1198.99593967274</v>
      </c>
      <c r="V6" s="10">
        <v>1277.15593967274</v>
      </c>
      <c r="W6" s="10">
        <v>1349.73593967274</v>
      </c>
      <c r="X6" s="10">
        <v>1422.68593967274</v>
      </c>
      <c r="Y6" s="10">
        <v>1496.94593967274</v>
      </c>
      <c r="Z6" s="10">
        <v>1566.99593967274</v>
      </c>
      <c r="AA6" s="10">
        <v>1639.71593967274</v>
      </c>
      <c r="AB6" s="10">
        <v>1713.7759396727399</v>
      </c>
      <c r="AC6" s="10">
        <v>1784.5959396727399</v>
      </c>
      <c r="AD6" s="10">
        <v>1855.9659396727398</v>
      </c>
      <c r="AE6" s="18">
        <f>Base_1995!AD6+Base_C_ES!O6</f>
        <v>1930.2159396727398</v>
      </c>
    </row>
    <row r="7" spans="1:31" x14ac:dyDescent="0.3">
      <c r="A7" s="4" t="s">
        <v>3</v>
      </c>
      <c r="B7" s="10"/>
      <c r="C7" s="10"/>
      <c r="D7" s="10"/>
      <c r="E7" s="10"/>
      <c r="F7" s="10"/>
      <c r="G7" s="10">
        <v>19.035828551960744</v>
      </c>
      <c r="H7" s="10">
        <v>38.114609484181528</v>
      </c>
      <c r="I7" s="10">
        <v>56.475190697243079</v>
      </c>
      <c r="J7" s="10">
        <v>73.812267407009074</v>
      </c>
      <c r="K7" s="10">
        <v>89.300559987912891</v>
      </c>
      <c r="L7" s="10">
        <v>104.50075067729699</v>
      </c>
      <c r="M7" s="10">
        <v>120.48177614688598</v>
      </c>
      <c r="N7" s="10">
        <v>135.77988530305322</v>
      </c>
      <c r="O7" s="10">
        <v>152.23783118491659</v>
      </c>
      <c r="P7" s="10">
        <v>168.46166924605043</v>
      </c>
      <c r="Q7" s="10">
        <v>232.57939924605046</v>
      </c>
      <c r="R7" s="10">
        <v>259.07939924605046</v>
      </c>
      <c r="S7" s="10">
        <v>286.21939924605044</v>
      </c>
      <c r="T7" s="10">
        <v>312.96939924605044</v>
      </c>
      <c r="U7" s="10">
        <v>337.30939924605042</v>
      </c>
      <c r="V7" s="10">
        <v>362.7693992460504</v>
      </c>
      <c r="W7" s="10">
        <v>387.08939924605039</v>
      </c>
      <c r="X7" s="10">
        <v>411.43939924605041</v>
      </c>
      <c r="Y7" s="10">
        <v>433.67939924605042</v>
      </c>
      <c r="Z7" s="10">
        <v>456.5793992460504</v>
      </c>
      <c r="AA7" s="10">
        <v>481.92939924605042</v>
      </c>
      <c r="AB7" s="10">
        <v>507.5193992460504</v>
      </c>
      <c r="AC7" s="10">
        <v>534.04939924605037</v>
      </c>
      <c r="AD7" s="10">
        <v>560.80939924605036</v>
      </c>
      <c r="AE7" s="18">
        <f>Base_1995!AD7+Base_C_ES!O7</f>
        <v>587.14939924605039</v>
      </c>
    </row>
    <row r="8" spans="1:31" x14ac:dyDescent="0.3">
      <c r="A8" s="4" t="s">
        <v>4</v>
      </c>
      <c r="B8" s="10"/>
      <c r="C8" s="10"/>
      <c r="D8" s="10"/>
      <c r="E8" s="10"/>
      <c r="F8" s="10"/>
      <c r="G8" s="10">
        <v>49.523469456740131</v>
      </c>
      <c r="H8" s="10">
        <v>99.987372306411572</v>
      </c>
      <c r="I8" s="10">
        <v>149.0116016669952</v>
      </c>
      <c r="J8" s="10">
        <v>196.09387950830262</v>
      </c>
      <c r="K8" s="10">
        <v>240.14921505837526</v>
      </c>
      <c r="L8" s="10">
        <v>287.37439493385045</v>
      </c>
      <c r="M8" s="10">
        <v>334.598157733802</v>
      </c>
      <c r="N8" s="10">
        <v>380.63815458159951</v>
      </c>
      <c r="O8" s="10">
        <v>427.67350903936142</v>
      </c>
      <c r="P8" s="10">
        <v>475.03489746174108</v>
      </c>
      <c r="Q8" s="10">
        <v>624.00725746174112</v>
      </c>
      <c r="R8" s="10">
        <v>686.53725746174109</v>
      </c>
      <c r="S8" s="10">
        <v>746.73725746174114</v>
      </c>
      <c r="T8" s="10">
        <v>809.71725746174116</v>
      </c>
      <c r="U8" s="10">
        <v>871.03725746174121</v>
      </c>
      <c r="V8" s="10">
        <v>933.25725746174123</v>
      </c>
      <c r="W8" s="10">
        <v>994.87725746174124</v>
      </c>
      <c r="X8" s="10">
        <v>1057.3072574617413</v>
      </c>
      <c r="Y8" s="10">
        <v>1118.7672574617413</v>
      </c>
      <c r="Z8" s="10">
        <v>1176.3872574617412</v>
      </c>
      <c r="AA8" s="10">
        <v>1237.6672574617412</v>
      </c>
      <c r="AB8" s="10">
        <v>1300.4872574617411</v>
      </c>
      <c r="AC8" s="10">
        <v>1362.8872574617412</v>
      </c>
      <c r="AD8" s="10">
        <v>1426.9972574617411</v>
      </c>
      <c r="AE8" s="18">
        <f>Base_1995!AD8+Base_C_ES!O8</f>
        <v>1487.617257461741</v>
      </c>
    </row>
    <row r="9" spans="1:31" x14ac:dyDescent="0.3">
      <c r="A9" s="4" t="s">
        <v>5</v>
      </c>
      <c r="B9" s="10"/>
      <c r="C9" s="10"/>
      <c r="D9" s="10"/>
      <c r="E9" s="10"/>
      <c r="F9" s="10"/>
      <c r="G9" s="10">
        <v>44.032582929777632</v>
      </c>
      <c r="H9" s="10">
        <v>95.396699327881251</v>
      </c>
      <c r="I9" s="10">
        <v>141.41510299076731</v>
      </c>
      <c r="J9" s="10">
        <v>185.17294555629084</v>
      </c>
      <c r="K9" s="10">
        <v>227.51348587069978</v>
      </c>
      <c r="L9" s="10">
        <v>267.36935585559365</v>
      </c>
      <c r="M9" s="10">
        <v>308.11008114252837</v>
      </c>
      <c r="N9" s="10">
        <v>348.57499130817598</v>
      </c>
      <c r="O9" s="10">
        <v>391.83114064930976</v>
      </c>
      <c r="P9" s="10">
        <v>431.64811786407182</v>
      </c>
      <c r="Q9" s="10">
        <v>498.3408278640718</v>
      </c>
      <c r="R9" s="10">
        <v>537.94082786407182</v>
      </c>
      <c r="S9" s="10">
        <v>577.69082786407182</v>
      </c>
      <c r="T9" s="10">
        <v>616.67082786407184</v>
      </c>
      <c r="U9" s="10">
        <v>653.9608278640718</v>
      </c>
      <c r="V9" s="10">
        <v>691.56082786407183</v>
      </c>
      <c r="W9" s="10">
        <v>727.74082786407178</v>
      </c>
      <c r="X9" s="10">
        <v>762.63082786407176</v>
      </c>
      <c r="Y9" s="10">
        <v>796.3408278640718</v>
      </c>
      <c r="Z9" s="10">
        <v>828.98082786407178</v>
      </c>
      <c r="AA9" s="10">
        <v>861.50082786407177</v>
      </c>
      <c r="AB9" s="10">
        <v>894.62082786407177</v>
      </c>
      <c r="AC9" s="10">
        <v>927.30082786407172</v>
      </c>
      <c r="AD9" s="10">
        <v>959.74082786407166</v>
      </c>
      <c r="AE9" s="18">
        <f>Base_1995!AD9+Base_C_ES!O9</f>
        <v>992.88082786407165</v>
      </c>
    </row>
    <row r="10" spans="1:31" x14ac:dyDescent="0.3">
      <c r="A10" s="4" t="s">
        <v>44</v>
      </c>
      <c r="B10" s="10"/>
      <c r="C10" s="10"/>
      <c r="D10" s="10"/>
      <c r="E10" s="10"/>
      <c r="F10" s="10"/>
      <c r="G10" s="10">
        <v>427.31950419484099</v>
      </c>
      <c r="H10" s="10">
        <v>861.47521967051068</v>
      </c>
      <c r="I10" s="10">
        <v>1282.2517299840661</v>
      </c>
      <c r="J10" s="10">
        <v>1693.3910494776233</v>
      </c>
      <c r="K10" s="10">
        <v>2091.6618039719538</v>
      </c>
      <c r="L10" s="10">
        <v>2489.2793184501452</v>
      </c>
      <c r="M10" s="10">
        <v>2892.6896504457895</v>
      </c>
      <c r="N10" s="10">
        <v>3287.9699997815051</v>
      </c>
      <c r="O10" s="10">
        <v>3682.3557971183131</v>
      </c>
      <c r="P10" s="10">
        <v>4070.5417913700153</v>
      </c>
      <c r="Q10" s="10">
        <v>5063.7405413700153</v>
      </c>
      <c r="R10" s="10">
        <v>5544.2805413700153</v>
      </c>
      <c r="S10" s="10">
        <v>5985.1105413700152</v>
      </c>
      <c r="T10" s="10">
        <v>6452.350541370015</v>
      </c>
      <c r="U10" s="10">
        <v>6899.2805413700153</v>
      </c>
      <c r="V10" s="10">
        <v>7359.600541370015</v>
      </c>
      <c r="W10" s="10">
        <v>7803.0005413700146</v>
      </c>
      <c r="X10" s="10">
        <v>8249.4405413700151</v>
      </c>
      <c r="Y10" s="10">
        <v>8709.6405413700159</v>
      </c>
      <c r="Z10" s="10">
        <v>9146.4305413700167</v>
      </c>
      <c r="AA10" s="10">
        <v>9590.5105413700167</v>
      </c>
      <c r="AB10" s="10">
        <v>10044.670541370017</v>
      </c>
      <c r="AC10" s="10">
        <v>10511.540541370017</v>
      </c>
      <c r="AD10" s="10">
        <v>10952.760541370017</v>
      </c>
      <c r="AE10" s="18">
        <f>Base_1995!AD10+Base_C_ES!O10</f>
        <v>11386.810541370016</v>
      </c>
    </row>
    <row r="11" spans="1:31" x14ac:dyDescent="0.3">
      <c r="A11" s="4" t="s">
        <v>6</v>
      </c>
      <c r="B11" s="10"/>
      <c r="C11" s="10"/>
      <c r="D11" s="10"/>
      <c r="E11" s="10"/>
      <c r="F11" s="10"/>
      <c r="G11" s="10">
        <v>3.1603551230208771</v>
      </c>
      <c r="H11" s="10">
        <v>6.4288617785050688</v>
      </c>
      <c r="I11" s="10">
        <v>9.6387051543412419</v>
      </c>
      <c r="J11" s="10">
        <v>12.611613441910595</v>
      </c>
      <c r="K11" s="10">
        <v>15.375331746335593</v>
      </c>
      <c r="L11" s="10">
        <v>18.0858072348923</v>
      </c>
      <c r="M11" s="10">
        <v>20.854821846344752</v>
      </c>
      <c r="N11" s="10">
        <v>23.537223764447027</v>
      </c>
      <c r="O11" s="10">
        <v>26.518849741951485</v>
      </c>
      <c r="P11" s="10">
        <v>29.552942162721394</v>
      </c>
      <c r="Q11" s="10">
        <v>48.565182162721399</v>
      </c>
      <c r="R11" s="10">
        <v>54.7051821627214</v>
      </c>
      <c r="S11" s="10">
        <v>61.3451821627214</v>
      </c>
      <c r="T11" s="10">
        <v>67.8451821627214</v>
      </c>
      <c r="U11" s="10">
        <v>74.225182162721396</v>
      </c>
      <c r="V11" s="10">
        <v>80.925182162721399</v>
      </c>
      <c r="W11" s="10">
        <v>87.365182162721396</v>
      </c>
      <c r="X11" s="10">
        <v>93.985182162721401</v>
      </c>
      <c r="Y11" s="10">
        <v>99.735182162721401</v>
      </c>
      <c r="Z11" s="10">
        <v>105.8151821627214</v>
      </c>
      <c r="AA11" s="10">
        <v>111.9551821627214</v>
      </c>
      <c r="AB11" s="10">
        <v>118.1751821627214</v>
      </c>
      <c r="AC11" s="10">
        <v>124.38518216272139</v>
      </c>
      <c r="AD11" s="10">
        <v>130.72518216272138</v>
      </c>
      <c r="AE11" s="18">
        <f>Base_1995!AD11+Base_C_ES!O11</f>
        <v>136.84518216272139</v>
      </c>
    </row>
    <row r="12" spans="1:31" x14ac:dyDescent="0.3">
      <c r="A12" s="4" t="s">
        <v>7</v>
      </c>
      <c r="B12" s="10"/>
      <c r="C12" s="10"/>
      <c r="D12" s="10"/>
      <c r="E12" s="10"/>
      <c r="F12" s="10"/>
      <c r="G12" s="10">
        <v>49.705039635251126</v>
      </c>
      <c r="H12" s="10">
        <v>101.14904260631748</v>
      </c>
      <c r="I12" s="10">
        <v>153.71125302199636</v>
      </c>
      <c r="J12" s="10">
        <v>208.34546694237972</v>
      </c>
      <c r="K12" s="10">
        <v>263.93998784891551</v>
      </c>
      <c r="L12" s="10">
        <v>321.33214603656501</v>
      </c>
      <c r="M12" s="10">
        <v>380.32635328647171</v>
      </c>
      <c r="N12" s="10">
        <v>437.65965270253457</v>
      </c>
      <c r="O12" s="10">
        <v>495.24986065915124</v>
      </c>
      <c r="P12" s="10">
        <v>552.36976132313407</v>
      </c>
      <c r="Q12" s="10">
        <v>622.07187132313402</v>
      </c>
      <c r="R12" s="10">
        <v>668.69187132313402</v>
      </c>
      <c r="S12" s="10">
        <v>715.01187132313407</v>
      </c>
      <c r="T12" s="10">
        <v>761.4818713231341</v>
      </c>
      <c r="U12" s="10">
        <v>805.39187132313407</v>
      </c>
      <c r="V12" s="10">
        <v>848.72187132313411</v>
      </c>
      <c r="W12" s="10">
        <v>889.57187132313413</v>
      </c>
      <c r="X12" s="10">
        <v>929.93187132313415</v>
      </c>
      <c r="Y12" s="10">
        <v>972.14187132313418</v>
      </c>
      <c r="Z12" s="10">
        <v>1013.8018713231342</v>
      </c>
      <c r="AA12" s="10">
        <v>1056.8418713231342</v>
      </c>
      <c r="AB12" s="10">
        <v>1100.6418713231342</v>
      </c>
      <c r="AC12" s="10">
        <v>1144.4718713231341</v>
      </c>
      <c r="AD12" s="10">
        <v>1189.841871323134</v>
      </c>
      <c r="AE12" s="18">
        <f>Base_1995!AD12+Base_C_ES!O12</f>
        <v>1235.2218713231341</v>
      </c>
    </row>
    <row r="13" spans="1:31" x14ac:dyDescent="0.3">
      <c r="A13" s="4" t="s">
        <v>8</v>
      </c>
      <c r="B13" s="10"/>
      <c r="C13" s="10"/>
      <c r="D13" s="10"/>
      <c r="E13" s="10"/>
      <c r="F13" s="10"/>
      <c r="G13" s="10">
        <v>65.69993735487094</v>
      </c>
      <c r="H13" s="10">
        <v>133.2902970556944</v>
      </c>
      <c r="I13" s="10">
        <v>203.82529046913763</v>
      </c>
      <c r="J13" s="10">
        <v>277.72389441336662</v>
      </c>
      <c r="K13" s="10">
        <v>351.71703449779886</v>
      </c>
      <c r="L13" s="10">
        <v>427.72868823027943</v>
      </c>
      <c r="M13" s="10">
        <v>504.37358747856302</v>
      </c>
      <c r="N13" s="10">
        <v>581.02765670840972</v>
      </c>
      <c r="O13" s="10">
        <v>659.92845554947769</v>
      </c>
      <c r="P13" s="10">
        <v>739.23912131877091</v>
      </c>
      <c r="Q13" s="10">
        <v>875.68562131877093</v>
      </c>
      <c r="R13" s="10">
        <v>935.25562131877098</v>
      </c>
      <c r="S13" s="10">
        <v>994.70562131877102</v>
      </c>
      <c r="T13" s="10">
        <v>1053.825621318771</v>
      </c>
      <c r="U13" s="10">
        <v>1112.0056213187711</v>
      </c>
      <c r="V13" s="10">
        <v>1167.865621318771</v>
      </c>
      <c r="W13" s="10">
        <v>1221.7756213187711</v>
      </c>
      <c r="X13" s="10">
        <v>1269.9956213187711</v>
      </c>
      <c r="Y13" s="10">
        <v>1314.1756213187712</v>
      </c>
      <c r="Z13" s="10">
        <v>1358.5856213187712</v>
      </c>
      <c r="AA13" s="10">
        <v>1404.0356213187713</v>
      </c>
      <c r="AB13" s="10">
        <v>1448.9356213187714</v>
      </c>
      <c r="AC13" s="10">
        <v>1494.3856213187714</v>
      </c>
      <c r="AD13" s="10">
        <v>1539.2656213187715</v>
      </c>
      <c r="AE13" s="18">
        <f>Base_1995!AD13+Base_C_ES!O13</f>
        <v>1583.9556213187716</v>
      </c>
    </row>
    <row r="14" spans="1:31" x14ac:dyDescent="0.3">
      <c r="A14" s="4" t="s">
        <v>9</v>
      </c>
      <c r="B14" s="10"/>
      <c r="C14" s="10"/>
      <c r="D14" s="10"/>
      <c r="E14" s="10"/>
      <c r="F14" s="10"/>
      <c r="G14" s="10">
        <v>269.19401702406287</v>
      </c>
      <c r="H14" s="10">
        <v>532.09917335079399</v>
      </c>
      <c r="I14" s="10">
        <v>806.82576526436412</v>
      </c>
      <c r="J14" s="10">
        <v>1089.7724341136029</v>
      </c>
      <c r="K14" s="10">
        <v>1395.1999590767718</v>
      </c>
      <c r="L14" s="10">
        <v>1713.3994434440988</v>
      </c>
      <c r="M14" s="10">
        <v>2029.8012849893598</v>
      </c>
      <c r="N14" s="10">
        <v>2361.2032001964312</v>
      </c>
      <c r="O14" s="10">
        <v>2699.1223277132099</v>
      </c>
      <c r="P14" s="10">
        <v>3050.1296857096086</v>
      </c>
      <c r="Q14" s="10">
        <v>3493.5692057096085</v>
      </c>
      <c r="R14" s="10">
        <v>3733.8492057096087</v>
      </c>
      <c r="S14" s="10">
        <v>3978.5592057096087</v>
      </c>
      <c r="T14" s="10">
        <v>4213.0592057096092</v>
      </c>
      <c r="U14" s="10">
        <v>4435.5592057096092</v>
      </c>
      <c r="V14" s="10">
        <v>4659.6292057096089</v>
      </c>
      <c r="W14" s="10">
        <v>4872.6492057096093</v>
      </c>
      <c r="X14" s="10">
        <v>5076.8792057096089</v>
      </c>
      <c r="Y14" s="10">
        <v>5277.1592057096086</v>
      </c>
      <c r="Z14" s="10">
        <v>5476.9192057096088</v>
      </c>
      <c r="AA14" s="10">
        <v>5673.0692057096085</v>
      </c>
      <c r="AB14" s="10">
        <v>5871.5392057096087</v>
      </c>
      <c r="AC14" s="10">
        <v>6072.6492057096084</v>
      </c>
      <c r="AD14" s="10">
        <v>6275.3092057096082</v>
      </c>
      <c r="AE14" s="18">
        <f>Base_1995!AD14+Base_C_ES!O14</f>
        <v>6478.339205709608</v>
      </c>
    </row>
    <row r="15" spans="1:31" x14ac:dyDescent="0.3">
      <c r="A15" s="4" t="s">
        <v>10</v>
      </c>
      <c r="B15" s="10"/>
      <c r="C15" s="10"/>
      <c r="D15" s="10"/>
      <c r="E15" s="10"/>
      <c r="F15" s="10"/>
      <c r="G15" s="10">
        <v>391.92701885393922</v>
      </c>
      <c r="H15" s="10">
        <v>796.56034142662133</v>
      </c>
      <c r="I15" s="10">
        <v>1195.9429491165081</v>
      </c>
      <c r="J15" s="10">
        <v>1605.1040562533199</v>
      </c>
      <c r="K15" s="10">
        <v>2008.5548323987518</v>
      </c>
      <c r="L15" s="10">
        <v>2407.5215725389166</v>
      </c>
      <c r="M15" s="10">
        <v>2809.921971843195</v>
      </c>
      <c r="N15" s="10">
        <v>3207.3130420600055</v>
      </c>
      <c r="O15" s="10">
        <v>3608.2266327687889</v>
      </c>
      <c r="P15" s="10">
        <v>4007.7822280781606</v>
      </c>
      <c r="Q15" s="10">
        <v>4562.6444080781603</v>
      </c>
      <c r="R15" s="10">
        <v>4951.4144080781607</v>
      </c>
      <c r="S15" s="10">
        <v>5330.9944080781606</v>
      </c>
      <c r="T15" s="10">
        <v>5712.5244080781604</v>
      </c>
      <c r="U15" s="10">
        <v>6088.0644080781603</v>
      </c>
      <c r="V15" s="10">
        <v>6467.3444080781601</v>
      </c>
      <c r="W15" s="10">
        <v>6830.8244080781606</v>
      </c>
      <c r="X15" s="10">
        <v>7196.5044080781608</v>
      </c>
      <c r="Y15" s="10">
        <v>7562.6244080781607</v>
      </c>
      <c r="Z15" s="10">
        <v>7916.1544080781605</v>
      </c>
      <c r="AA15" s="10">
        <v>8269.1644080781607</v>
      </c>
      <c r="AB15" s="10">
        <v>8621.0844080781608</v>
      </c>
      <c r="AC15" s="10">
        <v>8973.88440807816</v>
      </c>
      <c r="AD15" s="10">
        <v>9316.9544080781598</v>
      </c>
      <c r="AE15" s="18">
        <f>Base_1995!AD15+Base_C_ES!O15</f>
        <v>9659.1544080781605</v>
      </c>
    </row>
    <row r="16" spans="1:31" x14ac:dyDescent="0.3">
      <c r="A16" s="4" t="s">
        <v>11</v>
      </c>
      <c r="B16" s="10"/>
      <c r="C16" s="10"/>
      <c r="D16" s="10"/>
      <c r="E16" s="10"/>
      <c r="F16" s="10"/>
      <c r="G16" s="10">
        <v>12.519728775860093</v>
      </c>
      <c r="H16" s="10">
        <v>25.341612317789171</v>
      </c>
      <c r="I16" s="10">
        <v>38.849604104674853</v>
      </c>
      <c r="J16" s="10">
        <v>52.571835072633355</v>
      </c>
      <c r="K16" s="10">
        <v>66.91605999526287</v>
      </c>
      <c r="L16" s="10">
        <v>81.070656374653538</v>
      </c>
      <c r="M16" s="10">
        <v>95.877864104016055</v>
      </c>
      <c r="N16" s="10">
        <v>111.29820705957646</v>
      </c>
      <c r="O16" s="10">
        <v>127.52258010374626</v>
      </c>
      <c r="P16" s="10">
        <v>143.74549963373528</v>
      </c>
      <c r="Q16" s="10">
        <v>173.66587963373527</v>
      </c>
      <c r="R16" s="10">
        <v>191.54587963373527</v>
      </c>
      <c r="S16" s="10">
        <v>209.70587963373526</v>
      </c>
      <c r="T16" s="10">
        <v>227.85587963373527</v>
      </c>
      <c r="U16" s="10">
        <v>245.17587963373526</v>
      </c>
      <c r="V16" s="10">
        <v>262.70587963373526</v>
      </c>
      <c r="W16" s="10">
        <v>280.03587963373525</v>
      </c>
      <c r="X16" s="10">
        <v>296.34587963373525</v>
      </c>
      <c r="Y16" s="10">
        <v>311.47587963373525</v>
      </c>
      <c r="Z16" s="10">
        <v>326.13587963373527</v>
      </c>
      <c r="AA16" s="10">
        <v>341.70587963373526</v>
      </c>
      <c r="AB16" s="10">
        <v>357.71587963373526</v>
      </c>
      <c r="AC16" s="10">
        <v>374.38587963373527</v>
      </c>
      <c r="AD16" s="10">
        <v>391.59587963373525</v>
      </c>
      <c r="AE16" s="18">
        <f>Base_1995!AD16+Base_C_ES!O16</f>
        <v>407.81587963373522</v>
      </c>
    </row>
    <row r="17" spans="1:31" x14ac:dyDescent="0.3">
      <c r="A17" s="4" t="s">
        <v>12</v>
      </c>
      <c r="B17" s="10"/>
      <c r="C17" s="10"/>
      <c r="D17" s="10"/>
      <c r="E17" s="10"/>
      <c r="F17" s="10"/>
      <c r="G17" s="10">
        <v>338.76369740755064</v>
      </c>
      <c r="H17" s="10">
        <v>673.75399033050439</v>
      </c>
      <c r="I17" s="10">
        <v>1013.6853651883821</v>
      </c>
      <c r="J17" s="10">
        <v>1361.4363270163569</v>
      </c>
      <c r="K17" s="10">
        <v>1712.5523613426824</v>
      </c>
      <c r="L17" s="10">
        <v>2066.0577226190535</v>
      </c>
      <c r="M17" s="10">
        <v>2420.5581275706963</v>
      </c>
      <c r="N17" s="10">
        <v>2779.0154163805355</v>
      </c>
      <c r="O17" s="10">
        <v>3149.7608579209518</v>
      </c>
      <c r="P17" s="10">
        <v>3524.3183449899811</v>
      </c>
      <c r="Q17" s="10">
        <v>4110.8478149899811</v>
      </c>
      <c r="R17" s="10">
        <v>4434.0478149899809</v>
      </c>
      <c r="S17" s="10">
        <v>4749.4378149899812</v>
      </c>
      <c r="T17" s="10">
        <v>5064.8578149899813</v>
      </c>
      <c r="U17" s="10">
        <v>5364.5378149899816</v>
      </c>
      <c r="V17" s="10">
        <v>5667.8178149899813</v>
      </c>
      <c r="W17" s="10">
        <v>5960.1578149899815</v>
      </c>
      <c r="X17" s="10">
        <v>6244.1378149899811</v>
      </c>
      <c r="Y17" s="10">
        <v>6517.4878149899814</v>
      </c>
      <c r="Z17" s="10">
        <v>6782.7678149899812</v>
      </c>
      <c r="AA17" s="10">
        <v>7056.0478149899809</v>
      </c>
      <c r="AB17" s="10">
        <v>7326.7378149899805</v>
      </c>
      <c r="AC17" s="10">
        <v>7596.8878149899801</v>
      </c>
      <c r="AD17" s="10">
        <v>7871.6378149899801</v>
      </c>
      <c r="AE17" s="18">
        <f>Base_1995!AD17+Base_C_ES!O17</f>
        <v>8150.3678149899806</v>
      </c>
    </row>
    <row r="18" spans="1:31" x14ac:dyDescent="0.3">
      <c r="A18" s="4" t="s">
        <v>13</v>
      </c>
      <c r="B18" s="10"/>
      <c r="C18" s="10"/>
      <c r="D18" s="10"/>
      <c r="E18" s="10"/>
      <c r="F18" s="10"/>
      <c r="G18" s="10">
        <v>5.3251332612003983</v>
      </c>
      <c r="H18" s="10">
        <v>10.908883434935213</v>
      </c>
      <c r="I18" s="10">
        <v>16.561157504904159</v>
      </c>
      <c r="J18" s="10">
        <v>22.457875245207997</v>
      </c>
      <c r="K18" s="10">
        <v>28.561828165272388</v>
      </c>
      <c r="L18" s="10">
        <v>34.8676677310673</v>
      </c>
      <c r="M18" s="10">
        <v>41.131472444338883</v>
      </c>
      <c r="N18" s="10">
        <v>47.569182839398657</v>
      </c>
      <c r="O18" s="10">
        <v>54.297825139207774</v>
      </c>
      <c r="P18" s="10">
        <v>61.18437227632193</v>
      </c>
      <c r="Q18" s="10">
        <v>70.571502276321922</v>
      </c>
      <c r="R18" s="10">
        <v>74.841502276321918</v>
      </c>
      <c r="S18" s="10">
        <v>79.321502276321922</v>
      </c>
      <c r="T18" s="10">
        <v>83.76150227632192</v>
      </c>
      <c r="U18" s="10">
        <v>88.171502276321917</v>
      </c>
      <c r="V18" s="10">
        <v>92.561502276321917</v>
      </c>
      <c r="W18" s="10">
        <v>97.061502276321917</v>
      </c>
      <c r="X18" s="10">
        <v>101.24150227632191</v>
      </c>
      <c r="Y18" s="10">
        <v>105.18150227632191</v>
      </c>
      <c r="Z18" s="10">
        <v>109.10150227632191</v>
      </c>
      <c r="AA18" s="10">
        <v>113.16150227632191</v>
      </c>
      <c r="AB18" s="10">
        <v>117.27150227632191</v>
      </c>
      <c r="AC18" s="10">
        <v>121.54150227632191</v>
      </c>
      <c r="AD18" s="10">
        <v>125.7315022763219</v>
      </c>
      <c r="AE18" s="18">
        <f>Base_1995!AD18+Base_C_ES!O18</f>
        <v>129.89150227632192</v>
      </c>
    </row>
    <row r="19" spans="1:31" x14ac:dyDescent="0.3">
      <c r="A19" s="4" t="s">
        <v>14</v>
      </c>
      <c r="B19" s="10"/>
      <c r="C19" s="10"/>
      <c r="D19" s="10"/>
      <c r="E19" s="10"/>
      <c r="F19" s="10"/>
      <c r="G19" s="10">
        <v>4.2026085815444985</v>
      </c>
      <c r="H19" s="10">
        <v>8.4172366958790015</v>
      </c>
      <c r="I19" s="10">
        <v>12.449874180848081</v>
      </c>
      <c r="J19" s="10">
        <v>16.319564382473203</v>
      </c>
      <c r="K19" s="10">
        <v>19.934735307679041</v>
      </c>
      <c r="L19" s="10">
        <v>23.348036397805313</v>
      </c>
      <c r="M19" s="10">
        <v>26.948035497659237</v>
      </c>
      <c r="N19" s="10">
        <v>30.539241871908832</v>
      </c>
      <c r="O19" s="10">
        <v>34.188802915865587</v>
      </c>
      <c r="P19" s="10">
        <v>37.830173830740634</v>
      </c>
      <c r="Q19" s="10">
        <v>49.252773830740637</v>
      </c>
      <c r="R19" s="10">
        <v>58.182773830740636</v>
      </c>
      <c r="S19" s="10">
        <v>67.662773830740633</v>
      </c>
      <c r="T19" s="10">
        <v>76.782773830740638</v>
      </c>
      <c r="U19" s="10">
        <v>85.462773830740645</v>
      </c>
      <c r="V19" s="10">
        <v>94.492773830740646</v>
      </c>
      <c r="W19" s="10">
        <v>103.05277383074065</v>
      </c>
      <c r="X19" s="10">
        <v>111.63277383074065</v>
      </c>
      <c r="Y19" s="10">
        <v>120.41277383074065</v>
      </c>
      <c r="Z19" s="10">
        <v>129.43277383074064</v>
      </c>
      <c r="AA19" s="10">
        <v>138.44277383074063</v>
      </c>
      <c r="AB19" s="10">
        <v>147.55277383074065</v>
      </c>
      <c r="AC19" s="10">
        <v>156.79277383074066</v>
      </c>
      <c r="AD19" s="10">
        <v>165.97277383074066</v>
      </c>
      <c r="AE19" s="18">
        <f>Base_1995!AD19+Base_C_ES!O19</f>
        <v>175.10277383074066</v>
      </c>
    </row>
    <row r="20" spans="1:31" x14ac:dyDescent="0.3">
      <c r="A20" s="4" t="s">
        <v>15</v>
      </c>
      <c r="B20" s="10"/>
      <c r="C20" s="10"/>
      <c r="D20" s="10"/>
      <c r="E20" s="10"/>
      <c r="F20" s="10"/>
      <c r="G20" s="10">
        <v>5.2649717023943676</v>
      </c>
      <c r="H20" s="10">
        <v>10.777856162984211</v>
      </c>
      <c r="I20" s="10">
        <v>16.185033856119666</v>
      </c>
      <c r="J20" s="10">
        <v>21.823975251804434</v>
      </c>
      <c r="K20" s="10">
        <v>26.788892785240385</v>
      </c>
      <c r="L20" s="10">
        <v>31.39153395618958</v>
      </c>
      <c r="M20" s="10">
        <v>36.181459379633182</v>
      </c>
      <c r="N20" s="10">
        <v>41.056882854472939</v>
      </c>
      <c r="O20" s="10">
        <v>45.971141861233747</v>
      </c>
      <c r="P20" s="10">
        <v>51.087542251683431</v>
      </c>
      <c r="Q20" s="10">
        <v>73.889372251683426</v>
      </c>
      <c r="R20" s="10">
        <v>85.61937225168343</v>
      </c>
      <c r="S20" s="10">
        <v>99.399372251683431</v>
      </c>
      <c r="T20" s="10">
        <v>112.38937225168343</v>
      </c>
      <c r="U20" s="10">
        <v>123.48937225168342</v>
      </c>
      <c r="V20" s="10">
        <v>134.91937225168343</v>
      </c>
      <c r="W20" s="10">
        <v>147.44937225168343</v>
      </c>
      <c r="X20" s="10">
        <v>160.11937225168342</v>
      </c>
      <c r="Y20" s="10">
        <v>172.5693722516834</v>
      </c>
      <c r="Z20" s="10">
        <v>185.48937225168339</v>
      </c>
      <c r="AA20" s="10">
        <v>198.73937225168339</v>
      </c>
      <c r="AB20" s="10">
        <v>212.65937225168338</v>
      </c>
      <c r="AC20" s="10">
        <v>226.78937225168337</v>
      </c>
      <c r="AD20" s="10">
        <v>240.92937225168339</v>
      </c>
      <c r="AE20" s="18">
        <f>Base_1995!AD20+Base_C_ES!O20</f>
        <v>255.20937225168339</v>
      </c>
    </row>
    <row r="21" spans="1:31" x14ac:dyDescent="0.3">
      <c r="A21" s="4" t="s">
        <v>16</v>
      </c>
      <c r="B21" s="10"/>
      <c r="C21" s="10"/>
      <c r="D21" s="10"/>
      <c r="E21" s="10"/>
      <c r="F21" s="10"/>
      <c r="G21" s="10">
        <v>8.0078265937057047</v>
      </c>
      <c r="H21" s="10">
        <v>16.066000607484781</v>
      </c>
      <c r="I21" s="10">
        <v>23.60671899355313</v>
      </c>
      <c r="J21" s="10">
        <v>30.448397770672145</v>
      </c>
      <c r="K21" s="10">
        <v>37.659687710441681</v>
      </c>
      <c r="L21" s="10">
        <v>45.332102886259079</v>
      </c>
      <c r="M21" s="10">
        <v>53.392593912908353</v>
      </c>
      <c r="N21" s="10">
        <v>62.069394493079862</v>
      </c>
      <c r="O21" s="10">
        <v>71.096460765430834</v>
      </c>
      <c r="P21" s="10">
        <v>81.22702028716607</v>
      </c>
      <c r="Q21" s="10">
        <v>94.236140287166066</v>
      </c>
      <c r="R21" s="10">
        <v>104.06614028716606</v>
      </c>
      <c r="S21" s="10">
        <v>113.45614028716606</v>
      </c>
      <c r="T21" s="10">
        <v>123.20614028716606</v>
      </c>
      <c r="U21" s="10">
        <v>132.33614028716607</v>
      </c>
      <c r="V21" s="10">
        <v>141.97614028716606</v>
      </c>
      <c r="W21" s="10">
        <v>151.69614028716606</v>
      </c>
      <c r="X21" s="10">
        <v>161.20614028716605</v>
      </c>
      <c r="Y21" s="10">
        <v>170.57614028716606</v>
      </c>
      <c r="Z21" s="10">
        <v>179.43614028716604</v>
      </c>
      <c r="AA21" s="10">
        <v>188.04614028716605</v>
      </c>
      <c r="AB21" s="10">
        <v>196.56614028716606</v>
      </c>
      <c r="AC21" s="10">
        <v>205.30614028716607</v>
      </c>
      <c r="AD21" s="10">
        <v>214.39614028716608</v>
      </c>
      <c r="AE21" s="18">
        <f>Base_1995!AD21+Base_C_ES!O21</f>
        <v>223.47614028716609</v>
      </c>
    </row>
    <row r="22" spans="1:31" x14ac:dyDescent="0.3">
      <c r="A22" s="4" t="s">
        <v>17</v>
      </c>
      <c r="B22" s="10"/>
      <c r="C22" s="10"/>
      <c r="D22" s="10"/>
      <c r="E22" s="10"/>
      <c r="F22" s="10"/>
      <c r="G22" s="10">
        <v>36.741450549478628</v>
      </c>
      <c r="H22" s="10">
        <v>74.563738795208735</v>
      </c>
      <c r="I22" s="10">
        <v>111.63497924766645</v>
      </c>
      <c r="J22" s="10">
        <v>148.47771795218949</v>
      </c>
      <c r="K22" s="10">
        <v>185.58879005816658</v>
      </c>
      <c r="L22" s="10">
        <v>221.29761145079217</v>
      </c>
      <c r="M22" s="10">
        <v>257.9738071319822</v>
      </c>
      <c r="N22" s="10">
        <v>293.82915088820886</v>
      </c>
      <c r="O22" s="10">
        <v>331.12439746067309</v>
      </c>
      <c r="P22" s="10">
        <v>368.00170179033984</v>
      </c>
      <c r="Q22" s="10">
        <v>443.38838179033985</v>
      </c>
      <c r="R22" s="10">
        <v>488.86838179033987</v>
      </c>
      <c r="S22" s="10">
        <v>532.10838179033988</v>
      </c>
      <c r="T22" s="10">
        <v>575.43838179033992</v>
      </c>
      <c r="U22" s="10">
        <v>617.60838179033988</v>
      </c>
      <c r="V22" s="10">
        <v>659.54838179033982</v>
      </c>
      <c r="W22" s="10">
        <v>700.40838179033983</v>
      </c>
      <c r="X22" s="10">
        <v>738.76838179033984</v>
      </c>
      <c r="Y22" s="10">
        <v>777.2083817903399</v>
      </c>
      <c r="Z22" s="10">
        <v>815.62838179033986</v>
      </c>
      <c r="AA22" s="10">
        <v>857.0683817903398</v>
      </c>
      <c r="AB22" s="10">
        <v>899.12838179033974</v>
      </c>
      <c r="AC22" s="10">
        <v>942.26838179033973</v>
      </c>
      <c r="AD22" s="10">
        <v>985.59838179033977</v>
      </c>
      <c r="AE22" s="18">
        <f>Base_1995!AD22+Base_C_ES!O22</f>
        <v>1028.8483817903398</v>
      </c>
    </row>
    <row r="23" spans="1:31" x14ac:dyDescent="0.3">
      <c r="A23" s="4" t="s">
        <v>18</v>
      </c>
      <c r="B23" s="10"/>
      <c r="C23" s="10"/>
      <c r="D23" s="10"/>
      <c r="E23" s="10"/>
      <c r="F23" s="10"/>
      <c r="G23" s="10">
        <v>0.9730488606698644</v>
      </c>
      <c r="H23" s="10">
        <v>1.9908857479662456</v>
      </c>
      <c r="I23" s="10">
        <v>3.0143983940055317</v>
      </c>
      <c r="J23" s="10">
        <v>4.0259341651201961</v>
      </c>
      <c r="K23" s="10">
        <v>5.0693302520648773</v>
      </c>
      <c r="L23" s="10">
        <v>6.0895661714072284</v>
      </c>
      <c r="M23" s="10">
        <v>7.1564991032419449</v>
      </c>
      <c r="N23" s="10">
        <v>8.2424194960258639</v>
      </c>
      <c r="O23" s="10">
        <v>9.4309826211790515</v>
      </c>
      <c r="P23" s="10">
        <v>10.579036481129176</v>
      </c>
      <c r="Q23" s="10">
        <v>13.551216481129176</v>
      </c>
      <c r="R23" s="10">
        <v>14.531216481129176</v>
      </c>
      <c r="S23" s="10">
        <v>15.571216481129177</v>
      </c>
      <c r="T23" s="10">
        <v>16.631216481129176</v>
      </c>
      <c r="U23" s="10">
        <v>17.611216481129176</v>
      </c>
      <c r="V23" s="10">
        <v>18.641216481129177</v>
      </c>
      <c r="W23" s="10">
        <v>19.711216481129178</v>
      </c>
      <c r="X23" s="10">
        <v>20.841216481129177</v>
      </c>
      <c r="Y23" s="10">
        <v>22.091216481129177</v>
      </c>
      <c r="Z23" s="10">
        <v>23.381216481129176</v>
      </c>
      <c r="AA23" s="10">
        <v>24.681216481129177</v>
      </c>
      <c r="AB23" s="10">
        <v>26.011216481129175</v>
      </c>
      <c r="AC23" s="10">
        <v>27.441216481129175</v>
      </c>
      <c r="AD23" s="10">
        <v>28.911216481129173</v>
      </c>
      <c r="AE23" s="18">
        <f>Base_1995!AD23+Base_C_ES!O23</f>
        <v>30.291216481129172</v>
      </c>
    </row>
    <row r="24" spans="1:31" x14ac:dyDescent="0.3">
      <c r="A24" s="4" t="s">
        <v>19</v>
      </c>
      <c r="B24" s="10"/>
      <c r="C24" s="10"/>
      <c r="D24" s="10"/>
      <c r="E24" s="10"/>
      <c r="F24" s="10"/>
      <c r="G24" s="10">
        <v>128.69924140453091</v>
      </c>
      <c r="H24" s="10">
        <v>263.40008433259766</v>
      </c>
      <c r="I24" s="10">
        <v>393.5466394968899</v>
      </c>
      <c r="J24" s="10">
        <v>524.00836061273833</v>
      </c>
      <c r="K24" s="10">
        <v>647.03461488925768</v>
      </c>
      <c r="L24" s="10">
        <v>769.16573073228187</v>
      </c>
      <c r="M24" s="10">
        <v>891.5327389511574</v>
      </c>
      <c r="N24" s="10">
        <v>1012.7194294807055</v>
      </c>
      <c r="O24" s="10">
        <v>1134.2776360534779</v>
      </c>
      <c r="P24" s="10">
        <v>1256.7106972496283</v>
      </c>
      <c r="Q24" s="10">
        <v>1471.3755272496282</v>
      </c>
      <c r="R24" s="10">
        <v>1593.2455272496281</v>
      </c>
      <c r="S24" s="10">
        <v>1711.6455272496282</v>
      </c>
      <c r="T24" s="10">
        <v>1833.9255272496282</v>
      </c>
      <c r="U24" s="10">
        <v>1953.0655272496283</v>
      </c>
      <c r="V24" s="10">
        <v>2080.4855272496284</v>
      </c>
      <c r="W24" s="10">
        <v>2198.5355272496286</v>
      </c>
      <c r="X24" s="10">
        <v>2316.3455272496285</v>
      </c>
      <c r="Y24" s="10">
        <v>2424.5955272496285</v>
      </c>
      <c r="Z24" s="10">
        <v>2522.4855272496284</v>
      </c>
      <c r="AA24" s="10">
        <v>2623.6055272496283</v>
      </c>
      <c r="AB24" s="10">
        <v>2724.9355272496282</v>
      </c>
      <c r="AC24" s="10">
        <v>2827.2655272496281</v>
      </c>
      <c r="AD24" s="10">
        <v>2929.0655272496283</v>
      </c>
      <c r="AE24" s="18">
        <f>Base_1995!AD24+Base_C_ES!O24</f>
        <v>3028.7955272496283</v>
      </c>
    </row>
    <row r="25" spans="1:31" x14ac:dyDescent="0.3">
      <c r="A25" s="4" t="s">
        <v>20</v>
      </c>
      <c r="B25" s="10"/>
      <c r="C25" s="10"/>
      <c r="D25" s="10"/>
      <c r="E25" s="10"/>
      <c r="F25" s="10"/>
      <c r="G25" s="10">
        <v>57.059999607606379</v>
      </c>
      <c r="H25" s="10">
        <v>116.43631936560654</v>
      </c>
      <c r="I25" s="10">
        <v>175.50388844249161</v>
      </c>
      <c r="J25" s="10">
        <v>234.09417844813674</v>
      </c>
      <c r="K25" s="10">
        <v>291.54813455177504</v>
      </c>
      <c r="L25" s="10">
        <v>349.23995389374875</v>
      </c>
      <c r="M25" s="10">
        <v>409.72753602664</v>
      </c>
      <c r="N25" s="10">
        <v>471.47689595237057</v>
      </c>
      <c r="O25" s="10">
        <v>537.27904523495909</v>
      </c>
      <c r="P25" s="10">
        <v>602.78977395451625</v>
      </c>
      <c r="Q25" s="10">
        <v>695.21704395451627</v>
      </c>
      <c r="R25" s="10">
        <v>750.19704395451629</v>
      </c>
      <c r="S25" s="10">
        <v>803.17704395451631</v>
      </c>
      <c r="T25" s="10">
        <v>855.51704395451634</v>
      </c>
      <c r="U25" s="10">
        <v>906.32704395451628</v>
      </c>
      <c r="V25" s="10">
        <v>958.19704395451629</v>
      </c>
      <c r="W25" s="10">
        <v>1008.1270439545162</v>
      </c>
      <c r="X25" s="10">
        <v>1057.6570439545162</v>
      </c>
      <c r="Y25" s="10">
        <v>1107.7570439545161</v>
      </c>
      <c r="Z25" s="10">
        <v>1155.9470439545162</v>
      </c>
      <c r="AA25" s="10">
        <v>1205.2470439545161</v>
      </c>
      <c r="AB25" s="10">
        <v>1255.867043954516</v>
      </c>
      <c r="AC25" s="10">
        <v>1307.5170439545161</v>
      </c>
      <c r="AD25" s="10">
        <v>1358.1670439545162</v>
      </c>
      <c r="AE25" s="18">
        <f>Base_1995!AD25+Base_C_ES!O25</f>
        <v>1408.5070439545161</v>
      </c>
    </row>
    <row r="26" spans="1:31" x14ac:dyDescent="0.3">
      <c r="A26" s="4" t="s">
        <v>21</v>
      </c>
      <c r="B26" s="10"/>
      <c r="C26" s="10"/>
      <c r="D26" s="10"/>
      <c r="E26" s="10"/>
      <c r="F26" s="10"/>
      <c r="G26" s="10">
        <v>171.1551358953366</v>
      </c>
      <c r="H26" s="10">
        <v>347.61016204712496</v>
      </c>
      <c r="I26" s="10">
        <v>520.1929095568513</v>
      </c>
      <c r="J26" s="10">
        <v>681.12891360559831</v>
      </c>
      <c r="K26" s="10">
        <v>837.63995880359766</v>
      </c>
      <c r="L26" s="10">
        <v>989.34230075200753</v>
      </c>
      <c r="M26" s="10">
        <v>1140.6408258477218</v>
      </c>
      <c r="N26" s="10">
        <v>1288.2147441068489</v>
      </c>
      <c r="O26" s="10">
        <v>1440.9136973735303</v>
      </c>
      <c r="P26" s="10">
        <v>1595.7392311506399</v>
      </c>
      <c r="Q26" s="10">
        <v>2000.1987611506399</v>
      </c>
      <c r="R26" s="10">
        <v>2190.6187611506398</v>
      </c>
      <c r="S26" s="10">
        <v>2381.5087611506397</v>
      </c>
      <c r="T26" s="10">
        <v>2576.4887611506397</v>
      </c>
      <c r="U26" s="10">
        <v>2769.5487611506396</v>
      </c>
      <c r="V26" s="10">
        <v>2972.3687611506398</v>
      </c>
      <c r="W26" s="10">
        <v>3171.4887611506397</v>
      </c>
      <c r="X26" s="10">
        <v>3369.5887611506396</v>
      </c>
      <c r="Y26" s="10">
        <v>3555.6887611506395</v>
      </c>
      <c r="Z26" s="10">
        <v>3737.2287611506395</v>
      </c>
      <c r="AA26" s="10">
        <v>3923.9987611506394</v>
      </c>
      <c r="AB26" s="10">
        <v>4122.6587611506393</v>
      </c>
      <c r="AC26" s="10">
        <v>4334.1687611506395</v>
      </c>
      <c r="AD26" s="10">
        <v>4552.1487611506391</v>
      </c>
      <c r="AE26" s="18">
        <f>Base_1995!AD26+Base_C_ES!O26</f>
        <v>4765.1787611506388</v>
      </c>
    </row>
    <row r="27" spans="1:31" x14ac:dyDescent="0.3">
      <c r="A27" s="4" t="s">
        <v>22</v>
      </c>
      <c r="B27" s="10"/>
      <c r="C27" s="10"/>
      <c r="D27" s="10"/>
      <c r="E27" s="10"/>
      <c r="F27" s="10"/>
      <c r="G27" s="10">
        <v>55.145332666060206</v>
      </c>
      <c r="H27" s="10">
        <v>108.40242052188829</v>
      </c>
      <c r="I27" s="10">
        <v>164.24721365158962</v>
      </c>
      <c r="J27" s="10">
        <v>223.96566641913898</v>
      </c>
      <c r="K27" s="10">
        <v>290.14442511209074</v>
      </c>
      <c r="L27" s="10">
        <v>355.70269804839654</v>
      </c>
      <c r="M27" s="10">
        <v>420.94306650081455</v>
      </c>
      <c r="N27" s="10">
        <v>489.75394371204487</v>
      </c>
      <c r="O27" s="10">
        <v>554.29280593179658</v>
      </c>
      <c r="P27" s="10">
        <v>621.33961250131074</v>
      </c>
      <c r="Q27" s="10">
        <v>707.05426250131075</v>
      </c>
      <c r="R27" s="10">
        <v>752.74426250131069</v>
      </c>
      <c r="S27" s="10">
        <v>798.01426250131067</v>
      </c>
      <c r="T27" s="10">
        <v>842.9742625013107</v>
      </c>
      <c r="U27" s="10">
        <v>886.62426250131068</v>
      </c>
      <c r="V27" s="10">
        <v>930.17426250131064</v>
      </c>
      <c r="W27" s="10">
        <v>971.74426250131069</v>
      </c>
      <c r="X27" s="10">
        <v>1011.2242625013107</v>
      </c>
      <c r="Y27" s="10">
        <v>1049.8342625013106</v>
      </c>
      <c r="Z27" s="10">
        <v>1088.6742625013105</v>
      </c>
      <c r="AA27" s="10">
        <v>1129.2842625013104</v>
      </c>
      <c r="AB27" s="10">
        <v>1170.8542625013104</v>
      </c>
      <c r="AC27" s="10">
        <v>1211.0442625013104</v>
      </c>
      <c r="AD27" s="10">
        <v>1251.7942625013104</v>
      </c>
      <c r="AE27" s="18">
        <f>Base_1995!AD27+Base_C_ES!O27</f>
        <v>1292.3642625013103</v>
      </c>
    </row>
    <row r="28" spans="1:31" x14ac:dyDescent="0.3">
      <c r="A28" s="4" t="s">
        <v>23</v>
      </c>
      <c r="B28" s="10"/>
      <c r="C28" s="10"/>
      <c r="D28" s="10"/>
      <c r="E28" s="10"/>
      <c r="F28" s="10"/>
      <c r="G28" s="10">
        <v>59.914266661774079</v>
      </c>
      <c r="H28" s="10">
        <v>120.58522271519951</v>
      </c>
      <c r="I28" s="10">
        <v>179.51135466581289</v>
      </c>
      <c r="J28" s="10">
        <v>232.9054874696717</v>
      </c>
      <c r="K28" s="10">
        <v>280.2345720752453</v>
      </c>
      <c r="L28" s="10">
        <v>326.04505217740893</v>
      </c>
      <c r="M28" s="10">
        <v>372.82602178517817</v>
      </c>
      <c r="N28" s="10">
        <v>420.47445453060823</v>
      </c>
      <c r="O28" s="10">
        <v>469.68511838215642</v>
      </c>
      <c r="P28" s="10">
        <v>518.50287080307896</v>
      </c>
      <c r="Q28" s="10">
        <v>669.89001080307901</v>
      </c>
      <c r="R28" s="10">
        <v>749.86001080307904</v>
      </c>
      <c r="S28" s="10">
        <v>824.10001080307904</v>
      </c>
      <c r="T28" s="10">
        <v>902.21001080307906</v>
      </c>
      <c r="U28" s="10">
        <v>975.76001080307901</v>
      </c>
      <c r="V28" s="10">
        <v>1044.8300108030789</v>
      </c>
      <c r="W28" s="10">
        <v>1115.520010803079</v>
      </c>
      <c r="X28" s="10">
        <v>1186.7000108030791</v>
      </c>
      <c r="Y28" s="10">
        <v>1259.4200108030791</v>
      </c>
      <c r="Z28" s="10">
        <v>1331.9500108030791</v>
      </c>
      <c r="AA28" s="10">
        <v>1406.510010803079</v>
      </c>
      <c r="AB28" s="10">
        <v>1479.6300108030791</v>
      </c>
      <c r="AC28" s="10">
        <v>1554.990010803079</v>
      </c>
      <c r="AD28" s="10">
        <v>1629.260010803079</v>
      </c>
      <c r="AE28" s="18">
        <f>Base_1995!AD28+Base_C_ES!O28</f>
        <v>1706.9000108030791</v>
      </c>
    </row>
    <row r="29" spans="1:31" x14ac:dyDescent="0.3">
      <c r="A29" s="4" t="s">
        <v>24</v>
      </c>
      <c r="B29" s="10"/>
      <c r="C29" s="10"/>
      <c r="D29" s="10"/>
      <c r="E29" s="10"/>
      <c r="F29" s="10"/>
      <c r="G29" s="10">
        <v>11.775589768501078</v>
      </c>
      <c r="H29" s="10">
        <v>23.960311430826792</v>
      </c>
      <c r="I29" s="10">
        <v>36.376351891685957</v>
      </c>
      <c r="J29" s="10">
        <v>48.642902460505582</v>
      </c>
      <c r="K29" s="10">
        <v>60.516037290450782</v>
      </c>
      <c r="L29" s="10">
        <v>72.546510610926944</v>
      </c>
      <c r="M29" s="10">
        <v>85.155227213495834</v>
      </c>
      <c r="N29" s="10">
        <v>97.870595021169194</v>
      </c>
      <c r="O29" s="10">
        <v>110.4107216977913</v>
      </c>
      <c r="P29" s="10">
        <v>123.1479543611654</v>
      </c>
      <c r="Q29" s="10">
        <v>143.6047043611654</v>
      </c>
      <c r="R29" s="10">
        <v>155.4547043611654</v>
      </c>
      <c r="S29" s="10">
        <v>167.24470436116539</v>
      </c>
      <c r="T29" s="10">
        <v>180.06470436116538</v>
      </c>
      <c r="U29" s="10">
        <v>191.73470436116537</v>
      </c>
      <c r="V29" s="10">
        <v>203.35470436116537</v>
      </c>
      <c r="W29" s="10">
        <v>215.04470436116537</v>
      </c>
      <c r="X29" s="10">
        <v>226.52470436116536</v>
      </c>
      <c r="Y29" s="10">
        <v>237.45470436116537</v>
      </c>
      <c r="Z29" s="10">
        <v>247.92470436116537</v>
      </c>
      <c r="AA29" s="10">
        <v>258.6447043611654</v>
      </c>
      <c r="AB29" s="10">
        <v>269.8847043611654</v>
      </c>
      <c r="AC29" s="10">
        <v>280.7647043611654</v>
      </c>
      <c r="AD29" s="10">
        <v>291.74470436116542</v>
      </c>
      <c r="AE29" s="18">
        <f>Base_1995!AD29+Base_C_ES!O29</f>
        <v>302.77470436116539</v>
      </c>
    </row>
    <row r="30" spans="1:31" x14ac:dyDescent="0.3">
      <c r="A30" s="4" t="s">
        <v>25</v>
      </c>
      <c r="B30" s="10"/>
      <c r="C30" s="10"/>
      <c r="D30" s="10"/>
      <c r="E30" s="10"/>
      <c r="F30" s="10"/>
      <c r="G30" s="10">
        <v>16.015974368150662</v>
      </c>
      <c r="H30" s="10">
        <v>31.998085295223028</v>
      </c>
      <c r="I30" s="10">
        <v>47.962480264123471</v>
      </c>
      <c r="J30" s="10">
        <v>63.745067315603848</v>
      </c>
      <c r="K30" s="10">
        <v>79.128588587448931</v>
      </c>
      <c r="L30" s="10">
        <v>93.939436102851118</v>
      </c>
      <c r="M30" s="10">
        <v>109.43314426447277</v>
      </c>
      <c r="N30" s="10">
        <v>124.51581575477714</v>
      </c>
      <c r="O30" s="10">
        <v>139.66340469357277</v>
      </c>
      <c r="P30" s="10">
        <v>155.06902283726254</v>
      </c>
      <c r="Q30" s="10">
        <v>206.34068283726253</v>
      </c>
      <c r="R30" s="10">
        <v>227.71068283726254</v>
      </c>
      <c r="S30" s="10">
        <v>248.50068283726253</v>
      </c>
      <c r="T30" s="10">
        <v>270.83068283726254</v>
      </c>
      <c r="U30" s="10">
        <v>292.87068283726256</v>
      </c>
      <c r="V30" s="10">
        <v>315.86068283726257</v>
      </c>
      <c r="W30" s="10">
        <v>338.06068283726256</v>
      </c>
      <c r="X30" s="10">
        <v>359.18068283726257</v>
      </c>
      <c r="Y30" s="10">
        <v>380.26068283726255</v>
      </c>
      <c r="Z30" s="10">
        <v>400.04068283726258</v>
      </c>
      <c r="AA30" s="10">
        <v>420.12068283726256</v>
      </c>
      <c r="AB30" s="10">
        <v>439.88068283726255</v>
      </c>
      <c r="AC30" s="10">
        <v>461.13068283726255</v>
      </c>
      <c r="AD30" s="10">
        <v>483.05068283726257</v>
      </c>
      <c r="AE30" s="18">
        <f>Base_1995!AD30+Base_C_ES!O30</f>
        <v>504.12068283726256</v>
      </c>
    </row>
    <row r="31" spans="1:31" x14ac:dyDescent="0.3">
      <c r="A31" s="4" t="s">
        <v>26</v>
      </c>
      <c r="B31" s="10"/>
      <c r="C31" s="10"/>
      <c r="D31" s="10"/>
      <c r="E31" s="10"/>
      <c r="F31" s="10"/>
      <c r="G31" s="10">
        <v>34.23630973534442</v>
      </c>
      <c r="H31" s="10">
        <v>71.316199112269402</v>
      </c>
      <c r="I31" s="10">
        <v>107.76976320585945</v>
      </c>
      <c r="J31" s="10">
        <v>142.45978476386776</v>
      </c>
      <c r="K31" s="10">
        <v>176.85695240854864</v>
      </c>
      <c r="L31" s="10">
        <v>210.36055031322701</v>
      </c>
      <c r="M31" s="10">
        <v>246.40597024865687</v>
      </c>
      <c r="N31" s="10">
        <v>283.60706818246581</v>
      </c>
      <c r="O31" s="10">
        <v>324.44364070903322</v>
      </c>
      <c r="P31" s="10">
        <v>363.5196274715513</v>
      </c>
      <c r="Q31" s="10">
        <v>433.44417747155131</v>
      </c>
      <c r="R31" s="10">
        <v>467.4641774715513</v>
      </c>
      <c r="S31" s="10">
        <v>501.8941774715513</v>
      </c>
      <c r="T31" s="10">
        <v>534.8941774715513</v>
      </c>
      <c r="U31" s="10">
        <v>566.88417747155131</v>
      </c>
      <c r="V31" s="10">
        <v>600.37417747155132</v>
      </c>
      <c r="W31" s="10">
        <v>632.26417747155131</v>
      </c>
      <c r="X31" s="10">
        <v>664.36417747155133</v>
      </c>
      <c r="Y31" s="10">
        <v>695.95417747155136</v>
      </c>
      <c r="Z31" s="10">
        <v>726.10417747155134</v>
      </c>
      <c r="AA31" s="10">
        <v>755.99417747155132</v>
      </c>
      <c r="AB31" s="10">
        <v>787.35417747155134</v>
      </c>
      <c r="AC31" s="10">
        <v>817.41417747155128</v>
      </c>
      <c r="AD31" s="10">
        <v>847.45417747155125</v>
      </c>
      <c r="AE31" s="18">
        <f>Base_1995!AD31+Base_C_ES!O31</f>
        <v>877.37417747155121</v>
      </c>
    </row>
    <row r="32" spans="1:31" x14ac:dyDescent="0.3">
      <c r="A32" s="4" t="s">
        <v>27</v>
      </c>
      <c r="B32" s="10"/>
      <c r="C32" s="10"/>
      <c r="D32" s="10"/>
      <c r="E32" s="10"/>
      <c r="F32" s="10"/>
      <c r="G32" s="10">
        <v>43.635050148957092</v>
      </c>
      <c r="H32" s="10">
        <v>89.637709925401339</v>
      </c>
      <c r="I32" s="10">
        <v>132.65440797090059</v>
      </c>
      <c r="J32" s="10">
        <v>175.94868684706159</v>
      </c>
      <c r="K32" s="10">
        <v>217.3961088337096</v>
      </c>
      <c r="L32" s="10">
        <v>258.04390229224077</v>
      </c>
      <c r="M32" s="10">
        <v>299.18080254345966</v>
      </c>
      <c r="N32" s="10">
        <v>340.74011022276761</v>
      </c>
      <c r="O32" s="10">
        <v>382.52327283316845</v>
      </c>
      <c r="P32" s="10">
        <v>423.9710170677979</v>
      </c>
      <c r="Q32" s="10">
        <v>490.59504706779791</v>
      </c>
      <c r="R32" s="10">
        <v>532.47504706779796</v>
      </c>
      <c r="S32" s="10">
        <v>573.95504706779798</v>
      </c>
      <c r="T32" s="10">
        <v>613.76504706779792</v>
      </c>
      <c r="U32" s="10">
        <v>652.32504706779787</v>
      </c>
      <c r="V32" s="10">
        <v>691.5450470677979</v>
      </c>
      <c r="W32" s="10">
        <v>729.70504706779786</v>
      </c>
      <c r="X32" s="10">
        <v>766.35504706779784</v>
      </c>
      <c r="Y32" s="10">
        <v>801.63504706779781</v>
      </c>
      <c r="Z32" s="10">
        <v>836.1550470677978</v>
      </c>
      <c r="AA32" s="10">
        <v>870.05504706779777</v>
      </c>
      <c r="AB32" s="10">
        <v>902.66504706779779</v>
      </c>
      <c r="AC32" s="10">
        <v>935.19504706779776</v>
      </c>
      <c r="AD32" s="10">
        <v>967.88504706779781</v>
      </c>
      <c r="AE32" s="18">
        <f>Base_1995!AD32+Base_C_ES!O32</f>
        <v>999.28504706779779</v>
      </c>
    </row>
    <row r="33" spans="1:32" x14ac:dyDescent="0.3">
      <c r="P33" s="18">
        <f>SUM(P6:P32)</f>
        <v>24274.779653145066</v>
      </c>
      <c r="Q33" s="18"/>
      <c r="AE33" s="18">
        <f>SUM(AE6:AE32)</f>
        <v>60764.493553145054</v>
      </c>
      <c r="AF33" s="18">
        <f>AE33-P33</f>
        <v>36489.713899999988</v>
      </c>
    </row>
    <row r="34" spans="1:32" x14ac:dyDescent="0.3">
      <c r="A34" s="1" t="s">
        <v>37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D2E89-4E19-4F59-8504-CD42CA4318FD}">
  <dimension ref="A2:AF34"/>
  <sheetViews>
    <sheetView zoomScale="80" zoomScaleNormal="80" workbookViewId="0">
      <selection activeCell="AF4" sqref="AF4"/>
    </sheetView>
  </sheetViews>
  <sheetFormatPr baseColWidth="10" defaultColWidth="11.44140625" defaultRowHeight="14.4" x14ac:dyDescent="0.3"/>
  <cols>
    <col min="1" max="1" width="17.77734375" customWidth="1"/>
    <col min="2" max="30" width="8.21875" customWidth="1"/>
  </cols>
  <sheetData>
    <row r="2" spans="1:32" x14ac:dyDescent="0.3">
      <c r="A2" s="4" t="s">
        <v>42</v>
      </c>
      <c r="B2" s="6">
        <v>1990</v>
      </c>
      <c r="C2" s="6">
        <v>1991</v>
      </c>
      <c r="D2" s="6">
        <v>1992</v>
      </c>
      <c r="E2" s="6">
        <v>1993</v>
      </c>
      <c r="F2" s="6">
        <v>1994</v>
      </c>
      <c r="G2" s="6">
        <v>1995</v>
      </c>
      <c r="H2" s="6">
        <v>1996</v>
      </c>
      <c r="I2" s="6">
        <v>1997</v>
      </c>
      <c r="J2" s="6">
        <v>1998</v>
      </c>
      <c r="K2" s="6">
        <v>1999</v>
      </c>
      <c r="L2" s="6">
        <v>2000</v>
      </c>
      <c r="M2" s="6">
        <v>2001</v>
      </c>
      <c r="N2" s="6">
        <v>2002</v>
      </c>
      <c r="O2" s="6">
        <v>2003</v>
      </c>
      <c r="P2" s="6">
        <v>2004</v>
      </c>
      <c r="Q2" s="6">
        <v>2005</v>
      </c>
      <c r="R2" s="6">
        <v>2006</v>
      </c>
      <c r="S2" s="6">
        <v>2007</v>
      </c>
      <c r="T2" s="6">
        <v>2008</v>
      </c>
      <c r="U2" s="6">
        <v>2009</v>
      </c>
      <c r="V2" s="6">
        <v>2010</v>
      </c>
      <c r="W2" s="6">
        <v>2011</v>
      </c>
      <c r="X2" s="6">
        <v>2012</v>
      </c>
      <c r="Y2" s="6">
        <v>2013</v>
      </c>
      <c r="Z2" s="6">
        <v>2014</v>
      </c>
      <c r="AA2" s="6">
        <v>2015</v>
      </c>
      <c r="AB2" s="6">
        <v>2016</v>
      </c>
      <c r="AC2" s="6">
        <v>2017</v>
      </c>
      <c r="AD2" s="6">
        <v>2018</v>
      </c>
      <c r="AE2" s="6">
        <v>2019</v>
      </c>
    </row>
    <row r="3" spans="1:32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2" x14ac:dyDescent="0.3">
      <c r="A4" s="4" t="s">
        <v>1</v>
      </c>
      <c r="B4" s="8">
        <v>4870.9560199999996</v>
      </c>
      <c r="C4" s="8">
        <v>4757.9736400000002</v>
      </c>
      <c r="D4" s="8">
        <v>4609.7061700000004</v>
      </c>
      <c r="E4" s="8">
        <v>4528.7121699999998</v>
      </c>
      <c r="F4" s="8">
        <v>4502.2385599999998</v>
      </c>
      <c r="G4" s="8">
        <v>4553.6748799999996</v>
      </c>
      <c r="H4" s="8">
        <v>4645.8453</v>
      </c>
      <c r="I4" s="8">
        <v>4575.0395099999996</v>
      </c>
      <c r="J4" s="8">
        <v>4536.7013999999999</v>
      </c>
      <c r="K4" s="8">
        <v>4460.3039799999997</v>
      </c>
      <c r="L4" s="8">
        <v>4450.4809699999996</v>
      </c>
      <c r="M4" s="8">
        <v>4498.0276599999997</v>
      </c>
      <c r="N4" s="8">
        <v>4483.8565699999999</v>
      </c>
      <c r="O4" s="8">
        <v>4565.7229799999996</v>
      </c>
      <c r="P4" s="8">
        <v>4570.7554399999999</v>
      </c>
      <c r="Q4" s="8">
        <v>4542.9023699999998</v>
      </c>
      <c r="R4" s="8">
        <v>4539.1350400000001</v>
      </c>
      <c r="S4" s="8">
        <v>4500.2638999999999</v>
      </c>
      <c r="T4" s="8">
        <v>4403.0148300000001</v>
      </c>
      <c r="U4" s="8">
        <v>4086.8145</v>
      </c>
      <c r="V4" s="8">
        <v>4177.0478599999997</v>
      </c>
      <c r="W4" s="8">
        <v>4069.1450599999998</v>
      </c>
      <c r="X4" s="8">
        <v>3994.0157199999999</v>
      </c>
      <c r="Y4" s="8">
        <v>3910.4818599999999</v>
      </c>
      <c r="Z4" s="8">
        <v>3772.8937000000001</v>
      </c>
      <c r="AA4" s="8">
        <v>3821.6310400000002</v>
      </c>
      <c r="AB4" s="8">
        <v>3824.0976000000001</v>
      </c>
      <c r="AC4" s="8">
        <v>3849.8078799999998</v>
      </c>
      <c r="AD4" s="8">
        <v>3761.9221200000002</v>
      </c>
      <c r="AE4" s="8">
        <v>3610.0517599999998</v>
      </c>
      <c r="AF4" s="18"/>
    </row>
    <row r="5" spans="1:32" x14ac:dyDescent="0.3">
      <c r="A5" s="9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2" x14ac:dyDescent="0.3">
      <c r="A6" s="4" t="s">
        <v>2</v>
      </c>
      <c r="B6" s="10">
        <v>145.71949000000001</v>
      </c>
      <c r="C6" s="10">
        <v>148.43922000000001</v>
      </c>
      <c r="D6" s="10">
        <v>148.03915000000001</v>
      </c>
      <c r="E6" s="10">
        <v>146.89739</v>
      </c>
      <c r="F6" s="10">
        <v>151.49712</v>
      </c>
      <c r="G6" s="10">
        <v>153.61679000000001</v>
      </c>
      <c r="H6" s="10">
        <v>157.32391999999999</v>
      </c>
      <c r="I6" s="10">
        <v>148.85249999999999</v>
      </c>
      <c r="J6" s="10">
        <v>154.02116000000001</v>
      </c>
      <c r="K6" s="10">
        <v>147.78933000000001</v>
      </c>
      <c r="L6" s="10">
        <v>148.88292999999999</v>
      </c>
      <c r="M6" s="10">
        <v>147.32461000000001</v>
      </c>
      <c r="N6" s="10">
        <v>147.41269</v>
      </c>
      <c r="O6" s="10">
        <v>147.71344999999999</v>
      </c>
      <c r="P6" s="10">
        <v>148.55479</v>
      </c>
      <c r="Q6" s="10">
        <v>145.5617</v>
      </c>
      <c r="R6" s="10">
        <v>142.72048000000001</v>
      </c>
      <c r="S6" s="10">
        <v>139.07166000000001</v>
      </c>
      <c r="T6" s="10">
        <v>138.98022</v>
      </c>
      <c r="U6" s="10">
        <v>126.32501999999999</v>
      </c>
      <c r="V6" s="10">
        <v>133.63352</v>
      </c>
      <c r="W6" s="10">
        <v>123.13428</v>
      </c>
      <c r="X6" s="10">
        <v>120.38571</v>
      </c>
      <c r="Y6" s="10">
        <v>120.44349</v>
      </c>
      <c r="Z6" s="10">
        <v>114.732</v>
      </c>
      <c r="AA6" s="10">
        <v>118.95998</v>
      </c>
      <c r="AB6" s="10">
        <v>117.68917999999999</v>
      </c>
      <c r="AC6" s="10">
        <v>117.4243</v>
      </c>
      <c r="AD6" s="10">
        <v>117.89474</v>
      </c>
      <c r="AE6" s="10">
        <v>116.65149</v>
      </c>
    </row>
    <row r="7" spans="1:32" x14ac:dyDescent="0.3">
      <c r="A7" s="4" t="s">
        <v>3</v>
      </c>
      <c r="B7" s="10">
        <v>99.978080000000006</v>
      </c>
      <c r="C7" s="10">
        <v>81.795820000000006</v>
      </c>
      <c r="D7" s="10">
        <v>76.218369999999993</v>
      </c>
      <c r="E7" s="10">
        <v>75.610640000000004</v>
      </c>
      <c r="F7" s="10">
        <v>71.519540000000006</v>
      </c>
      <c r="G7" s="10">
        <v>72.908910000000006</v>
      </c>
      <c r="H7" s="10">
        <v>73.249269999999996</v>
      </c>
      <c r="I7" s="10">
        <v>70.028760000000005</v>
      </c>
      <c r="J7" s="10">
        <v>65.922190000000001</v>
      </c>
      <c r="K7" s="10">
        <v>58.817039999999999</v>
      </c>
      <c r="L7" s="10">
        <v>57.864269999999998</v>
      </c>
      <c r="M7" s="10">
        <v>60.776879999999998</v>
      </c>
      <c r="N7" s="10">
        <v>58.130229999999997</v>
      </c>
      <c r="O7" s="10">
        <v>62.940280000000001</v>
      </c>
      <c r="P7" s="10">
        <v>62.109499999999997</v>
      </c>
      <c r="Q7" s="10">
        <v>62.714869999999998</v>
      </c>
      <c r="R7" s="10">
        <v>63.377099999999999</v>
      </c>
      <c r="S7" s="10">
        <v>67.307940000000002</v>
      </c>
      <c r="T7" s="10">
        <v>65.996589999999998</v>
      </c>
      <c r="U7" s="10">
        <v>57.163969999999999</v>
      </c>
      <c r="V7" s="10">
        <v>59.796370000000003</v>
      </c>
      <c r="W7" s="10">
        <v>65.071430000000007</v>
      </c>
      <c r="X7" s="10">
        <v>60.087119999999999</v>
      </c>
      <c r="Y7" s="10">
        <v>54.893920000000001</v>
      </c>
      <c r="Z7" s="10">
        <v>57.987870000000001</v>
      </c>
      <c r="AA7" s="10">
        <v>61.338349999999998</v>
      </c>
      <c r="AB7" s="10">
        <v>58.800910000000002</v>
      </c>
      <c r="AC7" s="10">
        <v>61.148470000000003</v>
      </c>
      <c r="AD7" s="10">
        <v>57.281770000000002</v>
      </c>
      <c r="AE7" s="10">
        <v>55.955280000000002</v>
      </c>
    </row>
    <row r="8" spans="1:32" x14ac:dyDescent="0.3">
      <c r="A8" s="4" t="s">
        <v>4</v>
      </c>
      <c r="B8" s="10">
        <v>198.94927000000001</v>
      </c>
      <c r="C8" s="10">
        <v>180.51733999999999</v>
      </c>
      <c r="D8" s="10">
        <v>173.92837</v>
      </c>
      <c r="E8" s="10">
        <v>166.27091999999999</v>
      </c>
      <c r="F8" s="10">
        <v>158.69603000000001</v>
      </c>
      <c r="G8" s="10">
        <v>157.77954</v>
      </c>
      <c r="H8" s="10">
        <v>160.76405</v>
      </c>
      <c r="I8" s="10">
        <v>156.15297000000001</v>
      </c>
      <c r="J8" s="10">
        <v>149.94654</v>
      </c>
      <c r="K8" s="10">
        <v>140.28308000000001</v>
      </c>
      <c r="L8" s="10">
        <v>150.46290999999999</v>
      </c>
      <c r="M8" s="10">
        <v>150.44633999999999</v>
      </c>
      <c r="N8" s="10">
        <v>146.76165</v>
      </c>
      <c r="O8" s="10">
        <v>149.82507000000001</v>
      </c>
      <c r="P8" s="10">
        <v>150.81297000000001</v>
      </c>
      <c r="Q8" s="10">
        <v>148.82481000000001</v>
      </c>
      <c r="R8" s="10">
        <v>150.09524999999999</v>
      </c>
      <c r="S8" s="10">
        <v>151.87013999999999</v>
      </c>
      <c r="T8" s="10">
        <v>146.95417</v>
      </c>
      <c r="U8" s="10">
        <v>137.83116000000001</v>
      </c>
      <c r="V8" s="10">
        <v>140.59308999999999</v>
      </c>
      <c r="W8" s="10">
        <v>139.03689</v>
      </c>
      <c r="X8" s="10">
        <v>135.06441000000001</v>
      </c>
      <c r="Y8" s="10">
        <v>129.51907</v>
      </c>
      <c r="Z8" s="10">
        <v>127.3899</v>
      </c>
      <c r="AA8" s="10">
        <v>128.77106000000001</v>
      </c>
      <c r="AB8" s="10">
        <v>130.34831</v>
      </c>
      <c r="AC8" s="10">
        <v>131.18178</v>
      </c>
      <c r="AD8" s="10">
        <v>129.25124</v>
      </c>
      <c r="AE8" s="10">
        <v>123.29756</v>
      </c>
    </row>
    <row r="9" spans="1:32" x14ac:dyDescent="0.3">
      <c r="A9" s="4" t="s">
        <v>5</v>
      </c>
      <c r="B9" s="10">
        <v>70.872069999999994</v>
      </c>
      <c r="C9" s="10">
        <v>81.58869</v>
      </c>
      <c r="D9" s="10">
        <v>75.593770000000006</v>
      </c>
      <c r="E9" s="10">
        <v>77.871390000000005</v>
      </c>
      <c r="F9" s="10">
        <v>81.781450000000007</v>
      </c>
      <c r="G9" s="10">
        <v>78.767989999999998</v>
      </c>
      <c r="H9" s="10">
        <v>91.844499999999996</v>
      </c>
      <c r="I9" s="10">
        <v>82.309489999999997</v>
      </c>
      <c r="J9" s="10">
        <v>78.224109999999996</v>
      </c>
      <c r="K9" s="10">
        <v>75.646810000000002</v>
      </c>
      <c r="L9" s="10">
        <v>71.182850000000002</v>
      </c>
      <c r="M9" s="10">
        <v>72.750050000000002</v>
      </c>
      <c r="N9" s="10">
        <v>72.210279999999997</v>
      </c>
      <c r="O9" s="10">
        <v>77.179720000000003</v>
      </c>
      <c r="P9" s="10">
        <v>71.180250000000001</v>
      </c>
      <c r="Q9" s="10">
        <v>66.762309999999999</v>
      </c>
      <c r="R9" s="10">
        <v>74.417159999999996</v>
      </c>
      <c r="S9" s="10">
        <v>69.783590000000004</v>
      </c>
      <c r="T9" s="10">
        <v>66.202380000000005</v>
      </c>
      <c r="U9" s="10">
        <v>63.389609999999998</v>
      </c>
      <c r="V9" s="10">
        <v>63.542760000000001</v>
      </c>
      <c r="W9" s="10">
        <v>58.311120000000003</v>
      </c>
      <c r="X9" s="10">
        <v>53.734169999999999</v>
      </c>
      <c r="Y9" s="10">
        <v>55.472839999999998</v>
      </c>
      <c r="Z9" s="10">
        <v>51.216090000000001</v>
      </c>
      <c r="AA9" s="10">
        <v>48.623959999999997</v>
      </c>
      <c r="AB9" s="10">
        <v>50.627180000000003</v>
      </c>
      <c r="AC9" s="10">
        <v>48.319130000000001</v>
      </c>
      <c r="AD9" s="10">
        <v>48.144300000000001</v>
      </c>
      <c r="AE9" s="10">
        <v>44.240830000000003</v>
      </c>
    </row>
    <row r="10" spans="1:32" x14ac:dyDescent="0.3">
      <c r="A10" s="4" t="s">
        <v>44</v>
      </c>
      <c r="B10" s="10">
        <v>1248.57692</v>
      </c>
      <c r="C10" s="10">
        <v>1202.0605499999999</v>
      </c>
      <c r="D10" s="10">
        <v>1152.1798200000001</v>
      </c>
      <c r="E10" s="10">
        <v>1142.84527</v>
      </c>
      <c r="F10" s="10">
        <v>1124.8648599999999</v>
      </c>
      <c r="G10" s="10">
        <v>1120.5552499999999</v>
      </c>
      <c r="H10" s="10">
        <v>1138.7861399999999</v>
      </c>
      <c r="I10" s="10">
        <v>1103.88094</v>
      </c>
      <c r="J10" s="10">
        <v>1078.7756300000001</v>
      </c>
      <c r="K10" s="10">
        <v>1044.9274399999999</v>
      </c>
      <c r="L10" s="10">
        <v>1042.6120900000001</v>
      </c>
      <c r="M10" s="10">
        <v>1058.74506</v>
      </c>
      <c r="N10" s="10">
        <v>1037.2345700000001</v>
      </c>
      <c r="O10" s="10">
        <v>1034.1375800000001</v>
      </c>
      <c r="P10" s="10">
        <v>1017.52575</v>
      </c>
      <c r="Q10" s="10">
        <v>992.52950999999996</v>
      </c>
      <c r="R10" s="10">
        <v>999.35467000000006</v>
      </c>
      <c r="S10" s="10">
        <v>973.76863000000003</v>
      </c>
      <c r="T10" s="10">
        <v>974.78035</v>
      </c>
      <c r="U10" s="10">
        <v>908.68844999999999</v>
      </c>
      <c r="V10" s="10">
        <v>941.80534</v>
      </c>
      <c r="W10" s="10">
        <v>917.27359999999999</v>
      </c>
      <c r="X10" s="10">
        <v>923.34203000000002</v>
      </c>
      <c r="Y10" s="10">
        <v>940.41953999999998</v>
      </c>
      <c r="Z10" s="10">
        <v>901.25513999999998</v>
      </c>
      <c r="AA10" s="10">
        <v>904.26180999999997</v>
      </c>
      <c r="AB10" s="10">
        <v>907.96790999999996</v>
      </c>
      <c r="AC10" s="10">
        <v>892.07566999999995</v>
      </c>
      <c r="AD10" s="10">
        <v>855.89040999999997</v>
      </c>
      <c r="AE10" s="10">
        <v>809.79854</v>
      </c>
    </row>
    <row r="11" spans="1:32" x14ac:dyDescent="0.3">
      <c r="A11" s="4" t="s">
        <v>6</v>
      </c>
      <c r="B11" s="10">
        <v>41.045490000000001</v>
      </c>
      <c r="C11" s="10">
        <v>37.099980000000002</v>
      </c>
      <c r="D11" s="10">
        <v>27.159790000000001</v>
      </c>
      <c r="E11" s="10">
        <v>21.714300000000001</v>
      </c>
      <c r="F11" s="10">
        <v>22.223269999999999</v>
      </c>
      <c r="G11" s="10">
        <v>20.273769999999999</v>
      </c>
      <c r="H11" s="10">
        <v>21.180710000000001</v>
      </c>
      <c r="I11" s="10">
        <v>20.759070000000001</v>
      </c>
      <c r="J11" s="10">
        <v>19.021439999999998</v>
      </c>
      <c r="K11" s="10">
        <v>17.850090000000002</v>
      </c>
      <c r="L11" s="10">
        <v>17.49587</v>
      </c>
      <c r="M11" s="10">
        <v>17.933879999999998</v>
      </c>
      <c r="N11" s="10">
        <v>17.34207</v>
      </c>
      <c r="O11" s="10">
        <v>19.284109999999998</v>
      </c>
      <c r="P11" s="10">
        <v>19.482320000000001</v>
      </c>
      <c r="Q11" s="10">
        <v>19.257079999999998</v>
      </c>
      <c r="R11" s="10">
        <v>18.598880000000001</v>
      </c>
      <c r="S11" s="10">
        <v>22.206849999999999</v>
      </c>
      <c r="T11" s="10">
        <v>20.083659999999998</v>
      </c>
      <c r="U11" s="10">
        <v>16.661560000000001</v>
      </c>
      <c r="V11" s="10">
        <v>21.21819</v>
      </c>
      <c r="W11" s="10">
        <v>21.286169999999998</v>
      </c>
      <c r="X11" s="10">
        <v>20.114879999999999</v>
      </c>
      <c r="Y11" s="10">
        <v>22.019839999999999</v>
      </c>
      <c r="Z11" s="10">
        <v>21.176380000000002</v>
      </c>
      <c r="AA11" s="10">
        <v>18.139320000000001</v>
      </c>
      <c r="AB11" s="10">
        <v>19.80893</v>
      </c>
      <c r="AC11" s="10">
        <v>21.06644</v>
      </c>
      <c r="AD11" s="10">
        <v>20.20636</v>
      </c>
      <c r="AE11" s="10">
        <v>14.699120000000001</v>
      </c>
    </row>
    <row r="12" spans="1:32" x14ac:dyDescent="0.3">
      <c r="A12" s="4" t="s">
        <v>7</v>
      </c>
      <c r="B12" s="10">
        <v>54.400320000000001</v>
      </c>
      <c r="C12" s="10">
        <v>55.210270000000001</v>
      </c>
      <c r="D12" s="10">
        <v>55.196530000000003</v>
      </c>
      <c r="E12" s="10">
        <v>55.73995</v>
      </c>
      <c r="F12" s="10">
        <v>57.215060000000001</v>
      </c>
      <c r="G12" s="10">
        <v>58.740879999999997</v>
      </c>
      <c r="H12" s="10">
        <v>60.904769999999999</v>
      </c>
      <c r="I12" s="10">
        <v>62.361150000000002</v>
      </c>
      <c r="J12" s="10">
        <v>64.94247</v>
      </c>
      <c r="K12" s="10">
        <v>66.202870000000004</v>
      </c>
      <c r="L12" s="10">
        <v>68.458709999999996</v>
      </c>
      <c r="M12" s="10">
        <v>70.487200000000001</v>
      </c>
      <c r="N12" s="10">
        <v>68.623050000000006</v>
      </c>
      <c r="O12" s="10">
        <v>69.032769999999999</v>
      </c>
      <c r="P12" s="10">
        <v>68.384550000000004</v>
      </c>
      <c r="Q12" s="10">
        <v>70.264340000000004</v>
      </c>
      <c r="R12" s="10">
        <v>69.620580000000004</v>
      </c>
      <c r="S12" s="10">
        <v>68.591570000000004</v>
      </c>
      <c r="T12" s="10">
        <v>68.131460000000004</v>
      </c>
      <c r="U12" s="10">
        <v>62.356369999999998</v>
      </c>
      <c r="V12" s="10">
        <v>61.94941</v>
      </c>
      <c r="W12" s="10">
        <v>57.793579999999999</v>
      </c>
      <c r="X12" s="10">
        <v>58.785139999999998</v>
      </c>
      <c r="Y12" s="10">
        <v>58.57058</v>
      </c>
      <c r="Z12" s="10">
        <v>58.062570000000001</v>
      </c>
      <c r="AA12" s="10">
        <v>60.431950000000001</v>
      </c>
      <c r="AB12" s="10">
        <v>62.475140000000003</v>
      </c>
      <c r="AC12" s="10">
        <v>62.11486</v>
      </c>
      <c r="AD12" s="10">
        <v>62.526009999999999</v>
      </c>
      <c r="AE12" s="10">
        <v>59.777639999999998</v>
      </c>
    </row>
    <row r="13" spans="1:32" x14ac:dyDescent="0.3">
      <c r="A13" s="4" t="s">
        <v>8</v>
      </c>
      <c r="B13" s="10">
        <v>103.28946000000001</v>
      </c>
      <c r="C13" s="10">
        <v>103.34425</v>
      </c>
      <c r="D13" s="10">
        <v>104.58835000000001</v>
      </c>
      <c r="E13" s="10">
        <v>104.18843</v>
      </c>
      <c r="F13" s="10">
        <v>106.97503</v>
      </c>
      <c r="G13" s="10">
        <v>109.31088</v>
      </c>
      <c r="H13" s="10">
        <v>112.45689</v>
      </c>
      <c r="I13" s="10">
        <v>117.35720000000001</v>
      </c>
      <c r="J13" s="10">
        <v>122.95480000000001</v>
      </c>
      <c r="K13" s="10">
        <v>123.11281</v>
      </c>
      <c r="L13" s="10">
        <v>126.47087999999999</v>
      </c>
      <c r="M13" s="10">
        <v>127.52466</v>
      </c>
      <c r="N13" s="10">
        <v>127.5401</v>
      </c>
      <c r="O13" s="10">
        <v>131.27963</v>
      </c>
      <c r="P13" s="10">
        <v>131.96069</v>
      </c>
      <c r="Q13" s="10">
        <v>136.42368999999999</v>
      </c>
      <c r="R13" s="10">
        <v>132.51799</v>
      </c>
      <c r="S13" s="10">
        <v>135.14901</v>
      </c>
      <c r="T13" s="10">
        <v>131.82516000000001</v>
      </c>
      <c r="U13" s="10">
        <v>124.61909</v>
      </c>
      <c r="V13" s="10">
        <v>118.50004</v>
      </c>
      <c r="W13" s="10">
        <v>115.57173</v>
      </c>
      <c r="X13" s="10">
        <v>112.30552</v>
      </c>
      <c r="Y13" s="10">
        <v>102.68438</v>
      </c>
      <c r="Z13" s="10">
        <v>99.257810000000006</v>
      </c>
      <c r="AA13" s="10">
        <v>95.463980000000006</v>
      </c>
      <c r="AB13" s="10">
        <v>91.821839999999995</v>
      </c>
      <c r="AC13" s="10">
        <v>95.600989999999996</v>
      </c>
      <c r="AD13" s="10">
        <v>92.308350000000004</v>
      </c>
      <c r="AE13" s="10">
        <v>85.630939999999995</v>
      </c>
    </row>
    <row r="14" spans="1:32" x14ac:dyDescent="0.3">
      <c r="A14" s="4" t="s">
        <v>9</v>
      </c>
      <c r="B14" s="10">
        <v>290.00146999999998</v>
      </c>
      <c r="C14" s="10">
        <v>297.74842000000001</v>
      </c>
      <c r="D14" s="10">
        <v>307.39155</v>
      </c>
      <c r="E14" s="10">
        <v>296.70952999999997</v>
      </c>
      <c r="F14" s="10">
        <v>313.33553999999998</v>
      </c>
      <c r="G14" s="10">
        <v>329.35068999999999</v>
      </c>
      <c r="H14" s="10">
        <v>321.41345999999999</v>
      </c>
      <c r="I14" s="10">
        <v>335.79293999999999</v>
      </c>
      <c r="J14" s="10">
        <v>345.41475000000003</v>
      </c>
      <c r="K14" s="10">
        <v>372.59210999999999</v>
      </c>
      <c r="L14" s="10">
        <v>388.21154000000001</v>
      </c>
      <c r="M14" s="10">
        <v>385.64307000000002</v>
      </c>
      <c r="N14" s="10">
        <v>403.70067</v>
      </c>
      <c r="O14" s="10">
        <v>411.52481</v>
      </c>
      <c r="P14" s="10">
        <v>427.38729000000001</v>
      </c>
      <c r="Q14" s="10">
        <v>442.07501000000002</v>
      </c>
      <c r="R14" s="10">
        <v>435.25558000000001</v>
      </c>
      <c r="S14" s="10">
        <v>446.32812000000001</v>
      </c>
      <c r="T14" s="10">
        <v>412.13623999999999</v>
      </c>
      <c r="U14" s="10">
        <v>372.31871999999998</v>
      </c>
      <c r="V14" s="10">
        <v>357.87601999999998</v>
      </c>
      <c r="W14" s="10">
        <v>357.58845000000002</v>
      </c>
      <c r="X14" s="10">
        <v>350.31774000000001</v>
      </c>
      <c r="Y14" s="10">
        <v>323.52593999999999</v>
      </c>
      <c r="Z14" s="10">
        <v>325.60935999999998</v>
      </c>
      <c r="AA14" s="10">
        <v>336.99488000000002</v>
      </c>
      <c r="AB14" s="10">
        <v>325.46570000000003</v>
      </c>
      <c r="AC14" s="10">
        <v>338.73817000000003</v>
      </c>
      <c r="AD14" s="10">
        <v>333.25040999999999</v>
      </c>
      <c r="AE14" s="10">
        <v>314.52850999999998</v>
      </c>
    </row>
    <row r="15" spans="1:32" x14ac:dyDescent="0.3">
      <c r="A15" s="4" t="s">
        <v>10</v>
      </c>
      <c r="B15" s="10">
        <v>544.04557</v>
      </c>
      <c r="C15" s="10">
        <v>570.06931999999995</v>
      </c>
      <c r="D15" s="10">
        <v>559.44217000000003</v>
      </c>
      <c r="E15" s="10">
        <v>538.57195000000002</v>
      </c>
      <c r="F15" s="10">
        <v>530.75145999999995</v>
      </c>
      <c r="G15" s="10">
        <v>536.55830000000003</v>
      </c>
      <c r="H15" s="10">
        <v>554.86338000000001</v>
      </c>
      <c r="I15" s="10">
        <v>547.57749999999999</v>
      </c>
      <c r="J15" s="10">
        <v>560.92349999999999</v>
      </c>
      <c r="K15" s="10">
        <v>554.64142000000004</v>
      </c>
      <c r="L15" s="10">
        <v>548.44014000000004</v>
      </c>
      <c r="M15" s="10">
        <v>553.54962</v>
      </c>
      <c r="N15" s="10">
        <v>547.28389000000004</v>
      </c>
      <c r="O15" s="10">
        <v>551.53882999999996</v>
      </c>
      <c r="P15" s="10">
        <v>550.43629999999996</v>
      </c>
      <c r="Q15" s="10">
        <v>551.23479999999995</v>
      </c>
      <c r="R15" s="10">
        <v>540.75867000000005</v>
      </c>
      <c r="S15" s="10">
        <v>530.88583000000006</v>
      </c>
      <c r="T15" s="10">
        <v>523.70986000000005</v>
      </c>
      <c r="U15" s="10">
        <v>501.64567</v>
      </c>
      <c r="V15" s="10">
        <v>508.17899</v>
      </c>
      <c r="W15" s="10">
        <v>483.41476999999998</v>
      </c>
      <c r="X15" s="10">
        <v>484.80061000000001</v>
      </c>
      <c r="Y15" s="10">
        <v>485.78017999999997</v>
      </c>
      <c r="Z15" s="10">
        <v>454.62281999999999</v>
      </c>
      <c r="AA15" s="10">
        <v>457.65057000000002</v>
      </c>
      <c r="AB15" s="10">
        <v>460.02471000000003</v>
      </c>
      <c r="AC15" s="10">
        <v>463.45409000000001</v>
      </c>
      <c r="AD15" s="10">
        <v>444.58987999999999</v>
      </c>
      <c r="AE15" s="10">
        <v>435.99862000000002</v>
      </c>
    </row>
    <row r="16" spans="1:32" x14ac:dyDescent="0.3">
      <c r="A16" s="4" t="s">
        <v>11</v>
      </c>
      <c r="B16" s="10">
        <v>31.38729</v>
      </c>
      <c r="C16" s="10">
        <v>24.69209</v>
      </c>
      <c r="D16" s="10">
        <v>22.77196</v>
      </c>
      <c r="E16" s="10">
        <v>22.722000000000001</v>
      </c>
      <c r="F16" s="10">
        <v>21.818719999999999</v>
      </c>
      <c r="G16" s="10">
        <v>22.487300000000001</v>
      </c>
      <c r="H16" s="10">
        <v>22.994820000000001</v>
      </c>
      <c r="I16" s="10">
        <v>24.39892</v>
      </c>
      <c r="J16" s="10">
        <v>24.50948</v>
      </c>
      <c r="K16" s="10">
        <v>25.82404</v>
      </c>
      <c r="L16" s="10">
        <v>25.563459999999999</v>
      </c>
      <c r="M16" s="10">
        <v>26.739439999999998</v>
      </c>
      <c r="N16" s="10">
        <v>27.79326</v>
      </c>
      <c r="O16" s="10">
        <v>29.224139999999998</v>
      </c>
      <c r="P16" s="10">
        <v>29.263639999999999</v>
      </c>
      <c r="Q16" s="10">
        <v>29.730720000000002</v>
      </c>
      <c r="R16" s="10">
        <v>30.08135</v>
      </c>
      <c r="S16" s="10">
        <v>31.48574</v>
      </c>
      <c r="T16" s="10">
        <v>30.506119999999999</v>
      </c>
      <c r="U16" s="10">
        <v>28.151119999999999</v>
      </c>
      <c r="V16" s="10">
        <v>27.752970000000001</v>
      </c>
      <c r="W16" s="10">
        <v>27.429600000000001</v>
      </c>
      <c r="X16" s="10">
        <v>25.612639999999999</v>
      </c>
      <c r="Y16" s="10">
        <v>24.3306</v>
      </c>
      <c r="Z16" s="10">
        <v>23.475539999999999</v>
      </c>
      <c r="AA16" s="10">
        <v>23.911919999999999</v>
      </c>
      <c r="AB16" s="10">
        <v>23.999919999999999</v>
      </c>
      <c r="AC16" s="10">
        <v>24.737559999999998</v>
      </c>
      <c r="AD16" s="10">
        <v>23.536280000000001</v>
      </c>
      <c r="AE16" s="10">
        <v>23.60502</v>
      </c>
    </row>
    <row r="17" spans="1:31" x14ac:dyDescent="0.3">
      <c r="A17" s="4" t="s">
        <v>12</v>
      </c>
      <c r="B17" s="10">
        <v>518.72044000000005</v>
      </c>
      <c r="C17" s="10">
        <v>519.79052999999999</v>
      </c>
      <c r="D17" s="10">
        <v>518.70083999999997</v>
      </c>
      <c r="E17" s="10">
        <v>511.61971</v>
      </c>
      <c r="F17" s="10">
        <v>505.63337000000001</v>
      </c>
      <c r="G17" s="10">
        <v>532.00410999999997</v>
      </c>
      <c r="H17" s="10">
        <v>526.37922000000003</v>
      </c>
      <c r="I17" s="10">
        <v>534.06159000000002</v>
      </c>
      <c r="J17" s="10">
        <v>546.48883999999998</v>
      </c>
      <c r="K17" s="10">
        <v>551.75995</v>
      </c>
      <c r="L17" s="10">
        <v>555.46628999999996</v>
      </c>
      <c r="M17" s="10">
        <v>557.19939999999997</v>
      </c>
      <c r="N17" s="10">
        <v>563.13801000000001</v>
      </c>
      <c r="O17" s="10">
        <v>582.40971000000002</v>
      </c>
      <c r="P17" s="10">
        <v>587.93331999999998</v>
      </c>
      <c r="Q17" s="10">
        <v>589.07160999999996</v>
      </c>
      <c r="R17" s="10">
        <v>578.51464999999996</v>
      </c>
      <c r="S17" s="10">
        <v>573.01013999999998</v>
      </c>
      <c r="T17" s="10">
        <v>560.11914000000002</v>
      </c>
      <c r="U17" s="10">
        <v>505.21899000000002</v>
      </c>
      <c r="V17" s="10">
        <v>516.47373000000005</v>
      </c>
      <c r="W17" s="10">
        <v>503.64526000000001</v>
      </c>
      <c r="X17" s="10">
        <v>484.21802000000002</v>
      </c>
      <c r="Y17" s="10">
        <v>449.17892999999998</v>
      </c>
      <c r="Z17" s="10">
        <v>427.93040999999999</v>
      </c>
      <c r="AA17" s="10">
        <v>440.43669999999997</v>
      </c>
      <c r="AB17" s="10">
        <v>437.69609000000003</v>
      </c>
      <c r="AC17" s="10">
        <v>432.71373999999997</v>
      </c>
      <c r="AD17" s="10">
        <v>428.54935</v>
      </c>
      <c r="AE17" s="10">
        <v>418.28059999999999</v>
      </c>
    </row>
    <row r="18" spans="1:31" x14ac:dyDescent="0.3">
      <c r="A18" s="4" t="s">
        <v>13</v>
      </c>
      <c r="B18" s="10">
        <v>5.5774800000000004</v>
      </c>
      <c r="C18" s="10">
        <v>6.0782400000000001</v>
      </c>
      <c r="D18" s="10">
        <v>6.5279199999999999</v>
      </c>
      <c r="E18" s="10">
        <v>6.8050300000000004</v>
      </c>
      <c r="F18" s="10">
        <v>7.0556799999999997</v>
      </c>
      <c r="G18" s="10">
        <v>6.9915099999999999</v>
      </c>
      <c r="H18" s="10">
        <v>7.3415499999999998</v>
      </c>
      <c r="I18" s="10">
        <v>7.4366399999999997</v>
      </c>
      <c r="J18" s="10">
        <v>7.7703499999999996</v>
      </c>
      <c r="K18" s="10">
        <v>8.04148</v>
      </c>
      <c r="L18" s="10">
        <v>8.3153699999999997</v>
      </c>
      <c r="M18" s="10">
        <v>8.2636699999999994</v>
      </c>
      <c r="N18" s="10">
        <v>8.4938800000000008</v>
      </c>
      <c r="O18" s="10">
        <v>8.8883299999999998</v>
      </c>
      <c r="P18" s="10">
        <v>9.08995</v>
      </c>
      <c r="Q18" s="10">
        <v>9.2169699999999999</v>
      </c>
      <c r="R18" s="10">
        <v>9.4729200000000002</v>
      </c>
      <c r="S18" s="10">
        <v>9.8022899999999993</v>
      </c>
      <c r="T18" s="10">
        <v>10.017099999999999</v>
      </c>
      <c r="U18" s="10">
        <v>9.7827800000000007</v>
      </c>
      <c r="V18" s="10">
        <v>9.4552300000000002</v>
      </c>
      <c r="W18" s="10">
        <v>9.1572300000000002</v>
      </c>
      <c r="X18" s="10">
        <v>8.62439</v>
      </c>
      <c r="Y18" s="10">
        <v>7.9247899999999998</v>
      </c>
      <c r="Z18" s="10">
        <v>8.2998499999999993</v>
      </c>
      <c r="AA18" s="10">
        <v>8.3433499999999992</v>
      </c>
      <c r="AB18" s="10">
        <v>8.7907100000000007</v>
      </c>
      <c r="AC18" s="10">
        <v>8.9771800000000006</v>
      </c>
      <c r="AD18" s="10">
        <v>8.8192199999999996</v>
      </c>
      <c r="AE18" s="10">
        <v>8.8496000000000006</v>
      </c>
    </row>
    <row r="19" spans="1:31" x14ac:dyDescent="0.3">
      <c r="A19" s="4" t="s">
        <v>14</v>
      </c>
      <c r="B19" s="10">
        <v>25.90869</v>
      </c>
      <c r="C19" s="10">
        <v>24.010590000000001</v>
      </c>
      <c r="D19" s="10">
        <v>19.235779999999998</v>
      </c>
      <c r="E19" s="10">
        <v>15.816599999999999</v>
      </c>
      <c r="F19" s="10">
        <v>13.86435</v>
      </c>
      <c r="G19" s="10">
        <v>12.47996</v>
      </c>
      <c r="H19" s="10">
        <v>12.53332</v>
      </c>
      <c r="I19" s="10">
        <v>11.9778</v>
      </c>
      <c r="J19" s="10">
        <v>11.47791</v>
      </c>
      <c r="K19" s="10">
        <v>10.70073</v>
      </c>
      <c r="L19" s="10">
        <v>10.084149999999999</v>
      </c>
      <c r="M19" s="10">
        <v>10.670489999999999</v>
      </c>
      <c r="N19" s="10">
        <v>10.641959999999999</v>
      </c>
      <c r="O19" s="10">
        <v>10.811680000000001</v>
      </c>
      <c r="P19" s="10">
        <v>10.779170000000001</v>
      </c>
      <c r="Q19" s="10">
        <v>10.955730000000001</v>
      </c>
      <c r="R19" s="10">
        <v>11.431480000000001</v>
      </c>
      <c r="S19" s="10">
        <v>11.881550000000001</v>
      </c>
      <c r="T19" s="10">
        <v>11.43422</v>
      </c>
      <c r="U19" s="10">
        <v>10.74784</v>
      </c>
      <c r="V19" s="10">
        <v>11.83639</v>
      </c>
      <c r="W19" s="10">
        <v>11.04081</v>
      </c>
      <c r="X19" s="10">
        <v>10.86398</v>
      </c>
      <c r="Y19" s="10">
        <v>10.778919999999999</v>
      </c>
      <c r="Z19" s="10">
        <v>10.691599999999999</v>
      </c>
      <c r="AA19" s="10">
        <v>10.741910000000001</v>
      </c>
      <c r="AB19" s="10">
        <v>10.734310000000001</v>
      </c>
      <c r="AC19" s="10">
        <v>10.776260000000001</v>
      </c>
      <c r="AD19" s="10">
        <v>11.27252</v>
      </c>
      <c r="AE19" s="10">
        <v>11.14481</v>
      </c>
    </row>
    <row r="20" spans="1:31" x14ac:dyDescent="0.3">
      <c r="A20" s="4" t="s">
        <v>15</v>
      </c>
      <c r="B20" s="10">
        <v>47.792290000000001</v>
      </c>
      <c r="C20" s="10">
        <v>49.786070000000002</v>
      </c>
      <c r="D20" s="10">
        <v>30.61692</v>
      </c>
      <c r="E20" s="10">
        <v>24.550930000000001</v>
      </c>
      <c r="F20" s="10">
        <v>23.187139999999999</v>
      </c>
      <c r="G20" s="10">
        <v>22.201599999999999</v>
      </c>
      <c r="H20" s="10">
        <v>23.24878</v>
      </c>
      <c r="I20" s="10">
        <v>22.815560000000001</v>
      </c>
      <c r="J20" s="10">
        <v>23.780999999999999</v>
      </c>
      <c r="K20" s="10">
        <v>20.968070000000001</v>
      </c>
      <c r="L20" s="10">
        <v>19.425840000000001</v>
      </c>
      <c r="M20" s="10">
        <v>20.228950000000001</v>
      </c>
      <c r="N20" s="10">
        <v>20.608070000000001</v>
      </c>
      <c r="O20" s="10">
        <v>20.776240000000001</v>
      </c>
      <c r="P20" s="10">
        <v>21.593769999999999</v>
      </c>
      <c r="Q20" s="10">
        <v>22.700119999999998</v>
      </c>
      <c r="R20" s="10">
        <v>22.990580000000001</v>
      </c>
      <c r="S20" s="10">
        <v>25.170919999999999</v>
      </c>
      <c r="T20" s="10">
        <v>24.192340000000002</v>
      </c>
      <c r="U20" s="10">
        <v>19.902229999999999</v>
      </c>
      <c r="V20" s="10">
        <v>20.742360000000001</v>
      </c>
      <c r="W20" s="10">
        <v>21.338660000000001</v>
      </c>
      <c r="X20" s="10">
        <v>21.26146</v>
      </c>
      <c r="Y20" s="10">
        <v>20.024000000000001</v>
      </c>
      <c r="Z20" s="10">
        <v>19.986689999999999</v>
      </c>
      <c r="AA20" s="10">
        <v>20.28303</v>
      </c>
      <c r="AB20" s="10">
        <v>20.31183</v>
      </c>
      <c r="AC20" s="10">
        <v>20.518879999999999</v>
      </c>
      <c r="AD20" s="10">
        <v>20.150099999999998</v>
      </c>
      <c r="AE20" s="10">
        <v>20.367850000000001</v>
      </c>
    </row>
    <row r="21" spans="1:31" x14ac:dyDescent="0.3">
      <c r="A21" s="4" t="s">
        <v>16</v>
      </c>
      <c r="B21" s="10">
        <v>12.72738</v>
      </c>
      <c r="C21" s="10">
        <v>13.371040000000001</v>
      </c>
      <c r="D21" s="10">
        <v>13.134729999999999</v>
      </c>
      <c r="E21" s="10">
        <v>13.28622</v>
      </c>
      <c r="F21" s="10">
        <v>12.458119999999999</v>
      </c>
      <c r="G21" s="10">
        <v>10.08408</v>
      </c>
      <c r="H21" s="10">
        <v>10.1486</v>
      </c>
      <c r="I21" s="10">
        <v>9.4956300000000002</v>
      </c>
      <c r="J21" s="10">
        <v>8.6147799999999997</v>
      </c>
      <c r="K21" s="10">
        <v>9.0796600000000005</v>
      </c>
      <c r="L21" s="10">
        <v>9.6581799999999998</v>
      </c>
      <c r="M21" s="10">
        <v>10.151680000000001</v>
      </c>
      <c r="N21" s="10">
        <v>10.92876</v>
      </c>
      <c r="O21" s="10">
        <v>11.373290000000001</v>
      </c>
      <c r="P21" s="10">
        <v>12.76515</v>
      </c>
      <c r="Q21" s="10">
        <v>13.005050000000001</v>
      </c>
      <c r="R21" s="10">
        <v>12.83666</v>
      </c>
      <c r="S21" s="10">
        <v>12.253909999999999</v>
      </c>
      <c r="T21" s="10">
        <v>12.141349999999999</v>
      </c>
      <c r="U21" s="10">
        <v>11.596399999999999</v>
      </c>
      <c r="V21" s="10">
        <v>12.17642</v>
      </c>
      <c r="W21" s="10">
        <v>12.052770000000001</v>
      </c>
      <c r="X21" s="10">
        <v>11.80744</v>
      </c>
      <c r="Y21" s="10">
        <v>11.2704</v>
      </c>
      <c r="Z21" s="10">
        <v>10.807259999999999</v>
      </c>
      <c r="AA21" s="10">
        <v>10.32443</v>
      </c>
      <c r="AB21" s="10">
        <v>10.0829</v>
      </c>
      <c r="AC21" s="10">
        <v>10.26698</v>
      </c>
      <c r="AD21" s="10">
        <v>10.56523</v>
      </c>
      <c r="AE21" s="10">
        <v>10.742800000000001</v>
      </c>
    </row>
    <row r="22" spans="1:31" x14ac:dyDescent="0.3">
      <c r="A22" s="4" t="s">
        <v>17</v>
      </c>
      <c r="B22" s="10">
        <v>94.786969999999997</v>
      </c>
      <c r="C22" s="10">
        <v>88.314620000000005</v>
      </c>
      <c r="D22" s="10">
        <v>78.141769999999994</v>
      </c>
      <c r="E22" s="10">
        <v>79.35266</v>
      </c>
      <c r="F22" s="10">
        <v>78.422089999999997</v>
      </c>
      <c r="G22" s="10">
        <v>77.193250000000006</v>
      </c>
      <c r="H22" s="10">
        <v>79.547539999999998</v>
      </c>
      <c r="I22" s="10">
        <v>78.006789999999995</v>
      </c>
      <c r="J22" s="10">
        <v>77.397319999999993</v>
      </c>
      <c r="K22" s="10">
        <v>77.819980000000001</v>
      </c>
      <c r="L22" s="10">
        <v>74.916730000000001</v>
      </c>
      <c r="M22" s="10">
        <v>76.856849999999994</v>
      </c>
      <c r="N22" s="10">
        <v>75.137619999999998</v>
      </c>
      <c r="O22" s="10">
        <v>78.042770000000004</v>
      </c>
      <c r="P22" s="10">
        <v>76.960890000000006</v>
      </c>
      <c r="Q22" s="10">
        <v>76.717560000000006</v>
      </c>
      <c r="R22" s="10">
        <v>75.506649999999993</v>
      </c>
      <c r="S22" s="10">
        <v>73.725539999999995</v>
      </c>
      <c r="T22" s="10">
        <v>71.584010000000006</v>
      </c>
      <c r="U22" s="10">
        <v>65.402829999999994</v>
      </c>
      <c r="V22" s="10">
        <v>66.056579999999997</v>
      </c>
      <c r="W22" s="10">
        <v>64.354140000000001</v>
      </c>
      <c r="X22" s="10">
        <v>60.957509999999999</v>
      </c>
      <c r="Y22" s="10">
        <v>58.068179999999998</v>
      </c>
      <c r="Z22" s="10">
        <v>58.407719999999998</v>
      </c>
      <c r="AA22" s="10">
        <v>61.516669999999998</v>
      </c>
      <c r="AB22" s="10">
        <v>62.258589999999998</v>
      </c>
      <c r="AC22" s="10">
        <v>64.716419999999999</v>
      </c>
      <c r="AD22" s="10">
        <v>64.735399999999998</v>
      </c>
      <c r="AE22" s="10">
        <v>64.433170000000004</v>
      </c>
    </row>
    <row r="23" spans="1:31" x14ac:dyDescent="0.3">
      <c r="A23" s="4" t="s">
        <v>18</v>
      </c>
      <c r="B23" s="10">
        <v>2.5954999999999999</v>
      </c>
      <c r="C23" s="10">
        <v>2.45025</v>
      </c>
      <c r="D23" s="10">
        <v>2.5197400000000001</v>
      </c>
      <c r="E23" s="10">
        <v>3.1060099999999999</v>
      </c>
      <c r="F23" s="10">
        <v>2.8894099999999998</v>
      </c>
      <c r="G23" s="10">
        <v>2.6856100000000001</v>
      </c>
      <c r="H23" s="10">
        <v>2.8093699999999999</v>
      </c>
      <c r="I23" s="10">
        <v>2.8248000000000002</v>
      </c>
      <c r="J23" s="10">
        <v>2.7904100000000001</v>
      </c>
      <c r="K23" s="10">
        <v>2.8779499999999998</v>
      </c>
      <c r="L23" s="10">
        <v>2.8132299999999999</v>
      </c>
      <c r="M23" s="10">
        <v>2.9391500000000002</v>
      </c>
      <c r="N23" s="10">
        <v>2.9906799999999998</v>
      </c>
      <c r="O23" s="10">
        <v>3.2709999999999999</v>
      </c>
      <c r="P23" s="10">
        <v>3.1611199999999999</v>
      </c>
      <c r="Q23" s="10">
        <v>2.9851000000000001</v>
      </c>
      <c r="R23" s="10">
        <v>3.04033</v>
      </c>
      <c r="S23" s="10">
        <v>3.1368299999999998</v>
      </c>
      <c r="T23" s="10">
        <v>3.0767899999999999</v>
      </c>
      <c r="U23" s="10">
        <v>2.8921100000000002</v>
      </c>
      <c r="V23" s="10">
        <v>2.9684599999999999</v>
      </c>
      <c r="W23" s="10">
        <v>2.9720399999999998</v>
      </c>
      <c r="X23" s="10">
        <v>3.1814800000000001</v>
      </c>
      <c r="Y23" s="10">
        <v>2.8715999999999999</v>
      </c>
      <c r="Z23" s="10">
        <v>2.9051900000000002</v>
      </c>
      <c r="AA23" s="10">
        <v>2.2200799999999998</v>
      </c>
      <c r="AB23" s="10">
        <v>1.9024799999999999</v>
      </c>
      <c r="AC23" s="10">
        <v>2.06088</v>
      </c>
      <c r="AD23" s="10">
        <v>2.0411700000000002</v>
      </c>
      <c r="AE23" s="10">
        <v>2.1747200000000002</v>
      </c>
    </row>
    <row r="24" spans="1:31" x14ac:dyDescent="0.3">
      <c r="A24" s="4" t="s">
        <v>19</v>
      </c>
      <c r="B24" s="10">
        <v>220.52128999999999</v>
      </c>
      <c r="C24" s="10">
        <v>228.14984999999999</v>
      </c>
      <c r="D24" s="10">
        <v>228.75153</v>
      </c>
      <c r="E24" s="10">
        <v>229.46458999999999</v>
      </c>
      <c r="F24" s="10">
        <v>230.28622999999999</v>
      </c>
      <c r="G24" s="10">
        <v>230.29129</v>
      </c>
      <c r="H24" s="10">
        <v>241.05054999999999</v>
      </c>
      <c r="I24" s="10">
        <v>232.97748000000001</v>
      </c>
      <c r="J24" s="10">
        <v>233.37922</v>
      </c>
      <c r="K24" s="10">
        <v>219.88962000000001</v>
      </c>
      <c r="L24" s="10">
        <v>218.10932</v>
      </c>
      <c r="M24" s="10">
        <v>218.75263000000001</v>
      </c>
      <c r="N24" s="10">
        <v>216.55606</v>
      </c>
      <c r="O24" s="10">
        <v>217.19138000000001</v>
      </c>
      <c r="P24" s="10">
        <v>218.70858999999999</v>
      </c>
      <c r="Q24" s="10">
        <v>212.99133</v>
      </c>
      <c r="R24" s="10">
        <v>207.9365</v>
      </c>
      <c r="S24" s="10">
        <v>206.33193</v>
      </c>
      <c r="T24" s="10">
        <v>205.73925</v>
      </c>
      <c r="U24" s="10">
        <v>200.15189000000001</v>
      </c>
      <c r="V24" s="10">
        <v>212.13336000000001</v>
      </c>
      <c r="W24" s="10">
        <v>197.78373999999999</v>
      </c>
      <c r="X24" s="10">
        <v>193.53451000000001</v>
      </c>
      <c r="Y24" s="10">
        <v>193.83688000000001</v>
      </c>
      <c r="Z24" s="10">
        <v>186.04662999999999</v>
      </c>
      <c r="AA24" s="10">
        <v>193.16444999999999</v>
      </c>
      <c r="AB24" s="10">
        <v>193.55175</v>
      </c>
      <c r="AC24" s="10">
        <v>191.02052</v>
      </c>
      <c r="AD24" s="10">
        <v>186.75895</v>
      </c>
      <c r="AE24" s="10">
        <v>180.74021999999999</v>
      </c>
    </row>
    <row r="25" spans="1:31" x14ac:dyDescent="0.3">
      <c r="A25" s="4" t="s">
        <v>20</v>
      </c>
      <c r="B25" s="10">
        <v>78.420490000000001</v>
      </c>
      <c r="C25" s="10">
        <v>82.082329999999999</v>
      </c>
      <c r="D25" s="10">
        <v>75.469269999999995</v>
      </c>
      <c r="E25" s="10">
        <v>75.709190000000007</v>
      </c>
      <c r="F25" s="10">
        <v>75.958299999999994</v>
      </c>
      <c r="G25" s="10">
        <v>79.237979999999993</v>
      </c>
      <c r="H25" s="10">
        <v>82.452590000000001</v>
      </c>
      <c r="I25" s="10">
        <v>82.116230000000002</v>
      </c>
      <c r="J25" s="10">
        <v>81.432850000000002</v>
      </c>
      <c r="K25" s="10">
        <v>79.89837</v>
      </c>
      <c r="L25" s="10">
        <v>80.129429999999999</v>
      </c>
      <c r="M25" s="10">
        <v>84.064719999999994</v>
      </c>
      <c r="N25" s="10">
        <v>85.815060000000003</v>
      </c>
      <c r="O25" s="10">
        <v>91.306719999999999</v>
      </c>
      <c r="P25" s="10">
        <v>90.985230000000001</v>
      </c>
      <c r="Q25" s="10">
        <v>92.147289999999998</v>
      </c>
      <c r="R25" s="10">
        <v>89.72878</v>
      </c>
      <c r="S25" s="10">
        <v>86.983940000000004</v>
      </c>
      <c r="T25" s="10">
        <v>86.440209999999993</v>
      </c>
      <c r="U25" s="10">
        <v>79.779070000000004</v>
      </c>
      <c r="V25" s="10">
        <v>84.33672</v>
      </c>
      <c r="W25" s="10">
        <v>82.127030000000005</v>
      </c>
      <c r="X25" s="10">
        <v>79.432379999999995</v>
      </c>
      <c r="Y25" s="10">
        <v>79.817170000000004</v>
      </c>
      <c r="Z25" s="10">
        <v>76.238669999999999</v>
      </c>
      <c r="AA25" s="10">
        <v>78.462230000000005</v>
      </c>
      <c r="AB25" s="10">
        <v>79.471010000000007</v>
      </c>
      <c r="AC25" s="10">
        <v>81.862499999999997</v>
      </c>
      <c r="AD25" s="10">
        <v>78.62764</v>
      </c>
      <c r="AE25" s="10">
        <v>79.842250000000007</v>
      </c>
    </row>
    <row r="26" spans="1:31" x14ac:dyDescent="0.3">
      <c r="A26" s="4" t="s">
        <v>21</v>
      </c>
      <c r="B26" s="10">
        <v>475.86293000000001</v>
      </c>
      <c r="C26" s="10">
        <v>463.79086999999998</v>
      </c>
      <c r="D26" s="10">
        <v>451.01594</v>
      </c>
      <c r="E26" s="10">
        <v>450.91126000000003</v>
      </c>
      <c r="F26" s="10">
        <v>445.28904999999997</v>
      </c>
      <c r="G26" s="10">
        <v>447.30905999999999</v>
      </c>
      <c r="H26" s="10">
        <v>461.10953000000001</v>
      </c>
      <c r="I26" s="10">
        <v>451.02273000000002</v>
      </c>
      <c r="J26" s="10">
        <v>420.68151999999998</v>
      </c>
      <c r="K26" s="10">
        <v>409.18256000000002</v>
      </c>
      <c r="L26" s="10">
        <v>396.59491000000003</v>
      </c>
      <c r="M26" s="10">
        <v>395.18765000000002</v>
      </c>
      <c r="N26" s="10">
        <v>385.45506999999998</v>
      </c>
      <c r="O26" s="10">
        <v>399.25884000000002</v>
      </c>
      <c r="P26" s="10">
        <v>404.90089</v>
      </c>
      <c r="Q26" s="10">
        <v>405.22525000000002</v>
      </c>
      <c r="R26" s="10">
        <v>420.40832999999998</v>
      </c>
      <c r="S26" s="10">
        <v>420.26891999999998</v>
      </c>
      <c r="T26" s="10">
        <v>413.75042999999999</v>
      </c>
      <c r="U26" s="10">
        <v>394.71390000000002</v>
      </c>
      <c r="V26" s="10">
        <v>413.50155000000001</v>
      </c>
      <c r="W26" s="10">
        <v>412.48894999999999</v>
      </c>
      <c r="X26" s="10">
        <v>404.97566999999998</v>
      </c>
      <c r="Y26" s="10">
        <v>401.63824</v>
      </c>
      <c r="Z26" s="10">
        <v>388.92907000000002</v>
      </c>
      <c r="AA26" s="10">
        <v>390.81587999999999</v>
      </c>
      <c r="AB26" s="10">
        <v>400.42128000000002</v>
      </c>
      <c r="AC26" s="10">
        <v>414.81941</v>
      </c>
      <c r="AD26" s="10">
        <v>411.85217</v>
      </c>
      <c r="AE26" s="10">
        <v>390.74466999999999</v>
      </c>
    </row>
    <row r="27" spans="1:31" x14ac:dyDescent="0.3">
      <c r="A27" s="4" t="s">
        <v>22</v>
      </c>
      <c r="B27" s="10">
        <v>58.87182</v>
      </c>
      <c r="C27" s="10">
        <v>60.774230000000003</v>
      </c>
      <c r="D27" s="10">
        <v>64.628529999999998</v>
      </c>
      <c r="E27" s="10">
        <v>63.118729999999999</v>
      </c>
      <c r="F27" s="10">
        <v>64.073509999999999</v>
      </c>
      <c r="G27" s="10">
        <v>68.778720000000007</v>
      </c>
      <c r="H27" s="10">
        <v>66.471990000000005</v>
      </c>
      <c r="I27" s="10">
        <v>69.680959999999999</v>
      </c>
      <c r="J27" s="10">
        <v>74.532730000000001</v>
      </c>
      <c r="K27" s="10">
        <v>82.600489999999994</v>
      </c>
      <c r="L27" s="10">
        <v>81.856679999999997</v>
      </c>
      <c r="M27" s="10">
        <v>81.399039999999999</v>
      </c>
      <c r="N27" s="10">
        <v>85.916920000000005</v>
      </c>
      <c r="O27" s="10">
        <v>80.645560000000003</v>
      </c>
      <c r="P27" s="10">
        <v>83.78116</v>
      </c>
      <c r="Q27" s="10">
        <v>85.915430000000001</v>
      </c>
      <c r="R27" s="10">
        <v>81.083550000000002</v>
      </c>
      <c r="S27" s="10">
        <v>78.808160000000001</v>
      </c>
      <c r="T27" s="10">
        <v>76.384339999999995</v>
      </c>
      <c r="U27" s="10">
        <v>73.180719999999994</v>
      </c>
      <c r="V27" s="10">
        <v>68.926739999999995</v>
      </c>
      <c r="W27" s="10">
        <v>67.499260000000007</v>
      </c>
      <c r="X27" s="10">
        <v>65.592860000000002</v>
      </c>
      <c r="Y27" s="10">
        <v>63.710529999999999</v>
      </c>
      <c r="Z27" s="10">
        <v>63.59863</v>
      </c>
      <c r="AA27" s="10">
        <v>67.75376</v>
      </c>
      <c r="AB27" s="10">
        <v>65.898330000000001</v>
      </c>
      <c r="AC27" s="10">
        <v>70.982590000000002</v>
      </c>
      <c r="AD27" s="10">
        <v>67.267480000000006</v>
      </c>
      <c r="AE27" s="10">
        <v>63.626309999999997</v>
      </c>
    </row>
    <row r="28" spans="1:31" x14ac:dyDescent="0.3">
      <c r="A28" s="4" t="s">
        <v>23</v>
      </c>
      <c r="B28" s="10">
        <v>266.37115999999997</v>
      </c>
      <c r="C28" s="10">
        <v>214.93967000000001</v>
      </c>
      <c r="D28" s="10">
        <v>204.21627000000001</v>
      </c>
      <c r="E28" s="10">
        <v>192.19868</v>
      </c>
      <c r="F28" s="10">
        <v>182.80932999999999</v>
      </c>
      <c r="G28" s="10">
        <v>187.42409000000001</v>
      </c>
      <c r="H28" s="10">
        <v>189.93557000000001</v>
      </c>
      <c r="I28" s="10">
        <v>181.97614999999999</v>
      </c>
      <c r="J28" s="10">
        <v>166.88660999999999</v>
      </c>
      <c r="K28" s="10">
        <v>148.70033000000001</v>
      </c>
      <c r="L28" s="10">
        <v>141.7287</v>
      </c>
      <c r="M28" s="10">
        <v>144.9897</v>
      </c>
      <c r="N28" s="10">
        <v>146.73607000000001</v>
      </c>
      <c r="O28" s="10">
        <v>152.85390000000001</v>
      </c>
      <c r="P28" s="10">
        <v>150.90131</v>
      </c>
      <c r="Q28" s="10">
        <v>149.13339999999999</v>
      </c>
      <c r="R28" s="10">
        <v>150.81630000000001</v>
      </c>
      <c r="S28" s="10">
        <v>148.26157000000001</v>
      </c>
      <c r="T28" s="10">
        <v>143.99172999999999</v>
      </c>
      <c r="U28" s="10">
        <v>123.73066</v>
      </c>
      <c r="V28" s="10">
        <v>118.31870000000001</v>
      </c>
      <c r="W28" s="10">
        <v>126.44717</v>
      </c>
      <c r="X28" s="10">
        <v>123.90231</v>
      </c>
      <c r="Y28" s="10">
        <v>114.99655</v>
      </c>
      <c r="Z28" s="10">
        <v>115.22416</v>
      </c>
      <c r="AA28" s="10">
        <v>116.35115</v>
      </c>
      <c r="AB28" s="10">
        <v>113.53476999999999</v>
      </c>
      <c r="AC28" s="10">
        <v>116.96733999999999</v>
      </c>
      <c r="AD28" s="10">
        <v>118.16468</v>
      </c>
      <c r="AE28" s="10">
        <v>113.86981</v>
      </c>
    </row>
    <row r="29" spans="1:31" x14ac:dyDescent="0.3">
      <c r="A29" s="4" t="s">
        <v>24</v>
      </c>
      <c r="B29" s="10">
        <v>18.58024</v>
      </c>
      <c r="C29" s="10">
        <v>17.22831</v>
      </c>
      <c r="D29" s="10">
        <v>17.219629999999999</v>
      </c>
      <c r="E29" s="10">
        <v>17.46876</v>
      </c>
      <c r="F29" s="10">
        <v>17.90258</v>
      </c>
      <c r="G29" s="10">
        <v>18.690989999999999</v>
      </c>
      <c r="H29" s="10">
        <v>19.305129999999998</v>
      </c>
      <c r="I29" s="10">
        <v>19.85192</v>
      </c>
      <c r="J29" s="10">
        <v>19.425619999999999</v>
      </c>
      <c r="K29" s="10">
        <v>18.805730000000001</v>
      </c>
      <c r="L29" s="10">
        <v>18.581769999999999</v>
      </c>
      <c r="M29" s="10">
        <v>19.85145</v>
      </c>
      <c r="N29" s="10">
        <v>20.107880000000002</v>
      </c>
      <c r="O29" s="10">
        <v>19.776</v>
      </c>
      <c r="P29" s="10">
        <v>20.175280000000001</v>
      </c>
      <c r="Q29" s="10">
        <v>20.43319</v>
      </c>
      <c r="R29" s="10">
        <v>20.63335</v>
      </c>
      <c r="S29" s="10">
        <v>20.817430000000002</v>
      </c>
      <c r="T29" s="10">
        <v>21.543279999999999</v>
      </c>
      <c r="U29" s="10">
        <v>19.37809</v>
      </c>
      <c r="V29" s="10">
        <v>19.61354</v>
      </c>
      <c r="W29" s="10">
        <v>19.540389999999999</v>
      </c>
      <c r="X29" s="10">
        <v>18.91761</v>
      </c>
      <c r="Y29" s="10">
        <v>18.220970000000001</v>
      </c>
      <c r="Z29" s="10">
        <v>16.581499999999998</v>
      </c>
      <c r="AA29" s="10">
        <v>16.760950000000001</v>
      </c>
      <c r="AB29" s="10">
        <v>17.61646</v>
      </c>
      <c r="AC29" s="10">
        <v>17.6966</v>
      </c>
      <c r="AD29" s="10">
        <v>17.521740000000001</v>
      </c>
      <c r="AE29" s="10">
        <v>17.065449999999998</v>
      </c>
    </row>
    <row r="30" spans="1:31" x14ac:dyDescent="0.3">
      <c r="A30" s="4" t="s">
        <v>25</v>
      </c>
      <c r="B30" s="10">
        <v>73.473929999999996</v>
      </c>
      <c r="C30" s="10">
        <v>64.013130000000004</v>
      </c>
      <c r="D30" s="10">
        <v>58.298220000000001</v>
      </c>
      <c r="E30" s="10">
        <v>54.880290000000002</v>
      </c>
      <c r="F30" s="10">
        <v>52.406199999999998</v>
      </c>
      <c r="G30" s="10">
        <v>52.971029999999999</v>
      </c>
      <c r="H30" s="10">
        <v>52.804090000000002</v>
      </c>
      <c r="I30" s="10">
        <v>52.714829999999999</v>
      </c>
      <c r="J30" s="10">
        <v>52.027479999999997</v>
      </c>
      <c r="K30" s="10">
        <v>50.638219999999997</v>
      </c>
      <c r="L30" s="10">
        <v>48.735349999999997</v>
      </c>
      <c r="M30" s="10">
        <v>50.99091</v>
      </c>
      <c r="N30" s="10">
        <v>49.598460000000003</v>
      </c>
      <c r="O30" s="10">
        <v>49.748800000000003</v>
      </c>
      <c r="P30" s="10">
        <v>50.485149999999997</v>
      </c>
      <c r="Q30" s="10">
        <v>50.424120000000002</v>
      </c>
      <c r="R30" s="10">
        <v>50.339100000000002</v>
      </c>
      <c r="S30" s="10">
        <v>48.5349</v>
      </c>
      <c r="T30" s="10">
        <v>48.961210000000001</v>
      </c>
      <c r="U30" s="10">
        <v>44.765009999999997</v>
      </c>
      <c r="V30" s="10">
        <v>45.413130000000002</v>
      </c>
      <c r="W30" s="10">
        <v>44.613079999999997</v>
      </c>
      <c r="X30" s="10">
        <v>42.355710000000002</v>
      </c>
      <c r="Y30" s="10">
        <v>41.90898</v>
      </c>
      <c r="Z30" s="10">
        <v>39.912529999999997</v>
      </c>
      <c r="AA30" s="10">
        <v>40.768799999999999</v>
      </c>
      <c r="AB30" s="10">
        <v>41.164639999999999</v>
      </c>
      <c r="AC30" s="10">
        <v>42.274180000000001</v>
      </c>
      <c r="AD30" s="10">
        <v>42.212240000000001</v>
      </c>
      <c r="AE30" s="10">
        <v>39.993630000000003</v>
      </c>
    </row>
    <row r="31" spans="1:31" x14ac:dyDescent="0.3">
      <c r="A31" s="4" t="s">
        <v>26</v>
      </c>
      <c r="B31" s="10">
        <v>71.240819999999999</v>
      </c>
      <c r="C31" s="10">
        <v>69.132040000000003</v>
      </c>
      <c r="D31" s="10">
        <v>67.686310000000006</v>
      </c>
      <c r="E31" s="10">
        <v>69.944839999999999</v>
      </c>
      <c r="F31" s="10">
        <v>75.473100000000002</v>
      </c>
      <c r="G31" s="10">
        <v>71.795929999999998</v>
      </c>
      <c r="H31" s="10">
        <v>77.7744</v>
      </c>
      <c r="I31" s="10">
        <v>76.471100000000007</v>
      </c>
      <c r="J31" s="10">
        <v>72.770700000000005</v>
      </c>
      <c r="K31" s="10">
        <v>72.149299999999997</v>
      </c>
      <c r="L31" s="10">
        <v>70.270330000000001</v>
      </c>
      <c r="M31" s="10">
        <v>75.597340000000003</v>
      </c>
      <c r="N31" s="10">
        <v>78.014870000000002</v>
      </c>
      <c r="O31" s="10">
        <v>85.635450000000006</v>
      </c>
      <c r="P31" s="10">
        <v>81.948840000000004</v>
      </c>
      <c r="Q31" s="10">
        <v>69.938850000000002</v>
      </c>
      <c r="R31" s="10">
        <v>81.316460000000006</v>
      </c>
      <c r="S31" s="10">
        <v>79.662319999999994</v>
      </c>
      <c r="T31" s="10">
        <v>71.544319999999999</v>
      </c>
      <c r="U31" s="10">
        <v>67.897549999999995</v>
      </c>
      <c r="V31" s="10">
        <v>75.690839999999994</v>
      </c>
      <c r="W31" s="10">
        <v>67.94229</v>
      </c>
      <c r="X31" s="10">
        <v>62.463979999999999</v>
      </c>
      <c r="Y31" s="10">
        <v>62.856400000000001</v>
      </c>
      <c r="Z31" s="10">
        <v>58.715020000000003</v>
      </c>
      <c r="AA31" s="10">
        <v>55.141309999999997</v>
      </c>
      <c r="AB31" s="10">
        <v>58.061210000000003</v>
      </c>
      <c r="AC31" s="10">
        <v>55.282350000000001</v>
      </c>
      <c r="AD31" s="10">
        <v>56.33426</v>
      </c>
      <c r="AE31" s="10">
        <v>53.07246</v>
      </c>
    </row>
    <row r="32" spans="1:31" x14ac:dyDescent="0.3">
      <c r="A32" s="4" t="s">
        <v>27</v>
      </c>
      <c r="B32" s="10">
        <v>71.239170000000001</v>
      </c>
      <c r="C32" s="10">
        <v>71.495940000000004</v>
      </c>
      <c r="D32" s="10">
        <v>71.032920000000004</v>
      </c>
      <c r="E32" s="10">
        <v>71.336929999999995</v>
      </c>
      <c r="F32" s="10">
        <v>73.852010000000007</v>
      </c>
      <c r="G32" s="10">
        <v>73.185389999999998</v>
      </c>
      <c r="H32" s="10">
        <v>77.151150000000001</v>
      </c>
      <c r="I32" s="10">
        <v>72.137839999999997</v>
      </c>
      <c r="J32" s="10">
        <v>72.587999999999994</v>
      </c>
      <c r="K32" s="10">
        <v>69.504499999999993</v>
      </c>
      <c r="L32" s="10">
        <v>68.149050000000003</v>
      </c>
      <c r="M32" s="10">
        <v>68.963189999999997</v>
      </c>
      <c r="N32" s="10">
        <v>69.684740000000005</v>
      </c>
      <c r="O32" s="10">
        <v>70.052930000000003</v>
      </c>
      <c r="P32" s="10">
        <v>69.487570000000005</v>
      </c>
      <c r="Q32" s="10">
        <v>66.662530000000004</v>
      </c>
      <c r="R32" s="10">
        <v>66.281639999999996</v>
      </c>
      <c r="S32" s="10">
        <v>65.164479999999998</v>
      </c>
      <c r="T32" s="10">
        <v>62.788899999999998</v>
      </c>
      <c r="U32" s="10">
        <v>58.523679999999999</v>
      </c>
      <c r="V32" s="10">
        <v>64.557429999999997</v>
      </c>
      <c r="W32" s="10">
        <v>60.230620000000002</v>
      </c>
      <c r="X32" s="10">
        <v>57.376449999999998</v>
      </c>
      <c r="Y32" s="10">
        <v>55.71895</v>
      </c>
      <c r="Z32" s="10">
        <v>53.833300000000001</v>
      </c>
      <c r="AA32" s="10">
        <v>53.998519999999999</v>
      </c>
      <c r="AB32" s="10">
        <v>53.57152</v>
      </c>
      <c r="AC32" s="10">
        <v>53.010590000000001</v>
      </c>
      <c r="AD32" s="10">
        <v>52.17022</v>
      </c>
      <c r="AE32" s="10">
        <v>50.91986</v>
      </c>
    </row>
    <row r="34" spans="1:1" x14ac:dyDescent="0.3">
      <c r="A34" s="1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C6265-38B0-4C0F-AF60-E7E492124961}">
  <dimension ref="A2:AG33"/>
  <sheetViews>
    <sheetView zoomScale="80" zoomScaleNormal="80" workbookViewId="0">
      <selection activeCell="K11" sqref="K11"/>
    </sheetView>
  </sheetViews>
  <sheetFormatPr baseColWidth="10" defaultColWidth="11.44140625" defaultRowHeight="14.4" x14ac:dyDescent="0.3"/>
  <cols>
    <col min="2" max="30" width="8.21875" customWidth="1"/>
    <col min="31" max="33" width="10.77734375" style="1" customWidth="1"/>
    <col min="34" max="34" width="9.21875" customWidth="1"/>
  </cols>
  <sheetData>
    <row r="2" spans="1:33" x14ac:dyDescent="0.3">
      <c r="A2" s="4" t="s">
        <v>28</v>
      </c>
      <c r="B2" s="6">
        <v>1990</v>
      </c>
      <c r="C2" s="6">
        <v>1991</v>
      </c>
      <c r="D2" s="6">
        <v>1992</v>
      </c>
      <c r="E2" s="6">
        <v>1993</v>
      </c>
      <c r="F2" s="6">
        <v>1994</v>
      </c>
      <c r="G2" s="6">
        <v>1995</v>
      </c>
      <c r="H2" s="6">
        <v>1996</v>
      </c>
      <c r="I2" s="6">
        <v>1997</v>
      </c>
      <c r="J2" s="6">
        <v>1998</v>
      </c>
      <c r="K2" s="6">
        <v>1999</v>
      </c>
      <c r="L2" s="6">
        <v>2000</v>
      </c>
      <c r="M2" s="6">
        <v>2001</v>
      </c>
      <c r="N2" s="6">
        <v>2002</v>
      </c>
      <c r="O2" s="6">
        <v>2003</v>
      </c>
      <c r="P2" s="6">
        <v>2004</v>
      </c>
      <c r="Q2" s="6">
        <v>2005</v>
      </c>
      <c r="R2" s="6">
        <v>2006</v>
      </c>
      <c r="S2" s="6">
        <v>2007</v>
      </c>
      <c r="T2" s="6">
        <v>2008</v>
      </c>
      <c r="U2" s="6">
        <v>2009</v>
      </c>
      <c r="V2" s="6">
        <v>2010</v>
      </c>
      <c r="W2" s="6">
        <v>2011</v>
      </c>
      <c r="X2" s="6">
        <v>2012</v>
      </c>
      <c r="Y2" s="6">
        <v>2013</v>
      </c>
      <c r="Z2" s="6">
        <v>2014</v>
      </c>
      <c r="AA2" s="6">
        <v>2015</v>
      </c>
      <c r="AB2" s="6">
        <v>2016</v>
      </c>
      <c r="AC2" s="6">
        <v>2017</v>
      </c>
      <c r="AD2" s="6">
        <v>2018</v>
      </c>
      <c r="AE2" s="6">
        <v>2019</v>
      </c>
      <c r="AF2" s="6">
        <v>2020</v>
      </c>
      <c r="AG2" s="6">
        <v>2021</v>
      </c>
    </row>
    <row r="3" spans="1:3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3" x14ac:dyDescent="0.3">
      <c r="A4" s="4" t="s">
        <v>1</v>
      </c>
      <c r="B4" s="12">
        <v>418.03073899999998</v>
      </c>
      <c r="C4" s="12">
        <v>419.50403599999999</v>
      </c>
      <c r="D4" s="12">
        <v>420.41353600000002</v>
      </c>
      <c r="E4" s="12">
        <v>421.912578</v>
      </c>
      <c r="F4" s="12">
        <v>423.104986</v>
      </c>
      <c r="G4" s="12">
        <v>423.960534</v>
      </c>
      <c r="H4" s="12">
        <v>424.64179799999999</v>
      </c>
      <c r="I4" s="12">
        <v>425.27349099999998</v>
      </c>
      <c r="J4" s="12">
        <v>427.48296199999999</v>
      </c>
      <c r="K4" s="12">
        <v>427.99826899999999</v>
      </c>
      <c r="L4" s="12">
        <v>428.47383400000001</v>
      </c>
      <c r="M4" s="12">
        <v>429.240746</v>
      </c>
      <c r="N4" s="12">
        <v>429.723142</v>
      </c>
      <c r="O4" s="12">
        <v>431.19018399999999</v>
      </c>
      <c r="P4" s="12">
        <v>432.76203900000002</v>
      </c>
      <c r="Q4" s="12">
        <v>434.41627199999999</v>
      </c>
      <c r="R4" s="12">
        <v>435.816236</v>
      </c>
      <c r="S4" s="12">
        <v>437.22749599999997</v>
      </c>
      <c r="T4" s="12">
        <v>438.72538600000001</v>
      </c>
      <c r="U4" s="12">
        <v>440.04789199999999</v>
      </c>
      <c r="V4" s="12">
        <v>440.66042099999999</v>
      </c>
      <c r="W4" s="12">
        <v>439.94230499999998</v>
      </c>
      <c r="X4" s="12">
        <v>440.552661</v>
      </c>
      <c r="Y4" s="12">
        <v>441.25771099999997</v>
      </c>
      <c r="Z4" s="12">
        <v>442.88388800000001</v>
      </c>
      <c r="AA4" s="12">
        <v>443.66681199999999</v>
      </c>
      <c r="AB4" s="12">
        <v>444.80282999999997</v>
      </c>
      <c r="AC4" s="12">
        <v>445.53442999999999</v>
      </c>
      <c r="AD4" s="12">
        <v>446.20855699999998</v>
      </c>
      <c r="AE4" s="12">
        <v>446.44644399999999</v>
      </c>
      <c r="AF4" s="12">
        <v>447.31991599999998</v>
      </c>
      <c r="AG4" s="12">
        <v>447.00759599999998</v>
      </c>
    </row>
    <row r="5" spans="1:33" x14ac:dyDescent="0.3">
      <c r="A5" s="9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3" x14ac:dyDescent="0.3">
      <c r="A6" s="4" t="s">
        <v>2</v>
      </c>
      <c r="B6" s="13">
        <v>9.9477820000000001</v>
      </c>
      <c r="C6" s="13">
        <v>9.9869749999999993</v>
      </c>
      <c r="D6" s="13">
        <v>10.021997000000001</v>
      </c>
      <c r="E6" s="13">
        <v>10.068319000000001</v>
      </c>
      <c r="F6" s="13">
        <v>10.100631</v>
      </c>
      <c r="G6" s="13">
        <v>10.130573999999999</v>
      </c>
      <c r="H6" s="13">
        <v>10.143046999999999</v>
      </c>
      <c r="I6" s="13">
        <v>10.170226</v>
      </c>
      <c r="J6" s="13">
        <v>10.192264</v>
      </c>
      <c r="K6" s="13">
        <v>10.213751999999999</v>
      </c>
      <c r="L6" s="13">
        <v>10.239084999999999</v>
      </c>
      <c r="M6" s="13">
        <v>10.263413999999999</v>
      </c>
      <c r="N6" s="13">
        <v>10.309725</v>
      </c>
      <c r="O6" s="13">
        <v>10.355843999999999</v>
      </c>
      <c r="P6" s="13">
        <v>10.396421</v>
      </c>
      <c r="Q6" s="13">
        <v>10.445852</v>
      </c>
      <c r="R6" s="13">
        <v>10.511381999999999</v>
      </c>
      <c r="S6" s="13">
        <v>10.584534</v>
      </c>
      <c r="T6" s="13">
        <v>10.666866000000001</v>
      </c>
      <c r="U6" s="13">
        <v>10.753080000000001</v>
      </c>
      <c r="V6" s="13">
        <v>10.839905</v>
      </c>
      <c r="W6" s="13">
        <v>11.000638</v>
      </c>
      <c r="X6" s="13">
        <v>11.075889</v>
      </c>
      <c r="Y6" s="13">
        <v>11.137974</v>
      </c>
      <c r="Z6" s="13">
        <v>11.18084</v>
      </c>
      <c r="AA6" s="13">
        <v>11.237273999999999</v>
      </c>
      <c r="AB6" s="13">
        <v>11.311116999999999</v>
      </c>
      <c r="AC6" s="13">
        <v>11.351727</v>
      </c>
      <c r="AD6" s="13">
        <v>11.398588999999999</v>
      </c>
      <c r="AE6" s="13">
        <v>11.455519000000001</v>
      </c>
      <c r="AF6" s="13">
        <v>11.52244</v>
      </c>
      <c r="AG6" s="13">
        <v>11.566041</v>
      </c>
    </row>
    <row r="7" spans="1:33" x14ac:dyDescent="0.3">
      <c r="A7" s="4" t="s">
        <v>3</v>
      </c>
      <c r="B7" s="13">
        <v>8.7673079999999999</v>
      </c>
      <c r="C7" s="13">
        <v>8.6692689999999999</v>
      </c>
      <c r="D7" s="13">
        <v>8.5954650000000008</v>
      </c>
      <c r="E7" s="13">
        <v>8.4848630000000007</v>
      </c>
      <c r="F7" s="13">
        <v>8.4597630000000006</v>
      </c>
      <c r="G7" s="13">
        <v>8.4274179999999994</v>
      </c>
      <c r="H7" s="13">
        <v>8.3847149999999999</v>
      </c>
      <c r="I7" s="13">
        <v>8.3409359999999992</v>
      </c>
      <c r="J7" s="13">
        <v>8.2832000000000008</v>
      </c>
      <c r="K7" s="13">
        <v>8.2303709999999999</v>
      </c>
      <c r="L7" s="13">
        <v>8.1908759999999994</v>
      </c>
      <c r="M7" s="13">
        <v>8.1494680000000006</v>
      </c>
      <c r="N7" s="13">
        <v>7.8688149999999997</v>
      </c>
      <c r="O7" s="13">
        <v>7.8055060000000003</v>
      </c>
      <c r="P7" s="13">
        <v>7.7451470000000002</v>
      </c>
      <c r="Q7" s="13">
        <v>7.6885729999999999</v>
      </c>
      <c r="R7" s="13">
        <v>7.6293709999999999</v>
      </c>
      <c r="S7" s="13">
        <v>7.572673</v>
      </c>
      <c r="T7" s="13">
        <v>7.5180020000000001</v>
      </c>
      <c r="U7" s="13">
        <v>7.4671190000000003</v>
      </c>
      <c r="V7" s="13">
        <v>7.4217659999999999</v>
      </c>
      <c r="W7" s="13">
        <v>7.3694309999999996</v>
      </c>
      <c r="X7" s="13">
        <v>7.3272240000000002</v>
      </c>
      <c r="Y7" s="13">
        <v>7.2845519999999997</v>
      </c>
      <c r="Z7" s="13">
        <v>7.2456769999999997</v>
      </c>
      <c r="AA7" s="13">
        <v>7.2021980000000001</v>
      </c>
      <c r="AB7" s="13">
        <v>7.1537839999999999</v>
      </c>
      <c r="AC7" s="13">
        <v>7.1018590000000001</v>
      </c>
      <c r="AD7" s="13">
        <v>7.0500340000000001</v>
      </c>
      <c r="AE7" s="13">
        <v>7.0000390000000001</v>
      </c>
      <c r="AF7" s="13">
        <v>6.9514820000000004</v>
      </c>
      <c r="AG7" s="13">
        <v>6.9165479999999997</v>
      </c>
    </row>
    <row r="8" spans="1:33" x14ac:dyDescent="0.3">
      <c r="A8" s="4" t="s">
        <v>4</v>
      </c>
      <c r="B8" s="13">
        <v>10.362102</v>
      </c>
      <c r="C8" s="13">
        <v>10.304607000000001</v>
      </c>
      <c r="D8" s="13">
        <v>10.312548</v>
      </c>
      <c r="E8" s="13">
        <v>10.325697</v>
      </c>
      <c r="F8" s="13">
        <v>10.334013000000001</v>
      </c>
      <c r="G8" s="13">
        <v>10.333161</v>
      </c>
      <c r="H8" s="13">
        <v>10.321344</v>
      </c>
      <c r="I8" s="13">
        <v>10.309137</v>
      </c>
      <c r="J8" s="13">
        <v>10.299125</v>
      </c>
      <c r="K8" s="13">
        <v>10.289621</v>
      </c>
      <c r="L8" s="13">
        <v>10.278098</v>
      </c>
      <c r="M8" s="13">
        <v>10.232027</v>
      </c>
      <c r="N8" s="13">
        <v>10.201181999999999</v>
      </c>
      <c r="O8" s="13">
        <v>10.192648999999999</v>
      </c>
      <c r="P8" s="13">
        <v>10.195347</v>
      </c>
      <c r="Q8" s="13">
        <v>10.198855</v>
      </c>
      <c r="R8" s="13">
        <v>10.223577000000001</v>
      </c>
      <c r="S8" s="13">
        <v>10.254232999999999</v>
      </c>
      <c r="T8" s="13">
        <v>10.343422</v>
      </c>
      <c r="U8" s="13">
        <v>10.425782999999999</v>
      </c>
      <c r="V8" s="13">
        <v>10.462088</v>
      </c>
      <c r="W8" s="13">
        <v>10.486731000000001</v>
      </c>
      <c r="X8" s="13">
        <v>10.505445</v>
      </c>
      <c r="Y8" s="13">
        <v>10.516125000000001</v>
      </c>
      <c r="Z8" s="13">
        <v>10.512419</v>
      </c>
      <c r="AA8" s="13">
        <v>10.538275000000001</v>
      </c>
      <c r="AB8" s="13">
        <v>10.553843000000001</v>
      </c>
      <c r="AC8" s="13">
        <v>10.57882</v>
      </c>
      <c r="AD8" s="13">
        <v>10.610054999999999</v>
      </c>
      <c r="AE8" s="13">
        <v>10.649800000000001</v>
      </c>
      <c r="AF8" s="13">
        <v>10.693939</v>
      </c>
      <c r="AG8" s="13">
        <v>10.701777</v>
      </c>
    </row>
    <row r="9" spans="1:33" x14ac:dyDescent="0.3">
      <c r="A9" s="4" t="s">
        <v>5</v>
      </c>
      <c r="B9" s="13">
        <v>5.1354090000000001</v>
      </c>
      <c r="C9" s="13">
        <v>5.1464689999999997</v>
      </c>
      <c r="D9" s="13">
        <v>5.1621259999999998</v>
      </c>
      <c r="E9" s="13">
        <v>5.1806140000000003</v>
      </c>
      <c r="F9" s="13">
        <v>5.1966419999999998</v>
      </c>
      <c r="G9" s="13">
        <v>5.2157179999999999</v>
      </c>
      <c r="H9" s="13">
        <v>5.2510269999999997</v>
      </c>
      <c r="I9" s="13">
        <v>5.2751210000000004</v>
      </c>
      <c r="J9" s="13">
        <v>5.2948599999999999</v>
      </c>
      <c r="K9" s="13">
        <v>5.3135770000000004</v>
      </c>
      <c r="L9" s="13">
        <v>5.3300200000000002</v>
      </c>
      <c r="M9" s="13">
        <v>5.3492119999999996</v>
      </c>
      <c r="N9" s="13">
        <v>5.3683540000000001</v>
      </c>
      <c r="O9" s="13">
        <v>5.3835069999999998</v>
      </c>
      <c r="P9" s="13">
        <v>5.39764</v>
      </c>
      <c r="Q9" s="13">
        <v>5.4114050000000002</v>
      </c>
      <c r="R9" s="13">
        <v>5.4274589999999998</v>
      </c>
      <c r="S9" s="13">
        <v>5.4470840000000003</v>
      </c>
      <c r="T9" s="13">
        <v>5.4757910000000001</v>
      </c>
      <c r="U9" s="13">
        <v>5.5114510000000001</v>
      </c>
      <c r="V9" s="13">
        <v>5.5347379999999999</v>
      </c>
      <c r="W9" s="13">
        <v>5.5606280000000003</v>
      </c>
      <c r="X9" s="13">
        <v>5.5805160000000003</v>
      </c>
      <c r="Y9" s="13">
        <v>5.6026280000000002</v>
      </c>
      <c r="Z9" s="13">
        <v>5.6272349999999998</v>
      </c>
      <c r="AA9" s="13">
        <v>5.6597150000000003</v>
      </c>
      <c r="AB9" s="13">
        <v>5.7072510000000003</v>
      </c>
      <c r="AC9" s="13">
        <v>5.7487690000000002</v>
      </c>
      <c r="AD9" s="13">
        <v>5.7811899999999996</v>
      </c>
      <c r="AE9" s="13">
        <v>5.8060809999999998</v>
      </c>
      <c r="AF9" s="13">
        <v>5.8227630000000001</v>
      </c>
      <c r="AG9" s="13">
        <v>5.8400449999999999</v>
      </c>
    </row>
    <row r="10" spans="1:33" x14ac:dyDescent="0.3">
      <c r="A10" s="4" t="s">
        <v>44</v>
      </c>
      <c r="B10" s="13">
        <v>62.679034999999999</v>
      </c>
      <c r="C10" s="13">
        <v>79.753226999999995</v>
      </c>
      <c r="D10" s="13">
        <v>80.274563999999998</v>
      </c>
      <c r="E10" s="13">
        <v>80.974632</v>
      </c>
      <c r="F10" s="13">
        <v>81.338093000000001</v>
      </c>
      <c r="G10" s="13">
        <v>81.538602999999995</v>
      </c>
      <c r="H10" s="13">
        <v>81.817498999999998</v>
      </c>
      <c r="I10" s="13">
        <v>82.012162000000004</v>
      </c>
      <c r="J10" s="13">
        <v>82.057378999999997</v>
      </c>
      <c r="K10" s="13">
        <v>82.037011000000007</v>
      </c>
      <c r="L10" s="13">
        <v>82.163475000000005</v>
      </c>
      <c r="M10" s="13">
        <v>82.259540000000001</v>
      </c>
      <c r="N10" s="13">
        <v>82.440308999999999</v>
      </c>
      <c r="O10" s="13">
        <v>82.536680000000004</v>
      </c>
      <c r="P10" s="13">
        <v>82.531671000000003</v>
      </c>
      <c r="Q10" s="13">
        <v>82.500849000000002</v>
      </c>
      <c r="R10" s="13">
        <v>82.437995000000001</v>
      </c>
      <c r="S10" s="13">
        <v>82.314905999999993</v>
      </c>
      <c r="T10" s="13">
        <v>82.217837000000003</v>
      </c>
      <c r="U10" s="13">
        <v>82.002356000000006</v>
      </c>
      <c r="V10" s="13">
        <v>81.802256999999997</v>
      </c>
      <c r="W10" s="13">
        <v>80.222065000000001</v>
      </c>
      <c r="X10" s="13">
        <v>80.3279</v>
      </c>
      <c r="Y10" s="13">
        <v>80.523746000000003</v>
      </c>
      <c r="Z10" s="13">
        <v>80.767463000000006</v>
      </c>
      <c r="AA10" s="13">
        <v>81.197536999999997</v>
      </c>
      <c r="AB10" s="13">
        <v>82.175684000000004</v>
      </c>
      <c r="AC10" s="13">
        <v>82.521653000000001</v>
      </c>
      <c r="AD10" s="13">
        <v>82.792350999999996</v>
      </c>
      <c r="AE10" s="13">
        <v>83.019212999999993</v>
      </c>
      <c r="AF10" s="13">
        <v>83.166711000000006</v>
      </c>
      <c r="AG10" s="13">
        <v>83.155030999999994</v>
      </c>
    </row>
    <row r="11" spans="1:33" x14ac:dyDescent="0.3">
      <c r="A11" s="4" t="s">
        <v>6</v>
      </c>
      <c r="B11" s="13">
        <v>1.5705990000000001</v>
      </c>
      <c r="C11" s="13">
        <v>1.5677490000000001</v>
      </c>
      <c r="D11" s="13">
        <v>1.554878</v>
      </c>
      <c r="E11" s="13">
        <v>1.5113030000000001</v>
      </c>
      <c r="F11" s="13">
        <v>1.476952</v>
      </c>
      <c r="G11" s="13">
        <v>1.448075</v>
      </c>
      <c r="H11" s="13">
        <v>1.425192</v>
      </c>
      <c r="I11" s="13">
        <v>1.405996</v>
      </c>
      <c r="J11" s="13">
        <v>1.3930739999999999</v>
      </c>
      <c r="K11" s="13">
        <v>1.379237</v>
      </c>
      <c r="L11" s="13">
        <v>1.4012500000000001</v>
      </c>
      <c r="M11" s="13">
        <v>1.39272</v>
      </c>
      <c r="N11" s="13">
        <v>1.38351</v>
      </c>
      <c r="O11" s="13">
        <v>1.3751899999999999</v>
      </c>
      <c r="P11" s="13">
        <v>1.36625</v>
      </c>
      <c r="Q11" s="13">
        <v>1.3588499999999999</v>
      </c>
      <c r="R11" s="13">
        <v>1.3507</v>
      </c>
      <c r="S11" s="13">
        <v>1.3429199999999999</v>
      </c>
      <c r="T11" s="13">
        <v>1.3384400000000001</v>
      </c>
      <c r="U11" s="13">
        <v>1.3357399999999999</v>
      </c>
      <c r="V11" s="13">
        <v>1.3332900000000001</v>
      </c>
      <c r="W11" s="13">
        <v>1.3296600000000001</v>
      </c>
      <c r="X11" s="13">
        <v>1.3252170000000001</v>
      </c>
      <c r="Y11" s="13">
        <v>1.320174</v>
      </c>
      <c r="Z11" s="13">
        <v>1.3158190000000001</v>
      </c>
      <c r="AA11" s="13">
        <v>1.31487</v>
      </c>
      <c r="AB11" s="13">
        <v>1.315944</v>
      </c>
      <c r="AC11" s="13">
        <v>1.3156350000000001</v>
      </c>
      <c r="AD11" s="13">
        <v>1.3191329999999999</v>
      </c>
      <c r="AE11" s="13">
        <v>1.3248200000000001</v>
      </c>
      <c r="AF11" s="13">
        <v>1.3289759999999999</v>
      </c>
      <c r="AG11" s="13">
        <v>1.330068</v>
      </c>
    </row>
    <row r="12" spans="1:33" x14ac:dyDescent="0.3">
      <c r="A12" s="4" t="s">
        <v>7</v>
      </c>
      <c r="B12" s="13">
        <v>3.5069699999999999</v>
      </c>
      <c r="C12" s="13">
        <v>3.5209769999999998</v>
      </c>
      <c r="D12" s="13">
        <v>3.5474920000000001</v>
      </c>
      <c r="E12" s="13">
        <v>3.5693670000000002</v>
      </c>
      <c r="F12" s="13">
        <v>3.583154</v>
      </c>
      <c r="G12" s="13">
        <v>3.5976170000000001</v>
      </c>
      <c r="H12" s="13">
        <v>3.6200649999999999</v>
      </c>
      <c r="I12" s="13">
        <v>3.6549550000000002</v>
      </c>
      <c r="J12" s="13">
        <v>3.6933859999999998</v>
      </c>
      <c r="K12" s="13">
        <v>3.7320060000000002</v>
      </c>
      <c r="L12" s="13">
        <v>3.7775650000000001</v>
      </c>
      <c r="M12" s="13">
        <v>3.8327830000000001</v>
      </c>
      <c r="N12" s="13">
        <v>3.899702</v>
      </c>
      <c r="O12" s="13">
        <v>3.964191</v>
      </c>
      <c r="P12" s="13">
        <v>4.0288510000000004</v>
      </c>
      <c r="Q12" s="13">
        <v>4.1116720000000004</v>
      </c>
      <c r="R12" s="13">
        <v>4.2081559999999998</v>
      </c>
      <c r="S12" s="13">
        <v>4.3401180000000004</v>
      </c>
      <c r="T12" s="13">
        <v>4.4577650000000002</v>
      </c>
      <c r="U12" s="13">
        <v>4.5213219999999996</v>
      </c>
      <c r="V12" s="13">
        <v>4.5494279999999998</v>
      </c>
      <c r="W12" s="13">
        <v>4.570881</v>
      </c>
      <c r="X12" s="13">
        <v>4.5892869999999997</v>
      </c>
      <c r="Y12" s="13">
        <v>4.6097789999999996</v>
      </c>
      <c r="Z12" s="13">
        <v>4.6378519999999996</v>
      </c>
      <c r="AA12" s="13">
        <v>4.6776270000000002</v>
      </c>
      <c r="AB12" s="13">
        <v>4.726286</v>
      </c>
      <c r="AC12" s="13">
        <v>4.7843830000000001</v>
      </c>
      <c r="AD12" s="13">
        <v>4.8303919999999998</v>
      </c>
      <c r="AE12" s="13">
        <v>4.9042399999999997</v>
      </c>
      <c r="AF12" s="13">
        <v>4.9644399999999997</v>
      </c>
      <c r="AG12" s="13">
        <v>5.006907</v>
      </c>
    </row>
    <row r="13" spans="1:33" x14ac:dyDescent="0.3">
      <c r="A13" s="4" t="s">
        <v>8</v>
      </c>
      <c r="B13" s="13">
        <v>10.120892</v>
      </c>
      <c r="C13" s="13">
        <v>10.272691</v>
      </c>
      <c r="D13" s="13">
        <v>10.367163</v>
      </c>
      <c r="E13" s="13">
        <v>10.430958</v>
      </c>
      <c r="F13" s="13">
        <v>10.489871000000001</v>
      </c>
      <c r="G13" s="13">
        <v>10.535973</v>
      </c>
      <c r="H13" s="13">
        <v>10.588331999999999</v>
      </c>
      <c r="I13" s="13">
        <v>10.629267</v>
      </c>
      <c r="J13" s="13">
        <v>10.693250000000001</v>
      </c>
      <c r="K13" s="13">
        <v>10.747768000000001</v>
      </c>
      <c r="L13" s="13">
        <v>10.775627</v>
      </c>
      <c r="M13" s="13">
        <v>10.835989</v>
      </c>
      <c r="N13" s="13">
        <v>10.888273999999999</v>
      </c>
      <c r="O13" s="13">
        <v>10.91577</v>
      </c>
      <c r="P13" s="13">
        <v>10.940369</v>
      </c>
      <c r="Q13" s="13">
        <v>10.969912000000001</v>
      </c>
      <c r="R13" s="13">
        <v>11.004716</v>
      </c>
      <c r="S13" s="13">
        <v>11.036008000000001</v>
      </c>
      <c r="T13" s="13">
        <v>11.060936999999999</v>
      </c>
      <c r="U13" s="13">
        <v>11.094745</v>
      </c>
      <c r="V13" s="13">
        <v>11.119289</v>
      </c>
      <c r="W13" s="13">
        <v>11.123392000000001</v>
      </c>
      <c r="X13" s="13">
        <v>11.086406</v>
      </c>
      <c r="Y13" s="13">
        <v>11.003615</v>
      </c>
      <c r="Z13" s="13">
        <v>10.926807</v>
      </c>
      <c r="AA13" s="13">
        <v>10.858018</v>
      </c>
      <c r="AB13" s="13">
        <v>10.783747999999999</v>
      </c>
      <c r="AC13" s="13">
        <v>10.768193</v>
      </c>
      <c r="AD13" s="13">
        <v>10.741165000000001</v>
      </c>
      <c r="AE13" s="13">
        <v>10.724599</v>
      </c>
      <c r="AF13" s="13">
        <v>10.718565</v>
      </c>
      <c r="AG13" s="13">
        <v>10.682547</v>
      </c>
    </row>
    <row r="14" spans="1:33" x14ac:dyDescent="0.3">
      <c r="A14" s="4" t="s">
        <v>9</v>
      </c>
      <c r="B14" s="13">
        <v>38.853226999999997</v>
      </c>
      <c r="C14" s="13">
        <v>38.881416000000002</v>
      </c>
      <c r="D14" s="13">
        <v>39.051335999999999</v>
      </c>
      <c r="E14" s="13">
        <v>39.264034000000002</v>
      </c>
      <c r="F14" s="13">
        <v>39.458489</v>
      </c>
      <c r="G14" s="13">
        <v>39.639726000000003</v>
      </c>
      <c r="H14" s="13">
        <v>39.808374000000001</v>
      </c>
      <c r="I14" s="13">
        <v>39.971328999999997</v>
      </c>
      <c r="J14" s="13">
        <v>40.143448999999997</v>
      </c>
      <c r="K14" s="13">
        <v>40.303567999999999</v>
      </c>
      <c r="L14" s="13">
        <v>40.470182000000001</v>
      </c>
      <c r="M14" s="13">
        <v>40.665545000000002</v>
      </c>
      <c r="N14" s="13">
        <v>41.035277999999998</v>
      </c>
      <c r="O14" s="13">
        <v>41.827838</v>
      </c>
      <c r="P14" s="13">
        <v>42.547451000000002</v>
      </c>
      <c r="Q14" s="13">
        <v>43.296337999999999</v>
      </c>
      <c r="R14" s="13">
        <v>44.009971</v>
      </c>
      <c r="S14" s="13">
        <v>44.784666000000001</v>
      </c>
      <c r="T14" s="13">
        <v>45.668939000000002</v>
      </c>
      <c r="U14" s="13">
        <v>46.239272999999997</v>
      </c>
      <c r="V14" s="13">
        <v>46.486618999999997</v>
      </c>
      <c r="W14" s="13">
        <v>46.667174000000003</v>
      </c>
      <c r="X14" s="13">
        <v>46.818218999999999</v>
      </c>
      <c r="Y14" s="13">
        <v>46.727890000000002</v>
      </c>
      <c r="Z14" s="13">
        <v>46.512199000000003</v>
      </c>
      <c r="AA14" s="13">
        <v>46.449565</v>
      </c>
      <c r="AB14" s="13">
        <v>46.440098999999996</v>
      </c>
      <c r="AC14" s="13">
        <v>46.528024000000002</v>
      </c>
      <c r="AD14" s="13">
        <v>46.658447000000002</v>
      </c>
      <c r="AE14" s="13">
        <v>46.937060000000002</v>
      </c>
      <c r="AF14" s="13">
        <v>47.332614</v>
      </c>
      <c r="AG14" s="13">
        <v>47.394222999999997</v>
      </c>
    </row>
    <row r="15" spans="1:33" x14ac:dyDescent="0.3">
      <c r="A15" s="4" t="s">
        <v>10</v>
      </c>
      <c r="B15" s="13">
        <v>58.04294637430413</v>
      </c>
      <c r="C15" s="13">
        <v>58.313439000000002</v>
      </c>
      <c r="D15" s="13">
        <v>58.604850999999996</v>
      </c>
      <c r="E15" s="13">
        <v>58.885928999999997</v>
      </c>
      <c r="F15" s="13">
        <v>59.104320000000001</v>
      </c>
      <c r="G15" s="13">
        <v>59.315139000000002</v>
      </c>
      <c r="H15" s="13">
        <v>59.522297000000002</v>
      </c>
      <c r="I15" s="13">
        <v>59.726385999999998</v>
      </c>
      <c r="J15" s="13">
        <v>59.934883999999997</v>
      </c>
      <c r="K15" s="13">
        <v>60.158532999999998</v>
      </c>
      <c r="L15" s="13">
        <v>60.545022000000003</v>
      </c>
      <c r="M15" s="13">
        <v>60.979315</v>
      </c>
      <c r="N15" s="13">
        <v>61.424036000000001</v>
      </c>
      <c r="O15" s="13">
        <v>61.864088000000002</v>
      </c>
      <c r="P15" s="13">
        <v>62.292240999999997</v>
      </c>
      <c r="Q15" s="13">
        <v>62.772869999999998</v>
      </c>
      <c r="R15" s="13">
        <v>63.229635000000002</v>
      </c>
      <c r="S15" s="13">
        <v>63.645065000000002</v>
      </c>
      <c r="T15" s="13">
        <v>64.007193000000001</v>
      </c>
      <c r="U15" s="13">
        <v>64.350226000000006</v>
      </c>
      <c r="V15" s="13">
        <v>64.658856</v>
      </c>
      <c r="W15" s="13">
        <v>64.978720999999993</v>
      </c>
      <c r="X15" s="13">
        <v>65.276983000000001</v>
      </c>
      <c r="Y15" s="13">
        <v>65.600350000000006</v>
      </c>
      <c r="Z15" s="13">
        <v>66.165980000000005</v>
      </c>
      <c r="AA15" s="13">
        <v>66.458152999999996</v>
      </c>
      <c r="AB15" s="13">
        <v>66.638390999999999</v>
      </c>
      <c r="AC15" s="13">
        <v>66.809815999999998</v>
      </c>
      <c r="AD15" s="13">
        <v>67.026223999999999</v>
      </c>
      <c r="AE15" s="13">
        <v>67.177636000000007</v>
      </c>
      <c r="AF15" s="13">
        <v>67.320216000000002</v>
      </c>
      <c r="AG15" s="13">
        <v>67.439599000000001</v>
      </c>
    </row>
    <row r="16" spans="1:33" x14ac:dyDescent="0.3">
      <c r="A16" s="4" t="s">
        <v>11</v>
      </c>
      <c r="B16" s="13">
        <v>4.7725559999999998</v>
      </c>
      <c r="C16" s="13">
        <v>4.7821790000000002</v>
      </c>
      <c r="D16" s="13">
        <v>4.5958649999999999</v>
      </c>
      <c r="E16" s="13">
        <v>4.555771</v>
      </c>
      <c r="F16" s="13">
        <v>4.6451549999999999</v>
      </c>
      <c r="G16" s="13">
        <v>4.658893</v>
      </c>
      <c r="H16" s="13">
        <v>4.5811669999999998</v>
      </c>
      <c r="I16" s="13">
        <v>4.5330279999999998</v>
      </c>
      <c r="J16" s="13">
        <v>4.5368120000000003</v>
      </c>
      <c r="K16" s="13">
        <v>4.5274599999999996</v>
      </c>
      <c r="L16" s="13">
        <v>4.4977349999999996</v>
      </c>
      <c r="M16" s="13">
        <v>4.2954059999999998</v>
      </c>
      <c r="N16" s="13">
        <v>4.3054940000000004</v>
      </c>
      <c r="O16" s="13">
        <v>4.3053840000000001</v>
      </c>
      <c r="P16" s="13">
        <v>4.3057249999999998</v>
      </c>
      <c r="Q16" s="13">
        <v>4.3108610000000001</v>
      </c>
      <c r="R16" s="13">
        <v>4.312487</v>
      </c>
      <c r="S16" s="13">
        <v>4.3135300000000001</v>
      </c>
      <c r="T16" s="13">
        <v>4.3119670000000001</v>
      </c>
      <c r="U16" s="13">
        <v>4.3097960000000004</v>
      </c>
      <c r="V16" s="13">
        <v>4.3028469999999999</v>
      </c>
      <c r="W16" s="13">
        <v>4.2898569999999996</v>
      </c>
      <c r="X16" s="13">
        <v>4.2759840000000002</v>
      </c>
      <c r="Y16" s="13">
        <v>4.2621399999999996</v>
      </c>
      <c r="Z16" s="13">
        <v>4.2468089999999998</v>
      </c>
      <c r="AA16" s="13">
        <v>4.2253160000000003</v>
      </c>
      <c r="AB16" s="13">
        <v>4.1906689999999998</v>
      </c>
      <c r="AC16" s="13">
        <v>4.1542130000000004</v>
      </c>
      <c r="AD16" s="13">
        <v>4.1054930000000001</v>
      </c>
      <c r="AE16" s="13">
        <v>4.0762460000000003</v>
      </c>
      <c r="AF16" s="13">
        <v>4.0581649999999998</v>
      </c>
      <c r="AG16" s="13">
        <v>4.0363550000000004</v>
      </c>
    </row>
    <row r="17" spans="1:33" x14ac:dyDescent="0.3">
      <c r="A17" s="4" t="s">
        <v>12</v>
      </c>
      <c r="B17" s="13">
        <v>56.694360000000003</v>
      </c>
      <c r="C17" s="13">
        <v>56.744118999999998</v>
      </c>
      <c r="D17" s="13">
        <v>56.772922999999999</v>
      </c>
      <c r="E17" s="13">
        <v>56.821249999999999</v>
      </c>
      <c r="F17" s="13">
        <v>56.842391999999997</v>
      </c>
      <c r="G17" s="13">
        <v>56.844408000000001</v>
      </c>
      <c r="H17" s="13">
        <v>56.844197000000001</v>
      </c>
      <c r="I17" s="13">
        <v>56.876364000000002</v>
      </c>
      <c r="J17" s="13">
        <v>56.904378999999999</v>
      </c>
      <c r="K17" s="13">
        <v>56.909109000000001</v>
      </c>
      <c r="L17" s="13">
        <v>56.923524</v>
      </c>
      <c r="M17" s="13">
        <v>56.960692000000002</v>
      </c>
      <c r="N17" s="13">
        <v>56.987507000000001</v>
      </c>
      <c r="O17" s="13">
        <v>57.130505999999997</v>
      </c>
      <c r="P17" s="13">
        <v>57.495899999999999</v>
      </c>
      <c r="Q17" s="13">
        <v>57.874752999999998</v>
      </c>
      <c r="R17" s="13">
        <v>58.064214</v>
      </c>
      <c r="S17" s="13">
        <v>58.223744000000003</v>
      </c>
      <c r="T17" s="13">
        <v>58.652875000000002</v>
      </c>
      <c r="U17" s="13">
        <v>59.000585999999998</v>
      </c>
      <c r="V17" s="13">
        <v>59.190142999999999</v>
      </c>
      <c r="W17" s="13">
        <v>59.364690000000003</v>
      </c>
      <c r="X17" s="13">
        <v>59.394207000000002</v>
      </c>
      <c r="Y17" s="13">
        <v>59.685226999999998</v>
      </c>
      <c r="Z17" s="13">
        <v>60.782668000000001</v>
      </c>
      <c r="AA17" s="13">
        <v>60.795611999999998</v>
      </c>
      <c r="AB17" s="13">
        <v>60.665551000000001</v>
      </c>
      <c r="AC17" s="13">
        <v>60.589444999999998</v>
      </c>
      <c r="AD17" s="13">
        <v>60.483972999999999</v>
      </c>
      <c r="AE17" s="13">
        <v>59.816673000000002</v>
      </c>
      <c r="AF17" s="13">
        <v>59.641488000000003</v>
      </c>
      <c r="AG17" s="13">
        <v>59.257565999999997</v>
      </c>
    </row>
    <row r="18" spans="1:33" x14ac:dyDescent="0.3">
      <c r="A18" s="4" t="s">
        <v>13</v>
      </c>
      <c r="B18" s="13">
        <v>0.57265500000000003</v>
      </c>
      <c r="C18" s="13">
        <v>0.58714100000000002</v>
      </c>
      <c r="D18" s="13">
        <v>0.60306899999999997</v>
      </c>
      <c r="E18" s="13">
        <v>0.61923099999999998</v>
      </c>
      <c r="F18" s="13">
        <v>0.63294399999999995</v>
      </c>
      <c r="G18" s="13">
        <v>0.64539899999999994</v>
      </c>
      <c r="H18" s="13">
        <v>0.65633300000000006</v>
      </c>
      <c r="I18" s="13">
        <v>0.66631300000000004</v>
      </c>
      <c r="J18" s="13">
        <v>0.67521500000000001</v>
      </c>
      <c r="K18" s="13">
        <v>0.68286199999999997</v>
      </c>
      <c r="L18" s="13">
        <v>0.69049700000000003</v>
      </c>
      <c r="M18" s="13">
        <v>0.69754899999999997</v>
      </c>
      <c r="N18" s="13">
        <v>0.70553900000000003</v>
      </c>
      <c r="O18" s="13">
        <v>0.71372000000000002</v>
      </c>
      <c r="P18" s="13">
        <v>0.72289300000000001</v>
      </c>
      <c r="Q18" s="13">
        <v>0.73306700000000002</v>
      </c>
      <c r="R18" s="13">
        <v>0.74401300000000004</v>
      </c>
      <c r="S18" s="13">
        <v>0.75791600000000003</v>
      </c>
      <c r="T18" s="13">
        <v>0.77633300000000005</v>
      </c>
      <c r="U18" s="13">
        <v>0.79693000000000003</v>
      </c>
      <c r="V18" s="13">
        <v>0.81913999999999998</v>
      </c>
      <c r="W18" s="13">
        <v>0.83975100000000003</v>
      </c>
      <c r="X18" s="13">
        <v>0.86201099999999997</v>
      </c>
      <c r="Y18" s="13">
        <v>0.86587800000000004</v>
      </c>
      <c r="Z18" s="13">
        <v>0.85799999999999998</v>
      </c>
      <c r="AA18" s="13">
        <v>0.84700799999999998</v>
      </c>
      <c r="AB18" s="13">
        <v>0.84831900000000005</v>
      </c>
      <c r="AC18" s="13">
        <v>0.85480199999999995</v>
      </c>
      <c r="AD18" s="13">
        <v>0.864236</v>
      </c>
      <c r="AE18" s="13">
        <v>0.87589899999999998</v>
      </c>
      <c r="AF18" s="13">
        <v>0.88800500000000004</v>
      </c>
      <c r="AG18" s="13">
        <v>0.89600500000000005</v>
      </c>
    </row>
    <row r="19" spans="1:33" x14ac:dyDescent="0.3">
      <c r="A19" s="4" t="s">
        <v>14</v>
      </c>
      <c r="B19" s="13">
        <v>2.6681400000000002</v>
      </c>
      <c r="C19" s="13">
        <v>2.6581610000000002</v>
      </c>
      <c r="D19" s="13">
        <v>2.6429999999999998</v>
      </c>
      <c r="E19" s="13">
        <v>2.5856750000000002</v>
      </c>
      <c r="F19" s="13">
        <v>2.5409039999999998</v>
      </c>
      <c r="G19" s="13">
        <v>2.5005799999999998</v>
      </c>
      <c r="H19" s="13">
        <v>2.4695309999999999</v>
      </c>
      <c r="I19" s="13">
        <v>2.444912</v>
      </c>
      <c r="J19" s="13">
        <v>2.4207890000000001</v>
      </c>
      <c r="K19" s="13">
        <v>2.399248</v>
      </c>
      <c r="L19" s="13">
        <v>2.3817149999999998</v>
      </c>
      <c r="M19" s="13">
        <v>2.3533840000000001</v>
      </c>
      <c r="N19" s="13">
        <v>2.3209559999999998</v>
      </c>
      <c r="O19" s="13">
        <v>2.2993899999999998</v>
      </c>
      <c r="P19" s="13">
        <v>2.2765200000000001</v>
      </c>
      <c r="Q19" s="13">
        <v>2.2497240000000001</v>
      </c>
      <c r="R19" s="13">
        <v>2.2278739999999999</v>
      </c>
      <c r="S19" s="13">
        <v>2.2088399999999999</v>
      </c>
      <c r="T19" s="13">
        <v>2.1918099999999998</v>
      </c>
      <c r="U19" s="13">
        <v>2.1628340000000001</v>
      </c>
      <c r="V19" s="13">
        <v>2.1205039999999999</v>
      </c>
      <c r="W19" s="13">
        <v>2.074605</v>
      </c>
      <c r="X19" s="13">
        <v>2.044813</v>
      </c>
      <c r="Y19" s="13">
        <v>2.023825</v>
      </c>
      <c r="Z19" s="13">
        <v>2.001468</v>
      </c>
      <c r="AA19" s="13">
        <v>1.9860960000000001</v>
      </c>
      <c r="AB19" s="13">
        <v>1.9689570000000001</v>
      </c>
      <c r="AC19" s="13">
        <v>1.950116</v>
      </c>
      <c r="AD19" s="13">
        <v>1.9343790000000001</v>
      </c>
      <c r="AE19" s="13">
        <v>1.9199679999999999</v>
      </c>
      <c r="AF19" s="13">
        <v>1.907675</v>
      </c>
      <c r="AG19" s="13">
        <v>1.8932230000000001</v>
      </c>
    </row>
    <row r="20" spans="1:33" x14ac:dyDescent="0.3">
      <c r="A20" s="4" t="s">
        <v>15</v>
      </c>
      <c r="B20" s="13">
        <v>3.693708</v>
      </c>
      <c r="C20" s="13">
        <v>3.7019679999999999</v>
      </c>
      <c r="D20" s="13">
        <v>3.706299</v>
      </c>
      <c r="E20" s="13">
        <v>3.6939289999999998</v>
      </c>
      <c r="F20" s="13">
        <v>3.6712959999999999</v>
      </c>
      <c r="G20" s="13">
        <v>3.6429909999999999</v>
      </c>
      <c r="H20" s="13">
        <v>3.6152120000000001</v>
      </c>
      <c r="I20" s="13">
        <v>3.5880130000000001</v>
      </c>
      <c r="J20" s="13">
        <v>3.5622609999999999</v>
      </c>
      <c r="K20" s="13">
        <v>3.5364010000000001</v>
      </c>
      <c r="L20" s="13">
        <v>3.5120740000000001</v>
      </c>
      <c r="M20" s="13">
        <v>3.4869979999999998</v>
      </c>
      <c r="N20" s="13">
        <v>3.454637</v>
      </c>
      <c r="O20" s="13">
        <v>3.4314969999999998</v>
      </c>
      <c r="P20" s="13">
        <v>3.3989289999999999</v>
      </c>
      <c r="Q20" s="13">
        <v>3.3552200000000001</v>
      </c>
      <c r="R20" s="13">
        <v>3.2898350000000001</v>
      </c>
      <c r="S20" s="13">
        <v>3.2499829999999998</v>
      </c>
      <c r="T20" s="13">
        <v>3.2126049999999999</v>
      </c>
      <c r="U20" s="13">
        <v>3.183856</v>
      </c>
      <c r="V20" s="13">
        <v>3.1419760000000001</v>
      </c>
      <c r="W20" s="13">
        <v>3.0525880000000001</v>
      </c>
      <c r="X20" s="13">
        <v>3.003641</v>
      </c>
      <c r="Y20" s="13">
        <v>2.971905</v>
      </c>
      <c r="Z20" s="13">
        <v>2.9434719999999999</v>
      </c>
      <c r="AA20" s="13">
        <v>2.921262</v>
      </c>
      <c r="AB20" s="13">
        <v>2.8885580000000002</v>
      </c>
      <c r="AC20" s="13">
        <v>2.8479040000000002</v>
      </c>
      <c r="AD20" s="13">
        <v>2.8089010000000001</v>
      </c>
      <c r="AE20" s="13">
        <v>2.794184</v>
      </c>
      <c r="AF20" s="13">
        <v>2.7940900000000002</v>
      </c>
      <c r="AG20" s="13">
        <v>2.7956799999999999</v>
      </c>
    </row>
    <row r="21" spans="1:33" x14ac:dyDescent="0.3">
      <c r="A21" s="4" t="s">
        <v>16</v>
      </c>
      <c r="B21" s="13">
        <v>0.37930000000000003</v>
      </c>
      <c r="C21" s="13">
        <v>0.38440000000000002</v>
      </c>
      <c r="D21" s="13">
        <v>0.3896</v>
      </c>
      <c r="E21" s="13">
        <v>0.39474999999999999</v>
      </c>
      <c r="F21" s="13">
        <v>0.4002</v>
      </c>
      <c r="G21" s="13">
        <v>0.40565000000000001</v>
      </c>
      <c r="H21" s="13">
        <v>0.41160000000000002</v>
      </c>
      <c r="I21" s="13">
        <v>0.41685</v>
      </c>
      <c r="J21" s="13">
        <v>0.42204999999999998</v>
      </c>
      <c r="K21" s="13">
        <v>0.42735000000000001</v>
      </c>
      <c r="L21" s="13">
        <v>0.43359999999999999</v>
      </c>
      <c r="M21" s="13">
        <v>0.439</v>
      </c>
      <c r="N21" s="13">
        <v>0.44405</v>
      </c>
      <c r="O21" s="13">
        <v>0.44829999999999998</v>
      </c>
      <c r="P21" s="13">
        <v>0.45495999999999998</v>
      </c>
      <c r="Q21" s="13">
        <v>0.46122999999999997</v>
      </c>
      <c r="R21" s="13">
        <v>0.469086</v>
      </c>
      <c r="S21" s="13">
        <v>0.47618700000000003</v>
      </c>
      <c r="T21" s="13">
        <v>0.48379899999999998</v>
      </c>
      <c r="U21" s="13">
        <v>0.49349999999999999</v>
      </c>
      <c r="V21" s="13">
        <v>0.50206600000000001</v>
      </c>
      <c r="W21" s="13">
        <v>0.51183999999999996</v>
      </c>
      <c r="X21" s="13">
        <v>0.52485300000000001</v>
      </c>
      <c r="Y21" s="13">
        <v>0.53703900000000004</v>
      </c>
      <c r="Z21" s="13">
        <v>0.54967999999999995</v>
      </c>
      <c r="AA21" s="13">
        <v>0.56295799999999996</v>
      </c>
      <c r="AB21" s="13">
        <v>0.57624900000000001</v>
      </c>
      <c r="AC21" s="13">
        <v>0.59066700000000005</v>
      </c>
      <c r="AD21" s="13">
        <v>0.60200500000000001</v>
      </c>
      <c r="AE21" s="13">
        <v>0.61389400000000005</v>
      </c>
      <c r="AF21" s="13">
        <v>0.626108</v>
      </c>
      <c r="AG21" s="13">
        <v>0.63473000000000002</v>
      </c>
    </row>
    <row r="22" spans="1:33" x14ac:dyDescent="0.3">
      <c r="A22" s="4" t="s">
        <v>17</v>
      </c>
      <c r="B22" s="13">
        <v>10.374822999999999</v>
      </c>
      <c r="C22" s="13">
        <v>10.373153</v>
      </c>
      <c r="D22" s="13">
        <v>10.373647</v>
      </c>
      <c r="E22" s="13">
        <v>10.365035000000001</v>
      </c>
      <c r="F22" s="13">
        <v>10.350009999999999</v>
      </c>
      <c r="G22" s="13">
        <v>10.3367</v>
      </c>
      <c r="H22" s="13">
        <v>10.321229000000001</v>
      </c>
      <c r="I22" s="13">
        <v>10.301247</v>
      </c>
      <c r="J22" s="13">
        <v>10.279724</v>
      </c>
      <c r="K22" s="13">
        <v>10.253416</v>
      </c>
      <c r="L22" s="13">
        <v>10.221644</v>
      </c>
      <c r="M22" s="13">
        <v>10.200298</v>
      </c>
      <c r="N22" s="13">
        <v>10.174853000000001</v>
      </c>
      <c r="O22" s="13">
        <v>10.142362</v>
      </c>
      <c r="P22" s="13">
        <v>10.116742</v>
      </c>
      <c r="Q22" s="13">
        <v>10.097549000000001</v>
      </c>
      <c r="R22" s="13">
        <v>10.076580999999999</v>
      </c>
      <c r="S22" s="13">
        <v>10.066158</v>
      </c>
      <c r="T22" s="13">
        <v>10.045401</v>
      </c>
      <c r="U22" s="13">
        <v>10.030975</v>
      </c>
      <c r="V22" s="13">
        <v>10.014324</v>
      </c>
      <c r="W22" s="13">
        <v>9.9857220000000009</v>
      </c>
      <c r="X22" s="13">
        <v>9.9319249999999997</v>
      </c>
      <c r="Y22" s="13">
        <v>9.9087980000000009</v>
      </c>
      <c r="Z22" s="13">
        <v>9.8773649999999993</v>
      </c>
      <c r="AA22" s="13">
        <v>9.8555709999999994</v>
      </c>
      <c r="AB22" s="13">
        <v>9.8304849999999995</v>
      </c>
      <c r="AC22" s="13">
        <v>9.797561</v>
      </c>
      <c r="AD22" s="13">
        <v>9.7783709999999999</v>
      </c>
      <c r="AE22" s="13">
        <v>9.7727559999999993</v>
      </c>
      <c r="AF22" s="13">
        <v>9.7695260000000008</v>
      </c>
      <c r="AG22" s="13">
        <v>9.730772</v>
      </c>
    </row>
    <row r="23" spans="1:33" x14ac:dyDescent="0.3">
      <c r="A23" s="4" t="s">
        <v>18</v>
      </c>
      <c r="B23" s="13">
        <v>0.35243000000000002</v>
      </c>
      <c r="C23" s="13">
        <v>0.36190800000000001</v>
      </c>
      <c r="D23" s="13">
        <v>0.36578100000000002</v>
      </c>
      <c r="E23" s="13">
        <v>0.36945499999999998</v>
      </c>
      <c r="F23" s="13">
        <v>0.37316100000000002</v>
      </c>
      <c r="G23" s="13">
        <v>0.37643300000000002</v>
      </c>
      <c r="H23" s="13">
        <v>0.37840400000000002</v>
      </c>
      <c r="I23" s="13">
        <v>0.38140499999999999</v>
      </c>
      <c r="J23" s="13">
        <v>0.38417600000000002</v>
      </c>
      <c r="K23" s="13">
        <v>0.38639699999999999</v>
      </c>
      <c r="L23" s="13">
        <v>0.38875900000000002</v>
      </c>
      <c r="M23" s="13">
        <v>0.39141500000000001</v>
      </c>
      <c r="N23" s="13">
        <v>0.39464100000000002</v>
      </c>
      <c r="O23" s="13">
        <v>0.39729599999999998</v>
      </c>
      <c r="P23" s="13">
        <v>0.39986699999999997</v>
      </c>
      <c r="Q23" s="13">
        <v>0.40266800000000003</v>
      </c>
      <c r="R23" s="13">
        <v>0.404999</v>
      </c>
      <c r="S23" s="13">
        <v>0.40561599999999998</v>
      </c>
      <c r="T23" s="13">
        <v>0.40783199999999997</v>
      </c>
      <c r="U23" s="13">
        <v>0.41092600000000001</v>
      </c>
      <c r="V23" s="13">
        <v>0.41402699999999998</v>
      </c>
      <c r="W23" s="13">
        <v>0.414989</v>
      </c>
      <c r="X23" s="13">
        <v>0.41754599999999997</v>
      </c>
      <c r="Y23" s="13">
        <v>0.42250900000000002</v>
      </c>
      <c r="Z23" s="13">
        <v>0.42942399999999997</v>
      </c>
      <c r="AA23" s="13">
        <v>0.439691</v>
      </c>
      <c r="AB23" s="13">
        <v>0.45041500000000001</v>
      </c>
      <c r="AC23" s="13">
        <v>0.46029700000000001</v>
      </c>
      <c r="AD23" s="13">
        <v>0.47570099999999998</v>
      </c>
      <c r="AE23" s="13">
        <v>0.49355900000000003</v>
      </c>
      <c r="AF23" s="13">
        <v>0.51456400000000002</v>
      </c>
      <c r="AG23" s="13">
        <v>0.5161</v>
      </c>
    </row>
    <row r="24" spans="1:33" x14ac:dyDescent="0.3">
      <c r="A24" s="4" t="s">
        <v>19</v>
      </c>
      <c r="B24" s="13">
        <v>14.892574</v>
      </c>
      <c r="C24" s="13">
        <v>15.010445000000001</v>
      </c>
      <c r="D24" s="13">
        <v>15.129149999999999</v>
      </c>
      <c r="E24" s="13">
        <v>15.239182</v>
      </c>
      <c r="F24" s="13">
        <v>15.341552999999999</v>
      </c>
      <c r="G24" s="13">
        <v>15.424122000000001</v>
      </c>
      <c r="H24" s="13">
        <v>15.493888999999999</v>
      </c>
      <c r="I24" s="13">
        <v>15.567107</v>
      </c>
      <c r="J24" s="13">
        <v>15.654192</v>
      </c>
      <c r="K24" s="13">
        <v>15.760225</v>
      </c>
      <c r="L24" s="13">
        <v>15.863950000000001</v>
      </c>
      <c r="M24" s="13">
        <v>15.987075000000001</v>
      </c>
      <c r="N24" s="13">
        <v>16.105284999999999</v>
      </c>
      <c r="O24" s="13">
        <v>16.192571999999998</v>
      </c>
      <c r="P24" s="13">
        <v>16.258032</v>
      </c>
      <c r="Q24" s="13">
        <v>16.305526</v>
      </c>
      <c r="R24" s="13">
        <v>16.334209999999999</v>
      </c>
      <c r="S24" s="13">
        <v>16.357991999999999</v>
      </c>
      <c r="T24" s="13">
        <v>16.405398999999999</v>
      </c>
      <c r="U24" s="13">
        <v>16.485786999999998</v>
      </c>
      <c r="V24" s="13">
        <v>16.574988999999999</v>
      </c>
      <c r="W24" s="13">
        <v>16.655798999999998</v>
      </c>
      <c r="X24" s="13">
        <v>16.730347999999999</v>
      </c>
      <c r="Y24" s="13">
        <v>16.779575000000001</v>
      </c>
      <c r="Z24" s="13">
        <v>16.829288999999999</v>
      </c>
      <c r="AA24" s="13">
        <v>16.900725999999999</v>
      </c>
      <c r="AB24" s="13">
        <v>16.979120000000002</v>
      </c>
      <c r="AC24" s="13">
        <v>17.081506999999998</v>
      </c>
      <c r="AD24" s="13">
        <v>17.181083999999998</v>
      </c>
      <c r="AE24" s="13">
        <v>17.282163000000001</v>
      </c>
      <c r="AF24" s="13">
        <v>17.407585000000001</v>
      </c>
      <c r="AG24" s="13">
        <v>17.475415000000002</v>
      </c>
    </row>
    <row r="25" spans="1:33" x14ac:dyDescent="0.3">
      <c r="A25" s="4" t="s">
        <v>20</v>
      </c>
      <c r="B25" s="13">
        <v>7.6448179999999999</v>
      </c>
      <c r="C25" s="13">
        <v>7.7108819999999998</v>
      </c>
      <c r="D25" s="13">
        <v>7.7988989999999996</v>
      </c>
      <c r="E25" s="13">
        <v>7.8825190000000003</v>
      </c>
      <c r="F25" s="13">
        <v>7.9287460000000003</v>
      </c>
      <c r="G25" s="13">
        <v>7.9434889999999996</v>
      </c>
      <c r="H25" s="13">
        <v>7.9530669999999999</v>
      </c>
      <c r="I25" s="13">
        <v>7.9649660000000004</v>
      </c>
      <c r="J25" s="13">
        <v>7.9711160000000003</v>
      </c>
      <c r="K25" s="13">
        <v>7.9824609999999998</v>
      </c>
      <c r="L25" s="13">
        <v>8.002186</v>
      </c>
      <c r="M25" s="13">
        <v>8.0209460000000004</v>
      </c>
      <c r="N25" s="13">
        <v>8.0636399999999995</v>
      </c>
      <c r="O25" s="13">
        <v>8.1002729999999996</v>
      </c>
      <c r="P25" s="13">
        <v>8.1425730000000005</v>
      </c>
      <c r="Q25" s="13">
        <v>8.2013590000000001</v>
      </c>
      <c r="R25" s="13">
        <v>8.2542980000000004</v>
      </c>
      <c r="S25" s="13">
        <v>8.2829840000000008</v>
      </c>
      <c r="T25" s="13">
        <v>8.3079889999999992</v>
      </c>
      <c r="U25" s="13">
        <v>8.3350030000000004</v>
      </c>
      <c r="V25" s="13">
        <v>8.3516429999999993</v>
      </c>
      <c r="W25" s="13">
        <v>8.3751639999999998</v>
      </c>
      <c r="X25" s="13">
        <v>8.4081209999999995</v>
      </c>
      <c r="Y25" s="13">
        <v>8.4518599999999999</v>
      </c>
      <c r="Z25" s="13">
        <v>8.5077859999999994</v>
      </c>
      <c r="AA25" s="13">
        <v>8.5849259999999994</v>
      </c>
      <c r="AB25" s="13">
        <v>8.7004710000000003</v>
      </c>
      <c r="AC25" s="13">
        <v>8.7728649999999995</v>
      </c>
      <c r="AD25" s="13">
        <v>8.8222670000000001</v>
      </c>
      <c r="AE25" s="13">
        <v>8.8587749999999996</v>
      </c>
      <c r="AF25" s="13">
        <v>8.9010639999999999</v>
      </c>
      <c r="AG25" s="13">
        <v>8.9326640000000008</v>
      </c>
    </row>
    <row r="26" spans="1:33" x14ac:dyDescent="0.3">
      <c r="A26" s="4" t="s">
        <v>21</v>
      </c>
      <c r="B26" s="13">
        <v>38.038403000000002</v>
      </c>
      <c r="C26" s="13">
        <v>38.183160000000001</v>
      </c>
      <c r="D26" s="13">
        <v>38.309226000000002</v>
      </c>
      <c r="E26" s="13">
        <v>38.418107999999997</v>
      </c>
      <c r="F26" s="13">
        <v>38.504707000000003</v>
      </c>
      <c r="G26" s="13">
        <v>38.580596999999997</v>
      </c>
      <c r="H26" s="13">
        <v>38.609399000000003</v>
      </c>
      <c r="I26" s="13">
        <v>38.639341000000002</v>
      </c>
      <c r="J26" s="13">
        <v>38.659979</v>
      </c>
      <c r="K26" s="13">
        <v>38.666983000000002</v>
      </c>
      <c r="L26" s="13">
        <v>38.263303000000001</v>
      </c>
      <c r="M26" s="13">
        <v>38.253954999999998</v>
      </c>
      <c r="N26" s="13">
        <v>38.242196999999997</v>
      </c>
      <c r="O26" s="13">
        <v>38.218530999999999</v>
      </c>
      <c r="P26" s="13">
        <v>38.190607999999997</v>
      </c>
      <c r="Q26" s="13">
        <v>38.173834999999997</v>
      </c>
      <c r="R26" s="13">
        <v>38.157055</v>
      </c>
      <c r="S26" s="13">
        <v>38.125478999999999</v>
      </c>
      <c r="T26" s="13">
        <v>38.115640999999997</v>
      </c>
      <c r="U26" s="13">
        <v>38.135876000000003</v>
      </c>
      <c r="V26" s="13">
        <v>38.022869</v>
      </c>
      <c r="W26" s="13">
        <v>38.062717999999997</v>
      </c>
      <c r="X26" s="13">
        <v>38.063791999999999</v>
      </c>
      <c r="Y26" s="13">
        <v>38.062534999999997</v>
      </c>
      <c r="Z26" s="13">
        <v>38.017856000000002</v>
      </c>
      <c r="AA26" s="13">
        <v>38.005614000000001</v>
      </c>
      <c r="AB26" s="13">
        <v>37.967208999999997</v>
      </c>
      <c r="AC26" s="13">
        <v>37.972963999999997</v>
      </c>
      <c r="AD26" s="13">
        <v>37.976686999999998</v>
      </c>
      <c r="AE26" s="13">
        <v>37.972811999999998</v>
      </c>
      <c r="AF26" s="13">
        <v>37.958137999999998</v>
      </c>
      <c r="AG26" s="13">
        <v>37.840001000000001</v>
      </c>
    </row>
    <row r="27" spans="1:33" x14ac:dyDescent="0.3">
      <c r="A27" s="4" t="s">
        <v>22</v>
      </c>
      <c r="B27" s="13">
        <v>9.9959950000000006</v>
      </c>
      <c r="C27" s="13">
        <v>9.9704409999999992</v>
      </c>
      <c r="D27" s="13">
        <v>9.9500290000000007</v>
      </c>
      <c r="E27" s="13">
        <v>9.9549579999999995</v>
      </c>
      <c r="F27" s="13">
        <v>9.9743910000000007</v>
      </c>
      <c r="G27" s="13">
        <v>10.008659</v>
      </c>
      <c r="H27" s="13">
        <v>10.043692999999999</v>
      </c>
      <c r="I27" s="13">
        <v>10.084196</v>
      </c>
      <c r="J27" s="13">
        <v>10.133758</v>
      </c>
      <c r="K27" s="13">
        <v>10.186634</v>
      </c>
      <c r="L27" s="13">
        <v>10.249022</v>
      </c>
      <c r="M27" s="13">
        <v>10.330774</v>
      </c>
      <c r="N27" s="13">
        <v>10.394669</v>
      </c>
      <c r="O27" s="13">
        <v>10.444592</v>
      </c>
      <c r="P27" s="13">
        <v>10.473050000000001</v>
      </c>
      <c r="Q27" s="13">
        <v>10.494672</v>
      </c>
      <c r="R27" s="13">
        <v>10.511988000000001</v>
      </c>
      <c r="S27" s="13">
        <v>10.532588000000001</v>
      </c>
      <c r="T27" s="13">
        <v>10.553338999999999</v>
      </c>
      <c r="U27" s="13">
        <v>10.563014000000001</v>
      </c>
      <c r="V27" s="13">
        <v>10.573479000000001</v>
      </c>
      <c r="W27" s="13">
        <v>10.572721</v>
      </c>
      <c r="X27" s="13">
        <v>10.542398</v>
      </c>
      <c r="Y27" s="13">
        <v>10.487289000000001</v>
      </c>
      <c r="Z27" s="13">
        <v>10.427301</v>
      </c>
      <c r="AA27" s="13">
        <v>10.374822</v>
      </c>
      <c r="AB27" s="13">
        <v>10.341329999999999</v>
      </c>
      <c r="AC27" s="13">
        <v>10.309573</v>
      </c>
      <c r="AD27" s="13">
        <v>10.291027</v>
      </c>
      <c r="AE27" s="13">
        <v>10.276617</v>
      </c>
      <c r="AF27" s="13">
        <v>10.295909</v>
      </c>
      <c r="AG27" s="13">
        <v>10.298252</v>
      </c>
    </row>
    <row r="28" spans="1:33" x14ac:dyDescent="0.3">
      <c r="A28" s="4" t="s">
        <v>23</v>
      </c>
      <c r="B28" s="13">
        <v>23.211395</v>
      </c>
      <c r="C28" s="13">
        <v>23.192274000000001</v>
      </c>
      <c r="D28" s="13">
        <v>22.810034999999999</v>
      </c>
      <c r="E28" s="13">
        <v>22.778532999999999</v>
      </c>
      <c r="F28" s="13">
        <v>22.748027</v>
      </c>
      <c r="G28" s="13">
        <v>22.712394</v>
      </c>
      <c r="H28" s="13">
        <v>22.656144999999999</v>
      </c>
      <c r="I28" s="13">
        <v>22.581862000000001</v>
      </c>
      <c r="J28" s="13">
        <v>22.526092999999999</v>
      </c>
      <c r="K28" s="13">
        <v>22.488595</v>
      </c>
      <c r="L28" s="13">
        <v>22.455484999999999</v>
      </c>
      <c r="M28" s="13">
        <v>22.430457000000001</v>
      </c>
      <c r="N28" s="13">
        <v>21.833483000000001</v>
      </c>
      <c r="O28" s="13">
        <v>21.627509</v>
      </c>
      <c r="P28" s="13">
        <v>21.521142000000001</v>
      </c>
      <c r="Q28" s="13">
        <v>21.382353999999999</v>
      </c>
      <c r="R28" s="13">
        <v>21.257016</v>
      </c>
      <c r="S28" s="13">
        <v>21.130503000000001</v>
      </c>
      <c r="T28" s="13">
        <v>20.635459999999998</v>
      </c>
      <c r="U28" s="13">
        <v>20.440290000000001</v>
      </c>
      <c r="V28" s="13">
        <v>20.294682999999999</v>
      </c>
      <c r="W28" s="13">
        <v>20.199058999999998</v>
      </c>
      <c r="X28" s="13">
        <v>20.095996</v>
      </c>
      <c r="Y28" s="13">
        <v>20.020074000000001</v>
      </c>
      <c r="Z28" s="13">
        <v>19.947310999999999</v>
      </c>
      <c r="AA28" s="13">
        <v>19.870647000000002</v>
      </c>
      <c r="AB28" s="13">
        <v>19.760584999999999</v>
      </c>
      <c r="AC28" s="13">
        <v>19.643948999999999</v>
      </c>
      <c r="AD28" s="13">
        <v>19.533480999999998</v>
      </c>
      <c r="AE28" s="13">
        <v>19.414458</v>
      </c>
      <c r="AF28" s="13">
        <v>19.328838000000001</v>
      </c>
      <c r="AG28" s="13">
        <v>19.186201000000001</v>
      </c>
    </row>
    <row r="29" spans="1:33" x14ac:dyDescent="0.3">
      <c r="A29" s="4" t="s">
        <v>24</v>
      </c>
      <c r="B29" s="13">
        <v>1.9963770000000001</v>
      </c>
      <c r="C29" s="13">
        <v>1.9999450000000001</v>
      </c>
      <c r="D29" s="13">
        <v>1.998912</v>
      </c>
      <c r="E29" s="13">
        <v>1.994084</v>
      </c>
      <c r="F29" s="13">
        <v>1.9894080000000001</v>
      </c>
      <c r="G29" s="13">
        <v>1.9894769999999999</v>
      </c>
      <c r="H29" s="13">
        <v>1.9902660000000001</v>
      </c>
      <c r="I29" s="13">
        <v>1.9869889999999999</v>
      </c>
      <c r="J29" s="13">
        <v>1.984923</v>
      </c>
      <c r="K29" s="13">
        <v>1.978334</v>
      </c>
      <c r="L29" s="13">
        <v>1.9877549999999999</v>
      </c>
      <c r="M29" s="13">
        <v>1.990094</v>
      </c>
      <c r="N29" s="13">
        <v>1.9940260000000001</v>
      </c>
      <c r="O29" s="13">
        <v>1.9950330000000001</v>
      </c>
      <c r="P29" s="13">
        <v>1.9964329999999999</v>
      </c>
      <c r="Q29" s="13">
        <v>1.99759</v>
      </c>
      <c r="R29" s="13">
        <v>2.003358</v>
      </c>
      <c r="S29" s="13">
        <v>2.0103770000000001</v>
      </c>
      <c r="T29" s="13">
        <v>2.0102690000000001</v>
      </c>
      <c r="U29" s="13">
        <v>2.032362</v>
      </c>
      <c r="V29" s="13">
        <v>2.0469759999999999</v>
      </c>
      <c r="W29" s="13">
        <v>2.050189</v>
      </c>
      <c r="X29" s="13">
        <v>2.0554960000000002</v>
      </c>
      <c r="Y29" s="13">
        <v>2.058821</v>
      </c>
      <c r="Z29" s="13">
        <v>2.0610849999999998</v>
      </c>
      <c r="AA29" s="13">
        <v>2.0628739999999999</v>
      </c>
      <c r="AB29" s="13">
        <v>2.0641880000000001</v>
      </c>
      <c r="AC29" s="13">
        <v>2.0658949999999998</v>
      </c>
      <c r="AD29" s="13">
        <v>2.0668799999999998</v>
      </c>
      <c r="AE29" s="13">
        <v>2.080908</v>
      </c>
      <c r="AF29" s="13">
        <v>2.0958610000000002</v>
      </c>
      <c r="AG29" s="13">
        <v>2.1089769999999999</v>
      </c>
    </row>
    <row r="30" spans="1:33" x14ac:dyDescent="0.3">
      <c r="A30" s="4" t="s">
        <v>25</v>
      </c>
      <c r="B30" s="13">
        <v>5.2876630000000002</v>
      </c>
      <c r="C30" s="13">
        <v>5.3107110000000004</v>
      </c>
      <c r="D30" s="13">
        <v>5.2958769999999999</v>
      </c>
      <c r="E30" s="13">
        <v>5.3141550000000004</v>
      </c>
      <c r="F30" s="13">
        <v>5.3364549999999999</v>
      </c>
      <c r="G30" s="13">
        <v>5.3562070000000004</v>
      </c>
      <c r="H30" s="13">
        <v>5.3677900000000003</v>
      </c>
      <c r="I30" s="13">
        <v>5.3789319999999998</v>
      </c>
      <c r="J30" s="13">
        <v>5.3876499999999998</v>
      </c>
      <c r="K30" s="13">
        <v>5.3933819999999999</v>
      </c>
      <c r="L30" s="13">
        <v>5.398657</v>
      </c>
      <c r="M30" s="13">
        <v>5.3787830000000003</v>
      </c>
      <c r="N30" s="13">
        <v>5.3789509999999998</v>
      </c>
      <c r="O30" s="13">
        <v>5.374873</v>
      </c>
      <c r="P30" s="13">
        <v>5.3718750000000002</v>
      </c>
      <c r="Q30" s="13">
        <v>5.3726849999999997</v>
      </c>
      <c r="R30" s="13">
        <v>5.3729279999999999</v>
      </c>
      <c r="S30" s="13">
        <v>5.3731799999999996</v>
      </c>
      <c r="T30" s="13">
        <v>5.3760640000000004</v>
      </c>
      <c r="U30" s="13">
        <v>5.3824009999999998</v>
      </c>
      <c r="V30" s="13">
        <v>5.3904100000000001</v>
      </c>
      <c r="W30" s="13">
        <v>5.3924459999999996</v>
      </c>
      <c r="X30" s="13">
        <v>5.4043219999999996</v>
      </c>
      <c r="Y30" s="13">
        <v>5.4108359999999998</v>
      </c>
      <c r="Z30" s="13">
        <v>5.4159490000000003</v>
      </c>
      <c r="AA30" s="13">
        <v>5.4213490000000002</v>
      </c>
      <c r="AB30" s="13">
        <v>5.4262519999999999</v>
      </c>
      <c r="AC30" s="13">
        <v>5.4353429999999996</v>
      </c>
      <c r="AD30" s="13">
        <v>5.4431200000000004</v>
      </c>
      <c r="AE30" s="13">
        <v>5.4504210000000004</v>
      </c>
      <c r="AF30" s="13">
        <v>5.4578730000000002</v>
      </c>
      <c r="AG30" s="13">
        <v>5.4597810000000004</v>
      </c>
    </row>
    <row r="31" spans="1:33" x14ac:dyDescent="0.3">
      <c r="A31" s="4" t="s">
        <v>26</v>
      </c>
      <c r="B31" s="13">
        <v>4.9743830000000004</v>
      </c>
      <c r="C31" s="13">
        <v>4.9984780000000004</v>
      </c>
      <c r="D31" s="13">
        <v>5.0290020000000002</v>
      </c>
      <c r="E31" s="13">
        <v>5.0549819999999999</v>
      </c>
      <c r="F31" s="13">
        <v>5.0779120000000004</v>
      </c>
      <c r="G31" s="13">
        <v>5.0987539999999996</v>
      </c>
      <c r="H31" s="13">
        <v>5.1168259999999997</v>
      </c>
      <c r="I31" s="13">
        <v>5.13232</v>
      </c>
      <c r="J31" s="13">
        <v>5.1473490000000002</v>
      </c>
      <c r="K31" s="13">
        <v>5.1596460000000004</v>
      </c>
      <c r="L31" s="13">
        <v>5.1713019999999998</v>
      </c>
      <c r="M31" s="13">
        <v>5.1811150000000001</v>
      </c>
      <c r="N31" s="13">
        <v>5.1949009999999998</v>
      </c>
      <c r="O31" s="13">
        <v>5.2062949999999999</v>
      </c>
      <c r="P31" s="13">
        <v>5.2197319999999996</v>
      </c>
      <c r="Q31" s="13">
        <v>5.2366109999999999</v>
      </c>
      <c r="R31" s="13">
        <v>5.2555800000000001</v>
      </c>
      <c r="S31" s="13">
        <v>5.2769550000000001</v>
      </c>
      <c r="T31" s="13">
        <v>5.300484</v>
      </c>
      <c r="U31" s="13">
        <v>5.326314</v>
      </c>
      <c r="V31" s="13">
        <v>5.3514270000000002</v>
      </c>
      <c r="W31" s="13">
        <v>5.3752760000000004</v>
      </c>
      <c r="X31" s="13">
        <v>5.4012669999999998</v>
      </c>
      <c r="Y31" s="13">
        <v>5.4266740000000002</v>
      </c>
      <c r="Z31" s="13">
        <v>5.4512700000000001</v>
      </c>
      <c r="AA31" s="13">
        <v>5.4717529999999996</v>
      </c>
      <c r="AB31" s="13">
        <v>5.4873079999999996</v>
      </c>
      <c r="AC31" s="13">
        <v>5.5032969999999999</v>
      </c>
      <c r="AD31" s="13">
        <v>5.5131300000000003</v>
      </c>
      <c r="AE31" s="13">
        <v>5.517919</v>
      </c>
      <c r="AF31" s="13">
        <v>5.5252920000000003</v>
      </c>
      <c r="AG31" s="13">
        <v>5.5337930000000002</v>
      </c>
    </row>
    <row r="32" spans="1:33" x14ac:dyDescent="0.3">
      <c r="A32" s="4" t="s">
        <v>27</v>
      </c>
      <c r="B32" s="13">
        <v>8.5270390000000003</v>
      </c>
      <c r="C32" s="13">
        <v>8.5906300000000009</v>
      </c>
      <c r="D32" s="13">
        <v>8.6441199999999991</v>
      </c>
      <c r="E32" s="13">
        <v>8.6920129999999993</v>
      </c>
      <c r="F32" s="13">
        <v>8.7451089999999994</v>
      </c>
      <c r="G32" s="13">
        <v>8.8163809999999998</v>
      </c>
      <c r="H32" s="13">
        <v>8.8374959999999998</v>
      </c>
      <c r="I32" s="13">
        <v>8.8444990000000008</v>
      </c>
      <c r="J32" s="13">
        <v>8.8476250000000007</v>
      </c>
      <c r="K32" s="13">
        <v>8.8543219999999998</v>
      </c>
      <c r="L32" s="13">
        <v>8.8614259999999998</v>
      </c>
      <c r="M32" s="13">
        <v>8.8827920000000002</v>
      </c>
      <c r="N32" s="13">
        <v>8.9091280000000008</v>
      </c>
      <c r="O32" s="13">
        <v>8.9407879999999995</v>
      </c>
      <c r="P32" s="13">
        <v>8.9756699999999991</v>
      </c>
      <c r="Q32" s="13">
        <v>9.0113920000000007</v>
      </c>
      <c r="R32" s="13">
        <v>9.0477519999999991</v>
      </c>
      <c r="S32" s="13">
        <v>9.1132570000000008</v>
      </c>
      <c r="T32" s="13">
        <v>9.1829269999999994</v>
      </c>
      <c r="U32" s="13">
        <v>9.2563469999999999</v>
      </c>
      <c r="V32" s="13">
        <v>9.3406819999999993</v>
      </c>
      <c r="W32" s="13">
        <v>9.4155700000000007</v>
      </c>
      <c r="X32" s="13">
        <v>9.4828550000000007</v>
      </c>
      <c r="Y32" s="13">
        <v>9.5558929999999993</v>
      </c>
      <c r="Z32" s="13">
        <v>9.6448640000000001</v>
      </c>
      <c r="AA32" s="13">
        <v>9.7473550000000007</v>
      </c>
      <c r="AB32" s="13">
        <v>9.8510170000000006</v>
      </c>
      <c r="AC32" s="13">
        <v>9.9951530000000002</v>
      </c>
      <c r="AD32" s="13">
        <v>10.120241999999999</v>
      </c>
      <c r="AE32" s="13">
        <v>10.230185000000001</v>
      </c>
      <c r="AF32" s="13">
        <v>10.327589</v>
      </c>
      <c r="AG32" s="13">
        <v>10.379295000000001</v>
      </c>
    </row>
    <row r="33" spans="1:3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3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96DE6-5361-4A67-A83A-C5162588D13C}">
  <dimension ref="A1:AF34"/>
  <sheetViews>
    <sheetView topLeftCell="T10" zoomScale="80" zoomScaleNormal="80" workbookViewId="0">
      <selection activeCell="AG33" sqref="AG33"/>
    </sheetView>
  </sheetViews>
  <sheetFormatPr baseColWidth="10" defaultColWidth="11.44140625" defaultRowHeight="14.4" x14ac:dyDescent="0.3"/>
  <cols>
    <col min="1" max="1" width="15.77734375" style="1" customWidth="1"/>
    <col min="2" max="2" width="12.6640625" customWidth="1"/>
    <col min="3" max="14" width="7.77734375" customWidth="1"/>
    <col min="15" max="20" width="8.77734375" customWidth="1"/>
    <col min="21" max="30" width="10.5546875" bestFit="1" customWidth="1"/>
    <col min="31" max="32" width="11.6640625" bestFit="1" customWidth="1"/>
  </cols>
  <sheetData>
    <row r="1" spans="1:32" s="1" customFormat="1" x14ac:dyDescent="0.3">
      <c r="D1" s="16"/>
      <c r="F1" s="16"/>
      <c r="H1" s="16"/>
      <c r="J1" s="16"/>
    </row>
    <row r="2" spans="1:32" s="5" customFormat="1" x14ac:dyDescent="0.3">
      <c r="A2" s="4" t="s">
        <v>41</v>
      </c>
      <c r="B2" s="6">
        <v>1990</v>
      </c>
      <c r="C2" s="6">
        <v>1991</v>
      </c>
      <c r="D2" s="6">
        <v>1992</v>
      </c>
      <c r="E2" s="6">
        <v>1993</v>
      </c>
      <c r="F2" s="6">
        <v>1994</v>
      </c>
      <c r="G2" s="6">
        <v>1995</v>
      </c>
      <c r="H2" s="6">
        <v>1996</v>
      </c>
      <c r="I2" s="6">
        <v>1997</v>
      </c>
      <c r="J2" s="6">
        <v>1998</v>
      </c>
      <c r="K2" s="6">
        <v>1999</v>
      </c>
      <c r="L2" s="6">
        <v>2000</v>
      </c>
      <c r="M2" s="6">
        <v>2001</v>
      </c>
      <c r="N2" s="6">
        <v>2002</v>
      </c>
      <c r="O2" s="6">
        <v>2003</v>
      </c>
      <c r="P2" s="6">
        <v>2004</v>
      </c>
      <c r="Q2" s="6">
        <v>2005</v>
      </c>
      <c r="R2" s="6">
        <v>2006</v>
      </c>
      <c r="S2" s="6">
        <v>2007</v>
      </c>
      <c r="T2" s="6">
        <v>2008</v>
      </c>
      <c r="U2" s="6">
        <v>2009</v>
      </c>
      <c r="V2" s="6">
        <v>2010</v>
      </c>
      <c r="W2" s="6">
        <v>2011</v>
      </c>
      <c r="X2" s="6">
        <v>2012</v>
      </c>
      <c r="Y2" s="6">
        <v>2013</v>
      </c>
      <c r="Z2" s="6">
        <v>2014</v>
      </c>
      <c r="AA2" s="6">
        <v>2015</v>
      </c>
      <c r="AB2" s="6">
        <v>2016</v>
      </c>
      <c r="AC2" s="6">
        <v>2017</v>
      </c>
      <c r="AD2" s="6">
        <v>2018</v>
      </c>
      <c r="AE2" s="6">
        <v>2019</v>
      </c>
      <c r="AF2" s="6">
        <v>2020</v>
      </c>
    </row>
    <row r="3" spans="1:32" s="1" customFormat="1" x14ac:dyDescent="0.3"/>
    <row r="4" spans="1:32" s="1" customFormat="1" x14ac:dyDescent="0.3">
      <c r="A4" s="4" t="s">
        <v>1</v>
      </c>
      <c r="B4" s="8"/>
      <c r="C4" s="8"/>
      <c r="D4" s="8"/>
      <c r="E4" s="8"/>
      <c r="F4" s="8"/>
      <c r="G4" s="8">
        <v>6338182.2000000002</v>
      </c>
      <c r="H4" s="8">
        <v>6637057.4000000004</v>
      </c>
      <c r="I4" s="8">
        <v>6819190.5</v>
      </c>
      <c r="J4" s="8">
        <v>7110760</v>
      </c>
      <c r="K4" s="8">
        <v>7431085.2999999998</v>
      </c>
      <c r="L4" s="8">
        <v>7869225.2999999998</v>
      </c>
      <c r="M4" s="8">
        <v>8241554.2999999998</v>
      </c>
      <c r="N4" s="8">
        <v>8538560.5999999996</v>
      </c>
      <c r="O4" s="8">
        <v>8767222.1999999993</v>
      </c>
      <c r="P4" s="8">
        <v>9167184.1999999993</v>
      </c>
      <c r="Q4" s="8">
        <v>9560022.8000000007</v>
      </c>
      <c r="R4" s="8">
        <v>10111531.300000001</v>
      </c>
      <c r="S4" s="8">
        <v>10737759.699999999</v>
      </c>
      <c r="T4" s="8">
        <v>11082841</v>
      </c>
      <c r="U4" s="8">
        <v>10584885.6</v>
      </c>
      <c r="V4" s="8">
        <v>10976987.300000001</v>
      </c>
      <c r="W4" s="8">
        <v>11322543.699999999</v>
      </c>
      <c r="X4" s="8">
        <v>11388927.1</v>
      </c>
      <c r="Y4" s="8">
        <v>11516913.6</v>
      </c>
      <c r="Z4" s="8">
        <v>11781425.6</v>
      </c>
      <c r="AA4" s="8">
        <v>12211489.6</v>
      </c>
      <c r="AB4" s="8">
        <v>12550228.4</v>
      </c>
      <c r="AC4" s="8">
        <v>13066293.5</v>
      </c>
      <c r="AD4" s="8">
        <v>13519807.1</v>
      </c>
      <c r="AE4" s="8">
        <v>13983467.199999999</v>
      </c>
      <c r="AF4" s="8">
        <v>13348749</v>
      </c>
    </row>
    <row r="5" spans="1:32" s="1" customFormat="1" x14ac:dyDescent="0.3">
      <c r="A5" s="9"/>
    </row>
    <row r="6" spans="1:32" s="1" customFormat="1" x14ac:dyDescent="0.3">
      <c r="A6" s="4" t="s">
        <v>2</v>
      </c>
      <c r="B6" s="10"/>
      <c r="C6" s="10"/>
      <c r="D6" s="10"/>
      <c r="E6" s="10"/>
      <c r="F6" s="10"/>
      <c r="G6" s="10">
        <v>220251.5</v>
      </c>
      <c r="H6" s="10">
        <v>219965.3</v>
      </c>
      <c r="I6" s="10">
        <v>223032.7</v>
      </c>
      <c r="J6" s="10">
        <v>231015.7</v>
      </c>
      <c r="K6" s="10">
        <v>242307.6</v>
      </c>
      <c r="L6" s="10">
        <v>256376.4</v>
      </c>
      <c r="M6" s="10">
        <v>264334.90000000002</v>
      </c>
      <c r="N6" s="10">
        <v>273255.90000000002</v>
      </c>
      <c r="O6" s="10">
        <v>281200.2</v>
      </c>
      <c r="P6" s="10">
        <v>296819.7</v>
      </c>
      <c r="Q6" s="10">
        <v>310037.59999999998</v>
      </c>
      <c r="R6" s="10">
        <v>325151.5</v>
      </c>
      <c r="S6" s="10">
        <v>343618.9</v>
      </c>
      <c r="T6" s="10">
        <v>351743.1</v>
      </c>
      <c r="U6" s="10">
        <v>346472.8</v>
      </c>
      <c r="V6" s="10">
        <v>363140.1</v>
      </c>
      <c r="W6" s="10">
        <v>375967.8</v>
      </c>
      <c r="X6" s="10">
        <v>386174.7</v>
      </c>
      <c r="Y6" s="10">
        <v>392880</v>
      </c>
      <c r="Z6" s="10">
        <v>403003.3</v>
      </c>
      <c r="AA6" s="10">
        <v>416701.4</v>
      </c>
      <c r="AB6" s="10">
        <v>430085.3</v>
      </c>
      <c r="AC6" s="10">
        <v>445050.1</v>
      </c>
      <c r="AD6" s="10">
        <v>460370.1</v>
      </c>
      <c r="AE6" s="10">
        <v>476343.6</v>
      </c>
      <c r="AF6" s="10">
        <v>451176.9</v>
      </c>
    </row>
    <row r="7" spans="1:32" s="1" customFormat="1" x14ac:dyDescent="0.3">
      <c r="A7" s="4" t="s">
        <v>3</v>
      </c>
      <c r="B7" s="10"/>
      <c r="C7" s="10"/>
      <c r="D7" s="10"/>
      <c r="E7" s="10"/>
      <c r="F7" s="10"/>
      <c r="G7" s="10">
        <v>14512.8</v>
      </c>
      <c r="H7" s="10">
        <v>9829.9</v>
      </c>
      <c r="I7" s="10">
        <v>10064.700000000001</v>
      </c>
      <c r="J7" s="10">
        <v>13437.6</v>
      </c>
      <c r="K7" s="10">
        <v>12804.4</v>
      </c>
      <c r="L7" s="10">
        <v>14406.8</v>
      </c>
      <c r="M7" s="10">
        <v>15905.3</v>
      </c>
      <c r="N7" s="10">
        <v>17478.3</v>
      </c>
      <c r="O7" s="10">
        <v>18798.3</v>
      </c>
      <c r="P7" s="10">
        <v>21093.200000000001</v>
      </c>
      <c r="Q7" s="10">
        <v>24039.9</v>
      </c>
      <c r="R7" s="10">
        <v>27410</v>
      </c>
      <c r="S7" s="10">
        <v>32444.5</v>
      </c>
      <c r="T7" s="10">
        <v>37217.699999999997</v>
      </c>
      <c r="U7" s="10">
        <v>37417.699999999997</v>
      </c>
      <c r="V7" s="10">
        <v>38058.1</v>
      </c>
      <c r="W7" s="10">
        <v>41268.9</v>
      </c>
      <c r="X7" s="10">
        <v>42048.6</v>
      </c>
      <c r="Y7" s="10">
        <v>41903.5</v>
      </c>
      <c r="Z7" s="10">
        <v>42890.3</v>
      </c>
      <c r="AA7" s="10">
        <v>45690.9</v>
      </c>
      <c r="AB7" s="10">
        <v>48640.2</v>
      </c>
      <c r="AC7" s="10">
        <v>52329</v>
      </c>
      <c r="AD7" s="10">
        <v>56111.8</v>
      </c>
      <c r="AE7" s="10">
        <v>61239.5</v>
      </c>
      <c r="AF7" s="10">
        <v>60642.7</v>
      </c>
    </row>
    <row r="8" spans="1:32" s="1" customFormat="1" x14ac:dyDescent="0.3">
      <c r="A8" s="4" t="s">
        <v>4</v>
      </c>
      <c r="B8" s="10"/>
      <c r="C8" s="10"/>
      <c r="D8" s="10"/>
      <c r="E8" s="10"/>
      <c r="F8" s="10"/>
      <c r="G8" s="10">
        <v>46008.4</v>
      </c>
      <c r="H8" s="10">
        <v>53088.1</v>
      </c>
      <c r="I8" s="10">
        <v>54857.3</v>
      </c>
      <c r="J8" s="10">
        <v>59824.800000000003</v>
      </c>
      <c r="K8" s="10">
        <v>61082.9</v>
      </c>
      <c r="L8" s="10">
        <v>67032.5</v>
      </c>
      <c r="M8" s="10">
        <v>75705.2</v>
      </c>
      <c r="N8" s="10">
        <v>87358.2</v>
      </c>
      <c r="O8" s="10">
        <v>88659.5</v>
      </c>
      <c r="P8" s="10">
        <v>96554.1</v>
      </c>
      <c r="Q8" s="10">
        <v>110321.7</v>
      </c>
      <c r="R8" s="10">
        <v>124581.2</v>
      </c>
      <c r="S8" s="10">
        <v>139002.1</v>
      </c>
      <c r="T8" s="10">
        <v>162064.5</v>
      </c>
      <c r="U8" s="10">
        <v>149586.5</v>
      </c>
      <c r="V8" s="10">
        <v>157920.79999999999</v>
      </c>
      <c r="W8" s="10">
        <v>165202.20000000001</v>
      </c>
      <c r="X8" s="10">
        <v>162587.5</v>
      </c>
      <c r="Y8" s="10">
        <v>159461.5</v>
      </c>
      <c r="Z8" s="10">
        <v>157821.29999999999</v>
      </c>
      <c r="AA8" s="10">
        <v>169558.2</v>
      </c>
      <c r="AB8" s="10">
        <v>177438.5</v>
      </c>
      <c r="AC8" s="10">
        <v>194132.9</v>
      </c>
      <c r="AD8" s="10">
        <v>210927.8</v>
      </c>
      <c r="AE8" s="10">
        <v>225568.7</v>
      </c>
      <c r="AF8" s="10">
        <v>215257</v>
      </c>
    </row>
    <row r="9" spans="1:32" s="1" customFormat="1" x14ac:dyDescent="0.3">
      <c r="A9" s="4" t="s">
        <v>5</v>
      </c>
      <c r="B9" s="10">
        <v>108898</v>
      </c>
      <c r="C9" s="10">
        <v>112605.4</v>
      </c>
      <c r="D9" s="10">
        <v>118194.2</v>
      </c>
      <c r="E9" s="10">
        <v>122269.6</v>
      </c>
      <c r="F9" s="10">
        <v>131678</v>
      </c>
      <c r="G9" s="10">
        <v>141441.4</v>
      </c>
      <c r="H9" s="10">
        <v>147843.4</v>
      </c>
      <c r="I9" s="10">
        <v>153152.1</v>
      </c>
      <c r="J9" s="10">
        <v>158146.4</v>
      </c>
      <c r="K9" s="10">
        <v>166972.1</v>
      </c>
      <c r="L9" s="10">
        <v>178018.1</v>
      </c>
      <c r="M9" s="10">
        <v>184045.6</v>
      </c>
      <c r="N9" s="10">
        <v>189794.9</v>
      </c>
      <c r="O9" s="10">
        <v>193353.4</v>
      </c>
      <c r="P9" s="10">
        <v>202422.2</v>
      </c>
      <c r="Q9" s="10">
        <v>212832.4</v>
      </c>
      <c r="R9" s="10">
        <v>225531.3</v>
      </c>
      <c r="S9" s="10">
        <v>233383.3</v>
      </c>
      <c r="T9" s="10">
        <v>241613.5</v>
      </c>
      <c r="U9" s="10">
        <v>231278</v>
      </c>
      <c r="V9" s="10">
        <v>243165.4</v>
      </c>
      <c r="W9" s="10">
        <v>247879.9</v>
      </c>
      <c r="X9" s="10">
        <v>254578</v>
      </c>
      <c r="Y9" s="10">
        <v>258742.7</v>
      </c>
      <c r="Z9" s="10">
        <v>265757</v>
      </c>
      <c r="AA9" s="10">
        <v>273017.59999999998</v>
      </c>
      <c r="AB9" s="10">
        <v>283109.7</v>
      </c>
      <c r="AC9" s="10">
        <v>294808.2</v>
      </c>
      <c r="AD9" s="10">
        <v>302328.7</v>
      </c>
      <c r="AE9" s="10">
        <v>310475.59999999998</v>
      </c>
      <c r="AF9" s="10">
        <v>312516.59999999998</v>
      </c>
    </row>
    <row r="10" spans="1:32" s="1" customFormat="1" x14ac:dyDescent="0.3">
      <c r="A10" s="4" t="s">
        <v>44</v>
      </c>
      <c r="B10" s="10">
        <v>1245386</v>
      </c>
      <c r="C10" s="10">
        <v>1512391.8</v>
      </c>
      <c r="D10" s="10">
        <v>1647737.1</v>
      </c>
      <c r="E10" s="10">
        <v>1768471.4</v>
      </c>
      <c r="F10" s="10">
        <v>1859310.3</v>
      </c>
      <c r="G10" s="10">
        <v>1977604.1</v>
      </c>
      <c r="H10" s="10">
        <v>1967956.2</v>
      </c>
      <c r="I10" s="10">
        <v>1952617.8</v>
      </c>
      <c r="J10" s="10">
        <v>2000815.9</v>
      </c>
      <c r="K10" s="10">
        <v>2059480</v>
      </c>
      <c r="L10" s="10">
        <v>2109090</v>
      </c>
      <c r="M10" s="10">
        <v>2172540</v>
      </c>
      <c r="N10" s="10">
        <v>2198120</v>
      </c>
      <c r="O10" s="10">
        <v>2211570</v>
      </c>
      <c r="P10" s="10">
        <v>2262520</v>
      </c>
      <c r="Q10" s="10">
        <v>2288310</v>
      </c>
      <c r="R10" s="10">
        <v>2385080</v>
      </c>
      <c r="S10" s="10">
        <v>2499550</v>
      </c>
      <c r="T10" s="10">
        <v>2546490</v>
      </c>
      <c r="U10" s="10">
        <v>2445730</v>
      </c>
      <c r="V10" s="10">
        <v>2564400</v>
      </c>
      <c r="W10" s="10">
        <v>2693560</v>
      </c>
      <c r="X10" s="10">
        <v>2745310</v>
      </c>
      <c r="Y10" s="10">
        <v>2811350</v>
      </c>
      <c r="Z10" s="10">
        <v>2927430</v>
      </c>
      <c r="AA10" s="10">
        <v>3026180</v>
      </c>
      <c r="AB10" s="10">
        <v>3134740</v>
      </c>
      <c r="AC10" s="10">
        <v>3259860</v>
      </c>
      <c r="AD10" s="10">
        <v>3356410</v>
      </c>
      <c r="AE10" s="10">
        <v>3449050</v>
      </c>
      <c r="AF10" s="10">
        <v>3336180</v>
      </c>
    </row>
    <row r="11" spans="1:32" s="1" customFormat="1" x14ac:dyDescent="0.3">
      <c r="A11" s="4" t="s">
        <v>6</v>
      </c>
      <c r="B11" s="10"/>
      <c r="C11" s="10"/>
      <c r="D11" s="10"/>
      <c r="E11" s="10"/>
      <c r="F11" s="10"/>
      <c r="G11" s="10">
        <v>2984.7</v>
      </c>
      <c r="H11" s="10">
        <v>3765.4</v>
      </c>
      <c r="I11" s="10">
        <v>4547.8</v>
      </c>
      <c r="J11" s="10">
        <v>5060.3</v>
      </c>
      <c r="K11" s="10">
        <v>5411.7</v>
      </c>
      <c r="L11" s="10">
        <v>6179.8</v>
      </c>
      <c r="M11" s="10">
        <v>6992.2</v>
      </c>
      <c r="N11" s="10">
        <v>7827.3</v>
      </c>
      <c r="O11" s="10">
        <v>8747.6</v>
      </c>
      <c r="P11" s="10">
        <v>9776.2000000000007</v>
      </c>
      <c r="Q11" s="10">
        <v>11336.5</v>
      </c>
      <c r="R11" s="10">
        <v>13560.5</v>
      </c>
      <c r="S11" s="10">
        <v>16398.7</v>
      </c>
      <c r="T11" s="10">
        <v>16638.3</v>
      </c>
      <c r="U11" s="10">
        <v>14211.8</v>
      </c>
      <c r="V11" s="10">
        <v>14863.1</v>
      </c>
      <c r="W11" s="10">
        <v>16829.2</v>
      </c>
      <c r="X11" s="10">
        <v>18050.7</v>
      </c>
      <c r="Y11" s="10">
        <v>19033.400000000001</v>
      </c>
      <c r="Z11" s="10">
        <v>20180</v>
      </c>
      <c r="AA11" s="10">
        <v>20782.2</v>
      </c>
      <c r="AB11" s="10">
        <v>21931.5</v>
      </c>
      <c r="AC11" s="10">
        <v>23857.7</v>
      </c>
      <c r="AD11" s="10">
        <v>25937.599999999999</v>
      </c>
      <c r="AE11" s="10">
        <v>28112.400000000001</v>
      </c>
      <c r="AF11" s="10">
        <v>27166.9</v>
      </c>
    </row>
    <row r="12" spans="1:32" s="1" customFormat="1" x14ac:dyDescent="0.3">
      <c r="A12" s="4" t="s">
        <v>7</v>
      </c>
      <c r="B12" s="10"/>
      <c r="C12" s="10"/>
      <c r="D12" s="10"/>
      <c r="E12" s="10"/>
      <c r="F12" s="10"/>
      <c r="G12" s="10">
        <v>52881.3</v>
      </c>
      <c r="H12" s="10">
        <v>59701.5</v>
      </c>
      <c r="I12" s="10">
        <v>73118.8</v>
      </c>
      <c r="J12" s="10">
        <v>80565.7</v>
      </c>
      <c r="K12" s="10">
        <v>92790.5</v>
      </c>
      <c r="L12" s="10">
        <v>108495.3</v>
      </c>
      <c r="M12" s="10">
        <v>122089.2</v>
      </c>
      <c r="N12" s="10">
        <v>135997.6</v>
      </c>
      <c r="O12" s="10">
        <v>145576.4</v>
      </c>
      <c r="P12" s="10">
        <v>156260.29999999999</v>
      </c>
      <c r="Q12" s="10">
        <v>170306.8</v>
      </c>
      <c r="R12" s="10">
        <v>184916.2</v>
      </c>
      <c r="S12" s="10">
        <v>197069.4</v>
      </c>
      <c r="T12" s="10">
        <v>187283</v>
      </c>
      <c r="U12" s="10">
        <v>169519.7</v>
      </c>
      <c r="V12" s="10">
        <v>167363.1</v>
      </c>
      <c r="W12" s="10">
        <v>171683.4</v>
      </c>
      <c r="X12" s="10">
        <v>175512.8</v>
      </c>
      <c r="Y12" s="10">
        <v>179411.20000000001</v>
      </c>
      <c r="Z12" s="10">
        <v>194933.8</v>
      </c>
      <c r="AA12" s="10">
        <v>262800</v>
      </c>
      <c r="AB12" s="10">
        <v>270058.09999999998</v>
      </c>
      <c r="AC12" s="10">
        <v>296925.2</v>
      </c>
      <c r="AD12" s="10">
        <v>326042.8</v>
      </c>
      <c r="AE12" s="10">
        <v>356526.3</v>
      </c>
      <c r="AF12" s="10">
        <v>372868.5</v>
      </c>
    </row>
    <row r="13" spans="1:32" s="1" customFormat="1" x14ac:dyDescent="0.3">
      <c r="A13" s="4" t="s">
        <v>8</v>
      </c>
      <c r="B13" s="10"/>
      <c r="C13" s="10"/>
      <c r="D13" s="10"/>
      <c r="E13" s="10"/>
      <c r="F13" s="10"/>
      <c r="G13" s="10">
        <v>104662.1</v>
      </c>
      <c r="H13" s="10">
        <v>114908.2</v>
      </c>
      <c r="I13" s="10">
        <v>126353.8</v>
      </c>
      <c r="J13" s="10">
        <v>129057.3</v>
      </c>
      <c r="K13" s="10">
        <v>139945.1</v>
      </c>
      <c r="L13" s="10">
        <v>142976</v>
      </c>
      <c r="M13" s="10">
        <v>152193.79999999999</v>
      </c>
      <c r="N13" s="10">
        <v>163460.79999999999</v>
      </c>
      <c r="O13" s="10">
        <v>178904.9</v>
      </c>
      <c r="P13" s="10">
        <v>193715.8</v>
      </c>
      <c r="Q13" s="10">
        <v>199242.3</v>
      </c>
      <c r="R13" s="10">
        <v>217861.6</v>
      </c>
      <c r="S13" s="10">
        <v>232694.6</v>
      </c>
      <c r="T13" s="10">
        <v>241990.39999999999</v>
      </c>
      <c r="U13" s="10">
        <v>237534.2</v>
      </c>
      <c r="V13" s="10">
        <v>224124</v>
      </c>
      <c r="W13" s="10">
        <v>203308.2</v>
      </c>
      <c r="X13" s="10">
        <v>188388.7</v>
      </c>
      <c r="Y13" s="10">
        <v>179616.4</v>
      </c>
      <c r="Z13" s="10">
        <v>177349.4</v>
      </c>
      <c r="AA13" s="10">
        <v>176110.2</v>
      </c>
      <c r="AB13" s="10">
        <v>174236.9</v>
      </c>
      <c r="AC13" s="10">
        <v>177151.9</v>
      </c>
      <c r="AD13" s="10">
        <v>179727.3</v>
      </c>
      <c r="AE13" s="10">
        <v>183413.5</v>
      </c>
      <c r="AF13" s="10">
        <v>165829.79999999999</v>
      </c>
    </row>
    <row r="14" spans="1:32" s="1" customFormat="1" x14ac:dyDescent="0.3">
      <c r="A14" s="4" t="s">
        <v>9</v>
      </c>
      <c r="B14" s="10"/>
      <c r="C14" s="10"/>
      <c r="D14" s="10"/>
      <c r="E14" s="10"/>
      <c r="F14" s="10"/>
      <c r="G14" s="10">
        <v>470155.7</v>
      </c>
      <c r="H14" s="10">
        <v>506362.6</v>
      </c>
      <c r="I14" s="10">
        <v>520831</v>
      </c>
      <c r="J14" s="10">
        <v>553338.4</v>
      </c>
      <c r="K14" s="10">
        <v>595723</v>
      </c>
      <c r="L14" s="10">
        <v>647851</v>
      </c>
      <c r="M14" s="10">
        <v>700993</v>
      </c>
      <c r="N14" s="10">
        <v>749552</v>
      </c>
      <c r="O14" s="10">
        <v>802266</v>
      </c>
      <c r="P14" s="10">
        <v>859437</v>
      </c>
      <c r="Q14" s="10">
        <v>927357</v>
      </c>
      <c r="R14" s="10">
        <v>1003823</v>
      </c>
      <c r="S14" s="10">
        <v>1075539</v>
      </c>
      <c r="T14" s="10">
        <v>1109541</v>
      </c>
      <c r="U14" s="10">
        <v>1069323</v>
      </c>
      <c r="V14" s="10">
        <v>1072709</v>
      </c>
      <c r="W14" s="10">
        <v>1063763</v>
      </c>
      <c r="X14" s="10">
        <v>1031099</v>
      </c>
      <c r="Y14" s="10">
        <v>1020348</v>
      </c>
      <c r="Z14" s="10">
        <v>1032158</v>
      </c>
      <c r="AA14" s="10">
        <v>1077590</v>
      </c>
      <c r="AB14" s="10">
        <v>1113840</v>
      </c>
      <c r="AC14" s="10">
        <v>1161867</v>
      </c>
      <c r="AD14" s="10">
        <v>1204241</v>
      </c>
      <c r="AE14" s="10">
        <v>1244772</v>
      </c>
      <c r="AF14" s="10">
        <v>1121698</v>
      </c>
    </row>
    <row r="15" spans="1:32" s="1" customFormat="1" x14ac:dyDescent="0.3">
      <c r="A15" s="4" t="s">
        <v>10</v>
      </c>
      <c r="B15" s="10">
        <v>999521.7</v>
      </c>
      <c r="C15" s="10">
        <v>1026930.1</v>
      </c>
      <c r="D15" s="10">
        <v>1083285.8999999999</v>
      </c>
      <c r="E15" s="10">
        <v>1129359.6000000001</v>
      </c>
      <c r="F15" s="10">
        <v>1175736.5</v>
      </c>
      <c r="G15" s="10">
        <v>1224717.2</v>
      </c>
      <c r="H15" s="10">
        <v>1265105.3999999999</v>
      </c>
      <c r="I15" s="10">
        <v>1282409.5</v>
      </c>
      <c r="J15" s="10">
        <v>1343327.3</v>
      </c>
      <c r="K15" s="10">
        <v>1400999</v>
      </c>
      <c r="L15" s="10">
        <v>1478585</v>
      </c>
      <c r="M15" s="10">
        <v>1538200</v>
      </c>
      <c r="N15" s="10">
        <v>1587829</v>
      </c>
      <c r="O15" s="10">
        <v>1630666</v>
      </c>
      <c r="P15" s="10">
        <v>1704019</v>
      </c>
      <c r="Q15" s="10">
        <v>1765905</v>
      </c>
      <c r="R15" s="10">
        <v>1848151</v>
      </c>
      <c r="S15" s="10">
        <v>1941360</v>
      </c>
      <c r="T15" s="10">
        <v>1992380</v>
      </c>
      <c r="U15" s="10">
        <v>1936422</v>
      </c>
      <c r="V15" s="10">
        <v>1995289</v>
      </c>
      <c r="W15" s="10">
        <v>2058369</v>
      </c>
      <c r="X15" s="10">
        <v>2088804</v>
      </c>
      <c r="Y15" s="10">
        <v>2117189</v>
      </c>
      <c r="Z15" s="10">
        <v>2149765</v>
      </c>
      <c r="AA15" s="10">
        <v>2198432</v>
      </c>
      <c r="AB15" s="10">
        <v>2234129</v>
      </c>
      <c r="AC15" s="10">
        <v>2297242</v>
      </c>
      <c r="AD15" s="10">
        <v>2363306</v>
      </c>
      <c r="AE15" s="10">
        <v>2437635</v>
      </c>
      <c r="AF15" s="10">
        <v>2302860</v>
      </c>
    </row>
    <row r="16" spans="1:32" s="1" customFormat="1" x14ac:dyDescent="0.3">
      <c r="A16" s="4" t="s">
        <v>11</v>
      </c>
      <c r="B16" s="10"/>
      <c r="C16" s="10"/>
      <c r="D16" s="10"/>
      <c r="E16" s="10"/>
      <c r="F16" s="10"/>
      <c r="G16" s="10">
        <v>17440.099999999999</v>
      </c>
      <c r="H16" s="10">
        <v>19047.7</v>
      </c>
      <c r="I16" s="10">
        <v>21135.599999999999</v>
      </c>
      <c r="J16" s="10">
        <v>22780.7</v>
      </c>
      <c r="K16" s="10">
        <v>22021.5</v>
      </c>
      <c r="L16" s="10">
        <v>23429.7</v>
      </c>
      <c r="M16" s="10">
        <v>25703.3</v>
      </c>
      <c r="N16" s="10">
        <v>28473.1</v>
      </c>
      <c r="O16" s="10">
        <v>30724.5</v>
      </c>
      <c r="P16" s="10">
        <v>33475.1</v>
      </c>
      <c r="Q16" s="10">
        <v>36476.699999999997</v>
      </c>
      <c r="R16" s="10">
        <v>40187.199999999997</v>
      </c>
      <c r="S16" s="10">
        <v>43919.8</v>
      </c>
      <c r="T16" s="10">
        <v>47981</v>
      </c>
      <c r="U16" s="10">
        <v>45064.800000000003</v>
      </c>
      <c r="V16" s="10">
        <v>45195.1</v>
      </c>
      <c r="W16" s="10">
        <v>44924.6</v>
      </c>
      <c r="X16" s="10">
        <v>44007.9</v>
      </c>
      <c r="Y16" s="10">
        <v>43806.3</v>
      </c>
      <c r="Z16" s="10">
        <v>43398.6</v>
      </c>
      <c r="AA16" s="10">
        <v>44612</v>
      </c>
      <c r="AB16" s="10">
        <v>46619.3</v>
      </c>
      <c r="AC16" s="10">
        <v>49238.5</v>
      </c>
      <c r="AD16" s="10">
        <v>51950.1</v>
      </c>
      <c r="AE16" s="10">
        <v>54237.3</v>
      </c>
      <c r="AF16" s="10">
        <v>49283.3</v>
      </c>
    </row>
    <row r="17" spans="1:32" s="1" customFormat="1" x14ac:dyDescent="0.3">
      <c r="A17" s="4" t="s">
        <v>12</v>
      </c>
      <c r="B17" s="10"/>
      <c r="C17" s="10"/>
      <c r="D17" s="10"/>
      <c r="E17" s="10"/>
      <c r="F17" s="10"/>
      <c r="G17" s="10">
        <v>898299.3</v>
      </c>
      <c r="H17" s="10">
        <v>1033759.7</v>
      </c>
      <c r="I17" s="10">
        <v>1096302</v>
      </c>
      <c r="J17" s="10">
        <v>1134534.8999999999</v>
      </c>
      <c r="K17" s="10">
        <v>1175149.5</v>
      </c>
      <c r="L17" s="10">
        <v>1241512.8999999999</v>
      </c>
      <c r="M17" s="10">
        <v>1304136.8</v>
      </c>
      <c r="N17" s="10">
        <v>1350258.9</v>
      </c>
      <c r="O17" s="10">
        <v>1394693.2</v>
      </c>
      <c r="P17" s="10">
        <v>1452319</v>
      </c>
      <c r="Q17" s="10">
        <v>1493635.3</v>
      </c>
      <c r="R17" s="10">
        <v>1552686.8</v>
      </c>
      <c r="S17" s="10">
        <v>1614839.8</v>
      </c>
      <c r="T17" s="10">
        <v>1637699.4</v>
      </c>
      <c r="U17" s="10">
        <v>1577255.9</v>
      </c>
      <c r="V17" s="10">
        <v>1611279.4</v>
      </c>
      <c r="W17" s="10">
        <v>1648755.8</v>
      </c>
      <c r="X17" s="10">
        <v>1624358.7</v>
      </c>
      <c r="Y17" s="10">
        <v>1612751.3</v>
      </c>
      <c r="Z17" s="10">
        <v>1627405.6</v>
      </c>
      <c r="AA17" s="10">
        <v>1655355</v>
      </c>
      <c r="AB17" s="10">
        <v>1695786.8</v>
      </c>
      <c r="AC17" s="10">
        <v>1736592.8</v>
      </c>
      <c r="AD17" s="10">
        <v>1771565.9</v>
      </c>
      <c r="AE17" s="10">
        <v>1790941.5</v>
      </c>
      <c r="AF17" s="10">
        <v>1651594.9</v>
      </c>
    </row>
    <row r="18" spans="1:32" s="1" customFormat="1" x14ac:dyDescent="0.3">
      <c r="A18" s="4" t="s">
        <v>13</v>
      </c>
      <c r="B18" s="10"/>
      <c r="C18" s="10"/>
      <c r="D18" s="10"/>
      <c r="E18" s="10"/>
      <c r="F18" s="10"/>
      <c r="G18" s="10">
        <v>7596</v>
      </c>
      <c r="H18" s="10">
        <v>7890.1</v>
      </c>
      <c r="I18" s="10">
        <v>8414.2999999999993</v>
      </c>
      <c r="J18" s="10">
        <v>9152.6</v>
      </c>
      <c r="K18" s="10">
        <v>9839.7000000000007</v>
      </c>
      <c r="L18" s="10">
        <v>10804.6</v>
      </c>
      <c r="M18" s="10">
        <v>11602.9</v>
      </c>
      <c r="N18" s="10">
        <v>12082.9</v>
      </c>
      <c r="O18" s="10">
        <v>12871.3</v>
      </c>
      <c r="P18" s="10">
        <v>13938</v>
      </c>
      <c r="Q18" s="10">
        <v>15039.3</v>
      </c>
      <c r="R18" s="10">
        <v>16263.8</v>
      </c>
      <c r="S18" s="10">
        <v>17591</v>
      </c>
      <c r="T18" s="10">
        <v>19009.599999999999</v>
      </c>
      <c r="U18" s="10">
        <v>18675.5</v>
      </c>
      <c r="V18" s="10">
        <v>19410</v>
      </c>
      <c r="W18" s="10">
        <v>19803</v>
      </c>
      <c r="X18" s="10">
        <v>19440.8</v>
      </c>
      <c r="Y18" s="10">
        <v>17995</v>
      </c>
      <c r="Z18" s="10">
        <v>17430.2</v>
      </c>
      <c r="AA18" s="10">
        <v>17884</v>
      </c>
      <c r="AB18" s="10">
        <v>18929.3</v>
      </c>
      <c r="AC18" s="10">
        <v>20119.900000000001</v>
      </c>
      <c r="AD18" s="10">
        <v>21432.5</v>
      </c>
      <c r="AE18" s="10">
        <v>22287.1</v>
      </c>
      <c r="AF18" s="10">
        <v>20840.7</v>
      </c>
    </row>
    <row r="19" spans="1:32" s="1" customFormat="1" x14ac:dyDescent="0.3">
      <c r="A19" s="4" t="s">
        <v>14</v>
      </c>
      <c r="B19" s="10"/>
      <c r="C19" s="10"/>
      <c r="D19" s="10"/>
      <c r="E19" s="10"/>
      <c r="F19" s="10"/>
      <c r="G19" s="10">
        <v>4135</v>
      </c>
      <c r="H19" s="10">
        <v>4698.8</v>
      </c>
      <c r="I19" s="10">
        <v>5745.6</v>
      </c>
      <c r="J19" s="10">
        <v>6396.1</v>
      </c>
      <c r="K19" s="10">
        <v>7038.9</v>
      </c>
      <c r="L19" s="10">
        <v>8621.9</v>
      </c>
      <c r="M19" s="10">
        <v>9362.1</v>
      </c>
      <c r="N19" s="10">
        <v>10156.1</v>
      </c>
      <c r="O19" s="10">
        <v>10479.5</v>
      </c>
      <c r="P19" s="10">
        <v>11696.6</v>
      </c>
      <c r="Q19" s="10">
        <v>13756.1</v>
      </c>
      <c r="R19" s="10">
        <v>17320.8</v>
      </c>
      <c r="S19" s="10">
        <v>22755.200000000001</v>
      </c>
      <c r="T19" s="10">
        <v>24464.5</v>
      </c>
      <c r="U19" s="10">
        <v>18855</v>
      </c>
      <c r="V19" s="10">
        <v>17872.8</v>
      </c>
      <c r="W19" s="10">
        <v>20310.5</v>
      </c>
      <c r="X19" s="10">
        <v>22219</v>
      </c>
      <c r="Y19" s="10">
        <v>22966.3</v>
      </c>
      <c r="Z19" s="10">
        <v>23613.9</v>
      </c>
      <c r="AA19" s="10">
        <v>24560.9</v>
      </c>
      <c r="AB19" s="10">
        <v>25360.3</v>
      </c>
      <c r="AC19" s="10">
        <v>26962.3</v>
      </c>
      <c r="AD19" s="10">
        <v>29142.5</v>
      </c>
      <c r="AE19" s="10">
        <v>30420.9</v>
      </c>
      <c r="AF19" s="10">
        <v>29334</v>
      </c>
    </row>
    <row r="20" spans="1:32" s="1" customFormat="1" x14ac:dyDescent="0.3">
      <c r="A20" s="4" t="s">
        <v>15</v>
      </c>
      <c r="B20" s="10"/>
      <c r="C20" s="10"/>
      <c r="D20" s="10"/>
      <c r="E20" s="10"/>
      <c r="F20" s="10"/>
      <c r="G20" s="10">
        <v>5121.7</v>
      </c>
      <c r="H20" s="10">
        <v>6601.8</v>
      </c>
      <c r="I20" s="10">
        <v>8922.7999999999993</v>
      </c>
      <c r="J20" s="10">
        <v>10025.700000000001</v>
      </c>
      <c r="K20" s="10">
        <v>10292.299999999999</v>
      </c>
      <c r="L20" s="10">
        <v>12475.7</v>
      </c>
      <c r="M20" s="10">
        <v>13664.6</v>
      </c>
      <c r="N20" s="10">
        <v>15153.3</v>
      </c>
      <c r="O20" s="10">
        <v>16650.2</v>
      </c>
      <c r="P20" s="10">
        <v>18219.400000000001</v>
      </c>
      <c r="Q20" s="10">
        <v>20979.9</v>
      </c>
      <c r="R20" s="10">
        <v>24053.3</v>
      </c>
      <c r="S20" s="10">
        <v>29011.200000000001</v>
      </c>
      <c r="T20" s="10">
        <v>32660.1</v>
      </c>
      <c r="U20" s="10">
        <v>26897</v>
      </c>
      <c r="V20" s="10">
        <v>28033.8</v>
      </c>
      <c r="W20" s="10">
        <v>31317.200000000001</v>
      </c>
      <c r="X20" s="10">
        <v>33410.199999999997</v>
      </c>
      <c r="Y20" s="10">
        <v>35039.5</v>
      </c>
      <c r="Z20" s="10">
        <v>36581.300000000003</v>
      </c>
      <c r="AA20" s="10">
        <v>37345.699999999997</v>
      </c>
      <c r="AB20" s="10">
        <v>38889.9</v>
      </c>
      <c r="AC20" s="10">
        <v>42276.3</v>
      </c>
      <c r="AD20" s="10">
        <v>45491.1</v>
      </c>
      <c r="AE20" s="10">
        <v>48808.6</v>
      </c>
      <c r="AF20" s="10">
        <v>48929.7</v>
      </c>
    </row>
    <row r="21" spans="1:32" s="1" customFormat="1" x14ac:dyDescent="0.3">
      <c r="A21" s="4" t="s">
        <v>16</v>
      </c>
      <c r="B21" s="10"/>
      <c r="C21" s="10"/>
      <c r="D21" s="10"/>
      <c r="E21" s="10"/>
      <c r="F21" s="10"/>
      <c r="G21" s="10">
        <v>16508.3</v>
      </c>
      <c r="H21" s="10">
        <v>17156.400000000001</v>
      </c>
      <c r="I21" s="10">
        <v>17414.8</v>
      </c>
      <c r="J21" s="10">
        <v>18058.5</v>
      </c>
      <c r="K21" s="10">
        <v>20870.599999999999</v>
      </c>
      <c r="L21" s="10">
        <v>23079.4</v>
      </c>
      <c r="M21" s="10">
        <v>23771.9</v>
      </c>
      <c r="N21" s="10">
        <v>25094.7</v>
      </c>
      <c r="O21" s="10">
        <v>26187.8</v>
      </c>
      <c r="P21" s="10">
        <v>27935.5</v>
      </c>
      <c r="Q21" s="10">
        <v>30031</v>
      </c>
      <c r="R21" s="10">
        <v>33808.400000000001</v>
      </c>
      <c r="S21" s="10">
        <v>37178.9</v>
      </c>
      <c r="T21" s="10">
        <v>38128.6</v>
      </c>
      <c r="U21" s="10">
        <v>36976.5</v>
      </c>
      <c r="V21" s="10">
        <v>40177.800000000003</v>
      </c>
      <c r="W21" s="10">
        <v>43164.6</v>
      </c>
      <c r="X21" s="10">
        <v>44112.1</v>
      </c>
      <c r="Y21" s="10">
        <v>46499.6</v>
      </c>
      <c r="Z21" s="10">
        <v>49824.5</v>
      </c>
      <c r="AA21" s="10">
        <v>52065.8</v>
      </c>
      <c r="AB21" s="10">
        <v>54867.199999999997</v>
      </c>
      <c r="AC21" s="10">
        <v>56814.2</v>
      </c>
      <c r="AD21" s="10">
        <v>60053.1</v>
      </c>
      <c r="AE21" s="10">
        <v>63516.3</v>
      </c>
      <c r="AF21" s="10">
        <v>64143.1</v>
      </c>
    </row>
    <row r="22" spans="1:32" s="1" customFormat="1" x14ac:dyDescent="0.3">
      <c r="A22" s="4" t="s">
        <v>17</v>
      </c>
      <c r="B22" s="10"/>
      <c r="C22" s="10"/>
      <c r="D22" s="10"/>
      <c r="E22" s="10"/>
      <c r="F22" s="10"/>
      <c r="G22" s="10">
        <v>35469.4</v>
      </c>
      <c r="H22" s="10">
        <v>36758.400000000001</v>
      </c>
      <c r="I22" s="10">
        <v>41741.4</v>
      </c>
      <c r="J22" s="10">
        <v>43408.6</v>
      </c>
      <c r="K22" s="10">
        <v>46040.1</v>
      </c>
      <c r="L22" s="10">
        <v>51238.5</v>
      </c>
      <c r="M22" s="10">
        <v>60012.9</v>
      </c>
      <c r="N22" s="10">
        <v>71756.100000000006</v>
      </c>
      <c r="O22" s="10">
        <v>75442.8</v>
      </c>
      <c r="P22" s="10">
        <v>83753.7</v>
      </c>
      <c r="Q22" s="10">
        <v>90905.1</v>
      </c>
      <c r="R22" s="10">
        <v>92016.6</v>
      </c>
      <c r="S22" s="10">
        <v>102253.3</v>
      </c>
      <c r="T22" s="10">
        <v>108215.8</v>
      </c>
      <c r="U22" s="10">
        <v>94382.6</v>
      </c>
      <c r="V22" s="10">
        <v>99576.3</v>
      </c>
      <c r="W22" s="10">
        <v>102020.6</v>
      </c>
      <c r="X22" s="10">
        <v>99984</v>
      </c>
      <c r="Y22" s="10">
        <v>102034.3</v>
      </c>
      <c r="Z22" s="10">
        <v>106061.3</v>
      </c>
      <c r="AA22" s="10">
        <v>112701</v>
      </c>
      <c r="AB22" s="10">
        <v>116129.8</v>
      </c>
      <c r="AC22" s="10">
        <v>126891</v>
      </c>
      <c r="AD22" s="10">
        <v>135941.4</v>
      </c>
      <c r="AE22" s="10">
        <v>146092.70000000001</v>
      </c>
      <c r="AF22" s="10">
        <v>135924.5</v>
      </c>
    </row>
    <row r="23" spans="1:32" s="1" customFormat="1" x14ac:dyDescent="0.3">
      <c r="A23" s="4" t="s">
        <v>18</v>
      </c>
      <c r="B23" s="10"/>
      <c r="C23" s="10"/>
      <c r="D23" s="10"/>
      <c r="E23" s="10"/>
      <c r="F23" s="10"/>
      <c r="G23" s="10">
        <v>2846.6</v>
      </c>
      <c r="H23" s="10">
        <v>3010.6</v>
      </c>
      <c r="I23" s="10">
        <v>3346.8</v>
      </c>
      <c r="J23" s="10">
        <v>3581.8</v>
      </c>
      <c r="K23" s="10">
        <v>3861</v>
      </c>
      <c r="L23" s="10">
        <v>4412.3999999999996</v>
      </c>
      <c r="M23" s="10">
        <v>4565.5</v>
      </c>
      <c r="N23" s="10">
        <v>4740.8999999999996</v>
      </c>
      <c r="O23" s="10">
        <v>4823.5</v>
      </c>
      <c r="P23" s="10">
        <v>4910.3999999999996</v>
      </c>
      <c r="Q23" s="10">
        <v>5152.1000000000004</v>
      </c>
      <c r="R23" s="10">
        <v>5403</v>
      </c>
      <c r="S23" s="10">
        <v>5790.3</v>
      </c>
      <c r="T23" s="10">
        <v>6206</v>
      </c>
      <c r="U23" s="10">
        <v>6259.6</v>
      </c>
      <c r="V23" s="10">
        <v>6815.8</v>
      </c>
      <c r="W23" s="10">
        <v>6924.6</v>
      </c>
      <c r="X23" s="10">
        <v>7364.5</v>
      </c>
      <c r="Y23" s="10">
        <v>7944.3</v>
      </c>
      <c r="Z23" s="10">
        <v>8751.1</v>
      </c>
      <c r="AA23" s="10">
        <v>9996.7000000000007</v>
      </c>
      <c r="AB23" s="10">
        <v>10567.4</v>
      </c>
      <c r="AC23" s="10">
        <v>11716.5</v>
      </c>
      <c r="AD23" s="10">
        <v>12594.8</v>
      </c>
      <c r="AE23" s="10">
        <v>13589.6</v>
      </c>
      <c r="AF23" s="10">
        <v>12701.4</v>
      </c>
    </row>
    <row r="24" spans="1:32" s="1" customFormat="1" x14ac:dyDescent="0.3">
      <c r="A24" s="4" t="s">
        <v>19</v>
      </c>
      <c r="B24" s="10"/>
      <c r="C24" s="10"/>
      <c r="D24" s="10"/>
      <c r="E24" s="10"/>
      <c r="F24" s="10"/>
      <c r="G24" s="10">
        <v>346000.8</v>
      </c>
      <c r="H24" s="10">
        <v>354929.1</v>
      </c>
      <c r="I24" s="10">
        <v>367861.6</v>
      </c>
      <c r="J24" s="10">
        <v>391460.9</v>
      </c>
      <c r="K24" s="10">
        <v>419459</v>
      </c>
      <c r="L24" s="10">
        <v>452007</v>
      </c>
      <c r="M24" s="10">
        <v>481881</v>
      </c>
      <c r="N24" s="10">
        <v>501137</v>
      </c>
      <c r="O24" s="10">
        <v>512810</v>
      </c>
      <c r="P24" s="10">
        <v>529286</v>
      </c>
      <c r="Q24" s="10">
        <v>550883</v>
      </c>
      <c r="R24" s="10">
        <v>584546</v>
      </c>
      <c r="S24" s="10">
        <v>619170</v>
      </c>
      <c r="T24" s="10">
        <v>647198</v>
      </c>
      <c r="U24" s="10">
        <v>624842</v>
      </c>
      <c r="V24" s="10">
        <v>639187</v>
      </c>
      <c r="W24" s="10">
        <v>650359</v>
      </c>
      <c r="X24" s="10">
        <v>652966</v>
      </c>
      <c r="Y24" s="10">
        <v>660463</v>
      </c>
      <c r="Z24" s="10">
        <v>671560</v>
      </c>
      <c r="AA24" s="10">
        <v>690008</v>
      </c>
      <c r="AB24" s="10">
        <v>708337</v>
      </c>
      <c r="AC24" s="10">
        <v>738146</v>
      </c>
      <c r="AD24" s="10">
        <v>773987</v>
      </c>
      <c r="AE24" s="10">
        <v>813055</v>
      </c>
      <c r="AF24" s="10">
        <v>800095</v>
      </c>
    </row>
    <row r="25" spans="1:32" s="1" customFormat="1" x14ac:dyDescent="0.3">
      <c r="A25" s="4" t="s">
        <v>20</v>
      </c>
      <c r="B25" s="23"/>
      <c r="C25" s="23"/>
      <c r="D25" s="23"/>
      <c r="E25" s="23"/>
      <c r="F25" s="23"/>
      <c r="G25" s="23">
        <v>184351.3</v>
      </c>
      <c r="H25" s="23">
        <v>186968.1</v>
      </c>
      <c r="I25" s="23">
        <v>187853.7</v>
      </c>
      <c r="J25" s="23">
        <v>195011.9</v>
      </c>
      <c r="K25" s="23">
        <v>203850.6</v>
      </c>
      <c r="L25" s="23">
        <v>213606.5</v>
      </c>
      <c r="M25" s="23">
        <v>220525.1</v>
      </c>
      <c r="N25" s="23">
        <v>226735.2</v>
      </c>
      <c r="O25" s="23">
        <v>231862.5</v>
      </c>
      <c r="P25" s="23">
        <v>242348.3</v>
      </c>
      <c r="Q25" s="23">
        <v>254075</v>
      </c>
      <c r="R25" s="23">
        <v>267824.5</v>
      </c>
      <c r="S25" s="23">
        <v>283978</v>
      </c>
      <c r="T25" s="23">
        <v>293761.90000000002</v>
      </c>
      <c r="U25" s="23">
        <v>288044</v>
      </c>
      <c r="V25" s="23">
        <v>295896.59999999998</v>
      </c>
      <c r="W25" s="23">
        <v>310128.7</v>
      </c>
      <c r="X25" s="23">
        <v>318653</v>
      </c>
      <c r="Y25" s="23">
        <v>323910.2</v>
      </c>
      <c r="Z25" s="23">
        <v>333146.09999999998</v>
      </c>
      <c r="AA25" s="23">
        <v>344269.2</v>
      </c>
      <c r="AB25" s="23">
        <v>357608</v>
      </c>
      <c r="AC25" s="23">
        <v>369341.3</v>
      </c>
      <c r="AD25" s="23">
        <v>385361.9</v>
      </c>
      <c r="AE25" s="23">
        <v>397575.3</v>
      </c>
      <c r="AF25" s="23">
        <v>377297.2</v>
      </c>
    </row>
    <row r="26" spans="1:32" s="1" customFormat="1" x14ac:dyDescent="0.3">
      <c r="A26" s="4" t="s">
        <v>21</v>
      </c>
      <c r="B26" s="10"/>
      <c r="C26" s="10"/>
      <c r="D26" s="10"/>
      <c r="E26" s="10"/>
      <c r="F26" s="10"/>
      <c r="G26" s="10">
        <v>108834.6</v>
      </c>
      <c r="H26" s="10">
        <v>126200.8</v>
      </c>
      <c r="I26" s="10">
        <v>140649.20000000001</v>
      </c>
      <c r="J26" s="10">
        <v>155011.6</v>
      </c>
      <c r="K26" s="10">
        <v>159561.4</v>
      </c>
      <c r="L26" s="10">
        <v>186737.9</v>
      </c>
      <c r="M26" s="10">
        <v>212834.1</v>
      </c>
      <c r="N26" s="10">
        <v>210560</v>
      </c>
      <c r="O26" s="10">
        <v>192552.1</v>
      </c>
      <c r="P26" s="10">
        <v>206126</v>
      </c>
      <c r="Q26" s="10">
        <v>246216.8</v>
      </c>
      <c r="R26" s="10">
        <v>274501.7</v>
      </c>
      <c r="S26" s="10">
        <v>313848.3</v>
      </c>
      <c r="T26" s="10">
        <v>366040.5</v>
      </c>
      <c r="U26" s="10">
        <v>317040.59999999998</v>
      </c>
      <c r="V26" s="10">
        <v>362190.9</v>
      </c>
      <c r="W26" s="10">
        <v>379860</v>
      </c>
      <c r="X26" s="10">
        <v>387947</v>
      </c>
      <c r="Y26" s="10">
        <v>392310.7</v>
      </c>
      <c r="Z26" s="10">
        <v>408967.8</v>
      </c>
      <c r="AA26" s="10">
        <v>430465.8</v>
      </c>
      <c r="AB26" s="10">
        <v>427091.8</v>
      </c>
      <c r="AC26" s="10">
        <v>467426.6</v>
      </c>
      <c r="AD26" s="10">
        <v>497842.3</v>
      </c>
      <c r="AE26" s="10">
        <v>533599.9</v>
      </c>
      <c r="AF26" s="10">
        <v>523038.3</v>
      </c>
    </row>
    <row r="27" spans="1:32" s="1" customFormat="1" x14ac:dyDescent="0.3">
      <c r="A27" s="4" t="s">
        <v>22</v>
      </c>
      <c r="B27" s="10"/>
      <c r="C27" s="10"/>
      <c r="D27" s="10"/>
      <c r="E27" s="10"/>
      <c r="F27" s="10"/>
      <c r="G27" s="10">
        <v>91015.8</v>
      </c>
      <c r="H27" s="10">
        <v>96626.8</v>
      </c>
      <c r="I27" s="10">
        <v>103306.6</v>
      </c>
      <c r="J27" s="10">
        <v>110683.7</v>
      </c>
      <c r="K27" s="10">
        <v>119603.3</v>
      </c>
      <c r="L27" s="10">
        <v>128414.39999999999</v>
      </c>
      <c r="M27" s="10">
        <v>135775</v>
      </c>
      <c r="N27" s="10">
        <v>142554.29999999999</v>
      </c>
      <c r="O27" s="10">
        <v>146067.9</v>
      </c>
      <c r="P27" s="10">
        <v>152248.4</v>
      </c>
      <c r="Q27" s="10">
        <v>158552.70000000001</v>
      </c>
      <c r="R27" s="10">
        <v>166260.5</v>
      </c>
      <c r="S27" s="10">
        <v>175483.4</v>
      </c>
      <c r="T27" s="10">
        <v>179102.8</v>
      </c>
      <c r="U27" s="10">
        <v>175416.4</v>
      </c>
      <c r="V27" s="10">
        <v>179610.8</v>
      </c>
      <c r="W27" s="10">
        <v>176096.2</v>
      </c>
      <c r="X27" s="10">
        <v>168295.6</v>
      </c>
      <c r="Y27" s="10">
        <v>170492.3</v>
      </c>
      <c r="Z27" s="10">
        <v>173053.7</v>
      </c>
      <c r="AA27" s="10">
        <v>179713.2</v>
      </c>
      <c r="AB27" s="10">
        <v>186489.8</v>
      </c>
      <c r="AC27" s="10">
        <v>195947.2</v>
      </c>
      <c r="AD27" s="10">
        <v>205184.1</v>
      </c>
      <c r="AE27" s="10">
        <v>213949.3</v>
      </c>
      <c r="AF27" s="10">
        <v>202440.5</v>
      </c>
    </row>
    <row r="28" spans="1:32" s="1" customFormat="1" x14ac:dyDescent="0.3">
      <c r="A28" s="4" t="s">
        <v>23</v>
      </c>
      <c r="B28" s="10"/>
      <c r="C28" s="10"/>
      <c r="D28" s="10"/>
      <c r="E28" s="10"/>
      <c r="F28" s="10"/>
      <c r="G28" s="10">
        <v>28589.8</v>
      </c>
      <c r="H28" s="10">
        <v>29035.4</v>
      </c>
      <c r="I28" s="10">
        <v>31450.5</v>
      </c>
      <c r="J28" s="10">
        <v>37063.300000000003</v>
      </c>
      <c r="K28" s="10">
        <v>33726.800000000003</v>
      </c>
      <c r="L28" s="10">
        <v>40594.9</v>
      </c>
      <c r="M28" s="10">
        <v>45143.6</v>
      </c>
      <c r="N28" s="10">
        <v>48695.7</v>
      </c>
      <c r="O28" s="10">
        <v>51108.5</v>
      </c>
      <c r="P28" s="10">
        <v>60402</v>
      </c>
      <c r="Q28" s="10">
        <v>79223.899999999994</v>
      </c>
      <c r="R28" s="10">
        <v>97215.6</v>
      </c>
      <c r="S28" s="10">
        <v>127632</v>
      </c>
      <c r="T28" s="10">
        <v>146590.6</v>
      </c>
      <c r="U28" s="10">
        <v>125213.9</v>
      </c>
      <c r="V28" s="10">
        <v>125472.3</v>
      </c>
      <c r="W28" s="10">
        <v>131841.60000000001</v>
      </c>
      <c r="X28" s="10">
        <v>132711.20000000001</v>
      </c>
      <c r="Y28" s="10">
        <v>143690.4</v>
      </c>
      <c r="Z28" s="10">
        <v>150708.6</v>
      </c>
      <c r="AA28" s="10">
        <v>160149.79999999999</v>
      </c>
      <c r="AB28" s="10">
        <v>170063.4</v>
      </c>
      <c r="AC28" s="10">
        <v>187772.7</v>
      </c>
      <c r="AD28" s="10">
        <v>204496.9</v>
      </c>
      <c r="AE28" s="10">
        <v>222997.6</v>
      </c>
      <c r="AF28" s="10">
        <v>218165.2</v>
      </c>
    </row>
    <row r="29" spans="1:32" s="1" customFormat="1" x14ac:dyDescent="0.3">
      <c r="A29" s="4" t="s">
        <v>24</v>
      </c>
      <c r="B29" s="10"/>
      <c r="C29" s="10"/>
      <c r="D29" s="10"/>
      <c r="E29" s="10"/>
      <c r="F29" s="10"/>
      <c r="G29" s="10">
        <v>16340.4</v>
      </c>
      <c r="H29" s="10">
        <v>16946.099999999999</v>
      </c>
      <c r="I29" s="10">
        <v>18320.7</v>
      </c>
      <c r="J29" s="10">
        <v>19784.599999999999</v>
      </c>
      <c r="K29" s="10">
        <v>21227.5</v>
      </c>
      <c r="L29" s="10">
        <v>21866.799999999999</v>
      </c>
      <c r="M29" s="10">
        <v>23249.1</v>
      </c>
      <c r="N29" s="10">
        <v>24972.400000000001</v>
      </c>
      <c r="O29" s="10">
        <v>26247.5</v>
      </c>
      <c r="P29" s="10">
        <v>27692</v>
      </c>
      <c r="Q29" s="10">
        <v>29122.3</v>
      </c>
      <c r="R29" s="10">
        <v>31476.1</v>
      </c>
      <c r="S29" s="10">
        <v>35073.5</v>
      </c>
      <c r="T29" s="10">
        <v>37925.699999999997</v>
      </c>
      <c r="U29" s="10">
        <v>36254.9</v>
      </c>
      <c r="V29" s="10">
        <v>36363.9</v>
      </c>
      <c r="W29" s="10">
        <v>37058.6</v>
      </c>
      <c r="X29" s="10">
        <v>36253.300000000003</v>
      </c>
      <c r="Y29" s="10">
        <v>36454.300000000003</v>
      </c>
      <c r="Z29" s="10">
        <v>37634.300000000003</v>
      </c>
      <c r="AA29" s="10">
        <v>38852.6</v>
      </c>
      <c r="AB29" s="10">
        <v>40443.199999999997</v>
      </c>
      <c r="AC29" s="10">
        <v>43009.1</v>
      </c>
      <c r="AD29" s="10">
        <v>45862.6</v>
      </c>
      <c r="AE29" s="10">
        <v>48392.6</v>
      </c>
      <c r="AF29" s="10">
        <v>46297.2</v>
      </c>
    </row>
    <row r="30" spans="1:32" s="1" customFormat="1" x14ac:dyDescent="0.3">
      <c r="A30" s="4" t="s">
        <v>25</v>
      </c>
      <c r="B30" s="10"/>
      <c r="C30" s="10"/>
      <c r="D30" s="10"/>
      <c r="E30" s="10"/>
      <c r="F30" s="10"/>
      <c r="G30" s="10">
        <v>15322.9</v>
      </c>
      <c r="H30" s="10">
        <v>17053.2</v>
      </c>
      <c r="I30" s="10">
        <v>19331.099999999999</v>
      </c>
      <c r="J30" s="10">
        <v>20333.8</v>
      </c>
      <c r="K30" s="10">
        <v>19516.099999999999</v>
      </c>
      <c r="L30" s="10">
        <v>22389.1</v>
      </c>
      <c r="M30" s="10">
        <v>23909.8</v>
      </c>
      <c r="N30" s="10">
        <v>26340.7</v>
      </c>
      <c r="O30" s="10">
        <v>30119.1</v>
      </c>
      <c r="P30" s="10">
        <v>34757.699999999997</v>
      </c>
      <c r="Q30" s="10">
        <v>39403.4</v>
      </c>
      <c r="R30" s="10">
        <v>45602</v>
      </c>
      <c r="S30" s="10">
        <v>56339.3</v>
      </c>
      <c r="T30" s="10">
        <v>66098.100000000006</v>
      </c>
      <c r="U30" s="10">
        <v>64095.5</v>
      </c>
      <c r="V30" s="10">
        <v>68188.7</v>
      </c>
      <c r="W30" s="10">
        <v>71304.5</v>
      </c>
      <c r="X30" s="10">
        <v>73575.8</v>
      </c>
      <c r="Y30" s="10">
        <v>74448.800000000003</v>
      </c>
      <c r="Z30" s="10">
        <v>76269.8</v>
      </c>
      <c r="AA30" s="10">
        <v>79767.600000000006</v>
      </c>
      <c r="AB30" s="10">
        <v>81051.5</v>
      </c>
      <c r="AC30" s="10">
        <v>84488.6</v>
      </c>
      <c r="AD30" s="10">
        <v>89356.7</v>
      </c>
      <c r="AE30" s="10">
        <v>93900.5</v>
      </c>
      <c r="AF30" s="10">
        <v>91555.3</v>
      </c>
    </row>
    <row r="31" spans="1:32" s="1" customFormat="1" x14ac:dyDescent="0.3">
      <c r="A31" s="4" t="s">
        <v>26</v>
      </c>
      <c r="B31" s="10">
        <v>111394.9</v>
      </c>
      <c r="C31" s="10">
        <v>103292.1</v>
      </c>
      <c r="D31" s="10">
        <v>86806.9</v>
      </c>
      <c r="E31" s="10">
        <v>76101.5</v>
      </c>
      <c r="F31" s="10">
        <v>87157.1</v>
      </c>
      <c r="G31" s="10">
        <v>102643.6</v>
      </c>
      <c r="H31" s="10">
        <v>104142.2</v>
      </c>
      <c r="I31" s="10">
        <v>112033.4</v>
      </c>
      <c r="J31" s="10">
        <v>119733.4</v>
      </c>
      <c r="K31" s="10">
        <v>126916</v>
      </c>
      <c r="L31" s="10">
        <v>136442</v>
      </c>
      <c r="M31" s="10">
        <v>144628</v>
      </c>
      <c r="N31" s="10">
        <v>148486</v>
      </c>
      <c r="O31" s="10">
        <v>151749</v>
      </c>
      <c r="P31" s="10">
        <v>158758</v>
      </c>
      <c r="Q31" s="10">
        <v>164687</v>
      </c>
      <c r="R31" s="10">
        <v>172897</v>
      </c>
      <c r="S31" s="10">
        <v>187072</v>
      </c>
      <c r="T31" s="10">
        <v>194265</v>
      </c>
      <c r="U31" s="10">
        <v>181747</v>
      </c>
      <c r="V31" s="10">
        <v>188143</v>
      </c>
      <c r="W31" s="10">
        <v>197998</v>
      </c>
      <c r="X31" s="10">
        <v>201037</v>
      </c>
      <c r="Y31" s="10">
        <v>204321</v>
      </c>
      <c r="Z31" s="10">
        <v>206897</v>
      </c>
      <c r="AA31" s="10">
        <v>211385</v>
      </c>
      <c r="AB31" s="10">
        <v>217518</v>
      </c>
      <c r="AC31" s="10">
        <v>226301</v>
      </c>
      <c r="AD31" s="10">
        <v>233468</v>
      </c>
      <c r="AE31" s="10">
        <v>240097</v>
      </c>
      <c r="AF31" s="10">
        <v>236188</v>
      </c>
    </row>
    <row r="32" spans="1:32" s="1" customFormat="1" x14ac:dyDescent="0.3">
      <c r="A32" s="4" t="s">
        <v>27</v>
      </c>
      <c r="B32" s="10"/>
      <c r="C32" s="10"/>
      <c r="D32" s="10"/>
      <c r="E32" s="10">
        <v>181713.6</v>
      </c>
      <c r="F32" s="10">
        <v>192863</v>
      </c>
      <c r="G32" s="10">
        <v>204328.5</v>
      </c>
      <c r="H32" s="10">
        <v>229771.3</v>
      </c>
      <c r="I32" s="10">
        <v>236645.7</v>
      </c>
      <c r="J32" s="10">
        <v>241468.1</v>
      </c>
      <c r="K32" s="10">
        <v>257109.7</v>
      </c>
      <c r="L32" s="10">
        <v>285150.3</v>
      </c>
      <c r="M32" s="10">
        <v>270524.5</v>
      </c>
      <c r="N32" s="10">
        <v>283627.09999999998</v>
      </c>
      <c r="O32" s="10">
        <v>296305.5</v>
      </c>
      <c r="P32" s="10">
        <v>310182</v>
      </c>
      <c r="Q32" s="10">
        <v>315774.8</v>
      </c>
      <c r="R32" s="10">
        <v>337317.2</v>
      </c>
      <c r="S32" s="10">
        <v>358945.1</v>
      </c>
      <c r="T32" s="10">
        <v>354881.1</v>
      </c>
      <c r="U32" s="10">
        <v>314637.5</v>
      </c>
      <c r="V32" s="10">
        <v>374695.2</v>
      </c>
      <c r="W32" s="10">
        <v>412844.7</v>
      </c>
      <c r="X32" s="10">
        <v>430037.1</v>
      </c>
      <c r="Y32" s="10">
        <v>441850.7</v>
      </c>
      <c r="Z32" s="10">
        <v>438833.9</v>
      </c>
      <c r="AA32" s="10">
        <v>455494.7</v>
      </c>
      <c r="AB32" s="10">
        <v>466266.5</v>
      </c>
      <c r="AC32" s="10">
        <v>480025.5</v>
      </c>
      <c r="AD32" s="10">
        <v>470673.1</v>
      </c>
      <c r="AE32" s="10">
        <v>476869.5</v>
      </c>
      <c r="AF32" s="10">
        <v>474724.4</v>
      </c>
    </row>
    <row r="33" spans="30:32" s="1" customFormat="1" x14ac:dyDescent="0.3">
      <c r="AD33" s="10"/>
      <c r="AE33" s="10"/>
      <c r="AF33" s="10"/>
    </row>
    <row r="34" spans="30:32" s="1" customForma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D0987-925D-434E-9F74-05364B8FF051}">
  <dimension ref="A2:AH34"/>
  <sheetViews>
    <sheetView topLeftCell="J1" workbookViewId="0">
      <selection activeCell="AG32" sqref="AG32"/>
    </sheetView>
  </sheetViews>
  <sheetFormatPr baseColWidth="10" defaultColWidth="11.44140625" defaultRowHeight="14.4" x14ac:dyDescent="0.3"/>
  <cols>
    <col min="3" max="31" width="5" bestFit="1" customWidth="1"/>
    <col min="32" max="32" width="5.21875" customWidth="1"/>
    <col min="33" max="33" width="8.21875" customWidth="1"/>
  </cols>
  <sheetData>
    <row r="2" spans="1:34" s="5" customFormat="1" x14ac:dyDescent="0.3">
      <c r="A2" s="4"/>
      <c r="C2" s="6">
        <v>1990</v>
      </c>
      <c r="D2" s="6">
        <v>1991</v>
      </c>
      <c r="E2" s="6">
        <v>1992</v>
      </c>
      <c r="F2" s="6">
        <v>1993</v>
      </c>
      <c r="G2" s="6">
        <v>1994</v>
      </c>
      <c r="H2" s="6">
        <v>1995</v>
      </c>
      <c r="I2" s="6">
        <v>1996</v>
      </c>
      <c r="J2" s="6">
        <v>1997</v>
      </c>
      <c r="K2" s="6">
        <v>1998</v>
      </c>
      <c r="L2" s="6">
        <v>1999</v>
      </c>
      <c r="M2" s="6">
        <v>2000</v>
      </c>
      <c r="N2" s="6">
        <v>2001</v>
      </c>
      <c r="O2" s="6">
        <v>2002</v>
      </c>
      <c r="P2" s="6">
        <v>2003</v>
      </c>
      <c r="Q2" s="6">
        <v>2004</v>
      </c>
      <c r="R2" s="6">
        <v>2005</v>
      </c>
      <c r="S2" s="6">
        <v>2006</v>
      </c>
      <c r="T2" s="6">
        <v>2007</v>
      </c>
      <c r="U2" s="6">
        <v>2008</v>
      </c>
      <c r="V2" s="6">
        <v>2009</v>
      </c>
      <c r="W2" s="6">
        <v>2010</v>
      </c>
      <c r="X2" s="6">
        <v>2011</v>
      </c>
      <c r="Y2" s="6">
        <v>2012</v>
      </c>
      <c r="Z2" s="6">
        <v>2013</v>
      </c>
      <c r="AA2" s="6">
        <v>2014</v>
      </c>
      <c r="AB2" s="6">
        <v>2015</v>
      </c>
      <c r="AC2" s="6">
        <v>2016</v>
      </c>
      <c r="AD2" s="6">
        <v>2017</v>
      </c>
      <c r="AE2" s="6">
        <v>2018</v>
      </c>
      <c r="AF2" s="6">
        <v>2019</v>
      </c>
      <c r="AH2" s="5" t="s">
        <v>0</v>
      </c>
    </row>
    <row r="3" spans="1:34" s="1" customFormat="1" x14ac:dyDescent="0.3"/>
    <row r="4" spans="1:34" s="1" customFormat="1" x14ac:dyDescent="0.3">
      <c r="A4" s="4" t="s">
        <v>1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>
        <v>9.6329999999999991</v>
      </c>
      <c r="R4" s="8">
        <v>10.236000000000001</v>
      </c>
      <c r="S4" s="8">
        <v>10.837999999999999</v>
      </c>
      <c r="T4" s="8">
        <v>11.868</v>
      </c>
      <c r="U4" s="8">
        <v>12.558999999999999</v>
      </c>
      <c r="V4" s="8">
        <v>13.859</v>
      </c>
      <c r="W4" s="8">
        <v>14.420999999999999</v>
      </c>
      <c r="X4" s="8">
        <v>14.551</v>
      </c>
      <c r="Y4" s="8">
        <v>16.024000000000001</v>
      </c>
      <c r="Z4" s="8">
        <v>16.696999999999999</v>
      </c>
      <c r="AA4" s="8">
        <v>17.463000000000001</v>
      </c>
      <c r="AB4" s="8">
        <v>17.841000000000001</v>
      </c>
      <c r="AC4" s="8">
        <v>18.029</v>
      </c>
      <c r="AD4" s="8">
        <v>18.466999999999999</v>
      </c>
      <c r="AE4" s="8">
        <v>18.908999999999999</v>
      </c>
      <c r="AF4" s="8">
        <v>19.73</v>
      </c>
      <c r="AH4" s="1">
        <v>20</v>
      </c>
    </row>
    <row r="5" spans="1:34" s="1" customFormat="1" x14ac:dyDescent="0.3">
      <c r="A5" s="9"/>
      <c r="Y5" s="10"/>
      <c r="Z5" s="10"/>
      <c r="AA5" s="10"/>
      <c r="AB5" s="10"/>
      <c r="AC5" s="10"/>
      <c r="AD5" s="10"/>
      <c r="AE5" s="10"/>
      <c r="AF5" s="10"/>
    </row>
    <row r="6" spans="1:34" s="1" customFormat="1" x14ac:dyDescent="0.3">
      <c r="A6" s="4" t="s">
        <v>2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>
        <v>1.89</v>
      </c>
      <c r="R6" s="10">
        <v>2.3319999999999999</v>
      </c>
      <c r="S6" s="10">
        <v>2.633</v>
      </c>
      <c r="T6" s="10">
        <v>3.101</v>
      </c>
      <c r="U6" s="10">
        <v>3.59</v>
      </c>
      <c r="V6" s="10">
        <v>4.7149999999999999</v>
      </c>
      <c r="W6" s="10">
        <v>6.0019999999999998</v>
      </c>
      <c r="X6" s="10">
        <v>6.2750000000000004</v>
      </c>
      <c r="Y6" s="10">
        <v>7.0890000000000004</v>
      </c>
      <c r="Z6" s="10">
        <v>7.65</v>
      </c>
      <c r="AA6" s="10">
        <v>8.0429999999999993</v>
      </c>
      <c r="AB6" s="10">
        <v>8.0259999999999998</v>
      </c>
      <c r="AC6" s="10">
        <v>8.7520000000000007</v>
      </c>
      <c r="AD6" s="10">
        <v>9.1129999999999995</v>
      </c>
      <c r="AE6" s="10">
        <v>9.4779999999999998</v>
      </c>
      <c r="AF6" s="10">
        <v>9.9239999999999995</v>
      </c>
      <c r="AH6" s="1">
        <v>13</v>
      </c>
    </row>
    <row r="7" spans="1:34" s="1" customFormat="1" x14ac:dyDescent="0.3">
      <c r="A7" s="4" t="s">
        <v>3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>
        <v>9.2309999999999999</v>
      </c>
      <c r="R7" s="10">
        <v>9.173</v>
      </c>
      <c r="S7" s="10">
        <v>9.4149999999999991</v>
      </c>
      <c r="T7" s="10">
        <v>9.0980000000000008</v>
      </c>
      <c r="U7" s="10">
        <v>10.345000000000001</v>
      </c>
      <c r="V7" s="10">
        <v>12.005000000000001</v>
      </c>
      <c r="W7" s="10">
        <v>13.928000000000001</v>
      </c>
      <c r="X7" s="10">
        <v>14.151999999999999</v>
      </c>
      <c r="Y7" s="10">
        <v>15.837</v>
      </c>
      <c r="Z7" s="10">
        <v>18.898</v>
      </c>
      <c r="AA7" s="10">
        <v>18.05</v>
      </c>
      <c r="AB7" s="10">
        <v>18.260999999999999</v>
      </c>
      <c r="AC7" s="10">
        <v>18.760000000000002</v>
      </c>
      <c r="AD7" s="10">
        <v>18.701000000000001</v>
      </c>
      <c r="AE7" s="10">
        <v>20.591999999999999</v>
      </c>
      <c r="AF7" s="10">
        <v>21.564</v>
      </c>
      <c r="AH7" s="1">
        <v>16</v>
      </c>
    </row>
    <row r="8" spans="1:34" s="1" customFormat="1" x14ac:dyDescent="0.3">
      <c r="A8" s="4" t="s">
        <v>4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6.774</v>
      </c>
      <c r="R8" s="10">
        <v>7.1150000000000002</v>
      </c>
      <c r="S8" s="10">
        <v>7.3630000000000004</v>
      </c>
      <c r="T8" s="10">
        <v>7.8949999999999996</v>
      </c>
      <c r="U8" s="10">
        <v>8.6750000000000007</v>
      </c>
      <c r="V8" s="10">
        <v>9.9779999999999998</v>
      </c>
      <c r="W8" s="10">
        <v>10.513999999999999</v>
      </c>
      <c r="X8" s="10">
        <v>10.945</v>
      </c>
      <c r="Y8" s="10">
        <v>12.813000000000001</v>
      </c>
      <c r="Z8" s="10">
        <v>13.927</v>
      </c>
      <c r="AA8" s="10">
        <v>15.073</v>
      </c>
      <c r="AB8" s="10">
        <v>15.067</v>
      </c>
      <c r="AC8" s="10">
        <v>14.923999999999999</v>
      </c>
      <c r="AD8" s="10">
        <v>14.795999999999999</v>
      </c>
      <c r="AE8" s="10">
        <v>15.138</v>
      </c>
      <c r="AF8" s="10">
        <v>16.244</v>
      </c>
      <c r="AH8" s="1">
        <v>13</v>
      </c>
    </row>
    <row r="9" spans="1:34" s="1" customFormat="1" x14ac:dyDescent="0.3">
      <c r="A9" s="4" t="s">
        <v>5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>
        <v>14.84</v>
      </c>
      <c r="R9" s="10">
        <v>15.956</v>
      </c>
      <c r="S9" s="10">
        <v>16.334</v>
      </c>
      <c r="T9" s="10">
        <v>17.748000000000001</v>
      </c>
      <c r="U9" s="10">
        <v>18.544</v>
      </c>
      <c r="V9" s="10">
        <v>19.949000000000002</v>
      </c>
      <c r="W9" s="10">
        <v>21.888999999999999</v>
      </c>
      <c r="X9" s="10">
        <v>23.39</v>
      </c>
      <c r="Y9" s="10">
        <v>25.466000000000001</v>
      </c>
      <c r="Z9" s="10">
        <v>27.173999999999999</v>
      </c>
      <c r="AA9" s="10">
        <v>29.323</v>
      </c>
      <c r="AB9" s="10">
        <v>30.866</v>
      </c>
      <c r="AC9" s="10">
        <v>32.052</v>
      </c>
      <c r="AD9" s="10">
        <v>34.677</v>
      </c>
      <c r="AE9" s="10">
        <v>35.412999999999997</v>
      </c>
      <c r="AF9" s="10">
        <v>37.204000000000001</v>
      </c>
      <c r="AH9" s="1">
        <v>30</v>
      </c>
    </row>
    <row r="10" spans="1:34" s="1" customFormat="1" x14ac:dyDescent="0.3">
      <c r="A10" s="4" t="s">
        <v>44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>
        <v>6.2069999999999999</v>
      </c>
      <c r="R10" s="10">
        <v>7.1669999999999998</v>
      </c>
      <c r="S10" s="10">
        <v>8.4659999999999993</v>
      </c>
      <c r="T10" s="10">
        <v>10.039</v>
      </c>
      <c r="U10" s="10">
        <v>10.071999999999999</v>
      </c>
      <c r="V10" s="10">
        <v>10.851000000000001</v>
      </c>
      <c r="W10" s="10">
        <v>11.667</v>
      </c>
      <c r="X10" s="10">
        <v>12.452999999999999</v>
      </c>
      <c r="Y10" s="10">
        <v>13.542999999999999</v>
      </c>
      <c r="Z10" s="10">
        <v>13.76</v>
      </c>
      <c r="AA10" s="10">
        <v>14.385</v>
      </c>
      <c r="AB10" s="10">
        <v>14.906000000000001</v>
      </c>
      <c r="AC10" s="10">
        <v>14.888999999999999</v>
      </c>
      <c r="AD10" s="10">
        <v>15.476000000000001</v>
      </c>
      <c r="AE10" s="10">
        <v>16.672999999999998</v>
      </c>
      <c r="AF10" s="10">
        <v>17.353999999999999</v>
      </c>
      <c r="AH10" s="1">
        <v>18</v>
      </c>
    </row>
    <row r="11" spans="1:34" s="1" customFormat="1" x14ac:dyDescent="0.3">
      <c r="A11" s="4" t="s">
        <v>6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>
        <v>18.388999999999999</v>
      </c>
      <c r="R11" s="10">
        <v>17.428999999999998</v>
      </c>
      <c r="S11" s="10">
        <v>15.972</v>
      </c>
      <c r="T11" s="10">
        <v>17.056000000000001</v>
      </c>
      <c r="U11" s="10">
        <v>18.672000000000001</v>
      </c>
      <c r="V11" s="10">
        <v>22.940999999999999</v>
      </c>
      <c r="W11" s="10">
        <v>24.599</v>
      </c>
      <c r="X11" s="10">
        <v>25.347000000000001</v>
      </c>
      <c r="Y11" s="10">
        <v>25.521000000000001</v>
      </c>
      <c r="Z11" s="10">
        <v>25.321000000000002</v>
      </c>
      <c r="AA11" s="10">
        <v>26.140999999999998</v>
      </c>
      <c r="AB11" s="10">
        <v>28.527999999999999</v>
      </c>
      <c r="AC11" s="10">
        <v>28.715</v>
      </c>
      <c r="AD11" s="10">
        <v>29.167999999999999</v>
      </c>
      <c r="AE11" s="10">
        <v>29.992999999999999</v>
      </c>
      <c r="AF11" s="10">
        <v>31.888999999999999</v>
      </c>
      <c r="AH11" s="1">
        <v>25</v>
      </c>
    </row>
    <row r="12" spans="1:34" s="1" customFormat="1" x14ac:dyDescent="0.3">
      <c r="A12" s="4" t="s">
        <v>7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>
        <v>2.3780000000000001</v>
      </c>
      <c r="R12" s="10">
        <v>2.8220000000000001</v>
      </c>
      <c r="S12" s="10">
        <v>3.0739999999999998</v>
      </c>
      <c r="T12" s="10">
        <v>3.5190000000000001</v>
      </c>
      <c r="U12" s="10">
        <v>3.9929999999999999</v>
      </c>
      <c r="V12" s="10">
        <v>5.2460000000000004</v>
      </c>
      <c r="W12" s="10">
        <v>5.7809999999999997</v>
      </c>
      <c r="X12" s="10">
        <v>6.57</v>
      </c>
      <c r="Y12" s="10">
        <v>7.0060000000000002</v>
      </c>
      <c r="Z12" s="10">
        <v>7.5819999999999999</v>
      </c>
      <c r="AA12" s="10">
        <v>8.5679999999999996</v>
      </c>
      <c r="AB12" s="10">
        <v>9.0440000000000005</v>
      </c>
      <c r="AC12" s="10">
        <v>9.1649999999999991</v>
      </c>
      <c r="AD12" s="10">
        <v>10.465</v>
      </c>
      <c r="AE12" s="10">
        <v>10.888</v>
      </c>
      <c r="AF12" s="10">
        <v>11.984</v>
      </c>
      <c r="AH12" s="1">
        <v>16</v>
      </c>
    </row>
    <row r="13" spans="1:34" s="1" customFormat="1" x14ac:dyDescent="0.3">
      <c r="A13" s="4" t="s">
        <v>8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>
        <v>7.1609999999999996</v>
      </c>
      <c r="R13" s="10">
        <v>7.2770000000000001</v>
      </c>
      <c r="S13" s="10">
        <v>7.4580000000000002</v>
      </c>
      <c r="T13" s="10">
        <v>8.2490000000000006</v>
      </c>
      <c r="U13" s="10">
        <v>8.1829999999999998</v>
      </c>
      <c r="V13" s="10">
        <v>8.7309999999999999</v>
      </c>
      <c r="W13" s="10">
        <v>10.077</v>
      </c>
      <c r="X13" s="10">
        <v>11.153</v>
      </c>
      <c r="Y13" s="10">
        <v>13.741</v>
      </c>
      <c r="Z13" s="10">
        <v>15.326000000000001</v>
      </c>
      <c r="AA13" s="10">
        <v>15.683</v>
      </c>
      <c r="AB13" s="10">
        <v>15.69</v>
      </c>
      <c r="AC13" s="10">
        <v>15.391</v>
      </c>
      <c r="AD13" s="10">
        <v>17.3</v>
      </c>
      <c r="AE13" s="10">
        <v>18.050999999999998</v>
      </c>
      <c r="AF13" s="10">
        <v>19.677</v>
      </c>
      <c r="AH13" s="1">
        <v>18</v>
      </c>
    </row>
    <row r="14" spans="1:34" s="1" customFormat="1" x14ac:dyDescent="0.3">
      <c r="A14" s="4" t="s">
        <v>9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>
        <v>8.3390000000000004</v>
      </c>
      <c r="R14" s="10">
        <v>8.4420000000000002</v>
      </c>
      <c r="S14" s="10">
        <v>9.1549999999999994</v>
      </c>
      <c r="T14" s="10">
        <v>9.6690000000000005</v>
      </c>
      <c r="U14" s="10">
        <v>10.749000000000001</v>
      </c>
      <c r="V14" s="10">
        <v>12.978</v>
      </c>
      <c r="W14" s="10">
        <v>13.831</v>
      </c>
      <c r="X14" s="10">
        <v>13.247</v>
      </c>
      <c r="Y14" s="10">
        <v>14.314</v>
      </c>
      <c r="Z14" s="10">
        <v>15.347</v>
      </c>
      <c r="AA14" s="10">
        <v>16.155999999999999</v>
      </c>
      <c r="AB14" s="10">
        <v>16.259</v>
      </c>
      <c r="AC14" s="10">
        <v>17.422999999999998</v>
      </c>
      <c r="AD14" s="10">
        <v>17.562999999999999</v>
      </c>
      <c r="AE14" s="10">
        <v>17.454000000000001</v>
      </c>
      <c r="AF14" s="10">
        <v>18.361999999999998</v>
      </c>
      <c r="AH14" s="1">
        <v>20</v>
      </c>
    </row>
    <row r="15" spans="1:34" s="1" customFormat="1" x14ac:dyDescent="0.3">
      <c r="A15" s="4" t="s">
        <v>10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>
        <v>9.5079999999999991</v>
      </c>
      <c r="R15" s="10">
        <v>9.5990000000000002</v>
      </c>
      <c r="S15" s="10">
        <v>9.3369999999999997</v>
      </c>
      <c r="T15" s="10">
        <v>10.242000000000001</v>
      </c>
      <c r="U15" s="10">
        <v>11.189</v>
      </c>
      <c r="V15" s="10">
        <v>12.215999999999999</v>
      </c>
      <c r="W15" s="10">
        <v>12.672000000000001</v>
      </c>
      <c r="X15" s="10">
        <v>10.859</v>
      </c>
      <c r="Y15" s="10">
        <v>13.273999999999999</v>
      </c>
      <c r="Z15" s="10">
        <v>13.907999999999999</v>
      </c>
      <c r="AA15" s="10">
        <v>14.422000000000001</v>
      </c>
      <c r="AB15" s="10">
        <v>14.861000000000001</v>
      </c>
      <c r="AC15" s="10">
        <v>15.500999999999999</v>
      </c>
      <c r="AD15" s="10">
        <v>15.904</v>
      </c>
      <c r="AE15" s="10">
        <v>16.443999999999999</v>
      </c>
      <c r="AF15" s="10">
        <v>17.216000000000001</v>
      </c>
      <c r="AH15" s="1">
        <v>23</v>
      </c>
    </row>
    <row r="16" spans="1:34" s="1" customFormat="1" x14ac:dyDescent="0.3">
      <c r="A16" s="4" t="s">
        <v>11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>
        <v>23.404</v>
      </c>
      <c r="R16" s="10">
        <v>23.690999999999999</v>
      </c>
      <c r="S16" s="10">
        <v>22.667999999999999</v>
      </c>
      <c r="T16" s="10">
        <v>22.161000000000001</v>
      </c>
      <c r="U16" s="10">
        <v>21.986000000000001</v>
      </c>
      <c r="V16" s="10">
        <v>23.596</v>
      </c>
      <c r="W16" s="10">
        <v>25.103000000000002</v>
      </c>
      <c r="X16" s="10">
        <v>25.388999999999999</v>
      </c>
      <c r="Y16" s="10">
        <v>26.757000000000001</v>
      </c>
      <c r="Z16" s="10">
        <v>28.04</v>
      </c>
      <c r="AA16" s="10">
        <v>27.817</v>
      </c>
      <c r="AB16" s="10">
        <v>28.969000000000001</v>
      </c>
      <c r="AC16" s="10">
        <v>28.266999999999999</v>
      </c>
      <c r="AD16" s="10">
        <v>27.28</v>
      </c>
      <c r="AE16" s="10">
        <v>28.047000000000001</v>
      </c>
      <c r="AF16" s="10">
        <v>28.466000000000001</v>
      </c>
      <c r="AH16" s="1">
        <v>20</v>
      </c>
    </row>
    <row r="17" spans="1:34" s="1" customFormat="1" x14ac:dyDescent="0.3">
      <c r="A17" s="4" t="s">
        <v>12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6.3159999999999998</v>
      </c>
      <c r="R17" s="10">
        <v>7.5490000000000004</v>
      </c>
      <c r="S17" s="10">
        <v>8.3279999999999994</v>
      </c>
      <c r="T17" s="10">
        <v>9.8070000000000004</v>
      </c>
      <c r="U17" s="10">
        <v>11.492000000000001</v>
      </c>
      <c r="V17" s="10">
        <v>12.775</v>
      </c>
      <c r="W17" s="10">
        <v>13.023</v>
      </c>
      <c r="X17" s="10">
        <v>12.881</v>
      </c>
      <c r="Y17" s="10">
        <v>15.441000000000001</v>
      </c>
      <c r="Z17" s="10">
        <v>16.741</v>
      </c>
      <c r="AA17" s="10">
        <v>17.082000000000001</v>
      </c>
      <c r="AB17" s="10">
        <v>17.526</v>
      </c>
      <c r="AC17" s="10">
        <v>17.414999999999999</v>
      </c>
      <c r="AD17" s="10">
        <v>18.266999999999999</v>
      </c>
      <c r="AE17" s="10">
        <v>17.795999999999999</v>
      </c>
      <c r="AF17" s="10">
        <v>18.181000000000001</v>
      </c>
      <c r="AH17" s="1">
        <v>17</v>
      </c>
    </row>
    <row r="18" spans="1:34" s="1" customFormat="1" x14ac:dyDescent="0.3">
      <c r="A18" s="4" t="s">
        <v>13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>
        <v>3.0710000000000002</v>
      </c>
      <c r="R18" s="10">
        <v>3.1309999999999998</v>
      </c>
      <c r="S18" s="10">
        <v>3.2629999999999999</v>
      </c>
      <c r="T18" s="10">
        <v>4.0039999999999996</v>
      </c>
      <c r="U18" s="10">
        <v>5.1340000000000003</v>
      </c>
      <c r="V18" s="10">
        <v>5.9249999999999998</v>
      </c>
      <c r="W18" s="10">
        <v>6.173</v>
      </c>
      <c r="X18" s="10">
        <v>6.2610000000000001</v>
      </c>
      <c r="Y18" s="10">
        <v>7.1369999999999996</v>
      </c>
      <c r="Z18" s="10">
        <v>8.4559999999999995</v>
      </c>
      <c r="AA18" s="10">
        <v>9.173</v>
      </c>
      <c r="AB18" s="10">
        <v>9.9290000000000003</v>
      </c>
      <c r="AC18" s="10">
        <v>9.859</v>
      </c>
      <c r="AD18" s="10">
        <v>10.503</v>
      </c>
      <c r="AE18" s="10">
        <v>13.898</v>
      </c>
      <c r="AF18" s="10">
        <v>13.8</v>
      </c>
      <c r="AH18" s="1">
        <v>13</v>
      </c>
    </row>
    <row r="19" spans="1:34" s="1" customFormat="1" x14ac:dyDescent="0.3">
      <c r="A19" s="4" t="s">
        <v>14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32.793999999999997</v>
      </c>
      <c r="R19" s="10">
        <v>32.264000000000003</v>
      </c>
      <c r="S19" s="10">
        <v>31.140999999999998</v>
      </c>
      <c r="T19" s="10">
        <v>29.614999999999998</v>
      </c>
      <c r="U19" s="10">
        <v>29.811</v>
      </c>
      <c r="V19" s="10">
        <v>34.317999999999998</v>
      </c>
      <c r="W19" s="10">
        <v>30.375</v>
      </c>
      <c r="X19" s="10">
        <v>33.478000000000002</v>
      </c>
      <c r="Y19" s="10">
        <v>35.709000000000003</v>
      </c>
      <c r="Z19" s="10">
        <v>37.036999999999999</v>
      </c>
      <c r="AA19" s="10">
        <v>38.628999999999998</v>
      </c>
      <c r="AB19" s="10">
        <v>37.537999999999997</v>
      </c>
      <c r="AC19" s="10">
        <v>37.137999999999998</v>
      </c>
      <c r="AD19" s="10">
        <v>39.018999999999998</v>
      </c>
      <c r="AE19" s="10">
        <v>40.029000000000003</v>
      </c>
      <c r="AF19" s="10">
        <v>40.975000000000001</v>
      </c>
      <c r="AH19" s="1">
        <v>40</v>
      </c>
    </row>
    <row r="20" spans="1:34" s="1" customFormat="1" x14ac:dyDescent="0.3">
      <c r="A20" s="4" t="s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>
        <v>17.222999999999999</v>
      </c>
      <c r="R20" s="10">
        <v>16.77</v>
      </c>
      <c r="S20" s="10">
        <v>16.888999999999999</v>
      </c>
      <c r="T20" s="10">
        <v>16.481999999999999</v>
      </c>
      <c r="U20" s="10">
        <v>17.824999999999999</v>
      </c>
      <c r="V20" s="10">
        <v>19.797999999999998</v>
      </c>
      <c r="W20" s="10">
        <v>19.64</v>
      </c>
      <c r="X20" s="10">
        <v>19.943999999999999</v>
      </c>
      <c r="Y20" s="10">
        <v>21.437999999999999</v>
      </c>
      <c r="Z20" s="10">
        <v>22.69</v>
      </c>
      <c r="AA20" s="10">
        <v>23.594000000000001</v>
      </c>
      <c r="AB20" s="10">
        <v>25.75</v>
      </c>
      <c r="AC20" s="10">
        <v>25.613</v>
      </c>
      <c r="AD20" s="10">
        <v>26.039000000000001</v>
      </c>
      <c r="AE20" s="10">
        <v>24.695</v>
      </c>
      <c r="AF20" s="10">
        <v>25.460999999999999</v>
      </c>
      <c r="AH20" s="1">
        <v>23</v>
      </c>
    </row>
    <row r="21" spans="1:34" s="1" customFormat="1" x14ac:dyDescent="0.3">
      <c r="A21" s="4" t="s">
        <v>16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>
        <v>0.89900000000000002</v>
      </c>
      <c r="R21" s="10">
        <v>1.4019999999999999</v>
      </c>
      <c r="S21" s="10">
        <v>1.4690000000000001</v>
      </c>
      <c r="T21" s="10">
        <v>2.7250000000000001</v>
      </c>
      <c r="U21" s="10">
        <v>2.8090000000000002</v>
      </c>
      <c r="V21" s="10">
        <v>2.9289999999999998</v>
      </c>
      <c r="W21" s="10">
        <v>2.85</v>
      </c>
      <c r="X21" s="10">
        <v>2.8559999999999999</v>
      </c>
      <c r="Y21" s="10">
        <v>3.1139999999999999</v>
      </c>
      <c r="Z21" s="10">
        <v>3.4990000000000001</v>
      </c>
      <c r="AA21" s="10">
        <v>4.4690000000000003</v>
      </c>
      <c r="AB21" s="10">
        <v>4.9870000000000001</v>
      </c>
      <c r="AC21" s="10">
        <v>5.3609999999999998</v>
      </c>
      <c r="AD21" s="10">
        <v>6.1980000000000004</v>
      </c>
      <c r="AE21" s="10">
        <v>8.9730000000000008</v>
      </c>
      <c r="AF21" s="10">
        <v>7.0469999999999997</v>
      </c>
      <c r="AH21" s="1">
        <v>11</v>
      </c>
    </row>
    <row r="22" spans="1:34" s="1" customFormat="1" x14ac:dyDescent="0.3">
      <c r="A22" s="4" t="s">
        <v>17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>
        <v>4.3639999999999999</v>
      </c>
      <c r="R22" s="10">
        <v>6.931</v>
      </c>
      <c r="S22" s="10">
        <v>7.4329999999999998</v>
      </c>
      <c r="T22" s="10">
        <v>8.5749999999999993</v>
      </c>
      <c r="U22" s="10">
        <v>8.5640000000000001</v>
      </c>
      <c r="V22" s="10">
        <v>11.673999999999999</v>
      </c>
      <c r="W22" s="10">
        <v>12.742000000000001</v>
      </c>
      <c r="X22" s="10">
        <v>13.972</v>
      </c>
      <c r="Y22" s="10">
        <v>15.53</v>
      </c>
      <c r="Z22" s="10">
        <v>16.204999999999998</v>
      </c>
      <c r="AA22" s="10">
        <v>14.618</v>
      </c>
      <c r="AB22" s="10">
        <v>14.494999999999999</v>
      </c>
      <c r="AC22" s="10">
        <v>14.377000000000001</v>
      </c>
      <c r="AD22" s="10">
        <v>13.542999999999999</v>
      </c>
      <c r="AE22" s="10">
        <v>12.535</v>
      </c>
      <c r="AF22" s="10">
        <v>12.614000000000001</v>
      </c>
      <c r="AH22" s="1">
        <v>13</v>
      </c>
    </row>
    <row r="23" spans="1:34" s="1" customFormat="1" x14ac:dyDescent="0.3">
      <c r="A23" s="4" t="s">
        <v>18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>
        <v>0.10199999999999999</v>
      </c>
      <c r="R23" s="10">
        <v>0.123</v>
      </c>
      <c r="S23" s="10">
        <v>0.14899999999999999</v>
      </c>
      <c r="T23" s="10">
        <v>0.17699999999999999</v>
      </c>
      <c r="U23" s="10">
        <v>0.19500000000000001</v>
      </c>
      <c r="V23" s="10">
        <v>0.221</v>
      </c>
      <c r="W23" s="10">
        <v>0.97899999999999998</v>
      </c>
      <c r="X23" s="10">
        <v>1.85</v>
      </c>
      <c r="Y23" s="10">
        <v>2.8620000000000001</v>
      </c>
      <c r="Z23" s="10">
        <v>3.76</v>
      </c>
      <c r="AA23" s="10">
        <v>4.7439999999999998</v>
      </c>
      <c r="AB23" s="10">
        <v>5.1189999999999998</v>
      </c>
      <c r="AC23" s="10">
        <v>6.2080000000000002</v>
      </c>
      <c r="AD23" s="10">
        <v>7.2190000000000003</v>
      </c>
      <c r="AE23" s="10">
        <v>7.968</v>
      </c>
      <c r="AF23" s="10">
        <v>8.4879999999999995</v>
      </c>
      <c r="AH23" s="1">
        <v>10</v>
      </c>
    </row>
    <row r="24" spans="1:34" s="1" customFormat="1" x14ac:dyDescent="0.3">
      <c r="A24" s="4" t="s">
        <v>19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>
        <v>2.0299999999999998</v>
      </c>
      <c r="R24" s="10">
        <v>2.4780000000000002</v>
      </c>
      <c r="S24" s="10">
        <v>2.778</v>
      </c>
      <c r="T24" s="10">
        <v>3.298</v>
      </c>
      <c r="U24" s="10">
        <v>3.5960000000000001</v>
      </c>
      <c r="V24" s="10">
        <v>4.266</v>
      </c>
      <c r="W24" s="10">
        <v>3.9169999999999998</v>
      </c>
      <c r="X24" s="10">
        <v>4.524</v>
      </c>
      <c r="Y24" s="10">
        <v>4.6589999999999998</v>
      </c>
      <c r="Z24" s="10">
        <v>4.6909999999999998</v>
      </c>
      <c r="AA24" s="10">
        <v>5.415</v>
      </c>
      <c r="AB24" s="10">
        <v>5.6680000000000001</v>
      </c>
      <c r="AC24" s="10">
        <v>5.8019999999999996</v>
      </c>
      <c r="AD24" s="10">
        <v>6.4560000000000004</v>
      </c>
      <c r="AE24" s="10">
        <v>7.34</v>
      </c>
      <c r="AF24" s="10">
        <v>8.7680000000000007</v>
      </c>
      <c r="AH24" s="1">
        <v>14</v>
      </c>
    </row>
    <row r="25" spans="1:34" s="1" customFormat="1" x14ac:dyDescent="0.3">
      <c r="A25" s="4" t="s">
        <v>20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>
        <v>22.553999999999998</v>
      </c>
      <c r="R25" s="10">
        <v>24.355</v>
      </c>
      <c r="S25" s="10">
        <v>26.277000000000001</v>
      </c>
      <c r="T25" s="10">
        <v>28.145</v>
      </c>
      <c r="U25" s="10">
        <v>28.79</v>
      </c>
      <c r="V25" s="10">
        <v>31.041</v>
      </c>
      <c r="W25" s="10">
        <v>31.207000000000001</v>
      </c>
      <c r="X25" s="10">
        <v>31.553000000000001</v>
      </c>
      <c r="Y25" s="10">
        <v>32.735999999999997</v>
      </c>
      <c r="Z25" s="10">
        <v>32.665999999999997</v>
      </c>
      <c r="AA25" s="10">
        <v>33.552999999999997</v>
      </c>
      <c r="AB25" s="10">
        <v>33.502000000000002</v>
      </c>
      <c r="AC25" s="10">
        <v>33.374000000000002</v>
      </c>
      <c r="AD25" s="10">
        <v>33.140999999999998</v>
      </c>
      <c r="AE25" s="10">
        <v>33.805999999999997</v>
      </c>
      <c r="AF25" s="10">
        <v>33.625999999999998</v>
      </c>
      <c r="AH25" s="1">
        <v>34</v>
      </c>
    </row>
    <row r="26" spans="1:34" s="1" customFormat="1" x14ac:dyDescent="0.3">
      <c r="A26" s="4" t="s">
        <v>21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>
        <v>6.9139999999999997</v>
      </c>
      <c r="R26" s="10">
        <v>6.9</v>
      </c>
      <c r="S26" s="10">
        <v>6.8890000000000002</v>
      </c>
      <c r="T26" s="10">
        <v>6.93</v>
      </c>
      <c r="U26" s="10">
        <v>7.7110000000000003</v>
      </c>
      <c r="V26" s="10">
        <v>8.6989999999999998</v>
      </c>
      <c r="W26" s="10">
        <v>9.3000000000000007</v>
      </c>
      <c r="X26" s="10">
        <v>10.353999999999999</v>
      </c>
      <c r="Y26" s="10">
        <v>10.97</v>
      </c>
      <c r="Z26" s="10">
        <v>11.462999999999999</v>
      </c>
      <c r="AA26" s="10">
        <v>11.614000000000001</v>
      </c>
      <c r="AB26" s="10">
        <v>11.888</v>
      </c>
      <c r="AC26" s="10">
        <v>11.4</v>
      </c>
      <c r="AD26" s="10">
        <v>11.117000000000001</v>
      </c>
      <c r="AE26" s="10">
        <v>11.477</v>
      </c>
      <c r="AF26" s="10">
        <v>12.164</v>
      </c>
      <c r="AH26" s="1">
        <v>15</v>
      </c>
    </row>
    <row r="27" spans="1:34" s="1" customFormat="1" x14ac:dyDescent="0.3">
      <c r="A27" s="4" t="s">
        <v>22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>
        <v>19.209</v>
      </c>
      <c r="R27" s="10">
        <v>19.526</v>
      </c>
      <c r="S27" s="10">
        <v>20.795000000000002</v>
      </c>
      <c r="T27" s="10">
        <v>21.914000000000001</v>
      </c>
      <c r="U27" s="10">
        <v>22.934000000000001</v>
      </c>
      <c r="V27" s="10">
        <v>24.411000000000001</v>
      </c>
      <c r="W27" s="10">
        <v>24.155000000000001</v>
      </c>
      <c r="X27" s="10">
        <v>24.606999999999999</v>
      </c>
      <c r="Y27" s="10">
        <v>24.577999999999999</v>
      </c>
      <c r="Z27" s="10">
        <v>25.702999999999999</v>
      </c>
      <c r="AA27" s="10">
        <v>29.510999999999999</v>
      </c>
      <c r="AB27" s="10">
        <v>30.518000000000001</v>
      </c>
      <c r="AC27" s="10">
        <v>30.867999999999999</v>
      </c>
      <c r="AD27" s="10">
        <v>30.614000000000001</v>
      </c>
      <c r="AE27" s="10">
        <v>30.206</v>
      </c>
      <c r="AF27" s="10">
        <v>30.619</v>
      </c>
      <c r="AH27" s="1">
        <v>31</v>
      </c>
    </row>
    <row r="28" spans="1:34" s="1" customFormat="1" x14ac:dyDescent="0.3">
      <c r="A28" s="4" t="s">
        <v>23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>
        <v>16.811</v>
      </c>
      <c r="R28" s="10">
        <v>17.571000000000002</v>
      </c>
      <c r="S28" s="10">
        <v>17.096</v>
      </c>
      <c r="T28" s="10">
        <v>18.195</v>
      </c>
      <c r="U28" s="10">
        <v>20.204000000000001</v>
      </c>
      <c r="V28" s="10">
        <v>22.157</v>
      </c>
      <c r="W28" s="10">
        <v>22.834</v>
      </c>
      <c r="X28" s="10">
        <v>21.186</v>
      </c>
      <c r="Y28" s="10">
        <v>22.824999999999999</v>
      </c>
      <c r="Z28" s="10">
        <v>23.885999999999999</v>
      </c>
      <c r="AA28" s="10">
        <v>24.844999999999999</v>
      </c>
      <c r="AB28" s="10">
        <v>24.785</v>
      </c>
      <c r="AC28" s="10">
        <v>25.032</v>
      </c>
      <c r="AD28" s="10">
        <v>24.454000000000001</v>
      </c>
      <c r="AE28" s="10">
        <v>23.875</v>
      </c>
      <c r="AF28" s="10">
        <v>24.29</v>
      </c>
      <c r="AH28" s="1">
        <v>24</v>
      </c>
    </row>
    <row r="29" spans="1:34" s="1" customFormat="1" x14ac:dyDescent="0.3">
      <c r="A29" s="4" t="s">
        <v>24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>
        <v>18.396999999999998</v>
      </c>
      <c r="R29" s="10">
        <v>19.809000000000001</v>
      </c>
      <c r="S29" s="10">
        <v>18.416</v>
      </c>
      <c r="T29" s="10">
        <v>19.673999999999999</v>
      </c>
      <c r="U29" s="10">
        <v>18.645</v>
      </c>
      <c r="V29" s="10">
        <v>20.763999999999999</v>
      </c>
      <c r="W29" s="10">
        <v>21.08</v>
      </c>
      <c r="X29" s="10">
        <v>20.936</v>
      </c>
      <c r="Y29" s="10">
        <v>21.548999999999999</v>
      </c>
      <c r="Z29" s="10">
        <v>23.161000000000001</v>
      </c>
      <c r="AA29" s="10">
        <v>22.460999999999999</v>
      </c>
      <c r="AB29" s="10">
        <v>22.88</v>
      </c>
      <c r="AC29" s="10">
        <v>21.977</v>
      </c>
      <c r="AD29" s="10">
        <v>21.658000000000001</v>
      </c>
      <c r="AE29" s="10">
        <v>21.378</v>
      </c>
      <c r="AF29" s="10">
        <v>21.974</v>
      </c>
      <c r="AH29" s="1">
        <v>25</v>
      </c>
    </row>
    <row r="30" spans="1:34" s="1" customFormat="1" x14ac:dyDescent="0.3">
      <c r="A30" s="4" t="s">
        <v>25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>
        <v>6.391</v>
      </c>
      <c r="R30" s="10">
        <v>6.36</v>
      </c>
      <c r="S30" s="10">
        <v>6.5839999999999996</v>
      </c>
      <c r="T30" s="10">
        <v>7.766</v>
      </c>
      <c r="U30" s="10">
        <v>7.7229999999999999</v>
      </c>
      <c r="V30" s="10">
        <v>9.3680000000000003</v>
      </c>
      <c r="W30" s="10">
        <v>9.0990000000000002</v>
      </c>
      <c r="X30" s="10">
        <v>10.348000000000001</v>
      </c>
      <c r="Y30" s="10">
        <v>10.452999999999999</v>
      </c>
      <c r="Z30" s="10">
        <v>10.132999999999999</v>
      </c>
      <c r="AA30" s="10">
        <v>11.712999999999999</v>
      </c>
      <c r="AB30" s="10">
        <v>12.882999999999999</v>
      </c>
      <c r="AC30" s="10">
        <v>12.029</v>
      </c>
      <c r="AD30" s="10">
        <v>11.465</v>
      </c>
      <c r="AE30" s="10">
        <v>11.896000000000001</v>
      </c>
      <c r="AF30" s="10">
        <v>16.893999999999998</v>
      </c>
      <c r="AH30" s="1">
        <v>14</v>
      </c>
    </row>
    <row r="31" spans="1:34" s="1" customFormat="1" x14ac:dyDescent="0.3">
      <c r="A31" s="4" t="s">
        <v>26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>
        <v>29.231999999999999</v>
      </c>
      <c r="R31" s="10">
        <v>28.814</v>
      </c>
      <c r="S31" s="10">
        <v>30.042999999999999</v>
      </c>
      <c r="T31" s="10">
        <v>29.561</v>
      </c>
      <c r="U31" s="10">
        <v>31.234999999999999</v>
      </c>
      <c r="V31" s="10">
        <v>31.198</v>
      </c>
      <c r="W31" s="10">
        <v>32.293999999999997</v>
      </c>
      <c r="X31" s="10">
        <v>32.664000000000001</v>
      </c>
      <c r="Y31" s="10">
        <v>34.341000000000001</v>
      </c>
      <c r="Z31" s="10">
        <v>36.728000000000002</v>
      </c>
      <c r="AA31" s="10">
        <v>38.78</v>
      </c>
      <c r="AB31" s="10">
        <v>39.320999999999998</v>
      </c>
      <c r="AC31" s="10">
        <v>39.012999999999998</v>
      </c>
      <c r="AD31" s="10">
        <v>40.917000000000002</v>
      </c>
      <c r="AE31" s="10">
        <v>41.16</v>
      </c>
      <c r="AF31" s="10">
        <v>43.081000000000003</v>
      </c>
      <c r="AH31" s="1">
        <v>38</v>
      </c>
    </row>
    <row r="32" spans="1:34" s="1" customFormat="1" x14ac:dyDescent="0.3">
      <c r="A32" s="4" t="s">
        <v>27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>
        <v>38.677</v>
      </c>
      <c r="R32" s="10">
        <v>40.265000000000001</v>
      </c>
      <c r="S32" s="10">
        <v>42.04</v>
      </c>
      <c r="T32" s="10">
        <v>43.551000000000002</v>
      </c>
      <c r="U32" s="10">
        <v>44.287999999999997</v>
      </c>
      <c r="V32" s="10">
        <v>47.475999999999999</v>
      </c>
      <c r="W32" s="10">
        <v>46.594999999999999</v>
      </c>
      <c r="X32" s="10">
        <v>48.134999999999998</v>
      </c>
      <c r="Y32" s="10">
        <v>50.027000000000001</v>
      </c>
      <c r="Z32" s="10">
        <v>50.792000000000002</v>
      </c>
      <c r="AA32" s="10">
        <v>51.817</v>
      </c>
      <c r="AB32" s="10">
        <v>52.947000000000003</v>
      </c>
      <c r="AC32" s="10">
        <v>53.328000000000003</v>
      </c>
      <c r="AD32" s="10">
        <v>54.156999999999996</v>
      </c>
      <c r="AE32" s="10">
        <v>54.651000000000003</v>
      </c>
      <c r="AF32" s="10">
        <v>56.390999999999998</v>
      </c>
      <c r="AH32" s="1">
        <v>49</v>
      </c>
    </row>
    <row r="33" s="1" customFormat="1" x14ac:dyDescent="0.3"/>
    <row r="34" s="1" customFormat="1" x14ac:dyDescent="0.3"/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Ref_distr</vt:lpstr>
      <vt:lpstr>Base_benefits</vt:lpstr>
      <vt:lpstr>Base_C_ES</vt:lpstr>
      <vt:lpstr>Base_C_ES_1990</vt:lpstr>
      <vt:lpstr>Base_1995</vt:lpstr>
      <vt:lpstr>Base_C</vt:lpstr>
      <vt:lpstr>Base_POP</vt:lpstr>
      <vt:lpstr>Base_GDP</vt:lpstr>
      <vt:lpstr>Base_RES</vt:lpstr>
      <vt:lpstr>Base_min_welf</vt:lpstr>
      <vt:lpstr>Tabelle6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Maczek</dc:creator>
  <cp:lastModifiedBy>Florian Maczek</cp:lastModifiedBy>
  <dcterms:created xsi:type="dcterms:W3CDTF">2021-01-28T15:55:36Z</dcterms:created>
  <dcterms:modified xsi:type="dcterms:W3CDTF">2022-02-28T22:46:01Z</dcterms:modified>
</cp:coreProperties>
</file>