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win\python\simple_formula1_strategy_optimization\references\"/>
    </mc:Choice>
  </mc:AlternateContent>
  <xr:revisionPtr revIDLastSave="0" documentId="13_ncr:1_{5FB31D91-7499-4ECC-BF5B-DD036BD99373}" xr6:coauthVersionLast="47" xr6:coauthVersionMax="47" xr10:uidLastSave="{00000000-0000-0000-0000-000000000000}"/>
  <bookViews>
    <workbookView xWindow="0" yWindow="0" windowWidth="10245" windowHeight="10920" xr2:uid="{3F35DFF3-7B9E-4B93-B47D-7BBCD77F5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C26" i="1"/>
  <c r="C27" i="1" s="1"/>
  <c r="D26" i="1"/>
  <c r="E26" i="1"/>
  <c r="E27" i="1" s="1"/>
  <c r="F26" i="1"/>
  <c r="G26" i="1"/>
  <c r="H26" i="1"/>
  <c r="I26" i="1"/>
  <c r="I27" i="1" s="1"/>
  <c r="J26" i="1"/>
  <c r="K26" i="1"/>
  <c r="K27" i="1" s="1"/>
  <c r="L26" i="1"/>
  <c r="M26" i="1"/>
  <c r="N26" i="1"/>
  <c r="O26" i="1"/>
  <c r="D27" i="1"/>
  <c r="F27" i="1"/>
  <c r="G27" i="1"/>
  <c r="H27" i="1"/>
  <c r="J27" i="1"/>
  <c r="L27" i="1"/>
  <c r="M27" i="1"/>
  <c r="N27" i="1"/>
  <c r="O27" i="1"/>
  <c r="P27" i="1"/>
  <c r="P26" i="1"/>
  <c r="Q27" i="1"/>
  <c r="Q26" i="1"/>
  <c r="C20" i="1"/>
  <c r="B20" i="1"/>
  <c r="D20" i="1"/>
  <c r="I13" i="1"/>
  <c r="G13" i="1"/>
  <c r="D13" i="1"/>
  <c r="D14" i="1"/>
  <c r="I8" i="1"/>
  <c r="C8" i="1" s="1"/>
  <c r="C9" i="1" s="1"/>
  <c r="C13" i="1" l="1"/>
  <c r="C14" i="1" s="1"/>
  <c r="B13" i="1"/>
  <c r="B14" i="1" s="1"/>
  <c r="H13" i="1"/>
  <c r="H14" i="1" s="1"/>
  <c r="I14" i="1"/>
  <c r="G14" i="1"/>
  <c r="F13" i="1"/>
  <c r="F14" i="1" s="1"/>
  <c r="E13" i="1"/>
  <c r="E14" i="1" s="1"/>
  <c r="E8" i="1"/>
  <c r="E9" i="1" s="1"/>
  <c r="H8" i="1"/>
  <c r="H9" i="1" s="1"/>
  <c r="F8" i="1"/>
  <c r="F9" i="1" s="1"/>
  <c r="I9" i="1"/>
  <c r="D8" i="1"/>
  <c r="D9" i="1" s="1"/>
  <c r="B8" i="1"/>
  <c r="B9" i="1" s="1"/>
  <c r="G8" i="1"/>
  <c r="G9" i="1" s="1"/>
</calcChain>
</file>

<file path=xl/sharedStrings.xml><?xml version="1.0" encoding="utf-8"?>
<sst xmlns="http://schemas.openxmlformats.org/spreadsheetml/2006/main" count="32" uniqueCount="25">
  <si>
    <t>FULL Number of Laps</t>
  </si>
  <si>
    <t>old</t>
  </si>
  <si>
    <t>new</t>
  </si>
  <si>
    <t>engine reliability per lap</t>
  </si>
  <si>
    <t>percent loss all laps</t>
  </si>
  <si>
    <t>engine mode</t>
  </si>
  <si>
    <t>neutral</t>
  </si>
  <si>
    <t>Full</t>
  </si>
  <si>
    <t>engine fuel consumption per lap</t>
  </si>
  <si>
    <t>INIT FUEL</t>
  </si>
  <si>
    <t>comsumption all laps</t>
  </si>
  <si>
    <t>tyre mode</t>
  </si>
  <si>
    <t>Soft</t>
  </si>
  <si>
    <t>Medium</t>
  </si>
  <si>
    <t>Hard</t>
  </si>
  <si>
    <t>tyre reliability per lap</t>
  </si>
  <si>
    <t>brake mode</t>
  </si>
  <si>
    <t>Neutral</t>
  </si>
  <si>
    <t>Warm</t>
  </si>
  <si>
    <t>Fly</t>
  </si>
  <si>
    <t>PitEntry</t>
  </si>
  <si>
    <t>PitExit</t>
  </si>
  <si>
    <t>Def</t>
  </si>
  <si>
    <t>brake reliability per lap</t>
  </si>
  <si>
    <t>reliability all 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</si>
</sst>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8D4F-587A-432F-A800-F7DBB27EB2C9}">
  <dimension ref="A1:Q27"/>
  <sheetViews>
    <sheetView tabSelected="1" topLeftCell="H10" workbookViewId="0">
      <selection activeCell="P13" sqref="P13"/>
    </sheetView>
  </sheetViews>
  <sheetFormatPr defaultRowHeight="15" x14ac:dyDescent="0.25"/>
  <cols>
    <col min="1" max="1" width="30.42578125" bestFit="1" customWidth="1"/>
  </cols>
  <sheetData>
    <row r="1" spans="1:9" x14ac:dyDescent="0.25">
      <c r="A1" t="s">
        <v>0</v>
      </c>
      <c r="E1">
        <v>66</v>
      </c>
    </row>
    <row r="2" spans="1:9" x14ac:dyDescent="0.25">
      <c r="A2" t="s">
        <v>9</v>
      </c>
      <c r="E2">
        <v>100</v>
      </c>
    </row>
    <row r="4" spans="1:9" x14ac:dyDescent="0.25">
      <c r="A4" t="s">
        <v>5</v>
      </c>
    </row>
    <row r="5" spans="1:9" x14ac:dyDescent="0.25">
      <c r="B5" t="s">
        <v>6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 t="s">
        <v>7</v>
      </c>
    </row>
    <row r="6" spans="1:9" x14ac:dyDescent="0.25">
      <c r="A6" t="s">
        <v>3</v>
      </c>
    </row>
    <row r="7" spans="1:9" x14ac:dyDescent="0.25">
      <c r="A7" t="s">
        <v>1</v>
      </c>
      <c r="B7">
        <v>0.25</v>
      </c>
      <c r="C7">
        <v>1</v>
      </c>
      <c r="D7">
        <v>1.35</v>
      </c>
      <c r="E7">
        <v>1.95</v>
      </c>
      <c r="F7">
        <v>2.2999999999999998</v>
      </c>
      <c r="G7">
        <v>3.2</v>
      </c>
      <c r="H7">
        <v>4.0999999999999996</v>
      </c>
      <c r="I7">
        <v>10</v>
      </c>
    </row>
    <row r="8" spans="1:9" x14ac:dyDescent="0.25">
      <c r="A8" t="s">
        <v>2</v>
      </c>
      <c r="B8">
        <f>$I$8/$I$7*B7</f>
        <v>0.11478420569329659</v>
      </c>
      <c r="C8">
        <f>$I$8/$I$7*C7</f>
        <v>0.45913682277318635</v>
      </c>
      <c r="D8">
        <f>$I$8/$I$7*D7</f>
        <v>0.61983471074380159</v>
      </c>
      <c r="E8">
        <f>$I$8/$I$7*E7</f>
        <v>0.89531680440771333</v>
      </c>
      <c r="F8">
        <f>$I$8/$I$7*F7</f>
        <v>1.0560146923783285</v>
      </c>
      <c r="G8">
        <f>$I$8/$I$7*G7</f>
        <v>1.4692378328741964</v>
      </c>
      <c r="H8">
        <f>$I$8/$I$7*H7</f>
        <v>1.8824609733700639</v>
      </c>
      <c r="I8">
        <f>100/(0.33*E1)</f>
        <v>4.5913682277318637</v>
      </c>
    </row>
    <row r="9" spans="1:9" x14ac:dyDescent="0.25">
      <c r="A9" t="s">
        <v>4</v>
      </c>
      <c r="B9">
        <f>B8*$E$1</f>
        <v>7.5757575757575744</v>
      </c>
      <c r="C9">
        <f t="shared" ref="C9:I9" si="0">C8*$E$1</f>
        <v>30.303030303030297</v>
      </c>
      <c r="D9">
        <f t="shared" si="0"/>
        <v>40.909090909090907</v>
      </c>
      <c r="E9">
        <f t="shared" si="0"/>
        <v>59.090909090909079</v>
      </c>
      <c r="F9">
        <f t="shared" si="0"/>
        <v>69.696969696969674</v>
      </c>
      <c r="G9">
        <f t="shared" si="0"/>
        <v>96.969696969696969</v>
      </c>
      <c r="H9">
        <f t="shared" si="0"/>
        <v>124.24242424242422</v>
      </c>
      <c r="I9">
        <f t="shared" si="0"/>
        <v>303.030303030303</v>
      </c>
    </row>
    <row r="11" spans="1:9" x14ac:dyDescent="0.25">
      <c r="A11" t="s">
        <v>8</v>
      </c>
    </row>
    <row r="12" spans="1:9" x14ac:dyDescent="0.25">
      <c r="A12" t="s">
        <v>1</v>
      </c>
      <c r="B12">
        <v>0.25</v>
      </c>
      <c r="C12">
        <v>0.5</v>
      </c>
      <c r="D12">
        <v>0.75</v>
      </c>
      <c r="E12">
        <v>1.2</v>
      </c>
      <c r="F12">
        <v>1.3</v>
      </c>
      <c r="G12">
        <v>1.4</v>
      </c>
      <c r="H12">
        <v>2.2000000000000002</v>
      </c>
      <c r="I12">
        <v>3</v>
      </c>
    </row>
    <row r="13" spans="1:9" x14ac:dyDescent="0.25">
      <c r="A13" t="s">
        <v>2</v>
      </c>
      <c r="B13">
        <f t="shared" ref="B13:G13" si="1">$I$13/$I$12*B12</f>
        <v>0.25252525252525254</v>
      </c>
      <c r="C13">
        <f t="shared" si="1"/>
        <v>0.50505050505050508</v>
      </c>
      <c r="D13">
        <f>$I$13/$I$12*D12</f>
        <v>0.75757575757575757</v>
      </c>
      <c r="E13">
        <f t="shared" si="1"/>
        <v>1.2121212121212122</v>
      </c>
      <c r="F13">
        <f t="shared" si="1"/>
        <v>1.3131313131313134</v>
      </c>
      <c r="G13">
        <f>$I$13/$I$12*G12</f>
        <v>1.4141414141414141</v>
      </c>
      <c r="H13">
        <f>$I$13/$I$12*H12</f>
        <v>2.2222222222222228</v>
      </c>
      <c r="I13">
        <f>(2*E2)/E1</f>
        <v>3.0303030303030303</v>
      </c>
    </row>
    <row r="14" spans="1:9" x14ac:dyDescent="0.25">
      <c r="A14" t="s">
        <v>10</v>
      </c>
      <c r="B14">
        <f>B13*$E$1</f>
        <v>16.666666666666668</v>
      </c>
      <c r="C14">
        <f t="shared" ref="C14:I14" si="2">C13*$E$1</f>
        <v>33.333333333333336</v>
      </c>
      <c r="D14">
        <f t="shared" si="2"/>
        <v>50</v>
      </c>
      <c r="E14">
        <f t="shared" si="2"/>
        <v>80</v>
      </c>
      <c r="F14">
        <f t="shared" si="2"/>
        <v>86.666666666666686</v>
      </c>
      <c r="G14">
        <f t="shared" si="2"/>
        <v>93.333333333333329</v>
      </c>
      <c r="H14">
        <f t="shared" si="2"/>
        <v>146.66666666666671</v>
      </c>
      <c r="I14">
        <f t="shared" si="2"/>
        <v>200</v>
      </c>
    </row>
    <row r="16" spans="1:9" x14ac:dyDescent="0.25">
      <c r="A16" t="s">
        <v>11</v>
      </c>
    </row>
    <row r="17" spans="1:17" x14ac:dyDescent="0.25">
      <c r="B17" t="s">
        <v>12</v>
      </c>
      <c r="C17" t="s">
        <v>13</v>
      </c>
      <c r="D17" t="s">
        <v>14</v>
      </c>
    </row>
    <row r="18" spans="1:17" x14ac:dyDescent="0.25">
      <c r="A18" t="s">
        <v>15</v>
      </c>
    </row>
    <row r="19" spans="1:17" x14ac:dyDescent="0.25">
      <c r="A19" t="s">
        <v>1</v>
      </c>
      <c r="B19">
        <v>5.31</v>
      </c>
      <c r="C19">
        <v>4.25</v>
      </c>
      <c r="D19">
        <v>3.86</v>
      </c>
    </row>
    <row r="20" spans="1:17" x14ac:dyDescent="0.25">
      <c r="A20" t="s">
        <v>2</v>
      </c>
      <c r="B20">
        <f>100/(0.27*E1)</f>
        <v>5.6116722783389452</v>
      </c>
      <c r="C20">
        <f>100/(0.35*E1)</f>
        <v>4.329004329004329</v>
      </c>
      <c r="D20">
        <f>100/(0.39*E1)</f>
        <v>3.8850038850038846</v>
      </c>
    </row>
    <row r="22" spans="1:17" x14ac:dyDescent="0.25">
      <c r="A22" t="s">
        <v>16</v>
      </c>
    </row>
    <row r="23" spans="1:17" x14ac:dyDescent="0.25">
      <c r="B23" t="s">
        <v>17</v>
      </c>
      <c r="C23" t="s">
        <v>18</v>
      </c>
      <c r="D23" t="s">
        <v>19</v>
      </c>
      <c r="E23">
        <v>1</v>
      </c>
      <c r="F23">
        <v>2</v>
      </c>
      <c r="G23">
        <v>3</v>
      </c>
      <c r="H23">
        <v>4</v>
      </c>
      <c r="I23">
        <v>5</v>
      </c>
      <c r="J23" t="s">
        <v>20</v>
      </c>
      <c r="K23" t="s">
        <v>21</v>
      </c>
      <c r="L23">
        <v>6</v>
      </c>
      <c r="M23">
        <v>7</v>
      </c>
      <c r="N23">
        <v>8</v>
      </c>
      <c r="O23">
        <v>9</v>
      </c>
      <c r="P23" t="s">
        <v>22</v>
      </c>
      <c r="Q23" t="s">
        <v>7</v>
      </c>
    </row>
    <row r="24" spans="1:17" x14ac:dyDescent="0.25">
      <c r="A24" t="s">
        <v>23</v>
      </c>
    </row>
    <row r="25" spans="1:17" x14ac:dyDescent="0.25">
      <c r="A25" t="s">
        <v>1</v>
      </c>
      <c r="B25">
        <v>0.25</v>
      </c>
      <c r="C25">
        <v>5.9</v>
      </c>
      <c r="D25">
        <v>2.25</v>
      </c>
      <c r="E25">
        <v>3</v>
      </c>
      <c r="F25">
        <v>3.15</v>
      </c>
      <c r="G25">
        <v>3.3</v>
      </c>
      <c r="H25">
        <v>3.45</v>
      </c>
      <c r="I25">
        <v>3.6</v>
      </c>
      <c r="J25">
        <v>1.25</v>
      </c>
      <c r="K25">
        <v>1.28</v>
      </c>
      <c r="L25">
        <v>2.5</v>
      </c>
      <c r="M25">
        <v>4.1500000000000004</v>
      </c>
      <c r="N25">
        <v>4.3</v>
      </c>
      <c r="O25">
        <v>4.75</v>
      </c>
      <c r="P25">
        <v>7.49</v>
      </c>
      <c r="Q25">
        <v>15</v>
      </c>
    </row>
    <row r="26" spans="1:17" x14ac:dyDescent="0.25">
      <c r="A26" t="s">
        <v>2</v>
      </c>
      <c r="B26">
        <f t="shared" ref="B26:O26" si="3">$Q$26/$Q$25*B25</f>
        <v>6.3131313131313122E-2</v>
      </c>
      <c r="C26">
        <f t="shared" si="3"/>
        <v>1.4898989898989898</v>
      </c>
      <c r="D26">
        <f t="shared" si="3"/>
        <v>0.56818181818181812</v>
      </c>
      <c r="E26">
        <f t="shared" si="3"/>
        <v>0.75757575757575746</v>
      </c>
      <c r="F26">
        <f t="shared" si="3"/>
        <v>0.7954545454545453</v>
      </c>
      <c r="G26">
        <f t="shared" si="3"/>
        <v>0.83333333333333315</v>
      </c>
      <c r="H26">
        <f t="shared" si="3"/>
        <v>0.8712121212121211</v>
      </c>
      <c r="I26">
        <f t="shared" si="3"/>
        <v>0.90909090909090895</v>
      </c>
      <c r="J26">
        <f t="shared" si="3"/>
        <v>0.31565656565656564</v>
      </c>
      <c r="K26">
        <f t="shared" si="3"/>
        <v>0.3232323232323232</v>
      </c>
      <c r="L26">
        <f t="shared" si="3"/>
        <v>0.63131313131313127</v>
      </c>
      <c r="M26">
        <f t="shared" si="3"/>
        <v>1.047979797979798</v>
      </c>
      <c r="N26">
        <f t="shared" si="3"/>
        <v>1.0858585858585856</v>
      </c>
      <c r="O26">
        <f t="shared" si="3"/>
        <v>1.1994949494949494</v>
      </c>
      <c r="P26">
        <f>$Q$26/$Q$25*P25</f>
        <v>1.8914141414141412</v>
      </c>
      <c r="Q26">
        <f>100/(0.4*E1)</f>
        <v>3.7878787878787876</v>
      </c>
    </row>
    <row r="27" spans="1:17" x14ac:dyDescent="0.25">
      <c r="A27" t="s">
        <v>24</v>
      </c>
      <c r="B27">
        <f t="shared" ref="B27:O27" si="4">B26*$E$1</f>
        <v>4.1666666666666661</v>
      </c>
      <c r="C27">
        <f t="shared" si="4"/>
        <v>98.333333333333329</v>
      </c>
      <c r="D27">
        <f t="shared" si="4"/>
        <v>37.499999999999993</v>
      </c>
      <c r="E27">
        <f t="shared" si="4"/>
        <v>49.999999999999993</v>
      </c>
      <c r="F27">
        <f t="shared" si="4"/>
        <v>52.499999999999993</v>
      </c>
      <c r="G27">
        <f t="shared" si="4"/>
        <v>54.999999999999986</v>
      </c>
      <c r="H27">
        <f t="shared" si="4"/>
        <v>57.499999999999993</v>
      </c>
      <c r="I27">
        <f t="shared" si="4"/>
        <v>59.999999999999993</v>
      </c>
      <c r="J27">
        <f t="shared" si="4"/>
        <v>20.833333333333332</v>
      </c>
      <c r="K27">
        <f t="shared" si="4"/>
        <v>21.333333333333332</v>
      </c>
      <c r="L27">
        <f t="shared" si="4"/>
        <v>41.666666666666664</v>
      </c>
      <c r="M27">
        <f t="shared" si="4"/>
        <v>69.166666666666671</v>
      </c>
      <c r="N27">
        <f t="shared" si="4"/>
        <v>71.666666666666657</v>
      </c>
      <c r="O27">
        <f t="shared" si="4"/>
        <v>79.166666666666657</v>
      </c>
      <c r="P27">
        <f>P26*$E$1</f>
        <v>124.83333333333331</v>
      </c>
      <c r="Q27">
        <f>Q26*$E$1</f>
        <v>249.99999999999997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KAWIN CHINPONG</dc:creator>
  <cp:lastModifiedBy>KAWIN CHINPONG</cp:lastModifiedBy>
  <dcterms:created xsi:type="dcterms:W3CDTF">2023-11-11T12:18:28Z</dcterms:created>
  <dcterms:modified xsi:type="dcterms:W3CDTF">2023-11-11T12:51:29Z</dcterms:modified>
</cp:coreProperties>
</file>